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9-04\Chile\"/>
    </mc:Choice>
  </mc:AlternateContent>
  <xr:revisionPtr revIDLastSave="0" documentId="13_ncr:1_{4F7D35B0-388A-4B95-B6B4-BF385FDAEA43}" xr6:coauthVersionLast="36" xr6:coauthVersionMax="36" xr10:uidLastSave="{00000000-0000-0000-0000-000000000000}"/>
  <bookViews>
    <workbookView xWindow="23970" yWindow="-15" windowWidth="24015" windowHeight="12015" tabRatio="675" activeTab="4" xr2:uid="{00000000-000D-0000-FFFF-FFFF00000000}"/>
  </bookViews>
  <sheets>
    <sheet name="quarterly" sheetId="9" r:id="rId1"/>
    <sheet name="q_preprocess" sheetId="11" r:id="rId2"/>
    <sheet name="monthly" sheetId="10" r:id="rId3"/>
    <sheet name="m_preprocess" sheetId="12" r:id="rId4"/>
    <sheet name="optimal" sheetId="21" r:id="rId5"/>
    <sheet name="proy_act" sheetId="29" r:id="rId6"/>
    <sheet name="proyPIB" sheetId="22" r:id="rId7"/>
    <sheet name="crec_trim" sheetId="27" r:id="rId8"/>
    <sheet name="crec_mensuales" sheetId="25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9" i="22" l="1"/>
  <c r="C100" i="22"/>
  <c r="C101" i="22"/>
  <c r="C102" i="22"/>
  <c r="C103" i="22"/>
  <c r="C104" i="22"/>
  <c r="C105" i="22"/>
  <c r="B99" i="22"/>
  <c r="B100" i="22"/>
  <c r="B101" i="22"/>
  <c r="AI315" i="12" l="1"/>
  <c r="AH315" i="12"/>
  <c r="AG315" i="12"/>
  <c r="AF315" i="12"/>
  <c r="AE315" i="12"/>
  <c r="AD315" i="12"/>
  <c r="AI314" i="12"/>
  <c r="AH314" i="12"/>
  <c r="AG314" i="12"/>
  <c r="AF314" i="12"/>
  <c r="AE314" i="12"/>
  <c r="AD314" i="12"/>
  <c r="AI313" i="12"/>
  <c r="AH313" i="12"/>
  <c r="AG313" i="12"/>
  <c r="AF313" i="12"/>
  <c r="AE313" i="12"/>
  <c r="AD313" i="12"/>
  <c r="AI312" i="12"/>
  <c r="AH312" i="12"/>
  <c r="AG312" i="12"/>
  <c r="AF312" i="12"/>
  <c r="AE312" i="12"/>
  <c r="AD312" i="12"/>
  <c r="AC312" i="12"/>
  <c r="AC313" i="12"/>
  <c r="AC314" i="12"/>
  <c r="AC315" i="12"/>
  <c r="W315" i="12" l="1"/>
  <c r="W314" i="12"/>
  <c r="W313" i="12"/>
  <c r="W312" i="12"/>
  <c r="W311" i="12"/>
  <c r="W310" i="12"/>
  <c r="W309" i="12"/>
  <c r="W308" i="12"/>
  <c r="W307" i="12"/>
  <c r="W306" i="12"/>
  <c r="W305" i="12"/>
  <c r="W304" i="12"/>
  <c r="W303" i="12"/>
  <c r="W302" i="12"/>
  <c r="W301" i="12"/>
  <c r="W300" i="12"/>
  <c r="W299" i="12"/>
  <c r="W298" i="12"/>
  <c r="W297" i="12"/>
  <c r="W296" i="12"/>
  <c r="W295" i="12"/>
  <c r="W294" i="12"/>
  <c r="W293" i="12"/>
  <c r="W292" i="12"/>
  <c r="W291" i="12"/>
  <c r="W290" i="12"/>
  <c r="W289" i="12"/>
  <c r="W288" i="12"/>
  <c r="W287" i="12"/>
  <c r="W286" i="12"/>
  <c r="W285" i="12"/>
  <c r="W284" i="12"/>
  <c r="W283" i="12"/>
  <c r="W282" i="12"/>
  <c r="W281" i="12"/>
  <c r="W280" i="12"/>
  <c r="W279" i="12"/>
  <c r="W278" i="12"/>
  <c r="W277" i="12"/>
  <c r="W276" i="12"/>
  <c r="W275" i="12"/>
  <c r="W274" i="12"/>
  <c r="W273" i="12"/>
  <c r="W272" i="12"/>
  <c r="W271" i="12"/>
  <c r="W270" i="12"/>
  <c r="W269" i="12"/>
  <c r="W268" i="12"/>
  <c r="W267" i="12"/>
  <c r="W266" i="12"/>
  <c r="W265" i="12"/>
  <c r="W264" i="12"/>
  <c r="W263" i="12"/>
  <c r="W262" i="12"/>
  <c r="W261" i="12"/>
  <c r="W260" i="12"/>
  <c r="W259" i="12"/>
  <c r="W258" i="12"/>
  <c r="W257" i="12"/>
  <c r="W256" i="12"/>
  <c r="W255" i="12"/>
  <c r="W254" i="12"/>
  <c r="W253" i="12"/>
  <c r="W252" i="12"/>
  <c r="W251" i="12"/>
  <c r="W250" i="12"/>
  <c r="W249" i="12"/>
  <c r="W248" i="12"/>
  <c r="W247" i="12"/>
  <c r="W246" i="12"/>
  <c r="W245" i="12"/>
  <c r="W244" i="12"/>
  <c r="W243" i="12"/>
  <c r="W242" i="12"/>
  <c r="W241" i="12"/>
  <c r="W240" i="12"/>
  <c r="W239" i="12"/>
  <c r="W238" i="12"/>
  <c r="W237" i="12"/>
  <c r="W236" i="12"/>
  <c r="W235" i="12"/>
  <c r="W234" i="12"/>
  <c r="W233" i="12"/>
  <c r="W232" i="12"/>
  <c r="W231" i="12"/>
  <c r="W230" i="12"/>
  <c r="W229" i="12"/>
  <c r="W228" i="12"/>
  <c r="W227" i="12"/>
  <c r="W226" i="12"/>
  <c r="W225" i="12"/>
  <c r="W224" i="12"/>
  <c r="W223" i="12"/>
  <c r="W222" i="12"/>
  <c r="W221" i="12"/>
  <c r="W220" i="12"/>
  <c r="W219" i="12"/>
  <c r="W218" i="12"/>
  <c r="W217" i="12"/>
  <c r="W216" i="12"/>
  <c r="W215" i="12"/>
  <c r="W214" i="12"/>
  <c r="W213" i="12"/>
  <c r="W212" i="12"/>
  <c r="W211" i="12"/>
  <c r="W210" i="12"/>
  <c r="W209" i="12"/>
  <c r="W208" i="12"/>
  <c r="W207" i="12"/>
  <c r="W206" i="12"/>
  <c r="W205" i="12"/>
  <c r="W204" i="12"/>
  <c r="W203" i="12"/>
  <c r="W202" i="12"/>
  <c r="W201" i="12"/>
  <c r="W200" i="12"/>
  <c r="W199" i="12"/>
  <c r="W198" i="12"/>
  <c r="W197" i="12"/>
  <c r="W196" i="12"/>
  <c r="W195" i="12"/>
  <c r="W194" i="12"/>
  <c r="W193" i="12"/>
  <c r="W192" i="12"/>
  <c r="W191" i="12"/>
  <c r="W190" i="12"/>
  <c r="W189" i="12"/>
  <c r="W188" i="12"/>
  <c r="W187" i="12"/>
  <c r="W186" i="12"/>
  <c r="W185" i="12"/>
  <c r="W184" i="12"/>
  <c r="W183" i="12"/>
  <c r="W182" i="12"/>
  <c r="W181" i="12"/>
  <c r="W180" i="12"/>
  <c r="W179" i="12"/>
  <c r="W178" i="12"/>
  <c r="W177" i="12"/>
  <c r="W176" i="12"/>
  <c r="W175" i="12"/>
  <c r="W174" i="12"/>
  <c r="W173" i="12"/>
  <c r="W172" i="12"/>
  <c r="W171" i="12"/>
  <c r="W170" i="12"/>
  <c r="W169" i="12"/>
  <c r="W168" i="12"/>
  <c r="W167" i="12"/>
  <c r="W166" i="12"/>
  <c r="W165" i="12"/>
  <c r="W164" i="12"/>
  <c r="W163" i="12"/>
  <c r="W162" i="12"/>
  <c r="W161" i="12"/>
  <c r="W160" i="12"/>
  <c r="W159" i="12"/>
  <c r="W158" i="12"/>
  <c r="W157" i="12"/>
  <c r="W156" i="12"/>
  <c r="W155" i="12"/>
  <c r="W154" i="12"/>
  <c r="W153" i="12"/>
  <c r="W152" i="12"/>
  <c r="W151" i="12"/>
  <c r="W150" i="12"/>
  <c r="W149" i="12"/>
  <c r="W148" i="12"/>
  <c r="W147" i="12"/>
  <c r="W146" i="12"/>
  <c r="W145" i="12"/>
  <c r="W144" i="12"/>
  <c r="W143" i="12"/>
  <c r="W142" i="12"/>
  <c r="W141" i="12"/>
  <c r="W140" i="12"/>
  <c r="W139" i="12"/>
  <c r="W138" i="12"/>
  <c r="W137" i="12"/>
  <c r="W136" i="12"/>
  <c r="W135" i="12"/>
  <c r="W134" i="12"/>
  <c r="W133" i="12"/>
  <c r="W132" i="12"/>
  <c r="W131" i="12"/>
  <c r="W130" i="12"/>
  <c r="W129" i="12"/>
  <c r="W128" i="12"/>
  <c r="W127" i="12"/>
  <c r="W126" i="12"/>
  <c r="W125" i="12"/>
  <c r="W124" i="12"/>
  <c r="W123" i="12"/>
  <c r="W122" i="12"/>
  <c r="S313" i="12"/>
  <c r="S312" i="12"/>
  <c r="S311" i="12"/>
  <c r="S310" i="12"/>
  <c r="S309" i="12"/>
  <c r="S308" i="12"/>
  <c r="S307" i="12"/>
  <c r="S306" i="12"/>
  <c r="S305" i="12"/>
  <c r="S304" i="12"/>
  <c r="S303" i="12"/>
  <c r="S302" i="12"/>
  <c r="S301" i="12"/>
  <c r="S300" i="12"/>
  <c r="S299" i="12"/>
  <c r="S298" i="12"/>
  <c r="S297" i="12"/>
  <c r="S296" i="12"/>
  <c r="S295" i="12"/>
  <c r="S294" i="12"/>
  <c r="S293" i="12"/>
  <c r="S292" i="12"/>
  <c r="S291" i="12"/>
  <c r="S290" i="12"/>
  <c r="S289" i="12"/>
  <c r="S288" i="12"/>
  <c r="S287" i="12"/>
  <c r="S286" i="12"/>
  <c r="S285" i="12"/>
  <c r="S284" i="12"/>
  <c r="S283" i="12"/>
  <c r="S282" i="12"/>
  <c r="S281" i="12"/>
  <c r="S280" i="12"/>
  <c r="S279" i="12"/>
  <c r="S278" i="12"/>
  <c r="S277" i="12"/>
  <c r="S276" i="12"/>
  <c r="S275" i="12"/>
  <c r="S274" i="12"/>
  <c r="S273" i="12"/>
  <c r="S272" i="12"/>
  <c r="S271" i="12"/>
  <c r="S270" i="12"/>
  <c r="S269" i="12"/>
  <c r="S268" i="12"/>
  <c r="S267" i="12"/>
  <c r="S266" i="12"/>
  <c r="S265" i="12"/>
  <c r="S264" i="12"/>
  <c r="S263" i="12"/>
  <c r="S262" i="12"/>
  <c r="S261" i="12"/>
  <c r="S260" i="12"/>
  <c r="S259" i="12"/>
  <c r="S258" i="12"/>
  <c r="S257" i="12"/>
  <c r="S256" i="12"/>
  <c r="S255" i="12"/>
  <c r="S254" i="12"/>
  <c r="S253" i="12"/>
  <c r="S252" i="12"/>
  <c r="S251" i="12"/>
  <c r="S250" i="12"/>
  <c r="S249" i="12"/>
  <c r="S248" i="12"/>
  <c r="S247" i="12"/>
  <c r="S246" i="12"/>
  <c r="S245" i="12"/>
  <c r="S244" i="12"/>
  <c r="S243" i="12"/>
  <c r="S242" i="12"/>
  <c r="S241" i="12"/>
  <c r="S240" i="12"/>
  <c r="S239" i="12"/>
  <c r="S238" i="12"/>
  <c r="S237" i="12"/>
  <c r="S236" i="12"/>
  <c r="S235" i="12"/>
  <c r="S234" i="12"/>
  <c r="S233" i="12"/>
  <c r="S232" i="12"/>
  <c r="S231" i="12"/>
  <c r="S230" i="12"/>
  <c r="S229" i="12"/>
  <c r="S228" i="12"/>
  <c r="S227" i="12"/>
  <c r="S226" i="12"/>
  <c r="S225" i="12"/>
  <c r="S224" i="12"/>
  <c r="S223" i="12"/>
  <c r="S222" i="12"/>
  <c r="S221" i="12"/>
  <c r="S220" i="12"/>
  <c r="S219" i="12"/>
  <c r="S218" i="12"/>
  <c r="S217" i="12"/>
  <c r="S216" i="12"/>
  <c r="S215" i="12"/>
  <c r="S214" i="12"/>
  <c r="S213" i="12"/>
  <c r="S212" i="12"/>
  <c r="S211" i="12"/>
  <c r="S210" i="12"/>
  <c r="S209" i="12"/>
  <c r="S208" i="12"/>
  <c r="S207" i="12"/>
  <c r="S206" i="12"/>
  <c r="S205" i="12"/>
  <c r="S204" i="12"/>
  <c r="S203" i="12"/>
  <c r="S202" i="12"/>
  <c r="S201" i="12"/>
  <c r="S200" i="12"/>
  <c r="S199" i="12"/>
  <c r="S198" i="12"/>
  <c r="S197" i="12"/>
  <c r="S196" i="12"/>
  <c r="S195" i="12"/>
  <c r="S194" i="12"/>
  <c r="S193" i="12"/>
  <c r="S192" i="12"/>
  <c r="S191" i="12"/>
  <c r="S190" i="12"/>
  <c r="S189" i="12"/>
  <c r="S188" i="12"/>
  <c r="S187" i="12"/>
  <c r="S186" i="12"/>
  <c r="S185" i="12"/>
  <c r="S184" i="12"/>
  <c r="S183" i="12"/>
  <c r="S182" i="12"/>
  <c r="S181" i="12"/>
  <c r="S180" i="12"/>
  <c r="S179" i="12"/>
  <c r="S178" i="12"/>
  <c r="S177" i="12"/>
  <c r="S176" i="12"/>
  <c r="S175" i="12"/>
  <c r="S174" i="12"/>
  <c r="S173" i="12"/>
  <c r="S172" i="12"/>
  <c r="S171" i="12"/>
  <c r="S170" i="12"/>
  <c r="S169" i="12"/>
  <c r="S168" i="12"/>
  <c r="S167" i="12"/>
  <c r="S166" i="12"/>
  <c r="S165" i="12"/>
  <c r="S164" i="12"/>
  <c r="S163" i="12"/>
  <c r="S162" i="12"/>
  <c r="S161" i="12"/>
  <c r="S160" i="12"/>
  <c r="S159" i="12"/>
  <c r="S158" i="12"/>
  <c r="S157" i="12"/>
  <c r="S156" i="12"/>
  <c r="S155" i="12"/>
  <c r="S154" i="12"/>
  <c r="S153" i="12"/>
  <c r="S152" i="12"/>
  <c r="S151" i="12"/>
  <c r="S150" i="12"/>
  <c r="S149" i="12"/>
  <c r="S148" i="12"/>
  <c r="S147" i="12"/>
  <c r="S146" i="12"/>
  <c r="S145" i="12"/>
  <c r="S144" i="12"/>
  <c r="S143" i="12"/>
  <c r="S142" i="12"/>
  <c r="S141" i="12"/>
  <c r="S140" i="12"/>
  <c r="S139" i="12"/>
  <c r="S138" i="12"/>
  <c r="S137" i="12"/>
  <c r="S136" i="12"/>
  <c r="S135" i="12"/>
  <c r="S134" i="12"/>
  <c r="S133" i="12"/>
  <c r="S132" i="12"/>
  <c r="S131" i="12"/>
  <c r="S130" i="12"/>
  <c r="S129" i="12"/>
  <c r="S128" i="12"/>
  <c r="S127" i="12"/>
  <c r="S126" i="12"/>
  <c r="S125" i="12"/>
  <c r="S124" i="12"/>
  <c r="S123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S109" i="12"/>
  <c r="S108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S2" i="12"/>
  <c r="P312" i="12" l="1"/>
  <c r="Q312" i="12"/>
  <c r="P313" i="12"/>
  <c r="Q313" i="12"/>
  <c r="J314" i="12"/>
  <c r="J315" i="12" s="1"/>
  <c r="P315" i="12" s="1"/>
  <c r="Q315" i="12" l="1"/>
  <c r="Q314" i="12"/>
  <c r="P314" i="12"/>
  <c r="G314" i="12"/>
  <c r="F314" i="12"/>
  <c r="G313" i="12"/>
  <c r="F313" i="12"/>
  <c r="G312" i="12"/>
  <c r="F312" i="12"/>
  <c r="F117" i="11"/>
  <c r="G117" i="11"/>
  <c r="C337" i="12" l="1"/>
  <c r="C336" i="12"/>
  <c r="C335" i="12"/>
  <c r="C334" i="12"/>
  <c r="C333" i="12"/>
  <c r="C332" i="12"/>
  <c r="C331" i="12"/>
  <c r="C330" i="12"/>
  <c r="C329" i="12"/>
  <c r="C328" i="12"/>
  <c r="C327" i="12"/>
  <c r="C326" i="12"/>
  <c r="AB337" i="10"/>
  <c r="AA337" i="10"/>
  <c r="Z337" i="10"/>
  <c r="Y337" i="10"/>
  <c r="X337" i="10"/>
  <c r="W337" i="10"/>
  <c r="V337" i="10"/>
  <c r="U337" i="10"/>
  <c r="T337" i="10"/>
  <c r="S337" i="10"/>
  <c r="R337" i="10"/>
  <c r="Q337" i="10"/>
  <c r="P337" i="10"/>
  <c r="O337" i="10"/>
  <c r="N337" i="10"/>
  <c r="M337" i="10"/>
  <c r="L337" i="10"/>
  <c r="K337" i="10"/>
  <c r="J337" i="10"/>
  <c r="I337" i="10"/>
  <c r="H337" i="10"/>
  <c r="G337" i="10"/>
  <c r="F337" i="10"/>
  <c r="E337" i="10"/>
  <c r="AB336" i="10"/>
  <c r="AA336" i="10"/>
  <c r="Z336" i="10"/>
  <c r="Y336" i="10"/>
  <c r="X336" i="10"/>
  <c r="W336" i="10"/>
  <c r="V336" i="10"/>
  <c r="U336" i="10"/>
  <c r="T336" i="10"/>
  <c r="S336" i="10"/>
  <c r="R336" i="10"/>
  <c r="Q336" i="10"/>
  <c r="P336" i="10"/>
  <c r="O336" i="10"/>
  <c r="N336" i="10"/>
  <c r="M336" i="10"/>
  <c r="L336" i="10"/>
  <c r="K336" i="10"/>
  <c r="J336" i="10"/>
  <c r="I336" i="10"/>
  <c r="H336" i="10"/>
  <c r="G336" i="10"/>
  <c r="F336" i="10"/>
  <c r="E336" i="10"/>
  <c r="AB335" i="10"/>
  <c r="AA335" i="10"/>
  <c r="Z335" i="10"/>
  <c r="Y335" i="10"/>
  <c r="X335" i="10"/>
  <c r="W335" i="10"/>
  <c r="V335" i="10"/>
  <c r="U335" i="10"/>
  <c r="T335" i="10"/>
  <c r="S335" i="10"/>
  <c r="R335" i="10"/>
  <c r="Q335" i="10"/>
  <c r="P335" i="10"/>
  <c r="O335" i="10"/>
  <c r="N335" i="10"/>
  <c r="M335" i="10"/>
  <c r="L335" i="10"/>
  <c r="K335" i="10"/>
  <c r="J335" i="10"/>
  <c r="I335" i="10"/>
  <c r="H335" i="10"/>
  <c r="G335" i="10"/>
  <c r="F335" i="10"/>
  <c r="E335" i="10"/>
  <c r="AB334" i="10"/>
  <c r="AA334" i="10"/>
  <c r="Z334" i="10"/>
  <c r="Y334" i="10"/>
  <c r="X334" i="10"/>
  <c r="W334" i="10"/>
  <c r="V334" i="10"/>
  <c r="U334" i="10"/>
  <c r="T334" i="10"/>
  <c r="S334" i="10"/>
  <c r="R334" i="10"/>
  <c r="Q334" i="10"/>
  <c r="P334" i="10"/>
  <c r="O334" i="10"/>
  <c r="N334" i="10"/>
  <c r="M334" i="10"/>
  <c r="L334" i="10"/>
  <c r="K334" i="10"/>
  <c r="J334" i="10"/>
  <c r="I334" i="10"/>
  <c r="H334" i="10"/>
  <c r="G334" i="10"/>
  <c r="F334" i="10"/>
  <c r="E334" i="10"/>
  <c r="AB333" i="10"/>
  <c r="AA333" i="10"/>
  <c r="Z333" i="10"/>
  <c r="Y333" i="10"/>
  <c r="X333" i="10"/>
  <c r="W333" i="10"/>
  <c r="V333" i="10"/>
  <c r="U333" i="10"/>
  <c r="T333" i="10"/>
  <c r="S333" i="10"/>
  <c r="R333" i="10"/>
  <c r="Q333" i="10"/>
  <c r="P333" i="10"/>
  <c r="O333" i="10"/>
  <c r="N333" i="10"/>
  <c r="M333" i="10"/>
  <c r="L333" i="10"/>
  <c r="K333" i="10"/>
  <c r="J333" i="10"/>
  <c r="I333" i="10"/>
  <c r="H333" i="10"/>
  <c r="G333" i="10"/>
  <c r="F333" i="10"/>
  <c r="E333" i="10"/>
  <c r="AB332" i="10"/>
  <c r="AA332" i="10"/>
  <c r="Z332" i="10"/>
  <c r="Y332" i="10"/>
  <c r="X332" i="10"/>
  <c r="W332" i="10"/>
  <c r="V332" i="10"/>
  <c r="U332" i="10"/>
  <c r="T332" i="10"/>
  <c r="S332" i="10"/>
  <c r="R332" i="10"/>
  <c r="Q332" i="10"/>
  <c r="P332" i="10"/>
  <c r="O332" i="10"/>
  <c r="N332" i="10"/>
  <c r="M332" i="10"/>
  <c r="L332" i="10"/>
  <c r="K332" i="10"/>
  <c r="J332" i="10"/>
  <c r="I332" i="10"/>
  <c r="H332" i="10"/>
  <c r="G332" i="10"/>
  <c r="F332" i="10"/>
  <c r="E332" i="10"/>
  <c r="AB331" i="10"/>
  <c r="AA331" i="10"/>
  <c r="Z331" i="10"/>
  <c r="Y331" i="10"/>
  <c r="X331" i="10"/>
  <c r="W331" i="10"/>
  <c r="V331" i="10"/>
  <c r="U331" i="10"/>
  <c r="T331" i="10"/>
  <c r="S331" i="10"/>
  <c r="R331" i="10"/>
  <c r="Q331" i="10"/>
  <c r="P331" i="10"/>
  <c r="O331" i="10"/>
  <c r="N331" i="10"/>
  <c r="M331" i="10"/>
  <c r="L331" i="10"/>
  <c r="K331" i="10"/>
  <c r="J331" i="10"/>
  <c r="I331" i="10"/>
  <c r="H331" i="10"/>
  <c r="G331" i="10"/>
  <c r="F331" i="10"/>
  <c r="E331" i="10"/>
  <c r="AB330" i="10"/>
  <c r="AA330" i="10"/>
  <c r="Z330" i="10"/>
  <c r="Y330" i="10"/>
  <c r="X330" i="10"/>
  <c r="W330" i="10"/>
  <c r="V330" i="10"/>
  <c r="U330" i="10"/>
  <c r="T330" i="10"/>
  <c r="S330" i="10"/>
  <c r="R330" i="10"/>
  <c r="Q330" i="10"/>
  <c r="P330" i="10"/>
  <c r="O330" i="10"/>
  <c r="N330" i="10"/>
  <c r="M330" i="10"/>
  <c r="L330" i="10"/>
  <c r="K330" i="10"/>
  <c r="J330" i="10"/>
  <c r="I330" i="10"/>
  <c r="H330" i="10"/>
  <c r="G330" i="10"/>
  <c r="F330" i="10"/>
  <c r="E330" i="10"/>
  <c r="AB329" i="10"/>
  <c r="AA329" i="10"/>
  <c r="Z329" i="10"/>
  <c r="Y329" i="10"/>
  <c r="X329" i="10"/>
  <c r="W329" i="10"/>
  <c r="V329" i="10"/>
  <c r="U329" i="10"/>
  <c r="T329" i="10"/>
  <c r="S329" i="10"/>
  <c r="R329" i="10"/>
  <c r="Q329" i="10"/>
  <c r="P329" i="10"/>
  <c r="O329" i="10"/>
  <c r="N329" i="10"/>
  <c r="M329" i="10"/>
  <c r="L329" i="10"/>
  <c r="K329" i="10"/>
  <c r="J329" i="10"/>
  <c r="I329" i="10"/>
  <c r="H329" i="10"/>
  <c r="G329" i="10"/>
  <c r="F329" i="10"/>
  <c r="E329" i="10"/>
  <c r="AB328" i="10"/>
  <c r="AA328" i="10"/>
  <c r="Z328" i="10"/>
  <c r="Y328" i="10"/>
  <c r="X328" i="10"/>
  <c r="W328" i="10"/>
  <c r="V328" i="10"/>
  <c r="U328" i="10"/>
  <c r="T328" i="10"/>
  <c r="S328" i="10"/>
  <c r="R328" i="10"/>
  <c r="Q328" i="10"/>
  <c r="P328" i="10"/>
  <c r="O328" i="10"/>
  <c r="N328" i="10"/>
  <c r="M328" i="10"/>
  <c r="L328" i="10"/>
  <c r="K328" i="10"/>
  <c r="J328" i="10"/>
  <c r="I328" i="10"/>
  <c r="H328" i="10"/>
  <c r="G328" i="10"/>
  <c r="F328" i="10"/>
  <c r="E328" i="10"/>
  <c r="AB327" i="10"/>
  <c r="AA327" i="10"/>
  <c r="Z327" i="10"/>
  <c r="Y327" i="10"/>
  <c r="X327" i="10"/>
  <c r="W327" i="10"/>
  <c r="V327" i="10"/>
  <c r="U327" i="10"/>
  <c r="T327" i="10"/>
  <c r="S327" i="10"/>
  <c r="R327" i="10"/>
  <c r="Q327" i="10"/>
  <c r="P327" i="10"/>
  <c r="O327" i="10"/>
  <c r="N327" i="10"/>
  <c r="M327" i="10"/>
  <c r="L327" i="10"/>
  <c r="K327" i="10"/>
  <c r="J327" i="10"/>
  <c r="I327" i="10"/>
  <c r="H327" i="10"/>
  <c r="G327" i="10"/>
  <c r="F327" i="10"/>
  <c r="E327" i="10"/>
  <c r="AB326" i="10"/>
  <c r="AA326" i="10"/>
  <c r="Z326" i="10"/>
  <c r="Y326" i="10"/>
  <c r="X326" i="10"/>
  <c r="W326" i="10"/>
  <c r="V326" i="10"/>
  <c r="U326" i="10"/>
  <c r="T326" i="10"/>
  <c r="S326" i="10"/>
  <c r="R326" i="10"/>
  <c r="Q326" i="10"/>
  <c r="P326" i="10"/>
  <c r="O326" i="10"/>
  <c r="N326" i="10"/>
  <c r="M326" i="10"/>
  <c r="L326" i="10"/>
  <c r="K326" i="10"/>
  <c r="J326" i="10"/>
  <c r="I326" i="10"/>
  <c r="H326" i="10"/>
  <c r="G326" i="10"/>
  <c r="F326" i="10"/>
  <c r="E326" i="10"/>
  <c r="AB325" i="10"/>
  <c r="AA325" i="10"/>
  <c r="Z325" i="10"/>
  <c r="Y325" i="10"/>
  <c r="X325" i="10"/>
  <c r="W325" i="10"/>
  <c r="V325" i="10"/>
  <c r="U325" i="10"/>
  <c r="T325" i="10"/>
  <c r="S325" i="10"/>
  <c r="R325" i="10"/>
  <c r="Q325" i="10"/>
  <c r="P325" i="10"/>
  <c r="O325" i="10"/>
  <c r="N325" i="10"/>
  <c r="M325" i="10"/>
  <c r="L325" i="10"/>
  <c r="K325" i="10"/>
  <c r="J325" i="10"/>
  <c r="I325" i="10"/>
  <c r="H325" i="10"/>
  <c r="G325" i="10"/>
  <c r="F325" i="10"/>
  <c r="E325" i="10"/>
  <c r="AB324" i="10"/>
  <c r="AA324" i="10"/>
  <c r="Z324" i="10"/>
  <c r="Y324" i="10"/>
  <c r="X324" i="10"/>
  <c r="W324" i="10"/>
  <c r="V324" i="10"/>
  <c r="U324" i="10"/>
  <c r="T324" i="10"/>
  <c r="S324" i="10"/>
  <c r="R324" i="10"/>
  <c r="Q324" i="10"/>
  <c r="P324" i="10"/>
  <c r="O324" i="10"/>
  <c r="N324" i="10"/>
  <c r="M324" i="10"/>
  <c r="L324" i="10"/>
  <c r="K324" i="10"/>
  <c r="J324" i="10"/>
  <c r="I324" i="10"/>
  <c r="H324" i="10"/>
  <c r="G324" i="10"/>
  <c r="F324" i="10"/>
  <c r="E324" i="10"/>
  <c r="O125" i="9"/>
  <c r="N125" i="9"/>
  <c r="M125" i="9"/>
  <c r="L125" i="9"/>
  <c r="K125" i="9"/>
  <c r="J125" i="9"/>
  <c r="I125" i="9"/>
  <c r="H125" i="9"/>
  <c r="G125" i="9"/>
  <c r="F125" i="9"/>
  <c r="O124" i="9"/>
  <c r="N124" i="9"/>
  <c r="M124" i="9"/>
  <c r="L124" i="9"/>
  <c r="K124" i="9"/>
  <c r="J124" i="9"/>
  <c r="I124" i="9"/>
  <c r="H124" i="9"/>
  <c r="G124" i="9"/>
  <c r="F124" i="9"/>
  <c r="O123" i="9"/>
  <c r="N123" i="9"/>
  <c r="M123" i="9"/>
  <c r="L123" i="9"/>
  <c r="K123" i="9"/>
  <c r="J123" i="9"/>
  <c r="I123" i="9"/>
  <c r="H123" i="9"/>
  <c r="G123" i="9"/>
  <c r="F123" i="9"/>
  <c r="O122" i="9"/>
  <c r="N122" i="9"/>
  <c r="M122" i="9"/>
  <c r="L122" i="9"/>
  <c r="K122" i="9"/>
  <c r="J122" i="9"/>
  <c r="I122" i="9"/>
  <c r="H122" i="9"/>
  <c r="G122" i="9"/>
  <c r="F122" i="9"/>
  <c r="O121" i="9"/>
  <c r="N121" i="9"/>
  <c r="M121" i="9"/>
  <c r="L121" i="9"/>
  <c r="K121" i="9"/>
  <c r="J121" i="9"/>
  <c r="I121" i="9"/>
  <c r="H121" i="9"/>
  <c r="G121" i="9"/>
  <c r="F121" i="9"/>
  <c r="O120" i="9"/>
  <c r="N120" i="9"/>
  <c r="M120" i="9"/>
  <c r="L120" i="9"/>
  <c r="K120" i="9"/>
  <c r="J120" i="9"/>
  <c r="I120" i="9"/>
  <c r="H120" i="9"/>
  <c r="G120" i="9"/>
  <c r="F120" i="9"/>
  <c r="O119" i="9"/>
  <c r="N119" i="9"/>
  <c r="M119" i="9"/>
  <c r="L119" i="9"/>
  <c r="K119" i="9"/>
  <c r="J119" i="9"/>
  <c r="I119" i="9"/>
  <c r="H119" i="9"/>
  <c r="G119" i="9"/>
  <c r="F119" i="9"/>
  <c r="O118" i="9"/>
  <c r="N118" i="9"/>
  <c r="M118" i="9"/>
  <c r="L118" i="9"/>
  <c r="K118" i="9"/>
  <c r="J118" i="9"/>
  <c r="I118" i="9"/>
  <c r="H118" i="9"/>
  <c r="G118" i="9"/>
  <c r="F118" i="9"/>
  <c r="O117" i="9"/>
  <c r="N117" i="9"/>
  <c r="M117" i="9"/>
  <c r="L117" i="9"/>
  <c r="K117" i="9"/>
  <c r="J117" i="9"/>
  <c r="I117" i="9"/>
  <c r="H117" i="9"/>
  <c r="G117" i="9"/>
  <c r="F117" i="9"/>
  <c r="G311" i="12" l="1"/>
  <c r="F311" i="12"/>
  <c r="F91" i="11" l="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F98" i="11"/>
  <c r="G98" i="11"/>
  <c r="F99" i="11"/>
  <c r="G99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G116" i="11"/>
  <c r="F116" i="11"/>
  <c r="AB323" i="10" l="1"/>
  <c r="AA323" i="10"/>
  <c r="Z323" i="10"/>
  <c r="AB322" i="10"/>
  <c r="AA322" i="10"/>
  <c r="Z322" i="10"/>
  <c r="AB321" i="10"/>
  <c r="AA321" i="10"/>
  <c r="Z321" i="10"/>
  <c r="AB320" i="10"/>
  <c r="AA320" i="10"/>
  <c r="Z320" i="10"/>
  <c r="AB319" i="10"/>
  <c r="AA319" i="10"/>
  <c r="Z319" i="10"/>
  <c r="AB318" i="10"/>
  <c r="AA318" i="10"/>
  <c r="Z318" i="10"/>
  <c r="AB317" i="10"/>
  <c r="AA317" i="10"/>
  <c r="Z317" i="10"/>
  <c r="AB316" i="10"/>
  <c r="AA316" i="10"/>
  <c r="Z316" i="10"/>
  <c r="AB315" i="10"/>
  <c r="AA315" i="10"/>
  <c r="Z315" i="10"/>
  <c r="AB314" i="10"/>
  <c r="AA314" i="10"/>
  <c r="Z314" i="10"/>
  <c r="AB313" i="10"/>
  <c r="E44" i="25" s="1"/>
  <c r="AA313" i="10"/>
  <c r="Z313" i="10"/>
  <c r="AB312" i="10"/>
  <c r="AA312" i="10"/>
  <c r="Z312" i="10"/>
  <c r="AB311" i="10"/>
  <c r="AA311" i="10"/>
  <c r="Z311" i="10"/>
  <c r="AB310" i="10"/>
  <c r="AA310" i="10"/>
  <c r="Z310" i="10"/>
  <c r="AB309" i="10"/>
  <c r="AA309" i="10"/>
  <c r="Z309" i="10"/>
  <c r="AB308" i="10"/>
  <c r="AA308" i="10"/>
  <c r="Z308" i="10"/>
  <c r="AB307" i="10"/>
  <c r="AA307" i="10"/>
  <c r="Z307" i="10"/>
  <c r="AB306" i="10"/>
  <c r="AA306" i="10"/>
  <c r="Z306" i="10"/>
  <c r="AB305" i="10"/>
  <c r="AA305" i="10"/>
  <c r="Z305" i="10"/>
  <c r="AB304" i="10"/>
  <c r="AA304" i="10"/>
  <c r="Z304" i="10"/>
  <c r="AB303" i="10"/>
  <c r="AA303" i="10"/>
  <c r="Z303" i="10"/>
  <c r="AB302" i="10"/>
  <c r="AA302" i="10"/>
  <c r="Z302" i="10"/>
  <c r="AB301" i="10"/>
  <c r="AA301" i="10"/>
  <c r="Z301" i="10"/>
  <c r="AB300" i="10"/>
  <c r="AA300" i="10"/>
  <c r="Z300" i="10"/>
  <c r="AB299" i="10"/>
  <c r="AA299" i="10"/>
  <c r="Z299" i="10"/>
  <c r="AB298" i="10"/>
  <c r="AA298" i="10"/>
  <c r="Z298" i="10"/>
  <c r="AB297" i="10"/>
  <c r="AA297" i="10"/>
  <c r="Z297" i="10"/>
  <c r="AB296" i="10"/>
  <c r="AA296" i="10"/>
  <c r="Z296" i="10"/>
  <c r="AB295" i="10"/>
  <c r="AA295" i="10"/>
  <c r="Z295" i="10"/>
  <c r="AB294" i="10"/>
  <c r="AA294" i="10"/>
  <c r="Z294" i="10"/>
  <c r="AB293" i="10"/>
  <c r="AA293" i="10"/>
  <c r="Z293" i="10"/>
  <c r="AB292" i="10"/>
  <c r="AA292" i="10"/>
  <c r="Z292" i="10"/>
  <c r="AB291" i="10"/>
  <c r="AA291" i="10"/>
  <c r="Z291" i="10"/>
  <c r="AB290" i="10"/>
  <c r="AA290" i="10"/>
  <c r="Z290" i="10"/>
  <c r="AB289" i="10"/>
  <c r="AA289" i="10"/>
  <c r="Z289" i="10"/>
  <c r="AB288" i="10"/>
  <c r="AA288" i="10"/>
  <c r="Z288" i="10"/>
  <c r="AB287" i="10"/>
  <c r="AA287" i="10"/>
  <c r="Z287" i="10"/>
  <c r="AB286" i="10"/>
  <c r="AA286" i="10"/>
  <c r="Z286" i="10"/>
  <c r="AB285" i="10"/>
  <c r="AA285" i="10"/>
  <c r="Z285" i="10"/>
  <c r="AB284" i="10"/>
  <c r="AA284" i="10"/>
  <c r="Z284" i="10"/>
  <c r="AB283" i="10"/>
  <c r="AA283" i="10"/>
  <c r="Z283" i="10"/>
  <c r="AB282" i="10"/>
  <c r="AA282" i="10"/>
  <c r="Z282" i="10"/>
  <c r="AB281" i="10"/>
  <c r="AA281" i="10"/>
  <c r="Z281" i="10"/>
  <c r="AB280" i="10"/>
  <c r="AA280" i="10"/>
  <c r="Z280" i="10"/>
  <c r="AB279" i="10"/>
  <c r="AA279" i="10"/>
  <c r="Z279" i="10"/>
  <c r="AB278" i="10"/>
  <c r="AA278" i="10"/>
  <c r="Z278" i="10"/>
  <c r="AB277" i="10"/>
  <c r="AA277" i="10"/>
  <c r="Z277" i="10"/>
  <c r="AB276" i="10"/>
  <c r="AA276" i="10"/>
  <c r="Z276" i="10"/>
  <c r="AB275" i="10"/>
  <c r="AA275" i="10"/>
  <c r="Z275" i="10"/>
  <c r="AB274" i="10"/>
  <c r="AA274" i="10"/>
  <c r="Z274" i="10"/>
  <c r="AB273" i="10"/>
  <c r="AA273" i="10"/>
  <c r="Z273" i="10"/>
  <c r="AB272" i="10"/>
  <c r="AA272" i="10"/>
  <c r="Z272" i="10"/>
  <c r="AB271" i="10"/>
  <c r="AA271" i="10"/>
  <c r="Z271" i="10"/>
  <c r="AB270" i="10"/>
  <c r="AA270" i="10"/>
  <c r="Z270" i="10"/>
  <c r="AB269" i="10"/>
  <c r="AA269" i="10"/>
  <c r="Z269" i="10"/>
  <c r="AB268" i="10"/>
  <c r="AA268" i="10"/>
  <c r="Z268" i="10"/>
  <c r="AB267" i="10"/>
  <c r="AA267" i="10"/>
  <c r="Z267" i="10"/>
  <c r="AB266" i="10"/>
  <c r="AA266" i="10"/>
  <c r="Z266" i="10"/>
  <c r="AB265" i="10"/>
  <c r="AA265" i="10"/>
  <c r="Z265" i="10"/>
  <c r="AB264" i="10"/>
  <c r="AA264" i="10"/>
  <c r="Z264" i="10"/>
  <c r="AB263" i="10"/>
  <c r="AA263" i="10"/>
  <c r="Z263" i="10"/>
  <c r="AB262" i="10"/>
  <c r="AA262" i="10"/>
  <c r="Z262" i="10"/>
  <c r="AB261" i="10"/>
  <c r="AA261" i="10"/>
  <c r="Z261" i="10"/>
  <c r="AB260" i="10"/>
  <c r="AA260" i="10"/>
  <c r="Z260" i="10"/>
  <c r="AB259" i="10"/>
  <c r="AA259" i="10"/>
  <c r="Z259" i="10"/>
  <c r="AB258" i="10"/>
  <c r="AA258" i="10"/>
  <c r="Z258" i="10"/>
  <c r="AB257" i="10"/>
  <c r="AA257" i="10"/>
  <c r="Z257" i="10"/>
  <c r="AB256" i="10"/>
  <c r="AA256" i="10"/>
  <c r="Z256" i="10"/>
  <c r="AB255" i="10"/>
  <c r="AA255" i="10"/>
  <c r="Z255" i="10"/>
  <c r="AB254" i="10"/>
  <c r="AA254" i="10"/>
  <c r="Z254" i="10"/>
  <c r="AB253" i="10"/>
  <c r="AA253" i="10"/>
  <c r="Z253" i="10"/>
  <c r="AB252" i="10"/>
  <c r="AA252" i="10"/>
  <c r="Z252" i="10"/>
  <c r="AB251" i="10"/>
  <c r="AA251" i="10"/>
  <c r="Z251" i="10"/>
  <c r="AB250" i="10"/>
  <c r="AA250" i="10"/>
  <c r="Z250" i="10"/>
  <c r="AB249" i="10"/>
  <c r="AA249" i="10"/>
  <c r="Z249" i="10"/>
  <c r="AB248" i="10"/>
  <c r="AA248" i="10"/>
  <c r="Z248" i="10"/>
  <c r="AB247" i="10"/>
  <c r="AA247" i="10"/>
  <c r="Z247" i="10"/>
  <c r="AB246" i="10"/>
  <c r="AA246" i="10"/>
  <c r="Z246" i="10"/>
  <c r="AB245" i="10"/>
  <c r="AA245" i="10"/>
  <c r="Z245" i="10"/>
  <c r="AB244" i="10"/>
  <c r="AA244" i="10"/>
  <c r="Z244" i="10"/>
  <c r="AB243" i="10"/>
  <c r="AA243" i="10"/>
  <c r="Z243" i="10"/>
  <c r="AB242" i="10"/>
  <c r="AA242" i="10"/>
  <c r="Z242" i="10"/>
  <c r="AB241" i="10"/>
  <c r="AA241" i="10"/>
  <c r="Z241" i="10"/>
  <c r="AB240" i="10"/>
  <c r="AA240" i="10"/>
  <c r="Z240" i="10"/>
  <c r="AB239" i="10"/>
  <c r="AA239" i="10"/>
  <c r="Z239" i="10"/>
  <c r="AB238" i="10"/>
  <c r="AA238" i="10"/>
  <c r="Z238" i="10"/>
  <c r="AB237" i="10"/>
  <c r="AA237" i="10"/>
  <c r="Z237" i="10"/>
  <c r="AB236" i="10"/>
  <c r="AA236" i="10"/>
  <c r="Z236" i="10"/>
  <c r="AB235" i="10"/>
  <c r="AA235" i="10"/>
  <c r="Z235" i="10"/>
  <c r="AB234" i="10"/>
  <c r="AA234" i="10"/>
  <c r="Z234" i="10"/>
  <c r="AB233" i="10"/>
  <c r="AA233" i="10"/>
  <c r="Z233" i="10"/>
  <c r="AB232" i="10"/>
  <c r="AA232" i="10"/>
  <c r="Z232" i="10"/>
  <c r="AB231" i="10"/>
  <c r="AA231" i="10"/>
  <c r="Z231" i="10"/>
  <c r="AB230" i="10"/>
  <c r="AA230" i="10"/>
  <c r="Z230" i="10"/>
  <c r="AB229" i="10"/>
  <c r="AA229" i="10"/>
  <c r="Z229" i="10"/>
  <c r="AB228" i="10"/>
  <c r="AA228" i="10"/>
  <c r="Z228" i="10"/>
  <c r="AB227" i="10"/>
  <c r="AA227" i="10"/>
  <c r="Z227" i="10"/>
  <c r="AB226" i="10"/>
  <c r="AA226" i="10"/>
  <c r="Z226" i="10"/>
  <c r="AB225" i="10"/>
  <c r="AA225" i="10"/>
  <c r="Z225" i="10"/>
  <c r="AB224" i="10"/>
  <c r="AA224" i="10"/>
  <c r="Z224" i="10"/>
  <c r="AB223" i="10"/>
  <c r="AA223" i="10"/>
  <c r="Z223" i="10"/>
  <c r="AB222" i="10"/>
  <c r="AA222" i="10"/>
  <c r="Z222" i="10"/>
  <c r="AB221" i="10"/>
  <c r="AA221" i="10"/>
  <c r="Z221" i="10"/>
  <c r="AB220" i="10"/>
  <c r="AA220" i="10"/>
  <c r="Z220" i="10"/>
  <c r="AB219" i="10"/>
  <c r="AA219" i="10"/>
  <c r="Z219" i="10"/>
  <c r="AB218" i="10"/>
  <c r="AA218" i="10"/>
  <c r="Z218" i="10"/>
  <c r="AB217" i="10"/>
  <c r="AA217" i="10"/>
  <c r="Z217" i="10"/>
  <c r="AB216" i="10"/>
  <c r="AA216" i="10"/>
  <c r="Z216" i="10"/>
  <c r="AB215" i="10"/>
  <c r="AA215" i="10"/>
  <c r="Z215" i="10"/>
  <c r="AB214" i="10"/>
  <c r="AA214" i="10"/>
  <c r="Z214" i="10"/>
  <c r="AB213" i="10"/>
  <c r="AA213" i="10"/>
  <c r="Z213" i="10"/>
  <c r="AB212" i="10"/>
  <c r="AA212" i="10"/>
  <c r="Z212" i="10"/>
  <c r="AB211" i="10"/>
  <c r="AA211" i="10"/>
  <c r="Z211" i="10"/>
  <c r="AB210" i="10"/>
  <c r="AA210" i="10"/>
  <c r="Z210" i="10"/>
  <c r="AB209" i="10"/>
  <c r="AA209" i="10"/>
  <c r="Z209" i="10"/>
  <c r="AB208" i="10"/>
  <c r="AA208" i="10"/>
  <c r="Z208" i="10"/>
  <c r="AB207" i="10"/>
  <c r="AA207" i="10"/>
  <c r="Z207" i="10"/>
  <c r="AB206" i="10"/>
  <c r="AA206" i="10"/>
  <c r="Z206" i="10"/>
  <c r="AB205" i="10"/>
  <c r="AA205" i="10"/>
  <c r="Z205" i="10"/>
  <c r="AB204" i="10"/>
  <c r="AA204" i="10"/>
  <c r="Z204" i="10"/>
  <c r="AB203" i="10"/>
  <c r="AA203" i="10"/>
  <c r="Z203" i="10"/>
  <c r="AB202" i="10"/>
  <c r="AA202" i="10"/>
  <c r="Z202" i="10"/>
  <c r="AB201" i="10"/>
  <c r="AA201" i="10"/>
  <c r="Z201" i="10"/>
  <c r="AB200" i="10"/>
  <c r="AA200" i="10"/>
  <c r="Z200" i="10"/>
  <c r="AB199" i="10"/>
  <c r="AA199" i="10"/>
  <c r="Z199" i="10"/>
  <c r="AB198" i="10"/>
  <c r="AA198" i="10"/>
  <c r="Z198" i="10"/>
  <c r="AB197" i="10"/>
  <c r="AA197" i="10"/>
  <c r="Z197" i="10"/>
  <c r="AB196" i="10"/>
  <c r="AA196" i="10"/>
  <c r="Z196" i="10"/>
  <c r="AB195" i="10"/>
  <c r="AA195" i="10"/>
  <c r="Z195" i="10"/>
  <c r="AB194" i="10"/>
  <c r="AA194" i="10"/>
  <c r="Z194" i="10"/>
  <c r="AB193" i="10"/>
  <c r="AA193" i="10"/>
  <c r="Z193" i="10"/>
  <c r="AB192" i="10"/>
  <c r="AA192" i="10"/>
  <c r="Z192" i="10"/>
  <c r="AB191" i="10"/>
  <c r="AA191" i="10"/>
  <c r="Z191" i="10"/>
  <c r="AB190" i="10"/>
  <c r="AA190" i="10"/>
  <c r="Z190" i="10"/>
  <c r="AB189" i="10"/>
  <c r="AA189" i="10"/>
  <c r="Z189" i="10"/>
  <c r="AB188" i="10"/>
  <c r="AA188" i="10"/>
  <c r="Z188" i="10"/>
  <c r="AB187" i="10"/>
  <c r="AA187" i="10"/>
  <c r="Z187" i="10"/>
  <c r="AB186" i="10"/>
  <c r="AA186" i="10"/>
  <c r="Z186" i="10"/>
  <c r="AB185" i="10"/>
  <c r="AA185" i="10"/>
  <c r="Z185" i="10"/>
  <c r="AB184" i="10"/>
  <c r="AA184" i="10"/>
  <c r="Z184" i="10"/>
  <c r="AB183" i="10"/>
  <c r="AA183" i="10"/>
  <c r="Z183" i="10"/>
  <c r="AB182" i="10"/>
  <c r="AA182" i="10"/>
  <c r="Z182" i="10"/>
  <c r="AB181" i="10"/>
  <c r="AA181" i="10"/>
  <c r="Z181" i="10"/>
  <c r="AB180" i="10"/>
  <c r="AA180" i="10"/>
  <c r="Z180" i="10"/>
  <c r="AB179" i="10"/>
  <c r="AA179" i="10"/>
  <c r="Z179" i="10"/>
  <c r="AB178" i="10"/>
  <c r="AA178" i="10"/>
  <c r="Z178" i="10"/>
  <c r="AB177" i="10"/>
  <c r="AA177" i="10"/>
  <c r="Z177" i="10"/>
  <c r="AB176" i="10"/>
  <c r="AA176" i="10"/>
  <c r="Z176" i="10"/>
  <c r="AB175" i="10"/>
  <c r="AA175" i="10"/>
  <c r="Z175" i="10"/>
  <c r="AB174" i="10"/>
  <c r="AA174" i="10"/>
  <c r="Z174" i="10"/>
  <c r="AB173" i="10"/>
  <c r="AA173" i="10"/>
  <c r="Z173" i="10"/>
  <c r="AB172" i="10"/>
  <c r="AA172" i="10"/>
  <c r="Z172" i="10"/>
  <c r="AB171" i="10"/>
  <c r="AA171" i="10"/>
  <c r="Z171" i="10"/>
  <c r="AB170" i="10"/>
  <c r="AA170" i="10"/>
  <c r="Z170" i="10"/>
  <c r="AB169" i="10"/>
  <c r="AA169" i="10"/>
  <c r="Z169" i="10"/>
  <c r="AB168" i="10"/>
  <c r="AA168" i="10"/>
  <c r="Z168" i="10"/>
  <c r="AB167" i="10"/>
  <c r="AA167" i="10"/>
  <c r="Z167" i="10"/>
  <c r="AB166" i="10"/>
  <c r="AA166" i="10"/>
  <c r="Z166" i="10"/>
  <c r="AB165" i="10"/>
  <c r="AA165" i="10"/>
  <c r="Z165" i="10"/>
  <c r="AB164" i="10"/>
  <c r="AA164" i="10"/>
  <c r="Z164" i="10"/>
  <c r="AB163" i="10"/>
  <c r="AA163" i="10"/>
  <c r="Z163" i="10"/>
  <c r="AB162" i="10"/>
  <c r="AA162" i="10"/>
  <c r="Z162" i="10"/>
  <c r="AB161" i="10"/>
  <c r="AA161" i="10"/>
  <c r="Z161" i="10"/>
  <c r="AB160" i="10"/>
  <c r="AA160" i="10"/>
  <c r="Z160" i="10"/>
  <c r="AB159" i="10"/>
  <c r="AA159" i="10"/>
  <c r="Z159" i="10"/>
  <c r="AB158" i="10"/>
  <c r="AA158" i="10"/>
  <c r="Z158" i="10"/>
  <c r="AB157" i="10"/>
  <c r="AA157" i="10"/>
  <c r="Z157" i="10"/>
  <c r="AB156" i="10"/>
  <c r="AA156" i="10"/>
  <c r="Z156" i="10"/>
  <c r="AB155" i="10"/>
  <c r="AA155" i="10"/>
  <c r="Z155" i="10"/>
  <c r="AB154" i="10"/>
  <c r="AA154" i="10"/>
  <c r="Z154" i="10"/>
  <c r="AB153" i="10"/>
  <c r="AA153" i="10"/>
  <c r="Z153" i="10"/>
  <c r="AB152" i="10"/>
  <c r="AA152" i="10"/>
  <c r="Z152" i="10"/>
  <c r="AB151" i="10"/>
  <c r="AA151" i="10"/>
  <c r="Z151" i="10"/>
  <c r="AB150" i="10"/>
  <c r="AA150" i="10"/>
  <c r="Z150" i="10"/>
  <c r="AB149" i="10"/>
  <c r="AA149" i="10"/>
  <c r="Z149" i="10"/>
  <c r="AB148" i="10"/>
  <c r="AA148" i="10"/>
  <c r="Z148" i="10"/>
  <c r="AB147" i="10"/>
  <c r="AA147" i="10"/>
  <c r="Z147" i="10"/>
  <c r="AB146" i="10"/>
  <c r="AA146" i="10"/>
  <c r="Z146" i="10"/>
  <c r="AB145" i="10"/>
  <c r="AA145" i="10"/>
  <c r="Z145" i="10"/>
  <c r="AB144" i="10"/>
  <c r="AA144" i="10"/>
  <c r="Z144" i="10"/>
  <c r="AB143" i="10"/>
  <c r="AA143" i="10"/>
  <c r="Z143" i="10"/>
  <c r="AB142" i="10"/>
  <c r="AA142" i="10"/>
  <c r="Z142" i="10"/>
  <c r="AB141" i="10"/>
  <c r="AA141" i="10"/>
  <c r="Z141" i="10"/>
  <c r="AB140" i="10"/>
  <c r="AA140" i="10"/>
  <c r="Z140" i="10"/>
  <c r="AB139" i="10"/>
  <c r="AA139" i="10"/>
  <c r="Z139" i="10"/>
  <c r="AB138" i="10"/>
  <c r="AA138" i="10"/>
  <c r="Z138" i="10"/>
  <c r="AB137" i="10"/>
  <c r="AA137" i="10"/>
  <c r="Z137" i="10"/>
  <c r="AB136" i="10"/>
  <c r="AA136" i="10"/>
  <c r="Z136" i="10"/>
  <c r="AB135" i="10"/>
  <c r="AA135" i="10"/>
  <c r="Z135" i="10"/>
  <c r="AB134" i="10"/>
  <c r="AA134" i="10"/>
  <c r="Z134" i="10"/>
  <c r="AB133" i="10"/>
  <c r="AA133" i="10"/>
  <c r="Z133" i="10"/>
  <c r="AB132" i="10"/>
  <c r="AA132" i="10"/>
  <c r="Z132" i="10"/>
  <c r="AB131" i="10"/>
  <c r="AA131" i="10"/>
  <c r="Z131" i="10"/>
  <c r="AB130" i="10"/>
  <c r="AA130" i="10"/>
  <c r="Z130" i="10"/>
  <c r="AB129" i="10"/>
  <c r="AA129" i="10"/>
  <c r="Z129" i="10"/>
  <c r="AB128" i="10"/>
  <c r="AA128" i="10"/>
  <c r="Z128" i="10"/>
  <c r="AB127" i="10"/>
  <c r="AA127" i="10"/>
  <c r="Z127" i="10"/>
  <c r="AB126" i="10"/>
  <c r="AA126" i="10"/>
  <c r="Z126" i="10"/>
  <c r="AB125" i="10"/>
  <c r="AA125" i="10"/>
  <c r="Z125" i="10"/>
  <c r="AB124" i="10"/>
  <c r="AA124" i="10"/>
  <c r="Z124" i="10"/>
  <c r="AB123" i="10"/>
  <c r="AA123" i="10"/>
  <c r="Z123" i="10"/>
  <c r="AB122" i="10"/>
  <c r="AA122" i="10"/>
  <c r="Z122" i="10"/>
  <c r="AB121" i="10"/>
  <c r="AA121" i="10"/>
  <c r="Z121" i="10"/>
  <c r="AB120" i="10"/>
  <c r="AA120" i="10"/>
  <c r="Z120" i="10"/>
  <c r="AB119" i="10"/>
  <c r="AA119" i="10"/>
  <c r="Z119" i="10"/>
  <c r="AB118" i="10"/>
  <c r="AA118" i="10"/>
  <c r="Z118" i="10"/>
  <c r="AB117" i="10"/>
  <c r="AA117" i="10"/>
  <c r="Z117" i="10"/>
  <c r="AB116" i="10"/>
  <c r="AA116" i="10"/>
  <c r="Z116" i="10"/>
  <c r="AB115" i="10"/>
  <c r="AA115" i="10"/>
  <c r="Z115" i="10"/>
  <c r="AB114" i="10"/>
  <c r="AA114" i="10"/>
  <c r="Z114" i="10"/>
  <c r="AB113" i="10"/>
  <c r="AA113" i="10"/>
  <c r="Z113" i="10"/>
  <c r="AB112" i="10"/>
  <c r="AA112" i="10"/>
  <c r="Z112" i="10"/>
  <c r="AB111" i="10"/>
  <c r="AA111" i="10"/>
  <c r="Z111" i="10"/>
  <c r="AB110" i="10"/>
  <c r="AA110" i="10"/>
  <c r="Z110" i="10"/>
  <c r="AB109" i="10"/>
  <c r="AA109" i="10"/>
  <c r="Z109" i="10"/>
  <c r="AB108" i="10"/>
  <c r="AA108" i="10"/>
  <c r="Z108" i="10"/>
  <c r="AB107" i="10"/>
  <c r="AA107" i="10"/>
  <c r="Z107" i="10"/>
  <c r="AB106" i="10"/>
  <c r="AA106" i="10"/>
  <c r="Z106" i="10"/>
  <c r="AB105" i="10"/>
  <c r="AA105" i="10"/>
  <c r="Z105" i="10"/>
  <c r="AB104" i="10"/>
  <c r="AA104" i="10"/>
  <c r="Z104" i="10"/>
  <c r="AB103" i="10"/>
  <c r="AA103" i="10"/>
  <c r="Z103" i="10"/>
  <c r="AB102" i="10"/>
  <c r="AA102" i="10"/>
  <c r="Z102" i="10"/>
  <c r="AB101" i="10"/>
  <c r="AA101" i="10"/>
  <c r="Z101" i="10"/>
  <c r="AB100" i="10"/>
  <c r="AA100" i="10"/>
  <c r="Z100" i="10"/>
  <c r="AB99" i="10"/>
  <c r="AA99" i="10"/>
  <c r="Z99" i="10"/>
  <c r="AB98" i="10"/>
  <c r="AA98" i="10"/>
  <c r="Z98" i="10"/>
  <c r="AB97" i="10"/>
  <c r="AA97" i="10"/>
  <c r="Z97" i="10"/>
  <c r="AB96" i="10"/>
  <c r="AA96" i="10"/>
  <c r="Z96" i="10"/>
  <c r="AB95" i="10"/>
  <c r="AA95" i="10"/>
  <c r="Z95" i="10"/>
  <c r="AB94" i="10"/>
  <c r="AA94" i="10"/>
  <c r="Z94" i="10"/>
  <c r="AB93" i="10"/>
  <c r="AA93" i="10"/>
  <c r="Z93" i="10"/>
  <c r="AB92" i="10"/>
  <c r="AA92" i="10"/>
  <c r="Z92" i="10"/>
  <c r="AB91" i="10"/>
  <c r="AA91" i="10"/>
  <c r="Z91" i="10"/>
  <c r="AB90" i="10"/>
  <c r="AA90" i="10"/>
  <c r="Z90" i="10"/>
  <c r="AB89" i="10"/>
  <c r="AA89" i="10"/>
  <c r="Z89" i="10"/>
  <c r="AB88" i="10"/>
  <c r="AA88" i="10"/>
  <c r="Z88" i="10"/>
  <c r="AB87" i="10"/>
  <c r="AA87" i="10"/>
  <c r="Z87" i="10"/>
  <c r="AB86" i="10"/>
  <c r="AA86" i="10"/>
  <c r="Z86" i="10"/>
  <c r="AB85" i="10"/>
  <c r="AA85" i="10"/>
  <c r="Z85" i="10"/>
  <c r="AB84" i="10"/>
  <c r="AA84" i="10"/>
  <c r="Z84" i="10"/>
  <c r="AB83" i="10"/>
  <c r="AA83" i="10"/>
  <c r="Z83" i="10"/>
  <c r="AB82" i="10"/>
  <c r="AA82" i="10"/>
  <c r="Z82" i="10"/>
  <c r="AB81" i="10"/>
  <c r="AA81" i="10"/>
  <c r="Z81" i="10"/>
  <c r="AB80" i="10"/>
  <c r="AA80" i="10"/>
  <c r="Z80" i="10"/>
  <c r="AB79" i="10"/>
  <c r="AA79" i="10"/>
  <c r="Z79" i="10"/>
  <c r="AB78" i="10"/>
  <c r="AA78" i="10"/>
  <c r="Z78" i="10"/>
  <c r="AB77" i="10"/>
  <c r="AA77" i="10"/>
  <c r="Z77" i="10"/>
  <c r="AB76" i="10"/>
  <c r="AA76" i="10"/>
  <c r="Z76" i="10"/>
  <c r="AB75" i="10"/>
  <c r="AA75" i="10"/>
  <c r="Z75" i="10"/>
  <c r="AB74" i="10"/>
  <c r="AA74" i="10"/>
  <c r="Z74" i="10"/>
  <c r="AB73" i="10"/>
  <c r="AA73" i="10"/>
  <c r="Z73" i="10"/>
  <c r="AB72" i="10"/>
  <c r="AA72" i="10"/>
  <c r="Z72" i="10"/>
  <c r="AB71" i="10"/>
  <c r="AA71" i="10"/>
  <c r="Z71" i="10"/>
  <c r="AB70" i="10"/>
  <c r="AA70" i="10"/>
  <c r="Z70" i="10"/>
  <c r="AB69" i="10"/>
  <c r="AA69" i="10"/>
  <c r="Z69" i="10"/>
  <c r="AB68" i="10"/>
  <c r="AA68" i="10"/>
  <c r="Z68" i="10"/>
  <c r="AB67" i="10"/>
  <c r="AA67" i="10"/>
  <c r="Z67" i="10"/>
  <c r="AB66" i="10"/>
  <c r="AA66" i="10"/>
  <c r="Z66" i="10"/>
  <c r="AB65" i="10"/>
  <c r="AA65" i="10"/>
  <c r="Z65" i="10"/>
  <c r="AB64" i="10"/>
  <c r="AA64" i="10"/>
  <c r="Z64" i="10"/>
  <c r="AB63" i="10"/>
  <c r="AA63" i="10"/>
  <c r="Z63" i="10"/>
  <c r="AB62" i="10"/>
  <c r="AA62" i="10"/>
  <c r="Z62" i="10"/>
  <c r="AB61" i="10"/>
  <c r="AA61" i="10"/>
  <c r="Z61" i="10"/>
  <c r="AB60" i="10"/>
  <c r="AA60" i="10"/>
  <c r="Z60" i="10"/>
  <c r="AB59" i="10"/>
  <c r="AA59" i="10"/>
  <c r="Z59" i="10"/>
  <c r="AB58" i="10"/>
  <c r="AA58" i="10"/>
  <c r="Z58" i="10"/>
  <c r="AB57" i="10"/>
  <c r="AA57" i="10"/>
  <c r="Z57" i="10"/>
  <c r="AB56" i="10"/>
  <c r="AA56" i="10"/>
  <c r="Z56" i="10"/>
  <c r="AB55" i="10"/>
  <c r="AA55" i="10"/>
  <c r="Z55" i="10"/>
  <c r="AB54" i="10"/>
  <c r="AA54" i="10"/>
  <c r="Z54" i="10"/>
  <c r="AB53" i="10"/>
  <c r="AA53" i="10"/>
  <c r="Z53" i="10"/>
  <c r="AB52" i="10"/>
  <c r="AA52" i="10"/>
  <c r="Z52" i="10"/>
  <c r="AB51" i="10"/>
  <c r="AA51" i="10"/>
  <c r="Z51" i="10"/>
  <c r="AB50" i="10"/>
  <c r="AA50" i="10"/>
  <c r="Z50" i="10"/>
  <c r="AB49" i="10"/>
  <c r="AA49" i="10"/>
  <c r="Z49" i="10"/>
  <c r="AB48" i="10"/>
  <c r="AA48" i="10"/>
  <c r="Z48" i="10"/>
  <c r="AB47" i="10"/>
  <c r="AA47" i="10"/>
  <c r="Z47" i="10"/>
  <c r="AB46" i="10"/>
  <c r="AA46" i="10"/>
  <c r="Z46" i="10"/>
  <c r="AB45" i="10"/>
  <c r="AA45" i="10"/>
  <c r="Z45" i="10"/>
  <c r="AB44" i="10"/>
  <c r="AA44" i="10"/>
  <c r="Z44" i="10"/>
  <c r="AB43" i="10"/>
  <c r="AA43" i="10"/>
  <c r="Z43" i="10"/>
  <c r="AB42" i="10"/>
  <c r="AA42" i="10"/>
  <c r="Z42" i="10"/>
  <c r="AB41" i="10"/>
  <c r="AA41" i="10"/>
  <c r="Z41" i="10"/>
  <c r="AB40" i="10"/>
  <c r="AA40" i="10"/>
  <c r="Z40" i="10"/>
  <c r="AB39" i="10"/>
  <c r="AA39" i="10"/>
  <c r="Z39" i="10"/>
  <c r="AB38" i="10"/>
  <c r="AA38" i="10"/>
  <c r="Z38" i="10"/>
  <c r="AB37" i="10"/>
  <c r="AA37" i="10"/>
  <c r="Z37" i="10"/>
  <c r="AB36" i="10"/>
  <c r="AA36" i="10"/>
  <c r="Z36" i="10"/>
  <c r="AB35" i="10"/>
  <c r="AA35" i="10"/>
  <c r="Z35" i="10"/>
  <c r="AB34" i="10"/>
  <c r="AA34" i="10"/>
  <c r="Z34" i="10"/>
  <c r="AB33" i="10"/>
  <c r="AA33" i="10"/>
  <c r="Z33" i="10"/>
  <c r="AB32" i="10"/>
  <c r="AA32" i="10"/>
  <c r="Z32" i="10"/>
  <c r="AB31" i="10"/>
  <c r="AA31" i="10"/>
  <c r="Z31" i="10"/>
  <c r="AB30" i="10"/>
  <c r="AA30" i="10"/>
  <c r="Z30" i="10"/>
  <c r="AB29" i="10"/>
  <c r="AA29" i="10"/>
  <c r="Z29" i="10"/>
  <c r="AB28" i="10"/>
  <c r="AA28" i="10"/>
  <c r="Z28" i="10"/>
  <c r="AB27" i="10"/>
  <c r="AA27" i="10"/>
  <c r="Z27" i="10"/>
  <c r="AB26" i="10"/>
  <c r="AA26" i="10"/>
  <c r="Z26" i="10"/>
  <c r="AB25" i="10"/>
  <c r="AA25" i="10"/>
  <c r="Z25" i="10"/>
  <c r="AB24" i="10"/>
  <c r="AA24" i="10"/>
  <c r="Z24" i="10"/>
  <c r="AB23" i="10"/>
  <c r="AA23" i="10"/>
  <c r="Z23" i="10"/>
  <c r="AB22" i="10"/>
  <c r="AA22" i="10"/>
  <c r="Z22" i="10"/>
  <c r="AB21" i="10"/>
  <c r="AA21" i="10"/>
  <c r="Z21" i="10"/>
  <c r="AB20" i="10"/>
  <c r="AA20" i="10"/>
  <c r="Z20" i="10"/>
  <c r="AB19" i="10"/>
  <c r="AA19" i="10"/>
  <c r="Z19" i="10"/>
  <c r="AB18" i="10"/>
  <c r="AA18" i="10"/>
  <c r="Z18" i="10"/>
  <c r="AB17" i="10"/>
  <c r="AA17" i="10"/>
  <c r="Z17" i="10"/>
  <c r="AB16" i="10"/>
  <c r="AA16" i="10"/>
  <c r="Z16" i="10"/>
  <c r="AB15" i="10"/>
  <c r="AA15" i="10"/>
  <c r="Z15" i="10"/>
  <c r="AB14" i="10"/>
  <c r="AA14" i="10"/>
  <c r="Z14" i="10"/>
  <c r="AB13" i="10"/>
  <c r="AA13" i="10"/>
  <c r="Z13" i="10"/>
  <c r="AB12" i="10"/>
  <c r="AA12" i="10"/>
  <c r="Z12" i="10"/>
  <c r="AB11" i="10"/>
  <c r="AA11" i="10"/>
  <c r="Z11" i="10"/>
  <c r="AB10" i="10"/>
  <c r="AA10" i="10"/>
  <c r="Z10" i="10"/>
  <c r="AB9" i="10"/>
  <c r="AA9" i="10"/>
  <c r="Z9" i="10"/>
  <c r="AB8" i="10"/>
  <c r="AA8" i="10"/>
  <c r="Z8" i="10"/>
  <c r="AB7" i="10"/>
  <c r="AA7" i="10"/>
  <c r="Z7" i="10"/>
  <c r="AB6" i="10"/>
  <c r="AA6" i="10"/>
  <c r="Z6" i="10"/>
  <c r="AB5" i="10"/>
  <c r="AA5" i="10"/>
  <c r="Z5" i="10"/>
  <c r="AB4" i="10"/>
  <c r="AA4" i="10"/>
  <c r="Z4" i="10"/>
  <c r="AB3" i="10"/>
  <c r="AA3" i="10"/>
  <c r="Z3" i="10"/>
  <c r="AB2" i="10"/>
  <c r="AA2" i="10"/>
  <c r="Z2" i="10"/>
  <c r="AC311" i="12"/>
  <c r="AC310" i="12"/>
  <c r="AC309" i="12"/>
  <c r="AC308" i="12"/>
  <c r="AC307" i="12"/>
  <c r="AC306" i="12"/>
  <c r="AC305" i="12"/>
  <c r="AC304" i="12"/>
  <c r="AC303" i="12"/>
  <c r="AC302" i="12"/>
  <c r="AC301" i="12"/>
  <c r="AC300" i="12"/>
  <c r="AC299" i="12"/>
  <c r="AC298" i="12"/>
  <c r="AC297" i="12"/>
  <c r="AC296" i="12"/>
  <c r="AC295" i="12"/>
  <c r="AC294" i="12"/>
  <c r="AC293" i="12"/>
  <c r="AC292" i="12"/>
  <c r="AC291" i="12"/>
  <c r="AC290" i="12"/>
  <c r="AC289" i="12"/>
  <c r="AC288" i="12"/>
  <c r="AC287" i="12"/>
  <c r="AC286" i="12"/>
  <c r="AC285" i="12"/>
  <c r="AC284" i="12"/>
  <c r="AC283" i="12"/>
  <c r="AC282" i="12"/>
  <c r="AC281" i="12"/>
  <c r="AC280" i="12"/>
  <c r="AC279" i="12"/>
  <c r="AC278" i="12"/>
  <c r="AC277" i="12"/>
  <c r="AC276" i="12"/>
  <c r="AC275" i="12"/>
  <c r="AC274" i="12"/>
  <c r="AC273" i="12"/>
  <c r="AC272" i="12"/>
  <c r="AC271" i="12"/>
  <c r="AC270" i="12"/>
  <c r="AC269" i="12"/>
  <c r="AC268" i="12"/>
  <c r="AC267" i="12"/>
  <c r="AC266" i="12"/>
  <c r="AC265" i="12"/>
  <c r="AC264" i="12"/>
  <c r="AC263" i="12"/>
  <c r="AC262" i="12"/>
  <c r="AC261" i="12"/>
  <c r="AC260" i="12"/>
  <c r="AC259" i="12"/>
  <c r="AC258" i="12"/>
  <c r="AC257" i="12"/>
  <c r="AC256" i="12"/>
  <c r="AC255" i="12"/>
  <c r="AC254" i="12"/>
  <c r="AC253" i="12"/>
  <c r="AC252" i="12"/>
  <c r="AC251" i="12"/>
  <c r="AC250" i="12"/>
  <c r="AC249" i="12"/>
  <c r="AC248" i="12"/>
  <c r="AC247" i="12"/>
  <c r="AC246" i="12"/>
  <c r="AC245" i="12"/>
  <c r="AC244" i="12"/>
  <c r="AC243" i="12"/>
  <c r="AC242" i="12"/>
  <c r="AC241" i="12"/>
  <c r="AC240" i="12"/>
  <c r="AC239" i="12"/>
  <c r="AC238" i="12"/>
  <c r="AC237" i="12"/>
  <c r="AC236" i="12"/>
  <c r="AC235" i="12"/>
  <c r="AC234" i="12"/>
  <c r="AC233" i="12"/>
  <c r="AC232" i="12"/>
  <c r="AC231" i="12"/>
  <c r="AC230" i="12"/>
  <c r="AC229" i="12"/>
  <c r="AC228" i="12"/>
  <c r="AC227" i="12"/>
  <c r="AC226" i="12"/>
  <c r="AC225" i="12"/>
  <c r="AC224" i="12"/>
  <c r="AC223" i="12"/>
  <c r="AC222" i="12"/>
  <c r="AC221" i="12"/>
  <c r="AC220" i="12"/>
  <c r="AC219" i="12"/>
  <c r="AC218" i="12"/>
  <c r="AC217" i="12"/>
  <c r="AC216" i="12"/>
  <c r="AC215" i="12"/>
  <c r="AC214" i="12"/>
  <c r="AC213" i="12"/>
  <c r="AC212" i="12"/>
  <c r="AC211" i="12"/>
  <c r="AC210" i="12"/>
  <c r="AC209" i="12"/>
  <c r="AC208" i="12"/>
  <c r="AC207" i="12"/>
  <c r="AC206" i="12"/>
  <c r="AC205" i="12"/>
  <c r="AC204" i="12"/>
  <c r="AC203" i="12"/>
  <c r="AC202" i="12"/>
  <c r="AC201" i="12"/>
  <c r="AC200" i="12"/>
  <c r="AC199" i="12"/>
  <c r="AC198" i="12"/>
  <c r="AC197" i="12"/>
  <c r="AC196" i="12"/>
  <c r="AC195" i="12"/>
  <c r="AC194" i="12"/>
  <c r="AC193" i="12"/>
  <c r="AC192" i="12"/>
  <c r="AC191" i="12"/>
  <c r="AC190" i="12"/>
  <c r="AC189" i="12"/>
  <c r="AC188" i="12"/>
  <c r="AC187" i="12"/>
  <c r="AC186" i="12"/>
  <c r="AC185" i="12"/>
  <c r="AC184" i="12"/>
  <c r="AC183" i="12"/>
  <c r="AC182" i="12"/>
  <c r="AC181" i="12"/>
  <c r="AC180" i="12"/>
  <c r="AC179" i="12"/>
  <c r="AC178" i="12"/>
  <c r="AC177" i="12"/>
  <c r="AC176" i="12"/>
  <c r="AC175" i="12"/>
  <c r="AC174" i="12"/>
  <c r="AC173" i="12"/>
  <c r="AC172" i="12"/>
  <c r="AC171" i="12"/>
  <c r="AC170" i="12"/>
  <c r="AC169" i="12"/>
  <c r="AC168" i="12"/>
  <c r="AC167" i="12"/>
  <c r="AC166" i="12"/>
  <c r="AC165" i="12"/>
  <c r="AC164" i="12"/>
  <c r="AC163" i="12"/>
  <c r="AC162" i="12"/>
  <c r="AC161" i="12"/>
  <c r="AC160" i="12"/>
  <c r="AC159" i="12"/>
  <c r="AC158" i="12"/>
  <c r="AC157" i="12"/>
  <c r="AC156" i="12"/>
  <c r="AC155" i="12"/>
  <c r="AC154" i="12"/>
  <c r="AC153" i="12"/>
  <c r="AC152" i="12"/>
  <c r="AC151" i="12"/>
  <c r="AC150" i="12"/>
  <c r="AC149" i="12"/>
  <c r="AC148" i="12"/>
  <c r="AC147" i="12"/>
  <c r="AC146" i="12"/>
  <c r="AC145" i="12"/>
  <c r="AC144" i="12"/>
  <c r="AC143" i="12"/>
  <c r="AC142" i="12"/>
  <c r="AC141" i="12"/>
  <c r="AC140" i="12"/>
  <c r="AC139" i="12"/>
  <c r="AC138" i="12"/>
  <c r="AC137" i="12"/>
  <c r="AC136" i="12"/>
  <c r="AC135" i="12"/>
  <c r="AC134" i="12"/>
  <c r="AC133" i="12"/>
  <c r="AC132" i="12"/>
  <c r="AC131" i="12"/>
  <c r="AC130" i="12"/>
  <c r="AC129" i="12"/>
  <c r="AC128" i="12"/>
  <c r="AC127" i="12"/>
  <c r="AC126" i="12"/>
  <c r="AC125" i="12"/>
  <c r="AC124" i="12"/>
  <c r="AC123" i="12"/>
  <c r="AC122" i="12"/>
  <c r="AC121" i="12"/>
  <c r="AC120" i="12"/>
  <c r="AC119" i="12"/>
  <c r="AC118" i="12"/>
  <c r="AC117" i="12"/>
  <c r="AC116" i="12"/>
  <c r="AC115" i="12"/>
  <c r="AC114" i="12"/>
  <c r="AC113" i="12"/>
  <c r="AC112" i="12"/>
  <c r="AC111" i="12"/>
  <c r="AC110" i="12"/>
  <c r="AC109" i="12"/>
  <c r="AC108" i="12"/>
  <c r="AC107" i="12"/>
  <c r="AC106" i="12"/>
  <c r="AC105" i="12"/>
  <c r="AC104" i="12"/>
  <c r="AC103" i="12"/>
  <c r="AC102" i="12"/>
  <c r="AC101" i="12"/>
  <c r="AC100" i="12"/>
  <c r="AC99" i="12"/>
  <c r="AC98" i="12"/>
  <c r="AC97" i="12"/>
  <c r="AC96" i="12"/>
  <c r="AC95" i="12"/>
  <c r="AC94" i="12"/>
  <c r="AC93" i="12"/>
  <c r="AC92" i="12"/>
  <c r="AC91" i="12"/>
  <c r="AC90" i="12"/>
  <c r="AC89" i="12"/>
  <c r="AC88" i="12"/>
  <c r="AC87" i="12"/>
  <c r="AC86" i="12"/>
  <c r="AC85" i="12"/>
  <c r="AC84" i="12"/>
  <c r="AC83" i="12"/>
  <c r="AC82" i="12"/>
  <c r="AC81" i="12"/>
  <c r="AC80" i="12"/>
  <c r="AC79" i="12"/>
  <c r="AC78" i="12"/>
  <c r="AC77" i="12"/>
  <c r="AC76" i="12"/>
  <c r="AC75" i="12"/>
  <c r="AC74" i="12"/>
  <c r="AC73" i="12"/>
  <c r="AC72" i="12"/>
  <c r="AC71" i="12"/>
  <c r="AC70" i="12"/>
  <c r="AC69" i="12"/>
  <c r="AC68" i="12"/>
  <c r="AC67" i="12"/>
  <c r="AC66" i="12"/>
  <c r="AC65" i="12"/>
  <c r="AC64" i="12"/>
  <c r="AC63" i="12"/>
  <c r="AC62" i="12"/>
  <c r="AC61" i="12"/>
  <c r="AC60" i="12"/>
  <c r="AC59" i="12"/>
  <c r="AC58" i="12"/>
  <c r="AC57" i="12"/>
  <c r="AC56" i="12"/>
  <c r="AC55" i="12"/>
  <c r="AC54" i="12"/>
  <c r="AC53" i="12"/>
  <c r="AC52" i="12"/>
  <c r="AC51" i="12"/>
  <c r="AC50" i="12"/>
  <c r="AC49" i="12"/>
  <c r="AC48" i="12"/>
  <c r="AC47" i="12"/>
  <c r="AC46" i="12"/>
  <c r="AC45" i="12"/>
  <c r="AC44" i="12"/>
  <c r="AC43" i="12"/>
  <c r="AC42" i="12"/>
  <c r="AC41" i="12"/>
  <c r="AC40" i="12"/>
  <c r="AC39" i="12"/>
  <c r="AC38" i="12"/>
  <c r="AC37" i="12"/>
  <c r="AC36" i="12"/>
  <c r="AC35" i="12"/>
  <c r="AC34" i="12"/>
  <c r="AC33" i="12"/>
  <c r="AC32" i="12"/>
  <c r="AC31" i="12"/>
  <c r="AC30" i="12"/>
  <c r="AC29" i="12"/>
  <c r="AC28" i="12"/>
  <c r="AC27" i="12"/>
  <c r="AC26" i="12"/>
  <c r="AC25" i="12"/>
  <c r="AC24" i="12"/>
  <c r="AC23" i="12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AC8" i="12"/>
  <c r="AC7" i="12"/>
  <c r="AC6" i="12"/>
  <c r="AC5" i="12"/>
  <c r="AC4" i="12"/>
  <c r="AC3" i="12"/>
  <c r="AC2" i="12"/>
  <c r="E43" i="25" l="1"/>
  <c r="E41" i="25"/>
  <c r="E38" i="25"/>
  <c r="E40" i="25"/>
  <c r="E42" i="25"/>
  <c r="E37" i="25"/>
  <c r="E39" i="25"/>
  <c r="AI311" i="12"/>
  <c r="AI310" i="12"/>
  <c r="AI309" i="12"/>
  <c r="AI308" i="12"/>
  <c r="AI307" i="12"/>
  <c r="AI306" i="12"/>
  <c r="AI305" i="12"/>
  <c r="AI304" i="12"/>
  <c r="AI303" i="12"/>
  <c r="AI302" i="12"/>
  <c r="AI301" i="12"/>
  <c r="AI300" i="12"/>
  <c r="AI299" i="12"/>
  <c r="AI298" i="12"/>
  <c r="AI297" i="12"/>
  <c r="AI296" i="12"/>
  <c r="AI294" i="12"/>
  <c r="AI293" i="12"/>
  <c r="AI292" i="12"/>
  <c r="AI291" i="12"/>
  <c r="AI290" i="12"/>
  <c r="AI289" i="12"/>
  <c r="AI288" i="12"/>
  <c r="AI287" i="12"/>
  <c r="AI286" i="12"/>
  <c r="AI285" i="12"/>
  <c r="AI284" i="12"/>
  <c r="AI283" i="12"/>
  <c r="AI282" i="12"/>
  <c r="AI281" i="12"/>
  <c r="AI280" i="12"/>
  <c r="AI279" i="12"/>
  <c r="AI278" i="12"/>
  <c r="AI277" i="12"/>
  <c r="AI276" i="12"/>
  <c r="AI275" i="12"/>
  <c r="AI274" i="12"/>
  <c r="AI273" i="12"/>
  <c r="AI272" i="12"/>
  <c r="AI271" i="12"/>
  <c r="AI270" i="12"/>
  <c r="AI269" i="12"/>
  <c r="AI268" i="12"/>
  <c r="AI267" i="12"/>
  <c r="AI266" i="12"/>
  <c r="AI265" i="12"/>
  <c r="AI264" i="12"/>
  <c r="AI263" i="12"/>
  <c r="AI262" i="12"/>
  <c r="AI261" i="12"/>
  <c r="AI260" i="12"/>
  <c r="AI259" i="12"/>
  <c r="AI258" i="12"/>
  <c r="AI257" i="12"/>
  <c r="AI256" i="12"/>
  <c r="AI255" i="12"/>
  <c r="AI254" i="12"/>
  <c r="AI253" i="12"/>
  <c r="AI252" i="12"/>
  <c r="AI251" i="12"/>
  <c r="AI250" i="12"/>
  <c r="AI249" i="12"/>
  <c r="AI248" i="12"/>
  <c r="AI247" i="12"/>
  <c r="AI246" i="12"/>
  <c r="AI245" i="12"/>
  <c r="AI244" i="12"/>
  <c r="AI243" i="12"/>
  <c r="AI242" i="12"/>
  <c r="AI241" i="12"/>
  <c r="AI240" i="12"/>
  <c r="AI239" i="12"/>
  <c r="AI238" i="12"/>
  <c r="AI237" i="12"/>
  <c r="AI236" i="12"/>
  <c r="AI235" i="12"/>
  <c r="AI234" i="12"/>
  <c r="AI233" i="12"/>
  <c r="AI232" i="12"/>
  <c r="AI231" i="12"/>
  <c r="AI230" i="12"/>
  <c r="AI229" i="12"/>
  <c r="AI228" i="12"/>
  <c r="AI227" i="12"/>
  <c r="AI226" i="12"/>
  <c r="AI225" i="12"/>
  <c r="AI224" i="12"/>
  <c r="AI223" i="12"/>
  <c r="AI222" i="12"/>
  <c r="AI221" i="12"/>
  <c r="AI220" i="12"/>
  <c r="AI219" i="12"/>
  <c r="AI218" i="12"/>
  <c r="AI217" i="12"/>
  <c r="AI216" i="12"/>
  <c r="AI215" i="12"/>
  <c r="AI214" i="12"/>
  <c r="AI213" i="12"/>
  <c r="AI212" i="12"/>
  <c r="AI211" i="12"/>
  <c r="AI210" i="12"/>
  <c r="AI209" i="12"/>
  <c r="AI208" i="12"/>
  <c r="AI207" i="12"/>
  <c r="AI206" i="12"/>
  <c r="AI205" i="12"/>
  <c r="AI204" i="12"/>
  <c r="AI203" i="12"/>
  <c r="AI202" i="12"/>
  <c r="AI201" i="12"/>
  <c r="AI200" i="12"/>
  <c r="AI199" i="12"/>
  <c r="AI198" i="12"/>
  <c r="AI197" i="12"/>
  <c r="AI196" i="12"/>
  <c r="AI195" i="12"/>
  <c r="AI194" i="12"/>
  <c r="AI193" i="12"/>
  <c r="AI192" i="12"/>
  <c r="AI191" i="12"/>
  <c r="AI190" i="12"/>
  <c r="AI189" i="12"/>
  <c r="AI188" i="12"/>
  <c r="AI187" i="12"/>
  <c r="AI186" i="12"/>
  <c r="AI185" i="12"/>
  <c r="AI184" i="12"/>
  <c r="AI183" i="12"/>
  <c r="AI182" i="12"/>
  <c r="AI181" i="12"/>
  <c r="AI180" i="12"/>
  <c r="AI179" i="12"/>
  <c r="AI178" i="12"/>
  <c r="AI177" i="12"/>
  <c r="AI176" i="12"/>
  <c r="AI175" i="12"/>
  <c r="AI174" i="12"/>
  <c r="AI173" i="12"/>
  <c r="AI172" i="12"/>
  <c r="AI171" i="12"/>
  <c r="AI170" i="12"/>
  <c r="AI169" i="12"/>
  <c r="AI168" i="12"/>
  <c r="AI167" i="12"/>
  <c r="AI166" i="12"/>
  <c r="AI165" i="12"/>
  <c r="AI164" i="12"/>
  <c r="AI163" i="12"/>
  <c r="AI162" i="12"/>
  <c r="AI161" i="12"/>
  <c r="AI160" i="12"/>
  <c r="AI159" i="12"/>
  <c r="AI158" i="12"/>
  <c r="AI157" i="12"/>
  <c r="AI156" i="12"/>
  <c r="AI155" i="12"/>
  <c r="AI154" i="12"/>
  <c r="AI153" i="12"/>
  <c r="AI152" i="12"/>
  <c r="AI151" i="12"/>
  <c r="AI150" i="12"/>
  <c r="AI149" i="12"/>
  <c r="AI148" i="12"/>
  <c r="AI147" i="12"/>
  <c r="AI146" i="12"/>
  <c r="AI145" i="12"/>
  <c r="AI144" i="12"/>
  <c r="AI143" i="12"/>
  <c r="AI142" i="12"/>
  <c r="AI141" i="12"/>
  <c r="AI140" i="12"/>
  <c r="AI139" i="12"/>
  <c r="AI138" i="12"/>
  <c r="AI137" i="12"/>
  <c r="AI136" i="12"/>
  <c r="AI135" i="12"/>
  <c r="AI134" i="12"/>
  <c r="AI133" i="12"/>
  <c r="AI132" i="12"/>
  <c r="AI131" i="12"/>
  <c r="AI130" i="12"/>
  <c r="AI129" i="12"/>
  <c r="AI128" i="12"/>
  <c r="AI127" i="12"/>
  <c r="AI126" i="12"/>
  <c r="AI125" i="12"/>
  <c r="AI124" i="12"/>
  <c r="AI123" i="12"/>
  <c r="AI122" i="12"/>
  <c r="AI295" i="12"/>
  <c r="AE295" i="12"/>
  <c r="AD295" i="12"/>
  <c r="AD304" i="12"/>
  <c r="AE304" i="12"/>
  <c r="AF304" i="12"/>
  <c r="AG304" i="12"/>
  <c r="AH304" i="12"/>
  <c r="AD305" i="12"/>
  <c r="AE305" i="12"/>
  <c r="AF305" i="12"/>
  <c r="AG305" i="12"/>
  <c r="AH305" i="12"/>
  <c r="AD306" i="12"/>
  <c r="AE306" i="12"/>
  <c r="AF306" i="12"/>
  <c r="AG306" i="12"/>
  <c r="AH306" i="12"/>
  <c r="AD307" i="12"/>
  <c r="AE307" i="12"/>
  <c r="AF307" i="12"/>
  <c r="AG307" i="12"/>
  <c r="AH307" i="12"/>
  <c r="AD308" i="12"/>
  <c r="AE308" i="12"/>
  <c r="AF308" i="12"/>
  <c r="AG308" i="12"/>
  <c r="AH308" i="12"/>
  <c r="AD309" i="12"/>
  <c r="AE309" i="12"/>
  <c r="AF309" i="12"/>
  <c r="AG309" i="12"/>
  <c r="AH309" i="12"/>
  <c r="AD310" i="12"/>
  <c r="AE310" i="12"/>
  <c r="AF310" i="12"/>
  <c r="AG310" i="12"/>
  <c r="AH310" i="12"/>
  <c r="AD311" i="12"/>
  <c r="AE311" i="12"/>
  <c r="AF311" i="12"/>
  <c r="AG311" i="12"/>
  <c r="AH311" i="12"/>
  <c r="Q311" i="12"/>
  <c r="P311" i="12"/>
  <c r="Q310" i="12"/>
  <c r="P310" i="12"/>
  <c r="Q309" i="12"/>
  <c r="P309" i="12"/>
  <c r="Q308" i="12"/>
  <c r="P308" i="12"/>
  <c r="Q307" i="12"/>
  <c r="P307" i="12"/>
  <c r="Q306" i="12"/>
  <c r="P306" i="12"/>
  <c r="Q305" i="12"/>
  <c r="P305" i="12"/>
  <c r="Q304" i="12"/>
  <c r="P304" i="12"/>
  <c r="Q303" i="12"/>
  <c r="P303" i="12"/>
  <c r="Q302" i="12"/>
  <c r="P302" i="12"/>
  <c r="Q301" i="12"/>
  <c r="P301" i="12"/>
  <c r="Q300" i="12"/>
  <c r="P300" i="12"/>
  <c r="Q299" i="12"/>
  <c r="P299" i="12"/>
  <c r="Q298" i="12"/>
  <c r="P298" i="12"/>
  <c r="Q297" i="12"/>
  <c r="P297" i="12"/>
  <c r="Q296" i="12"/>
  <c r="P296" i="12"/>
  <c r="Q295" i="12"/>
  <c r="P295" i="12"/>
  <c r="Q294" i="12"/>
  <c r="P294" i="12"/>
  <c r="Q293" i="12"/>
  <c r="P293" i="12"/>
  <c r="Q292" i="12"/>
  <c r="P292" i="12"/>
  <c r="Q291" i="12"/>
  <c r="P291" i="12"/>
  <c r="Q290" i="12"/>
  <c r="P290" i="12"/>
  <c r="Q289" i="12"/>
  <c r="P289" i="12"/>
  <c r="Q288" i="12"/>
  <c r="P288" i="12"/>
  <c r="Q287" i="12"/>
  <c r="P287" i="12"/>
  <c r="Q285" i="12"/>
  <c r="P285" i="12"/>
  <c r="Q284" i="12"/>
  <c r="P284" i="12"/>
  <c r="Q283" i="12"/>
  <c r="P283" i="12"/>
  <c r="Q282" i="12"/>
  <c r="P282" i="12"/>
  <c r="Q281" i="12"/>
  <c r="P281" i="12"/>
  <c r="Q280" i="12"/>
  <c r="P280" i="12"/>
  <c r="Q279" i="12"/>
  <c r="P279" i="12"/>
  <c r="Q278" i="12"/>
  <c r="P278" i="12"/>
  <c r="Q277" i="12"/>
  <c r="P277" i="12"/>
  <c r="Q276" i="12"/>
  <c r="P276" i="12"/>
  <c r="Q275" i="12"/>
  <c r="P275" i="12"/>
  <c r="Q274" i="12"/>
  <c r="P274" i="12"/>
  <c r="Q273" i="12"/>
  <c r="P273" i="12"/>
  <c r="Q272" i="12"/>
  <c r="P272" i="12"/>
  <c r="Q271" i="12"/>
  <c r="P271" i="12"/>
  <c r="Q270" i="12"/>
  <c r="P270" i="12"/>
  <c r="Q269" i="12"/>
  <c r="P269" i="12"/>
  <c r="Q268" i="12"/>
  <c r="P268" i="12"/>
  <c r="Q267" i="12"/>
  <c r="P267" i="12"/>
  <c r="Q266" i="12"/>
  <c r="P266" i="12"/>
  <c r="Q265" i="12"/>
  <c r="P265" i="12"/>
  <c r="Q264" i="12"/>
  <c r="P264" i="12"/>
  <c r="Q263" i="12"/>
  <c r="P263" i="12"/>
  <c r="Q262" i="12"/>
  <c r="P262" i="12"/>
  <c r="Q261" i="12"/>
  <c r="P261" i="12"/>
  <c r="Q260" i="12"/>
  <c r="P260" i="12"/>
  <c r="Q259" i="12"/>
  <c r="P259" i="12"/>
  <c r="Q258" i="12"/>
  <c r="P258" i="12"/>
  <c r="Q257" i="12"/>
  <c r="P257" i="12"/>
  <c r="Q256" i="12"/>
  <c r="P256" i="12"/>
  <c r="Q255" i="12"/>
  <c r="P255" i="12"/>
  <c r="Q254" i="12"/>
  <c r="P254" i="12"/>
  <c r="Q253" i="12"/>
  <c r="P253" i="12"/>
  <c r="Q252" i="12"/>
  <c r="P252" i="12"/>
  <c r="Q251" i="12"/>
  <c r="P251" i="12"/>
  <c r="Q250" i="12"/>
  <c r="P250" i="12"/>
  <c r="Q249" i="12"/>
  <c r="P249" i="12"/>
  <c r="Q248" i="12"/>
  <c r="P248" i="12"/>
  <c r="Q247" i="12"/>
  <c r="P247" i="12"/>
  <c r="Q246" i="12"/>
  <c r="P246" i="12"/>
  <c r="Q245" i="12"/>
  <c r="P245" i="12"/>
  <c r="Q244" i="12"/>
  <c r="P244" i="12"/>
  <c r="Q243" i="12"/>
  <c r="P243" i="12"/>
  <c r="Q242" i="12"/>
  <c r="P242" i="12"/>
  <c r="Q241" i="12"/>
  <c r="P241" i="12"/>
  <c r="Q240" i="12"/>
  <c r="P240" i="12"/>
  <c r="Q239" i="12"/>
  <c r="P239" i="12"/>
  <c r="Q238" i="12"/>
  <c r="P238" i="12"/>
  <c r="Q237" i="12"/>
  <c r="P237" i="12"/>
  <c r="Q236" i="12"/>
  <c r="P236" i="12"/>
  <c r="Q235" i="12"/>
  <c r="P235" i="12"/>
  <c r="Q234" i="12"/>
  <c r="P234" i="12"/>
  <c r="Q233" i="12"/>
  <c r="P233" i="12"/>
  <c r="Q232" i="12"/>
  <c r="P232" i="12"/>
  <c r="Q231" i="12"/>
  <c r="P231" i="12"/>
  <c r="Q230" i="12"/>
  <c r="P230" i="12"/>
  <c r="Q229" i="12"/>
  <c r="P229" i="12"/>
  <c r="Q228" i="12"/>
  <c r="P228" i="12"/>
  <c r="Q227" i="12"/>
  <c r="P227" i="12"/>
  <c r="Q226" i="12"/>
  <c r="P226" i="12"/>
  <c r="Q225" i="12"/>
  <c r="P225" i="12"/>
  <c r="Q224" i="12"/>
  <c r="P224" i="12"/>
  <c r="Q223" i="12"/>
  <c r="P223" i="12"/>
  <c r="Q222" i="12"/>
  <c r="P222" i="12"/>
  <c r="Q221" i="12"/>
  <c r="P221" i="12"/>
  <c r="Q220" i="12"/>
  <c r="P220" i="12"/>
  <c r="Q219" i="12"/>
  <c r="P219" i="12"/>
  <c r="Q218" i="12"/>
  <c r="P218" i="12"/>
  <c r="Q217" i="12"/>
  <c r="P217" i="12"/>
  <c r="Q216" i="12"/>
  <c r="P216" i="12"/>
  <c r="Q215" i="12"/>
  <c r="P215" i="12"/>
  <c r="Q214" i="12"/>
  <c r="P214" i="12"/>
  <c r="Q213" i="12"/>
  <c r="P213" i="12"/>
  <c r="Q212" i="12"/>
  <c r="P212" i="12"/>
  <c r="Q211" i="12"/>
  <c r="P211" i="12"/>
  <c r="Q210" i="12"/>
  <c r="P210" i="12"/>
  <c r="Q209" i="12"/>
  <c r="P209" i="12"/>
  <c r="Q208" i="12"/>
  <c r="P208" i="12"/>
  <c r="Q207" i="12"/>
  <c r="P207" i="12"/>
  <c r="Q206" i="12"/>
  <c r="P206" i="12"/>
  <c r="Q205" i="12"/>
  <c r="P205" i="12"/>
  <c r="Q204" i="12"/>
  <c r="P204" i="12"/>
  <c r="Q203" i="12"/>
  <c r="P203" i="12"/>
  <c r="Q202" i="12"/>
  <c r="P202" i="12"/>
  <c r="Q201" i="12"/>
  <c r="P201" i="12"/>
  <c r="Q200" i="12"/>
  <c r="P200" i="12"/>
  <c r="Q199" i="12"/>
  <c r="P199" i="12"/>
  <c r="Q198" i="12"/>
  <c r="P198" i="12"/>
  <c r="Q197" i="12"/>
  <c r="P197" i="12"/>
  <c r="Q196" i="12"/>
  <c r="P196" i="12"/>
  <c r="Q195" i="12"/>
  <c r="P195" i="12"/>
  <c r="Q194" i="12"/>
  <c r="P194" i="12"/>
  <c r="Q193" i="12"/>
  <c r="P193" i="12"/>
  <c r="Q192" i="12"/>
  <c r="P192" i="12"/>
  <c r="Q191" i="12"/>
  <c r="P191" i="12"/>
  <c r="Q190" i="12"/>
  <c r="P190" i="12"/>
  <c r="Q189" i="12"/>
  <c r="P189" i="12"/>
  <c r="Q188" i="12"/>
  <c r="P188" i="12"/>
  <c r="Q187" i="12"/>
  <c r="P187" i="12"/>
  <c r="Q186" i="12"/>
  <c r="P186" i="12"/>
  <c r="Q185" i="12"/>
  <c r="P185" i="12"/>
  <c r="Q184" i="12"/>
  <c r="P184" i="12"/>
  <c r="Q183" i="12"/>
  <c r="P183" i="12"/>
  <c r="Q182" i="12"/>
  <c r="P182" i="12"/>
  <c r="Q181" i="12"/>
  <c r="P181" i="12"/>
  <c r="Q180" i="12"/>
  <c r="P180" i="12"/>
  <c r="Q179" i="12"/>
  <c r="P179" i="12"/>
  <c r="Q178" i="12"/>
  <c r="P178" i="12"/>
  <c r="Q177" i="12"/>
  <c r="P177" i="12"/>
  <c r="Q176" i="12"/>
  <c r="P176" i="12"/>
  <c r="Q175" i="12"/>
  <c r="P175" i="12"/>
  <c r="Q174" i="12"/>
  <c r="P174" i="12"/>
  <c r="Q173" i="12"/>
  <c r="P173" i="12"/>
  <c r="Q172" i="12"/>
  <c r="P172" i="12"/>
  <c r="Q171" i="12"/>
  <c r="P171" i="12"/>
  <c r="Q170" i="12"/>
  <c r="P170" i="12"/>
  <c r="Q169" i="12"/>
  <c r="P169" i="12"/>
  <c r="Q168" i="12"/>
  <c r="P168" i="12"/>
  <c r="Q167" i="12"/>
  <c r="P167" i="12"/>
  <c r="Q166" i="12"/>
  <c r="P166" i="12"/>
  <c r="Q165" i="12"/>
  <c r="P165" i="12"/>
  <c r="Q164" i="12"/>
  <c r="P164" i="12"/>
  <c r="Q163" i="12"/>
  <c r="P163" i="12"/>
  <c r="Q162" i="12"/>
  <c r="P162" i="12"/>
  <c r="Q161" i="12"/>
  <c r="P161" i="12"/>
  <c r="Q160" i="12"/>
  <c r="P160" i="12"/>
  <c r="Q159" i="12"/>
  <c r="P159" i="12"/>
  <c r="Q158" i="12"/>
  <c r="P158" i="12"/>
  <c r="Q157" i="12"/>
  <c r="P157" i="12"/>
  <c r="Q156" i="12"/>
  <c r="P156" i="12"/>
  <c r="Q155" i="12"/>
  <c r="P155" i="12"/>
  <c r="Q154" i="12"/>
  <c r="P154" i="12"/>
  <c r="Q153" i="12"/>
  <c r="P153" i="12"/>
  <c r="Q152" i="12"/>
  <c r="P152" i="12"/>
  <c r="Q151" i="12"/>
  <c r="P151" i="12"/>
  <c r="Q150" i="12"/>
  <c r="P150" i="12"/>
  <c r="Q149" i="12"/>
  <c r="P149" i="12"/>
  <c r="Q148" i="12"/>
  <c r="P148" i="12"/>
  <c r="Q147" i="12"/>
  <c r="P147" i="12"/>
  <c r="Q146" i="12"/>
  <c r="P146" i="12"/>
  <c r="Q145" i="12"/>
  <c r="P145" i="12"/>
  <c r="Q144" i="12"/>
  <c r="P144" i="12"/>
  <c r="Q143" i="12"/>
  <c r="P143" i="12"/>
  <c r="Q142" i="12"/>
  <c r="P142" i="12"/>
  <c r="Q141" i="12"/>
  <c r="P141" i="12"/>
  <c r="Q140" i="12"/>
  <c r="P140" i="12"/>
  <c r="Q139" i="12"/>
  <c r="P139" i="12"/>
  <c r="Q138" i="12"/>
  <c r="P138" i="12"/>
  <c r="Q137" i="12"/>
  <c r="P137" i="12"/>
  <c r="Q136" i="12"/>
  <c r="P136" i="12"/>
  <c r="Q135" i="12"/>
  <c r="P135" i="12"/>
  <c r="Q134" i="12"/>
  <c r="P134" i="12"/>
  <c r="Q133" i="12"/>
  <c r="P133" i="12"/>
  <c r="Q132" i="12"/>
  <c r="P132" i="12"/>
  <c r="Q131" i="12"/>
  <c r="P131" i="12"/>
  <c r="Q130" i="12"/>
  <c r="P130" i="12"/>
  <c r="Q129" i="12"/>
  <c r="P129" i="12"/>
  <c r="Q128" i="12"/>
  <c r="P128" i="12"/>
  <c r="Q127" i="12"/>
  <c r="P127" i="12"/>
  <c r="Q126" i="12"/>
  <c r="P126" i="12"/>
  <c r="Q125" i="12"/>
  <c r="P125" i="12"/>
  <c r="Q124" i="12"/>
  <c r="P124" i="12"/>
  <c r="Q123" i="12"/>
  <c r="P123" i="12"/>
  <c r="Q122" i="12"/>
  <c r="P122" i="12"/>
  <c r="Q121" i="12"/>
  <c r="P121" i="12"/>
  <c r="Q120" i="12"/>
  <c r="P120" i="12"/>
  <c r="Q119" i="12"/>
  <c r="P119" i="12"/>
  <c r="Q118" i="12"/>
  <c r="P118" i="12"/>
  <c r="Q117" i="12"/>
  <c r="P117" i="12"/>
  <c r="Q116" i="12"/>
  <c r="P116" i="12"/>
  <c r="Q115" i="12"/>
  <c r="P115" i="12"/>
  <c r="Q114" i="12"/>
  <c r="P114" i="12"/>
  <c r="Q113" i="12"/>
  <c r="P113" i="12"/>
  <c r="Q112" i="12"/>
  <c r="P112" i="12"/>
  <c r="Q111" i="12"/>
  <c r="P111" i="12"/>
  <c r="Q110" i="12"/>
  <c r="P110" i="12"/>
  <c r="Q109" i="12"/>
  <c r="P109" i="12"/>
  <c r="Q108" i="12"/>
  <c r="P108" i="12"/>
  <c r="Q107" i="12"/>
  <c r="P107" i="12"/>
  <c r="Q106" i="12"/>
  <c r="P106" i="12"/>
  <c r="Q105" i="12"/>
  <c r="P105" i="12"/>
  <c r="Q104" i="12"/>
  <c r="P104" i="12"/>
  <c r="Q103" i="12"/>
  <c r="P103" i="12"/>
  <c r="Q102" i="12"/>
  <c r="P102" i="12"/>
  <c r="Q101" i="12"/>
  <c r="P101" i="12"/>
  <c r="Q100" i="12"/>
  <c r="P100" i="12"/>
  <c r="Q99" i="12"/>
  <c r="P99" i="12"/>
  <c r="Q98" i="12"/>
  <c r="P98" i="12"/>
  <c r="Q97" i="12"/>
  <c r="P97" i="12"/>
  <c r="Q96" i="12"/>
  <c r="P96" i="12"/>
  <c r="Q95" i="12"/>
  <c r="P95" i="12"/>
  <c r="Q94" i="12"/>
  <c r="P94" i="12"/>
  <c r="Q93" i="12"/>
  <c r="P93" i="12"/>
  <c r="Q92" i="12"/>
  <c r="P92" i="12"/>
  <c r="Q91" i="12"/>
  <c r="P91" i="12"/>
  <c r="Q90" i="12"/>
  <c r="P90" i="12"/>
  <c r="Q89" i="12"/>
  <c r="P89" i="12"/>
  <c r="Q88" i="12"/>
  <c r="P88" i="12"/>
  <c r="Q87" i="12"/>
  <c r="P87" i="12"/>
  <c r="Q86" i="12"/>
  <c r="P86" i="12"/>
  <c r="Q85" i="12"/>
  <c r="P85" i="12"/>
  <c r="Q84" i="12"/>
  <c r="P84" i="12"/>
  <c r="Q83" i="12"/>
  <c r="P83" i="12"/>
  <c r="Q82" i="12"/>
  <c r="P82" i="12"/>
  <c r="Q81" i="12"/>
  <c r="P81" i="12"/>
  <c r="Q80" i="12"/>
  <c r="P80" i="12"/>
  <c r="Q79" i="12"/>
  <c r="P79" i="12"/>
  <c r="Q78" i="12"/>
  <c r="P78" i="12"/>
  <c r="Q77" i="12"/>
  <c r="P77" i="12"/>
  <c r="Q76" i="12"/>
  <c r="P76" i="12"/>
  <c r="Q75" i="12"/>
  <c r="P75" i="12"/>
  <c r="Q74" i="12"/>
  <c r="P74" i="12"/>
  <c r="Q73" i="12"/>
  <c r="P73" i="12"/>
  <c r="Q72" i="12"/>
  <c r="P72" i="12"/>
  <c r="Q71" i="12"/>
  <c r="P71" i="12"/>
  <c r="Q70" i="12"/>
  <c r="P70" i="12"/>
  <c r="Q69" i="12"/>
  <c r="P69" i="12"/>
  <c r="Q68" i="12"/>
  <c r="P68" i="12"/>
  <c r="Q67" i="12"/>
  <c r="P67" i="12"/>
  <c r="Q66" i="12"/>
  <c r="P66" i="12"/>
  <c r="Q65" i="12"/>
  <c r="P65" i="12"/>
  <c r="Q64" i="12"/>
  <c r="P64" i="12"/>
  <c r="Q63" i="12"/>
  <c r="P63" i="12"/>
  <c r="Q62" i="12"/>
  <c r="P62" i="12"/>
  <c r="Q61" i="12"/>
  <c r="P61" i="12"/>
  <c r="Q60" i="12"/>
  <c r="P60" i="12"/>
  <c r="Q59" i="12"/>
  <c r="P59" i="12"/>
  <c r="Q58" i="12"/>
  <c r="P58" i="12"/>
  <c r="Q57" i="12"/>
  <c r="P57" i="12"/>
  <c r="Q56" i="12"/>
  <c r="P56" i="12"/>
  <c r="Q55" i="12"/>
  <c r="P55" i="12"/>
  <c r="Q54" i="12"/>
  <c r="P54" i="12"/>
  <c r="Q53" i="12"/>
  <c r="P53" i="12"/>
  <c r="Q52" i="12"/>
  <c r="P52" i="12"/>
  <c r="Q51" i="12"/>
  <c r="P51" i="12"/>
  <c r="Q50" i="12"/>
  <c r="P50" i="12"/>
  <c r="Q49" i="12"/>
  <c r="P49" i="12"/>
  <c r="Q48" i="12"/>
  <c r="P48" i="12"/>
  <c r="Q47" i="12"/>
  <c r="P47" i="12"/>
  <c r="Q46" i="12"/>
  <c r="P46" i="12"/>
  <c r="Q45" i="12"/>
  <c r="P45" i="12"/>
  <c r="Q44" i="12"/>
  <c r="P44" i="12"/>
  <c r="Q43" i="12"/>
  <c r="P43" i="12"/>
  <c r="Q42" i="12"/>
  <c r="P42" i="12"/>
  <c r="Q41" i="12"/>
  <c r="P41" i="12"/>
  <c r="Q40" i="12"/>
  <c r="P40" i="12"/>
  <c r="Q39" i="12"/>
  <c r="P39" i="12"/>
  <c r="Q38" i="12"/>
  <c r="P38" i="12"/>
  <c r="Q37" i="12"/>
  <c r="P37" i="12"/>
  <c r="Q36" i="12"/>
  <c r="P36" i="12"/>
  <c r="Q35" i="12"/>
  <c r="P35" i="12"/>
  <c r="Q34" i="12"/>
  <c r="P34" i="12"/>
  <c r="Q33" i="12"/>
  <c r="P33" i="12"/>
  <c r="Q32" i="12"/>
  <c r="P32" i="12"/>
  <c r="Q31" i="12"/>
  <c r="P31" i="12"/>
  <c r="Q30" i="12"/>
  <c r="P30" i="12"/>
  <c r="Q29" i="12"/>
  <c r="P29" i="12"/>
  <c r="Q28" i="12"/>
  <c r="P28" i="12"/>
  <c r="Q27" i="12"/>
  <c r="P27" i="12"/>
  <c r="Q26" i="12"/>
  <c r="P26" i="12"/>
  <c r="Q25" i="12"/>
  <c r="P25" i="12"/>
  <c r="Q24" i="12"/>
  <c r="P24" i="12"/>
  <c r="Q23" i="12"/>
  <c r="P23" i="12"/>
  <c r="Q22" i="12"/>
  <c r="P22" i="12"/>
  <c r="Q21" i="12"/>
  <c r="P21" i="12"/>
  <c r="Q20" i="12"/>
  <c r="P20" i="12"/>
  <c r="Q19" i="12"/>
  <c r="P19" i="12"/>
  <c r="Q18" i="12"/>
  <c r="P18" i="12"/>
  <c r="Q17" i="12"/>
  <c r="P17" i="12"/>
  <c r="Q16" i="12"/>
  <c r="P16" i="12"/>
  <c r="Q15" i="12"/>
  <c r="P15" i="12"/>
  <c r="Q14" i="12"/>
  <c r="P14" i="12"/>
  <c r="Q13" i="12"/>
  <c r="P13" i="12"/>
  <c r="Q12" i="12"/>
  <c r="P12" i="12"/>
  <c r="Q11" i="12"/>
  <c r="P11" i="12"/>
  <c r="Q10" i="12"/>
  <c r="P10" i="12"/>
  <c r="Q9" i="12"/>
  <c r="P9" i="12"/>
  <c r="Q8" i="12"/>
  <c r="P8" i="12"/>
  <c r="Q7" i="12"/>
  <c r="P7" i="12"/>
  <c r="Q6" i="12"/>
  <c r="P6" i="12"/>
  <c r="Q5" i="12"/>
  <c r="P5" i="12"/>
  <c r="Q4" i="12"/>
  <c r="P4" i="12"/>
  <c r="Q3" i="12"/>
  <c r="P3" i="12"/>
  <c r="Q2" i="12"/>
  <c r="P2" i="12"/>
  <c r="Q286" i="12"/>
  <c r="P286" i="12"/>
  <c r="F302" i="12"/>
  <c r="G302" i="12"/>
  <c r="F303" i="12"/>
  <c r="G303" i="12"/>
  <c r="F304" i="12"/>
  <c r="G304" i="12"/>
  <c r="F305" i="12"/>
  <c r="G305" i="12"/>
  <c r="F306" i="12"/>
  <c r="G306" i="12"/>
  <c r="F307" i="12"/>
  <c r="G307" i="12"/>
  <c r="F308" i="12"/>
  <c r="G308" i="12"/>
  <c r="F309" i="12"/>
  <c r="G309" i="12"/>
  <c r="F310" i="12"/>
  <c r="G310" i="12"/>
  <c r="G301" i="12"/>
  <c r="F301" i="12"/>
  <c r="K195" i="29" l="1"/>
  <c r="K196" i="29"/>
  <c r="K197" i="29"/>
  <c r="K198" i="29"/>
  <c r="K199" i="29"/>
  <c r="K200" i="29"/>
  <c r="K201" i="29"/>
  <c r="K202" i="29"/>
  <c r="K203" i="29"/>
  <c r="K204" i="29"/>
  <c r="K205" i="29"/>
  <c r="K206" i="29"/>
  <c r="K207" i="29"/>
  <c r="K208" i="29"/>
  <c r="K209" i="29"/>
  <c r="K210" i="29"/>
  <c r="K211" i="29"/>
  <c r="K212" i="29"/>
  <c r="K213" i="29"/>
  <c r="K214" i="29"/>
  <c r="K215" i="29"/>
  <c r="K216" i="29"/>
  <c r="K217" i="29"/>
  <c r="K218" i="29"/>
  <c r="K219" i="29"/>
  <c r="K220" i="29"/>
  <c r="K221" i="29"/>
  <c r="K222" i="29"/>
  <c r="K223" i="29"/>
  <c r="K224" i="29"/>
  <c r="K225" i="29"/>
  <c r="K226" i="29"/>
  <c r="K227" i="29"/>
  <c r="K228" i="29"/>
  <c r="K229" i="29"/>
  <c r="K230" i="29"/>
  <c r="K231" i="29"/>
  <c r="K232" i="29"/>
  <c r="K233" i="29"/>
  <c r="K234" i="29"/>
  <c r="K235" i="29"/>
  <c r="K236" i="29"/>
  <c r="K237" i="29"/>
  <c r="K238" i="29"/>
  <c r="K239" i="29"/>
  <c r="K240" i="29"/>
  <c r="K241" i="29"/>
  <c r="K242" i="29"/>
  <c r="K243" i="29"/>
  <c r="K244" i="29"/>
  <c r="K245" i="29"/>
  <c r="K246" i="29"/>
  <c r="K247" i="29"/>
  <c r="K248" i="29"/>
  <c r="K249" i="29"/>
  <c r="K250" i="29"/>
  <c r="K251" i="29"/>
  <c r="K252" i="29"/>
  <c r="K194" i="29"/>
  <c r="C195" i="29"/>
  <c r="C194" i="29"/>
  <c r="C193" i="29"/>
  <c r="C192" i="29"/>
  <c r="C191" i="29"/>
  <c r="C190" i="29"/>
  <c r="C189" i="29"/>
  <c r="C188" i="29"/>
  <c r="C187" i="29"/>
  <c r="C186" i="29"/>
  <c r="C185" i="29"/>
  <c r="C184" i="29"/>
  <c r="C183" i="29"/>
  <c r="C182" i="29"/>
  <c r="C181" i="29"/>
  <c r="C180" i="29"/>
  <c r="C179" i="29"/>
  <c r="C178" i="29"/>
  <c r="C177" i="29"/>
  <c r="C176" i="29"/>
  <c r="C175" i="29"/>
  <c r="C174" i="29"/>
  <c r="C173" i="29"/>
  <c r="C172" i="29"/>
  <c r="C171" i="29"/>
  <c r="C170" i="29"/>
  <c r="C169" i="29"/>
  <c r="C168" i="29"/>
  <c r="C167" i="29"/>
  <c r="C166" i="29"/>
  <c r="C165" i="29"/>
  <c r="C164" i="29"/>
  <c r="C163" i="29"/>
  <c r="C162" i="29"/>
  <c r="C161" i="29"/>
  <c r="C160" i="29"/>
  <c r="C159" i="29"/>
  <c r="C158" i="29"/>
  <c r="C157" i="29"/>
  <c r="C156" i="29"/>
  <c r="C155" i="29"/>
  <c r="C154" i="29"/>
  <c r="C153" i="29"/>
  <c r="C152" i="29"/>
  <c r="C151" i="29"/>
  <c r="C150" i="29"/>
  <c r="C149" i="29"/>
  <c r="C148" i="29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D107" i="29" s="1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D11" i="29"/>
  <c r="D8" i="29"/>
  <c r="D17" i="29"/>
  <c r="D161" i="29" l="1"/>
  <c r="D35" i="29"/>
  <c r="D59" i="29"/>
  <c r="D83" i="29"/>
  <c r="D155" i="29"/>
  <c r="D29" i="29"/>
  <c r="D44" i="29"/>
  <c r="D68" i="29"/>
  <c r="D149" i="29"/>
  <c r="D173" i="29"/>
  <c r="D32" i="29"/>
  <c r="D41" i="29"/>
  <c r="D89" i="29"/>
  <c r="D113" i="29"/>
  <c r="D47" i="29"/>
  <c r="D56" i="29"/>
  <c r="D80" i="29"/>
  <c r="D95" i="29"/>
  <c r="D104" i="29"/>
  <c r="D119" i="29"/>
  <c r="D128" i="29"/>
  <c r="D152" i="29"/>
  <c r="D176" i="29"/>
  <c r="D74" i="29"/>
  <c r="D98" i="29"/>
  <c r="D122" i="29"/>
  <c r="D146" i="29"/>
  <c r="D170" i="29"/>
  <c r="D194" i="29"/>
  <c r="D23" i="29"/>
  <c r="D179" i="29"/>
  <c r="D116" i="29"/>
  <c r="D134" i="29"/>
  <c r="D86" i="29"/>
  <c r="D191" i="29"/>
  <c r="D182" i="29"/>
  <c r="D167" i="29"/>
  <c r="D158" i="29"/>
  <c r="D143" i="29"/>
  <c r="D110" i="29"/>
  <c r="D71" i="29"/>
  <c r="D62" i="29"/>
  <c r="D38" i="29"/>
  <c r="D14" i="29"/>
  <c r="D140" i="29"/>
  <c r="D77" i="29"/>
  <c r="D53" i="29"/>
  <c r="D188" i="29"/>
  <c r="D20" i="29"/>
  <c r="D185" i="29"/>
  <c r="D65" i="29"/>
  <c r="D50" i="29"/>
  <c r="D26" i="29"/>
  <c r="D125" i="29"/>
  <c r="D101" i="29"/>
  <c r="D164" i="29"/>
  <c r="D131" i="29"/>
  <c r="D92" i="29"/>
  <c r="D137" i="29"/>
  <c r="Y323" i="10" l="1"/>
  <c r="X323" i="10"/>
  <c r="W323" i="10"/>
  <c r="V323" i="10"/>
  <c r="U323" i="10"/>
  <c r="T323" i="10"/>
  <c r="S323" i="10"/>
  <c r="R323" i="10"/>
  <c r="Q323" i="10"/>
  <c r="P323" i="10"/>
  <c r="O323" i="10"/>
  <c r="N323" i="10"/>
  <c r="M323" i="10"/>
  <c r="L323" i="10"/>
  <c r="K323" i="10"/>
  <c r="J323" i="10"/>
  <c r="I323" i="10"/>
  <c r="H323" i="10"/>
  <c r="G323" i="10"/>
  <c r="F323" i="10"/>
  <c r="E323" i="10"/>
  <c r="Y322" i="10"/>
  <c r="X322" i="10"/>
  <c r="W322" i="10"/>
  <c r="V322" i="10"/>
  <c r="U322" i="10"/>
  <c r="T322" i="10"/>
  <c r="S322" i="10"/>
  <c r="R322" i="10"/>
  <c r="Q322" i="10"/>
  <c r="P322" i="10"/>
  <c r="O322" i="10"/>
  <c r="N322" i="10"/>
  <c r="M322" i="10"/>
  <c r="L322" i="10"/>
  <c r="K322" i="10"/>
  <c r="J322" i="10"/>
  <c r="I322" i="10"/>
  <c r="H322" i="10"/>
  <c r="G322" i="10"/>
  <c r="F322" i="10"/>
  <c r="E322" i="10"/>
  <c r="Y321" i="10"/>
  <c r="X321" i="10"/>
  <c r="W321" i="10"/>
  <c r="V321" i="10"/>
  <c r="U321" i="10"/>
  <c r="T321" i="10"/>
  <c r="S321" i="10"/>
  <c r="R321" i="10"/>
  <c r="Q321" i="10"/>
  <c r="P321" i="10"/>
  <c r="O321" i="10"/>
  <c r="N321" i="10"/>
  <c r="M321" i="10"/>
  <c r="L321" i="10"/>
  <c r="K321" i="10"/>
  <c r="J321" i="10"/>
  <c r="I321" i="10"/>
  <c r="H321" i="10"/>
  <c r="G321" i="10"/>
  <c r="F321" i="10"/>
  <c r="E321" i="10"/>
  <c r="Y320" i="10"/>
  <c r="X320" i="10"/>
  <c r="W320" i="10"/>
  <c r="V320" i="10"/>
  <c r="U320" i="10"/>
  <c r="T320" i="10"/>
  <c r="S320" i="10"/>
  <c r="R320" i="10"/>
  <c r="Q320" i="10"/>
  <c r="P320" i="10"/>
  <c r="O320" i="10"/>
  <c r="N320" i="10"/>
  <c r="M320" i="10"/>
  <c r="L320" i="10"/>
  <c r="K320" i="10"/>
  <c r="J320" i="10"/>
  <c r="I320" i="10"/>
  <c r="H320" i="10"/>
  <c r="G320" i="10"/>
  <c r="F320" i="10"/>
  <c r="E320" i="10"/>
  <c r="Y319" i="10"/>
  <c r="X319" i="10"/>
  <c r="W319" i="10"/>
  <c r="V319" i="10"/>
  <c r="U319" i="10"/>
  <c r="T319" i="10"/>
  <c r="S319" i="10"/>
  <c r="R319" i="10"/>
  <c r="Q319" i="10"/>
  <c r="P319" i="10"/>
  <c r="O319" i="10"/>
  <c r="N319" i="10"/>
  <c r="M319" i="10"/>
  <c r="L319" i="10"/>
  <c r="K319" i="10"/>
  <c r="J319" i="10"/>
  <c r="I319" i="10"/>
  <c r="H319" i="10"/>
  <c r="G319" i="10"/>
  <c r="F319" i="10"/>
  <c r="E319" i="10"/>
  <c r="Y318" i="10"/>
  <c r="X318" i="10"/>
  <c r="W318" i="10"/>
  <c r="V318" i="10"/>
  <c r="U318" i="10"/>
  <c r="T318" i="10"/>
  <c r="S318" i="10"/>
  <c r="R318" i="10"/>
  <c r="Q318" i="10"/>
  <c r="P318" i="10"/>
  <c r="O318" i="10"/>
  <c r="N318" i="10"/>
  <c r="M318" i="10"/>
  <c r="L318" i="10"/>
  <c r="K318" i="10"/>
  <c r="J318" i="10"/>
  <c r="I318" i="10"/>
  <c r="H318" i="10"/>
  <c r="G318" i="10"/>
  <c r="F318" i="10"/>
  <c r="E318" i="10"/>
  <c r="Y317" i="10"/>
  <c r="X317" i="10"/>
  <c r="W317" i="10"/>
  <c r="V317" i="10"/>
  <c r="U317" i="10"/>
  <c r="T317" i="10"/>
  <c r="S317" i="10"/>
  <c r="R317" i="10"/>
  <c r="Q317" i="10"/>
  <c r="P317" i="10"/>
  <c r="O317" i="10"/>
  <c r="N317" i="10"/>
  <c r="M317" i="10"/>
  <c r="L317" i="10"/>
  <c r="K317" i="10"/>
  <c r="J317" i="10"/>
  <c r="I317" i="10"/>
  <c r="H317" i="10"/>
  <c r="G317" i="10"/>
  <c r="F317" i="10"/>
  <c r="E317" i="10"/>
  <c r="Y316" i="10"/>
  <c r="X316" i="10"/>
  <c r="W316" i="10"/>
  <c r="V316" i="10"/>
  <c r="U316" i="10"/>
  <c r="T316" i="10"/>
  <c r="S316" i="10"/>
  <c r="R316" i="10"/>
  <c r="Q316" i="10"/>
  <c r="P316" i="10"/>
  <c r="O316" i="10"/>
  <c r="N316" i="10"/>
  <c r="M316" i="10"/>
  <c r="L316" i="10"/>
  <c r="K316" i="10"/>
  <c r="J316" i="10"/>
  <c r="I316" i="10"/>
  <c r="H316" i="10"/>
  <c r="G316" i="10"/>
  <c r="F316" i="10"/>
  <c r="E316" i="10"/>
  <c r="Y315" i="10"/>
  <c r="X315" i="10"/>
  <c r="W315" i="10"/>
  <c r="V315" i="10"/>
  <c r="U315" i="10"/>
  <c r="T315" i="10"/>
  <c r="S315" i="10"/>
  <c r="R315" i="10"/>
  <c r="Q315" i="10"/>
  <c r="P315" i="10"/>
  <c r="O315" i="10"/>
  <c r="N315" i="10"/>
  <c r="M315" i="10"/>
  <c r="L315" i="10"/>
  <c r="K315" i="10"/>
  <c r="J315" i="10"/>
  <c r="I315" i="10"/>
  <c r="H315" i="10"/>
  <c r="G315" i="10"/>
  <c r="F315" i="10"/>
  <c r="E315" i="10"/>
  <c r="Y314" i="10"/>
  <c r="X314" i="10"/>
  <c r="W314" i="10"/>
  <c r="V314" i="10"/>
  <c r="U314" i="10"/>
  <c r="T314" i="10"/>
  <c r="S314" i="10"/>
  <c r="R314" i="10"/>
  <c r="Q314" i="10"/>
  <c r="P314" i="10"/>
  <c r="O314" i="10"/>
  <c r="N314" i="10"/>
  <c r="M314" i="10"/>
  <c r="L314" i="10"/>
  <c r="K314" i="10"/>
  <c r="J314" i="10"/>
  <c r="I314" i="10"/>
  <c r="H314" i="10"/>
  <c r="G314" i="10"/>
  <c r="F314" i="10"/>
  <c r="E314" i="10"/>
  <c r="AG303" i="12" l="1"/>
  <c r="AF303" i="12"/>
  <c r="AE303" i="12"/>
  <c r="AD303" i="12"/>
  <c r="AG302" i="12"/>
  <c r="AF302" i="12"/>
  <c r="AE302" i="12"/>
  <c r="AD302" i="12"/>
  <c r="AG301" i="12"/>
  <c r="AF301" i="12"/>
  <c r="AE301" i="12"/>
  <c r="AD301" i="12"/>
  <c r="AG300" i="12"/>
  <c r="AF300" i="12"/>
  <c r="AE300" i="12"/>
  <c r="AD300" i="12"/>
  <c r="AH303" i="12" l="1"/>
  <c r="AH302" i="12"/>
  <c r="AH301" i="12"/>
  <c r="AH300" i="12"/>
  <c r="C325" i="10"/>
  <c r="C337" i="10" s="1"/>
  <c r="B325" i="10"/>
  <c r="C324" i="10"/>
  <c r="C336" i="10" s="1"/>
  <c r="B324" i="10"/>
  <c r="C323" i="10"/>
  <c r="C335" i="10" s="1"/>
  <c r="B323" i="10"/>
  <c r="C322" i="10"/>
  <c r="C334" i="10" s="1"/>
  <c r="B322" i="10"/>
  <c r="C321" i="10"/>
  <c r="C333" i="10" s="1"/>
  <c r="B321" i="10"/>
  <c r="C320" i="10"/>
  <c r="C332" i="10" s="1"/>
  <c r="B320" i="10"/>
  <c r="C319" i="10"/>
  <c r="C331" i="10" s="1"/>
  <c r="B319" i="10"/>
  <c r="C318" i="10"/>
  <c r="C330" i="10" s="1"/>
  <c r="B318" i="10"/>
  <c r="C317" i="10"/>
  <c r="C329" i="10" s="1"/>
  <c r="B317" i="10"/>
  <c r="C316" i="10"/>
  <c r="C328" i="10" s="1"/>
  <c r="B316" i="10"/>
  <c r="C315" i="10"/>
  <c r="C327" i="10" s="1"/>
  <c r="B315" i="10"/>
  <c r="C314" i="10"/>
  <c r="C326" i="10" s="1"/>
  <c r="B314" i="10"/>
  <c r="C325" i="12"/>
  <c r="B325" i="12"/>
  <c r="B337" i="12" s="1"/>
  <c r="C324" i="12"/>
  <c r="B324" i="12"/>
  <c r="B336" i="12" s="1"/>
  <c r="C323" i="12"/>
  <c r="B323" i="12"/>
  <c r="B335" i="12" s="1"/>
  <c r="C322" i="12"/>
  <c r="B322" i="12"/>
  <c r="B334" i="12" s="1"/>
  <c r="C321" i="12"/>
  <c r="B321" i="12"/>
  <c r="B333" i="12" s="1"/>
  <c r="C320" i="12"/>
  <c r="B320" i="12"/>
  <c r="B332" i="12" s="1"/>
  <c r="C319" i="12"/>
  <c r="B319" i="12"/>
  <c r="B331" i="12" s="1"/>
  <c r="C318" i="12"/>
  <c r="B318" i="12"/>
  <c r="B330" i="12" s="1"/>
  <c r="C317" i="12"/>
  <c r="B317" i="12"/>
  <c r="B329" i="12" s="1"/>
  <c r="C316" i="12"/>
  <c r="B316" i="12"/>
  <c r="B328" i="12" s="1"/>
  <c r="C315" i="12"/>
  <c r="B315" i="12"/>
  <c r="B327" i="12" s="1"/>
  <c r="C314" i="12"/>
  <c r="B314" i="12"/>
  <c r="B326" i="12" s="1"/>
  <c r="Q13" i="27" l="1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Y313" i="10" l="1"/>
  <c r="X313" i="10"/>
  <c r="Y312" i="10"/>
  <c r="X312" i="10"/>
  <c r="Y311" i="10"/>
  <c r="X311" i="10"/>
  <c r="Y310" i="10"/>
  <c r="X310" i="10"/>
  <c r="Y309" i="10"/>
  <c r="X309" i="10"/>
  <c r="Y308" i="10"/>
  <c r="X308" i="10"/>
  <c r="Y307" i="10"/>
  <c r="X307" i="10"/>
  <c r="Y306" i="10"/>
  <c r="X306" i="10"/>
  <c r="Y305" i="10"/>
  <c r="X305" i="10"/>
  <c r="Y304" i="10"/>
  <c r="X304" i="10"/>
  <c r="Y303" i="10"/>
  <c r="X303" i="10"/>
  <c r="Y302" i="10"/>
  <c r="X302" i="10"/>
  <c r="Y301" i="10"/>
  <c r="X301" i="10"/>
  <c r="Y300" i="10"/>
  <c r="X300" i="10"/>
  <c r="Y299" i="10"/>
  <c r="X299" i="10"/>
  <c r="X298" i="10"/>
  <c r="X297" i="10"/>
  <c r="X296" i="10"/>
  <c r="X295" i="10"/>
  <c r="X294" i="10"/>
  <c r="X293" i="10"/>
  <c r="X292" i="10"/>
  <c r="X291" i="10"/>
  <c r="X290" i="10"/>
  <c r="X289" i="10"/>
  <c r="X288" i="10"/>
  <c r="X287" i="10"/>
  <c r="X286" i="10"/>
  <c r="X285" i="10"/>
  <c r="X284" i="10"/>
  <c r="X283" i="10"/>
  <c r="X282" i="10"/>
  <c r="X281" i="10"/>
  <c r="X280" i="10"/>
  <c r="X279" i="10"/>
  <c r="X278" i="10"/>
  <c r="X277" i="10"/>
  <c r="X276" i="10"/>
  <c r="X275" i="10"/>
  <c r="X274" i="10"/>
  <c r="X273" i="10"/>
  <c r="X272" i="10"/>
  <c r="X271" i="10"/>
  <c r="X270" i="10"/>
  <c r="X269" i="10"/>
  <c r="X268" i="10"/>
  <c r="X267" i="10"/>
  <c r="X266" i="10"/>
  <c r="X265" i="10"/>
  <c r="X264" i="10"/>
  <c r="X263" i="10"/>
  <c r="X262" i="10"/>
  <c r="X261" i="10"/>
  <c r="X260" i="10"/>
  <c r="X259" i="10"/>
  <c r="X258" i="10"/>
  <c r="X257" i="10"/>
  <c r="X256" i="10"/>
  <c r="X255" i="10"/>
  <c r="X254" i="10"/>
  <c r="X253" i="10"/>
  <c r="X252" i="10"/>
  <c r="X251" i="10"/>
  <c r="X250" i="10"/>
  <c r="X249" i="10"/>
  <c r="X248" i="10"/>
  <c r="X247" i="10"/>
  <c r="X246" i="10"/>
  <c r="X245" i="10"/>
  <c r="X244" i="10"/>
  <c r="X243" i="10"/>
  <c r="X242" i="10"/>
  <c r="X241" i="10"/>
  <c r="X240" i="10"/>
  <c r="X239" i="10"/>
  <c r="X238" i="10"/>
  <c r="X237" i="10"/>
  <c r="X236" i="10"/>
  <c r="X235" i="10"/>
  <c r="X234" i="10"/>
  <c r="X233" i="10"/>
  <c r="X232" i="10"/>
  <c r="X231" i="10"/>
  <c r="X230" i="10"/>
  <c r="X229" i="10"/>
  <c r="X228" i="10"/>
  <c r="X227" i="10"/>
  <c r="X226" i="10"/>
  <c r="X225" i="10"/>
  <c r="X224" i="10"/>
  <c r="X223" i="10"/>
  <c r="X222" i="10"/>
  <c r="X221" i="10"/>
  <c r="X220" i="10"/>
  <c r="X219" i="10"/>
  <c r="X218" i="10"/>
  <c r="X217" i="10"/>
  <c r="X216" i="10"/>
  <c r="X215" i="10"/>
  <c r="X214" i="10"/>
  <c r="X213" i="10"/>
  <c r="X212" i="10"/>
  <c r="X211" i="10"/>
  <c r="X210" i="10"/>
  <c r="X209" i="10"/>
  <c r="X208" i="10"/>
  <c r="X207" i="10"/>
  <c r="X206" i="10"/>
  <c r="X205" i="10"/>
  <c r="X204" i="10"/>
  <c r="X203" i="10"/>
  <c r="X202" i="10"/>
  <c r="X201" i="10"/>
  <c r="X200" i="10"/>
  <c r="X199" i="10"/>
  <c r="X198" i="10"/>
  <c r="X197" i="10"/>
  <c r="X196" i="10"/>
  <c r="X195" i="10"/>
  <c r="X194" i="10"/>
  <c r="X193" i="10"/>
  <c r="X192" i="10"/>
  <c r="X191" i="10"/>
  <c r="X190" i="10"/>
  <c r="X189" i="10"/>
  <c r="X188" i="10"/>
  <c r="X187" i="10"/>
  <c r="X186" i="10"/>
  <c r="X185" i="10"/>
  <c r="X184" i="10"/>
  <c r="X183" i="10"/>
  <c r="X182" i="10"/>
  <c r="X181" i="10"/>
  <c r="X180" i="10"/>
  <c r="X179" i="10"/>
  <c r="X178" i="10"/>
  <c r="X177" i="10"/>
  <c r="X176" i="10"/>
  <c r="X175" i="10"/>
  <c r="X174" i="10"/>
  <c r="X173" i="10"/>
  <c r="X172" i="10"/>
  <c r="X171" i="10"/>
  <c r="X170" i="10"/>
  <c r="X169" i="10"/>
  <c r="X168" i="10"/>
  <c r="X167" i="10"/>
  <c r="X166" i="10"/>
  <c r="X165" i="10"/>
  <c r="X164" i="10"/>
  <c r="X163" i="10"/>
  <c r="X162" i="10"/>
  <c r="X161" i="10"/>
  <c r="X160" i="10"/>
  <c r="X159" i="10"/>
  <c r="X158" i="10"/>
  <c r="X157" i="10"/>
  <c r="X156" i="10"/>
  <c r="X155" i="10"/>
  <c r="X154" i="10"/>
  <c r="X153" i="10"/>
  <c r="X152" i="10"/>
  <c r="X151" i="10"/>
  <c r="X150" i="10"/>
  <c r="X149" i="10"/>
  <c r="X148" i="10"/>
  <c r="X147" i="10"/>
  <c r="X146" i="10"/>
  <c r="X145" i="10"/>
  <c r="X144" i="10"/>
  <c r="X143" i="10"/>
  <c r="X142" i="10"/>
  <c r="X141" i="10"/>
  <c r="X140" i="10"/>
  <c r="X139" i="10"/>
  <c r="X138" i="10"/>
  <c r="X137" i="10"/>
  <c r="X136" i="10"/>
  <c r="X135" i="10"/>
  <c r="X134" i="10"/>
  <c r="X133" i="10"/>
  <c r="X132" i="10"/>
  <c r="X131" i="10"/>
  <c r="X130" i="10"/>
  <c r="X129" i="10"/>
  <c r="X128" i="10"/>
  <c r="X127" i="10"/>
  <c r="X126" i="10"/>
  <c r="X125" i="10"/>
  <c r="X124" i="10"/>
  <c r="X123" i="10"/>
  <c r="X122" i="10"/>
  <c r="X121" i="10"/>
  <c r="X120" i="10"/>
  <c r="X119" i="10"/>
  <c r="X118" i="10"/>
  <c r="X117" i="10"/>
  <c r="X116" i="10"/>
  <c r="X115" i="10"/>
  <c r="X114" i="10"/>
  <c r="X113" i="10"/>
  <c r="X112" i="10"/>
  <c r="X111" i="10"/>
  <c r="X110" i="10"/>
  <c r="X109" i="10"/>
  <c r="X108" i="10"/>
  <c r="X107" i="10"/>
  <c r="X106" i="10"/>
  <c r="X105" i="10"/>
  <c r="X104" i="10"/>
  <c r="X103" i="10"/>
  <c r="X102" i="10"/>
  <c r="X101" i="10"/>
  <c r="X100" i="10"/>
  <c r="X99" i="10"/>
  <c r="X98" i="10"/>
  <c r="Y97" i="10"/>
  <c r="X97" i="10"/>
  <c r="Y96" i="10"/>
  <c r="X96" i="10"/>
  <c r="Y95" i="10"/>
  <c r="X95" i="10"/>
  <c r="Y94" i="10"/>
  <c r="X94" i="10"/>
  <c r="Y93" i="10"/>
  <c r="X93" i="10"/>
  <c r="Y92" i="10"/>
  <c r="X92" i="10"/>
  <c r="Y91" i="10"/>
  <c r="X91" i="10"/>
  <c r="Y90" i="10"/>
  <c r="X90" i="10"/>
  <c r="Y89" i="10"/>
  <c r="X89" i="10"/>
  <c r="Y88" i="10"/>
  <c r="X88" i="10"/>
  <c r="Y87" i="10"/>
  <c r="X87" i="10"/>
  <c r="Y86" i="10"/>
  <c r="X86" i="10"/>
  <c r="Y85" i="10"/>
  <c r="X85" i="10"/>
  <c r="Y84" i="10"/>
  <c r="X84" i="10"/>
  <c r="Y83" i="10"/>
  <c r="X83" i="10"/>
  <c r="Y82" i="10"/>
  <c r="X82" i="10"/>
  <c r="Y81" i="10"/>
  <c r="X81" i="10"/>
  <c r="Y80" i="10"/>
  <c r="X80" i="10"/>
  <c r="Y79" i="10"/>
  <c r="X79" i="10"/>
  <c r="Y78" i="10"/>
  <c r="X78" i="10"/>
  <c r="Y77" i="10"/>
  <c r="X77" i="10"/>
  <c r="Y76" i="10"/>
  <c r="X76" i="10"/>
  <c r="Y75" i="10"/>
  <c r="X75" i="10"/>
  <c r="Y74" i="10"/>
  <c r="X74" i="10"/>
  <c r="Y73" i="10"/>
  <c r="X73" i="10"/>
  <c r="Y72" i="10"/>
  <c r="X72" i="10"/>
  <c r="Y71" i="10"/>
  <c r="X71" i="10"/>
  <c r="Y70" i="10"/>
  <c r="X70" i="10"/>
  <c r="Y69" i="10"/>
  <c r="X69" i="10"/>
  <c r="Y68" i="10"/>
  <c r="X68" i="10"/>
  <c r="Y67" i="10"/>
  <c r="X67" i="10"/>
  <c r="Y66" i="10"/>
  <c r="X66" i="10"/>
  <c r="Y65" i="10"/>
  <c r="X65" i="10"/>
  <c r="Y64" i="10"/>
  <c r="X64" i="10"/>
  <c r="Y63" i="10"/>
  <c r="X63" i="10"/>
  <c r="Y62" i="10"/>
  <c r="X62" i="10"/>
  <c r="Y61" i="10"/>
  <c r="X61" i="10"/>
  <c r="Y60" i="10"/>
  <c r="X60" i="10"/>
  <c r="Y59" i="10"/>
  <c r="X59" i="10"/>
  <c r="Y58" i="10"/>
  <c r="X58" i="10"/>
  <c r="Y57" i="10"/>
  <c r="X57" i="10"/>
  <c r="Y56" i="10"/>
  <c r="X56" i="10"/>
  <c r="Y55" i="10"/>
  <c r="X55" i="10"/>
  <c r="Y54" i="10"/>
  <c r="X54" i="10"/>
  <c r="Y53" i="10"/>
  <c r="X53" i="10"/>
  <c r="Y52" i="10"/>
  <c r="X52" i="10"/>
  <c r="Y51" i="10"/>
  <c r="X51" i="10"/>
  <c r="Y50" i="10"/>
  <c r="X50" i="10"/>
  <c r="Y49" i="10"/>
  <c r="X49" i="10"/>
  <c r="Y48" i="10"/>
  <c r="X48" i="10"/>
  <c r="Y47" i="10"/>
  <c r="X47" i="10"/>
  <c r="Y46" i="10"/>
  <c r="X46" i="10"/>
  <c r="Y45" i="10"/>
  <c r="X45" i="10"/>
  <c r="Y44" i="10"/>
  <c r="X44" i="10"/>
  <c r="Y43" i="10"/>
  <c r="X43" i="10"/>
  <c r="Y42" i="10"/>
  <c r="X42" i="10"/>
  <c r="Y41" i="10"/>
  <c r="X41" i="10"/>
  <c r="Y40" i="10"/>
  <c r="X40" i="10"/>
  <c r="Y39" i="10"/>
  <c r="X39" i="10"/>
  <c r="Y38" i="10"/>
  <c r="X38" i="10"/>
  <c r="Y37" i="10"/>
  <c r="X37" i="10"/>
  <c r="Y36" i="10"/>
  <c r="X36" i="10"/>
  <c r="Y35" i="10"/>
  <c r="X35" i="10"/>
  <c r="Y34" i="10"/>
  <c r="X34" i="10"/>
  <c r="Y33" i="10"/>
  <c r="X33" i="10"/>
  <c r="Y32" i="10"/>
  <c r="X32" i="10"/>
  <c r="Y31" i="10"/>
  <c r="X31" i="10"/>
  <c r="Y30" i="10"/>
  <c r="X30" i="10"/>
  <c r="Y29" i="10"/>
  <c r="X29" i="10"/>
  <c r="Y28" i="10"/>
  <c r="X28" i="10"/>
  <c r="Y27" i="10"/>
  <c r="X27" i="10"/>
  <c r="Y26" i="10"/>
  <c r="X26" i="10"/>
  <c r="Y25" i="10"/>
  <c r="X25" i="10"/>
  <c r="Y24" i="10"/>
  <c r="X24" i="10"/>
  <c r="Y23" i="10"/>
  <c r="X23" i="10"/>
  <c r="Y22" i="10"/>
  <c r="X22" i="10"/>
  <c r="Y21" i="10"/>
  <c r="X21" i="10"/>
  <c r="Y20" i="10"/>
  <c r="X20" i="10"/>
  <c r="Y19" i="10"/>
  <c r="X19" i="10"/>
  <c r="Y18" i="10"/>
  <c r="X18" i="10"/>
  <c r="Y17" i="10"/>
  <c r="X17" i="10"/>
  <c r="Y16" i="10"/>
  <c r="X16" i="10"/>
  <c r="Y15" i="10"/>
  <c r="X15" i="10"/>
  <c r="Y14" i="10"/>
  <c r="X14" i="10"/>
  <c r="Y13" i="10"/>
  <c r="X13" i="10"/>
  <c r="Y12" i="10"/>
  <c r="X12" i="10"/>
  <c r="Y11" i="10"/>
  <c r="X11" i="10"/>
  <c r="Y10" i="10"/>
  <c r="X10" i="10"/>
  <c r="Y9" i="10"/>
  <c r="X9" i="10"/>
  <c r="Y8" i="10"/>
  <c r="X8" i="10"/>
  <c r="Y7" i="10"/>
  <c r="X7" i="10"/>
  <c r="Y6" i="10"/>
  <c r="X6" i="10"/>
  <c r="Y5" i="10"/>
  <c r="X5" i="10"/>
  <c r="Y4" i="10"/>
  <c r="X4" i="10"/>
  <c r="Y3" i="10"/>
  <c r="X3" i="10"/>
  <c r="Y2" i="10"/>
  <c r="X2" i="10"/>
  <c r="Y298" i="10"/>
  <c r="Y297" i="10"/>
  <c r="Y296" i="10"/>
  <c r="Y295" i="10"/>
  <c r="Y294" i="10"/>
  <c r="Y293" i="10"/>
  <c r="Y292" i="10"/>
  <c r="Y291" i="10"/>
  <c r="Y290" i="10"/>
  <c r="Y289" i="10"/>
  <c r="Y288" i="10"/>
  <c r="Y287" i="10"/>
  <c r="Y286" i="10"/>
  <c r="Y285" i="10"/>
  <c r="Y284" i="10"/>
  <c r="Y283" i="10"/>
  <c r="Y282" i="10"/>
  <c r="Y281" i="10"/>
  <c r="Y280" i="10"/>
  <c r="Y279" i="10"/>
  <c r="Y278" i="10"/>
  <c r="Y277" i="10"/>
  <c r="Y276" i="10"/>
  <c r="Y275" i="10"/>
  <c r="Y274" i="10"/>
  <c r="Y273" i="10"/>
  <c r="Y272" i="10"/>
  <c r="Y271" i="10"/>
  <c r="Y270" i="10"/>
  <c r="Y269" i="10"/>
  <c r="Y268" i="10"/>
  <c r="Y267" i="10"/>
  <c r="Y266" i="10"/>
  <c r="Y265" i="10"/>
  <c r="Y264" i="10"/>
  <c r="Y263" i="10"/>
  <c r="Y262" i="10"/>
  <c r="Y261" i="10"/>
  <c r="Y260" i="10"/>
  <c r="Y259" i="10"/>
  <c r="Y258" i="10"/>
  <c r="Y257" i="10"/>
  <c r="Y256" i="10"/>
  <c r="Y255" i="10"/>
  <c r="Y254" i="10"/>
  <c r="Y253" i="10"/>
  <c r="Y252" i="10"/>
  <c r="Y251" i="10"/>
  <c r="Y250" i="10"/>
  <c r="Y249" i="10"/>
  <c r="Y248" i="10"/>
  <c r="Y247" i="10"/>
  <c r="Y246" i="10"/>
  <c r="Y245" i="10"/>
  <c r="Y244" i="10"/>
  <c r="Y243" i="10"/>
  <c r="Y242" i="10"/>
  <c r="Y241" i="10"/>
  <c r="Y240" i="10"/>
  <c r="Y239" i="10"/>
  <c r="Y238" i="10"/>
  <c r="Y237" i="10"/>
  <c r="Y236" i="10"/>
  <c r="Y235" i="10"/>
  <c r="Y234" i="10"/>
  <c r="Y233" i="10"/>
  <c r="Y232" i="10"/>
  <c r="Y231" i="10"/>
  <c r="Y230" i="10"/>
  <c r="Y229" i="10"/>
  <c r="Y228" i="10"/>
  <c r="Y227" i="10"/>
  <c r="Y226" i="10"/>
  <c r="Y225" i="10"/>
  <c r="Y224" i="10"/>
  <c r="Y223" i="10"/>
  <c r="Y222" i="10"/>
  <c r="Y221" i="10"/>
  <c r="Y220" i="10"/>
  <c r="Y219" i="10"/>
  <c r="Y218" i="10"/>
  <c r="Y217" i="10"/>
  <c r="Y216" i="10"/>
  <c r="Y215" i="10"/>
  <c r="Y214" i="10"/>
  <c r="Y213" i="10"/>
  <c r="Y212" i="10"/>
  <c r="Y211" i="10"/>
  <c r="Y210" i="10"/>
  <c r="Y209" i="10"/>
  <c r="Y208" i="10"/>
  <c r="Y207" i="10"/>
  <c r="Y206" i="10"/>
  <c r="Y205" i="10"/>
  <c r="Y204" i="10"/>
  <c r="Y203" i="10"/>
  <c r="Y202" i="10"/>
  <c r="Y201" i="10"/>
  <c r="Y200" i="10"/>
  <c r="Y199" i="10"/>
  <c r="Y198" i="10"/>
  <c r="Y197" i="10"/>
  <c r="Y196" i="10"/>
  <c r="Y195" i="10"/>
  <c r="Y194" i="10"/>
  <c r="Y193" i="10"/>
  <c r="Y192" i="10"/>
  <c r="Y191" i="10"/>
  <c r="Y190" i="10"/>
  <c r="Y189" i="10"/>
  <c r="Y188" i="10"/>
  <c r="Y187" i="10"/>
  <c r="Y186" i="10"/>
  <c r="Y185" i="10"/>
  <c r="Y184" i="10"/>
  <c r="Y183" i="10"/>
  <c r="Y182" i="10"/>
  <c r="Y181" i="10"/>
  <c r="Y180" i="10"/>
  <c r="Y179" i="10"/>
  <c r="Y178" i="10"/>
  <c r="Y177" i="10"/>
  <c r="Y176" i="10"/>
  <c r="Y175" i="10"/>
  <c r="Y174" i="10"/>
  <c r="Y173" i="10"/>
  <c r="Y172" i="10"/>
  <c r="Y171" i="10"/>
  <c r="Y170" i="10"/>
  <c r="Y169" i="10"/>
  <c r="Y168" i="10"/>
  <c r="Y167" i="10"/>
  <c r="Y166" i="10"/>
  <c r="Y165" i="10"/>
  <c r="Y164" i="10"/>
  <c r="Y163" i="10"/>
  <c r="Y162" i="10"/>
  <c r="Y161" i="10"/>
  <c r="Y160" i="10"/>
  <c r="Y159" i="10"/>
  <c r="Y158" i="10"/>
  <c r="Y157" i="10"/>
  <c r="Y156" i="10"/>
  <c r="Y155" i="10"/>
  <c r="Y154" i="10"/>
  <c r="Y153" i="10"/>
  <c r="Y152" i="10"/>
  <c r="Y151" i="10"/>
  <c r="Y150" i="10"/>
  <c r="Y149" i="10"/>
  <c r="Y148" i="10"/>
  <c r="Y147" i="10"/>
  <c r="Y146" i="10"/>
  <c r="Y145" i="10"/>
  <c r="Y144" i="10"/>
  <c r="Y143" i="10"/>
  <c r="Y142" i="10"/>
  <c r="Y141" i="10"/>
  <c r="Y140" i="10"/>
  <c r="Y139" i="10"/>
  <c r="Y138" i="10"/>
  <c r="Y137" i="10"/>
  <c r="Y136" i="10"/>
  <c r="Y135" i="10"/>
  <c r="Y134" i="10"/>
  <c r="Y133" i="10"/>
  <c r="Y132" i="10"/>
  <c r="Y131" i="10"/>
  <c r="Y130" i="10"/>
  <c r="Y129" i="10"/>
  <c r="Y128" i="10"/>
  <c r="Y127" i="10"/>
  <c r="Y126" i="10"/>
  <c r="Y125" i="10"/>
  <c r="Y124" i="10"/>
  <c r="Y123" i="10"/>
  <c r="Y122" i="10"/>
  <c r="Y121" i="10"/>
  <c r="Y120" i="10"/>
  <c r="Y119" i="10"/>
  <c r="Y118" i="10"/>
  <c r="Y117" i="10"/>
  <c r="Y116" i="10"/>
  <c r="Y115" i="10"/>
  <c r="Y114" i="10"/>
  <c r="Y113" i="10"/>
  <c r="Y112" i="10"/>
  <c r="Y111" i="10"/>
  <c r="Y110" i="10"/>
  <c r="Y109" i="10"/>
  <c r="Y108" i="10"/>
  <c r="Y107" i="10"/>
  <c r="Y106" i="10"/>
  <c r="Y105" i="10"/>
  <c r="Y104" i="10"/>
  <c r="Y103" i="10"/>
  <c r="Y102" i="10"/>
  <c r="Y101" i="10"/>
  <c r="Y100" i="10"/>
  <c r="Y99" i="10"/>
  <c r="Y98" i="10"/>
  <c r="E35" i="25" l="1"/>
  <c r="E36" i="25"/>
  <c r="E34" i="25"/>
  <c r="E33" i="25"/>
  <c r="E31" i="25"/>
  <c r="E30" i="25"/>
  <c r="E32" i="25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AH299" i="12"/>
  <c r="AG299" i="12"/>
  <c r="AF299" i="12"/>
  <c r="AE299" i="12"/>
  <c r="AD299" i="12"/>
  <c r="AH298" i="12"/>
  <c r="AG298" i="12"/>
  <c r="AF298" i="12"/>
  <c r="AE298" i="12"/>
  <c r="AD298" i="12"/>
  <c r="F44" i="25" l="1"/>
  <c r="F43" i="25"/>
  <c r="Q299" i="10"/>
  <c r="F42" i="25" s="1"/>
  <c r="T313" i="10"/>
  <c r="T312" i="10"/>
  <c r="T311" i="10"/>
  <c r="T310" i="10"/>
  <c r="T309" i="10"/>
  <c r="T308" i="10"/>
  <c r="T307" i="10"/>
  <c r="T306" i="10"/>
  <c r="T305" i="10"/>
  <c r="T304" i="10"/>
  <c r="T303" i="10"/>
  <c r="T302" i="10"/>
  <c r="T301" i="10"/>
  <c r="T300" i="10"/>
  <c r="T299" i="10"/>
  <c r="T121" i="10"/>
  <c r="T120" i="10"/>
  <c r="T119" i="10"/>
  <c r="T118" i="10"/>
  <c r="T117" i="10"/>
  <c r="T116" i="10"/>
  <c r="T115" i="10"/>
  <c r="T114" i="10"/>
  <c r="T113" i="10"/>
  <c r="T112" i="10"/>
  <c r="T111" i="10"/>
  <c r="T110" i="10"/>
  <c r="T109" i="10"/>
  <c r="T108" i="10"/>
  <c r="T107" i="10"/>
  <c r="T106" i="10"/>
  <c r="T105" i="10"/>
  <c r="T104" i="10"/>
  <c r="T103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AG297" i="12"/>
  <c r="T298" i="10" s="1"/>
  <c r="AF297" i="12"/>
  <c r="AE297" i="12"/>
  <c r="AD297" i="12"/>
  <c r="Q298" i="10" s="1"/>
  <c r="F41" i="25" s="1"/>
  <c r="AG296" i="12"/>
  <c r="AF296" i="12"/>
  <c r="AE296" i="12"/>
  <c r="AD296" i="12"/>
  <c r="AG295" i="12"/>
  <c r="AF295" i="12"/>
  <c r="AG294" i="12"/>
  <c r="AF294" i="12"/>
  <c r="AE294" i="12"/>
  <c r="AD294" i="12"/>
  <c r="AH297" i="12"/>
  <c r="Q295" i="10" l="1"/>
  <c r="F38" i="25" s="1"/>
  <c r="Q297" i="10"/>
  <c r="F40" i="25" s="1"/>
  <c r="Q296" i="10"/>
  <c r="F39" i="25" s="1"/>
  <c r="T295" i="10"/>
  <c r="T297" i="10"/>
  <c r="T296" i="10"/>
  <c r="AH296" i="12"/>
  <c r="AH295" i="12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F111" i="9"/>
  <c r="E295" i="10"/>
  <c r="B95" i="22" l="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26" i="11"/>
  <c r="J27" i="11"/>
  <c r="J28" i="11"/>
  <c r="J29" i="11"/>
  <c r="J116" i="9" l="1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W313" i="10" l="1"/>
  <c r="W312" i="10"/>
  <c r="W311" i="10"/>
  <c r="W310" i="10"/>
  <c r="W309" i="10"/>
  <c r="W308" i="10"/>
  <c r="W307" i="10"/>
  <c r="W306" i="10"/>
  <c r="W305" i="10"/>
  <c r="W304" i="10"/>
  <c r="W303" i="10"/>
  <c r="W302" i="10"/>
  <c r="W301" i="10"/>
  <c r="W300" i="10"/>
  <c r="W299" i="10"/>
  <c r="W298" i="10"/>
  <c r="W297" i="10"/>
  <c r="W296" i="10"/>
  <c r="W295" i="10"/>
  <c r="W294" i="10"/>
  <c r="W293" i="10"/>
  <c r="W292" i="10"/>
  <c r="W291" i="10"/>
  <c r="W290" i="10"/>
  <c r="W289" i="10"/>
  <c r="W288" i="10"/>
  <c r="W287" i="10"/>
  <c r="W286" i="10"/>
  <c r="W285" i="10"/>
  <c r="W284" i="10"/>
  <c r="W283" i="10"/>
  <c r="W282" i="10"/>
  <c r="W281" i="10"/>
  <c r="W280" i="10"/>
  <c r="W279" i="10"/>
  <c r="W278" i="10"/>
  <c r="W277" i="10"/>
  <c r="W276" i="10"/>
  <c r="W275" i="10"/>
  <c r="W274" i="10"/>
  <c r="W273" i="10"/>
  <c r="W272" i="10"/>
  <c r="W271" i="10"/>
  <c r="W270" i="10"/>
  <c r="W269" i="10"/>
  <c r="W268" i="10"/>
  <c r="W267" i="10"/>
  <c r="W266" i="10"/>
  <c r="W265" i="10"/>
  <c r="W264" i="10"/>
  <c r="W263" i="10"/>
  <c r="W262" i="10"/>
  <c r="W261" i="10"/>
  <c r="W260" i="10"/>
  <c r="W259" i="10"/>
  <c r="W258" i="10"/>
  <c r="W257" i="10"/>
  <c r="W256" i="10"/>
  <c r="W255" i="10"/>
  <c r="W254" i="10"/>
  <c r="W253" i="10"/>
  <c r="W252" i="10"/>
  <c r="W251" i="10"/>
  <c r="W250" i="10"/>
  <c r="W249" i="10"/>
  <c r="W248" i="10"/>
  <c r="W247" i="10"/>
  <c r="W246" i="10"/>
  <c r="W245" i="10"/>
  <c r="W244" i="10"/>
  <c r="W243" i="10"/>
  <c r="W242" i="10"/>
  <c r="W241" i="10"/>
  <c r="W240" i="10"/>
  <c r="W239" i="10"/>
  <c r="W238" i="10"/>
  <c r="W237" i="10"/>
  <c r="W236" i="10"/>
  <c r="W235" i="10"/>
  <c r="W234" i="10"/>
  <c r="W233" i="10"/>
  <c r="W232" i="10"/>
  <c r="W231" i="10"/>
  <c r="W230" i="10"/>
  <c r="W229" i="10"/>
  <c r="W228" i="10"/>
  <c r="W227" i="10"/>
  <c r="W226" i="10"/>
  <c r="W225" i="10"/>
  <c r="W224" i="10"/>
  <c r="W223" i="10"/>
  <c r="W222" i="10"/>
  <c r="W221" i="10"/>
  <c r="W220" i="10"/>
  <c r="W219" i="10"/>
  <c r="W218" i="10"/>
  <c r="W217" i="10"/>
  <c r="W216" i="10"/>
  <c r="W215" i="10"/>
  <c r="W214" i="10"/>
  <c r="W213" i="10"/>
  <c r="W212" i="10"/>
  <c r="W211" i="10"/>
  <c r="W210" i="10"/>
  <c r="W209" i="10"/>
  <c r="W208" i="10"/>
  <c r="W207" i="10"/>
  <c r="W206" i="10"/>
  <c r="W205" i="10"/>
  <c r="W204" i="10"/>
  <c r="W203" i="10"/>
  <c r="W202" i="10"/>
  <c r="W201" i="10"/>
  <c r="W200" i="10"/>
  <c r="W199" i="10"/>
  <c r="W198" i="10"/>
  <c r="W197" i="10"/>
  <c r="W196" i="10"/>
  <c r="W195" i="10"/>
  <c r="W194" i="10"/>
  <c r="W193" i="10"/>
  <c r="W192" i="10"/>
  <c r="W191" i="10"/>
  <c r="W190" i="10"/>
  <c r="W189" i="10"/>
  <c r="W188" i="10"/>
  <c r="W187" i="10"/>
  <c r="W186" i="10"/>
  <c r="W185" i="10"/>
  <c r="W184" i="10"/>
  <c r="W183" i="10"/>
  <c r="W182" i="10"/>
  <c r="W181" i="10"/>
  <c r="W180" i="10"/>
  <c r="W179" i="10"/>
  <c r="W178" i="10"/>
  <c r="W177" i="10"/>
  <c r="W176" i="10"/>
  <c r="W175" i="10"/>
  <c r="W174" i="10"/>
  <c r="W173" i="10"/>
  <c r="W172" i="10"/>
  <c r="W171" i="10"/>
  <c r="W170" i="10"/>
  <c r="W169" i="10"/>
  <c r="W168" i="10"/>
  <c r="W167" i="10"/>
  <c r="W166" i="10"/>
  <c r="W165" i="10"/>
  <c r="W164" i="10"/>
  <c r="W163" i="10"/>
  <c r="W162" i="10"/>
  <c r="W161" i="10"/>
  <c r="W160" i="10"/>
  <c r="W159" i="10"/>
  <c r="W158" i="10"/>
  <c r="W157" i="10"/>
  <c r="W156" i="10"/>
  <c r="W155" i="10"/>
  <c r="W154" i="10"/>
  <c r="W153" i="10"/>
  <c r="W152" i="10"/>
  <c r="W151" i="10"/>
  <c r="W150" i="10"/>
  <c r="W149" i="10"/>
  <c r="W148" i="10"/>
  <c r="W147" i="10"/>
  <c r="W146" i="10"/>
  <c r="W145" i="10"/>
  <c r="W144" i="10"/>
  <c r="W143" i="10"/>
  <c r="W142" i="10"/>
  <c r="W141" i="10"/>
  <c r="W140" i="10"/>
  <c r="W139" i="10"/>
  <c r="W138" i="10"/>
  <c r="W137" i="10"/>
  <c r="W136" i="10"/>
  <c r="W135" i="10"/>
  <c r="W134" i="10"/>
  <c r="W133" i="10"/>
  <c r="W132" i="10"/>
  <c r="W131" i="10"/>
  <c r="W130" i="10"/>
  <c r="W129" i="10"/>
  <c r="W128" i="10"/>
  <c r="W127" i="10"/>
  <c r="W126" i="10"/>
  <c r="W125" i="10"/>
  <c r="W124" i="10"/>
  <c r="W123" i="10"/>
  <c r="W122" i="10"/>
  <c r="W121" i="10"/>
  <c r="W120" i="10"/>
  <c r="W119" i="10"/>
  <c r="W118" i="10"/>
  <c r="W117" i="10"/>
  <c r="W116" i="10"/>
  <c r="W115" i="10"/>
  <c r="W114" i="10"/>
  <c r="W113" i="10"/>
  <c r="W112" i="10"/>
  <c r="W111" i="10"/>
  <c r="W110" i="10"/>
  <c r="W109" i="10"/>
  <c r="W108" i="10"/>
  <c r="W107" i="10"/>
  <c r="W106" i="10"/>
  <c r="W105" i="10"/>
  <c r="W104" i="10"/>
  <c r="W103" i="10"/>
  <c r="W102" i="10"/>
  <c r="W101" i="10"/>
  <c r="W100" i="10"/>
  <c r="W99" i="10"/>
  <c r="W98" i="10"/>
  <c r="W97" i="10"/>
  <c r="W96" i="10"/>
  <c r="W95" i="10"/>
  <c r="W94" i="10"/>
  <c r="W93" i="10"/>
  <c r="W92" i="10"/>
  <c r="W91" i="10"/>
  <c r="W90" i="10"/>
  <c r="W89" i="10"/>
  <c r="W88" i="10"/>
  <c r="W87" i="10"/>
  <c r="W86" i="10"/>
  <c r="W85" i="10"/>
  <c r="W84" i="10"/>
  <c r="W83" i="10"/>
  <c r="W82" i="10"/>
  <c r="W81" i="10"/>
  <c r="W80" i="10"/>
  <c r="W79" i="10"/>
  <c r="W78" i="10"/>
  <c r="W77" i="10"/>
  <c r="W76" i="10"/>
  <c r="W75" i="10"/>
  <c r="W74" i="10"/>
  <c r="W73" i="10"/>
  <c r="W72" i="10"/>
  <c r="W71" i="10"/>
  <c r="W70" i="10"/>
  <c r="W69" i="10"/>
  <c r="W68" i="10"/>
  <c r="W67" i="10"/>
  <c r="W66" i="10"/>
  <c r="W65" i="10"/>
  <c r="W64" i="10"/>
  <c r="W63" i="10"/>
  <c r="W62" i="10"/>
  <c r="W61" i="10"/>
  <c r="W60" i="10"/>
  <c r="W59" i="10"/>
  <c r="W58" i="10"/>
  <c r="W57" i="10"/>
  <c r="W56" i="10"/>
  <c r="W55" i="10"/>
  <c r="W54" i="10"/>
  <c r="W53" i="10"/>
  <c r="W52" i="10"/>
  <c r="W51" i="10"/>
  <c r="W50" i="10"/>
  <c r="W49" i="10"/>
  <c r="W48" i="10"/>
  <c r="W47" i="10"/>
  <c r="W46" i="10"/>
  <c r="W45" i="10"/>
  <c r="W44" i="10"/>
  <c r="W43" i="10"/>
  <c r="W42" i="10"/>
  <c r="W41" i="10"/>
  <c r="W40" i="10"/>
  <c r="W39" i="10"/>
  <c r="W38" i="10"/>
  <c r="W37" i="10"/>
  <c r="W36" i="10"/>
  <c r="W35" i="10"/>
  <c r="W34" i="10"/>
  <c r="W33" i="10"/>
  <c r="W32" i="10"/>
  <c r="W31" i="10"/>
  <c r="W30" i="10"/>
  <c r="W29" i="10"/>
  <c r="W28" i="10"/>
  <c r="W27" i="10"/>
  <c r="W26" i="10"/>
  <c r="W25" i="10"/>
  <c r="W24" i="10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W3" i="10"/>
  <c r="W2" i="10"/>
  <c r="S313" i="10"/>
  <c r="S312" i="10"/>
  <c r="S311" i="10"/>
  <c r="S310" i="10"/>
  <c r="S309" i="10"/>
  <c r="S308" i="10"/>
  <c r="S307" i="10"/>
  <c r="S306" i="10"/>
  <c r="S305" i="10"/>
  <c r="S304" i="10"/>
  <c r="S303" i="10"/>
  <c r="S302" i="10"/>
  <c r="S301" i="10"/>
  <c r="S300" i="10"/>
  <c r="S299" i="10"/>
  <c r="S298" i="10"/>
  <c r="S297" i="10"/>
  <c r="S296" i="10"/>
  <c r="S295" i="10"/>
  <c r="S121" i="10"/>
  <c r="S120" i="10"/>
  <c r="S119" i="10"/>
  <c r="S118" i="10"/>
  <c r="S117" i="10"/>
  <c r="S116" i="10"/>
  <c r="S115" i="10"/>
  <c r="S114" i="10"/>
  <c r="S113" i="10"/>
  <c r="S112" i="10"/>
  <c r="S111" i="10"/>
  <c r="S110" i="10"/>
  <c r="S109" i="10"/>
  <c r="S108" i="10"/>
  <c r="S107" i="10"/>
  <c r="S106" i="10"/>
  <c r="S105" i="10"/>
  <c r="S104" i="10"/>
  <c r="S103" i="10"/>
  <c r="S102" i="10"/>
  <c r="S101" i="10"/>
  <c r="S100" i="10"/>
  <c r="S99" i="10"/>
  <c r="S98" i="10"/>
  <c r="S97" i="10"/>
  <c r="S96" i="10"/>
  <c r="S95" i="10"/>
  <c r="S94" i="10"/>
  <c r="S93" i="10"/>
  <c r="S92" i="10"/>
  <c r="S91" i="10"/>
  <c r="S90" i="10"/>
  <c r="S89" i="10"/>
  <c r="S88" i="10"/>
  <c r="S87" i="10"/>
  <c r="S86" i="10"/>
  <c r="S85" i="10"/>
  <c r="S84" i="10"/>
  <c r="S83" i="10"/>
  <c r="S82" i="10"/>
  <c r="S81" i="10"/>
  <c r="S80" i="10"/>
  <c r="S79" i="10"/>
  <c r="S78" i="10"/>
  <c r="S77" i="10"/>
  <c r="S76" i="10"/>
  <c r="S75" i="10"/>
  <c r="S74" i="10"/>
  <c r="S73" i="10"/>
  <c r="S72" i="10"/>
  <c r="S71" i="10"/>
  <c r="S70" i="10"/>
  <c r="S69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G44" i="25" l="1"/>
  <c r="G43" i="25"/>
  <c r="G39" i="25"/>
  <c r="G40" i="25"/>
  <c r="G38" i="25"/>
  <c r="G41" i="25"/>
  <c r="G42" i="25"/>
  <c r="AG293" i="12"/>
  <c r="T294" i="10" s="1"/>
  <c r="AF293" i="12"/>
  <c r="AE293" i="12"/>
  <c r="AD293" i="12"/>
  <c r="Q294" i="10" s="1"/>
  <c r="F37" i="25" s="1"/>
  <c r="AG292" i="12"/>
  <c r="AF292" i="12"/>
  <c r="AE292" i="12"/>
  <c r="AD292" i="12"/>
  <c r="S293" i="10" l="1"/>
  <c r="S294" i="10"/>
  <c r="G37" i="25" s="1"/>
  <c r="Q293" i="10"/>
  <c r="T293" i="10"/>
  <c r="AH292" i="12"/>
  <c r="AH293" i="12"/>
  <c r="AH294" i="12"/>
  <c r="O106" i="9" l="1"/>
  <c r="O102" i="9"/>
  <c r="O107" i="9"/>
  <c r="O103" i="9"/>
  <c r="O108" i="9"/>
  <c r="O104" i="9"/>
  <c r="O109" i="9"/>
  <c r="O105" i="9"/>
  <c r="N106" i="9"/>
  <c r="N102" i="9"/>
  <c r="N107" i="9"/>
  <c r="N103" i="9"/>
  <c r="N108" i="9"/>
  <c r="N104" i="9"/>
  <c r="N109" i="9"/>
  <c r="N105" i="9"/>
  <c r="M106" i="9"/>
  <c r="M102" i="9"/>
  <c r="M107" i="9"/>
  <c r="M103" i="9"/>
  <c r="M108" i="9"/>
  <c r="M104" i="9"/>
  <c r="M109" i="9"/>
  <c r="M105" i="9"/>
  <c r="L106" i="9"/>
  <c r="L102" i="9"/>
  <c r="L107" i="9"/>
  <c r="L103" i="9"/>
  <c r="L108" i="9"/>
  <c r="L104" i="9"/>
  <c r="L109" i="9"/>
  <c r="L105" i="9"/>
  <c r="K106" i="9"/>
  <c r="K102" i="9"/>
  <c r="K107" i="9"/>
  <c r="K103" i="9"/>
  <c r="K108" i="9"/>
  <c r="K104" i="9"/>
  <c r="K109" i="9"/>
  <c r="K105" i="9"/>
  <c r="I106" i="9"/>
  <c r="I102" i="9"/>
  <c r="I107" i="9"/>
  <c r="I103" i="9"/>
  <c r="I108" i="9"/>
  <c r="I104" i="9"/>
  <c r="I109" i="9"/>
  <c r="I105" i="9"/>
  <c r="H106" i="9"/>
  <c r="H102" i="9"/>
  <c r="H107" i="9"/>
  <c r="H103" i="9"/>
  <c r="H108" i="9"/>
  <c r="H104" i="9"/>
  <c r="H109" i="9"/>
  <c r="H105" i="9"/>
  <c r="G106" i="9"/>
  <c r="G102" i="9"/>
  <c r="G107" i="9"/>
  <c r="G103" i="9"/>
  <c r="G108" i="9"/>
  <c r="G104" i="9"/>
  <c r="G109" i="9"/>
  <c r="G105" i="9"/>
  <c r="V291" i="10"/>
  <c r="V290" i="10"/>
  <c r="V313" i="10"/>
  <c r="U313" i="10"/>
  <c r="R313" i="10"/>
  <c r="P313" i="10"/>
  <c r="O313" i="10"/>
  <c r="N313" i="10"/>
  <c r="M313" i="10"/>
  <c r="L313" i="10"/>
  <c r="K313" i="10"/>
  <c r="J313" i="10"/>
  <c r="I313" i="10"/>
  <c r="H313" i="10"/>
  <c r="G313" i="10"/>
  <c r="F313" i="10"/>
  <c r="E313" i="10"/>
  <c r="V312" i="10"/>
  <c r="U312" i="10"/>
  <c r="R312" i="10"/>
  <c r="P312" i="10"/>
  <c r="O312" i="10"/>
  <c r="N312" i="10"/>
  <c r="M312" i="10"/>
  <c r="L312" i="10"/>
  <c r="K312" i="10"/>
  <c r="J312" i="10"/>
  <c r="I312" i="10"/>
  <c r="H312" i="10"/>
  <c r="G312" i="10"/>
  <c r="F312" i="10"/>
  <c r="E312" i="10"/>
  <c r="V311" i="10"/>
  <c r="U311" i="10"/>
  <c r="R311" i="10"/>
  <c r="P311" i="10"/>
  <c r="O311" i="10"/>
  <c r="N311" i="10"/>
  <c r="M311" i="10"/>
  <c r="L311" i="10"/>
  <c r="K311" i="10"/>
  <c r="J311" i="10"/>
  <c r="I311" i="10"/>
  <c r="H311" i="10"/>
  <c r="G311" i="10"/>
  <c r="F311" i="10"/>
  <c r="E311" i="10"/>
  <c r="V310" i="10"/>
  <c r="U310" i="10"/>
  <c r="R310" i="10"/>
  <c r="P310" i="10"/>
  <c r="O310" i="10"/>
  <c r="N310" i="10"/>
  <c r="M310" i="10"/>
  <c r="L310" i="10"/>
  <c r="K310" i="10"/>
  <c r="J310" i="10"/>
  <c r="I310" i="10"/>
  <c r="H310" i="10"/>
  <c r="G310" i="10"/>
  <c r="F310" i="10"/>
  <c r="E310" i="10"/>
  <c r="V309" i="10"/>
  <c r="U309" i="10"/>
  <c r="R309" i="10"/>
  <c r="P309" i="10"/>
  <c r="O309" i="10"/>
  <c r="N309" i="10"/>
  <c r="M309" i="10"/>
  <c r="L309" i="10"/>
  <c r="K309" i="10"/>
  <c r="J309" i="10"/>
  <c r="I309" i="10"/>
  <c r="H309" i="10"/>
  <c r="G309" i="10"/>
  <c r="F309" i="10"/>
  <c r="E309" i="10"/>
  <c r="V308" i="10"/>
  <c r="U308" i="10"/>
  <c r="R308" i="10"/>
  <c r="P308" i="10"/>
  <c r="O308" i="10"/>
  <c r="N308" i="10"/>
  <c r="M308" i="10"/>
  <c r="L308" i="10"/>
  <c r="K308" i="10"/>
  <c r="J308" i="10"/>
  <c r="I308" i="10"/>
  <c r="H308" i="10"/>
  <c r="G308" i="10"/>
  <c r="F308" i="10"/>
  <c r="E308" i="10"/>
  <c r="V307" i="10"/>
  <c r="U307" i="10"/>
  <c r="R307" i="10"/>
  <c r="P307" i="10"/>
  <c r="O307" i="10"/>
  <c r="N307" i="10"/>
  <c r="M307" i="10"/>
  <c r="L307" i="10"/>
  <c r="K307" i="10"/>
  <c r="J307" i="10"/>
  <c r="I307" i="10"/>
  <c r="H307" i="10"/>
  <c r="G307" i="10"/>
  <c r="F307" i="10"/>
  <c r="E307" i="10"/>
  <c r="B38" i="25" s="1"/>
  <c r="V306" i="10"/>
  <c r="U306" i="10"/>
  <c r="R306" i="10"/>
  <c r="P306" i="10"/>
  <c r="O306" i="10"/>
  <c r="N306" i="10"/>
  <c r="M306" i="10"/>
  <c r="L306" i="10"/>
  <c r="K306" i="10"/>
  <c r="J306" i="10"/>
  <c r="I306" i="10"/>
  <c r="H306" i="10"/>
  <c r="G306" i="10"/>
  <c r="F306" i="10"/>
  <c r="E306" i="10"/>
  <c r="V305" i="10"/>
  <c r="U305" i="10"/>
  <c r="R305" i="10"/>
  <c r="P305" i="10"/>
  <c r="O305" i="10"/>
  <c r="N305" i="10"/>
  <c r="M305" i="10"/>
  <c r="L305" i="10"/>
  <c r="K305" i="10"/>
  <c r="J305" i="10"/>
  <c r="I305" i="10"/>
  <c r="H305" i="10"/>
  <c r="G305" i="10"/>
  <c r="F305" i="10"/>
  <c r="E305" i="10"/>
  <c r="V304" i="10"/>
  <c r="U304" i="10"/>
  <c r="R304" i="10"/>
  <c r="P304" i="10"/>
  <c r="O304" i="10"/>
  <c r="N304" i="10"/>
  <c r="M304" i="10"/>
  <c r="L304" i="10"/>
  <c r="K304" i="10"/>
  <c r="J304" i="10"/>
  <c r="I304" i="10"/>
  <c r="H304" i="10"/>
  <c r="G304" i="10"/>
  <c r="F304" i="10"/>
  <c r="E304" i="10"/>
  <c r="V303" i="10"/>
  <c r="U303" i="10"/>
  <c r="R303" i="10"/>
  <c r="P303" i="10"/>
  <c r="O303" i="10"/>
  <c r="N303" i="10"/>
  <c r="M303" i="10"/>
  <c r="L303" i="10"/>
  <c r="K303" i="10"/>
  <c r="J303" i="10"/>
  <c r="I303" i="10"/>
  <c r="H303" i="10"/>
  <c r="G303" i="10"/>
  <c r="F303" i="10"/>
  <c r="E303" i="10"/>
  <c r="V302" i="10"/>
  <c r="U302" i="10"/>
  <c r="R302" i="10"/>
  <c r="P302" i="10"/>
  <c r="O302" i="10"/>
  <c r="N302" i="10"/>
  <c r="M302" i="10"/>
  <c r="L302" i="10"/>
  <c r="K302" i="10"/>
  <c r="J302" i="10"/>
  <c r="I302" i="10"/>
  <c r="H302" i="10"/>
  <c r="G302" i="10"/>
  <c r="F302" i="10"/>
  <c r="E302" i="10"/>
  <c r="O116" i="9"/>
  <c r="N116" i="9"/>
  <c r="M116" i="9"/>
  <c r="L116" i="9"/>
  <c r="K116" i="9"/>
  <c r="I116" i="9"/>
  <c r="H116" i="9"/>
  <c r="G116" i="9"/>
  <c r="F116" i="9"/>
  <c r="O115" i="9"/>
  <c r="N115" i="9"/>
  <c r="M115" i="9"/>
  <c r="L115" i="9"/>
  <c r="K115" i="9"/>
  <c r="I115" i="9"/>
  <c r="H115" i="9"/>
  <c r="G115" i="9"/>
  <c r="F115" i="9"/>
  <c r="O114" i="9"/>
  <c r="N114" i="9"/>
  <c r="M114" i="9"/>
  <c r="L114" i="9"/>
  <c r="K114" i="9"/>
  <c r="I114" i="9"/>
  <c r="H114" i="9"/>
  <c r="G114" i="9"/>
  <c r="F114" i="9"/>
  <c r="B98" i="22" s="1"/>
  <c r="O113" i="9"/>
  <c r="N113" i="9"/>
  <c r="M113" i="9"/>
  <c r="L113" i="9"/>
  <c r="K113" i="9"/>
  <c r="I113" i="9"/>
  <c r="H113" i="9"/>
  <c r="G113" i="9"/>
  <c r="F113" i="9"/>
  <c r="O112" i="9"/>
  <c r="N112" i="9"/>
  <c r="M112" i="9"/>
  <c r="L112" i="9"/>
  <c r="K112" i="9"/>
  <c r="I112" i="9"/>
  <c r="H112" i="9"/>
  <c r="G112" i="9"/>
  <c r="F112" i="9"/>
  <c r="O111" i="9"/>
  <c r="N111" i="9"/>
  <c r="M111" i="9"/>
  <c r="L111" i="9"/>
  <c r="K111" i="9"/>
  <c r="I111" i="9"/>
  <c r="H111" i="9"/>
  <c r="G111" i="9"/>
  <c r="O110" i="9"/>
  <c r="N110" i="9"/>
  <c r="M110" i="9"/>
  <c r="L110" i="9"/>
  <c r="O9" i="27" s="1"/>
  <c r="K110" i="9"/>
  <c r="I110" i="9"/>
  <c r="H110" i="9"/>
  <c r="G110" i="9"/>
  <c r="F110" i="9"/>
  <c r="AD290" i="12"/>
  <c r="AE290" i="12"/>
  <c r="K290" i="10" s="1"/>
  <c r="AF290" i="12"/>
  <c r="L290" i="10" s="1"/>
  <c r="AG290" i="12"/>
  <c r="AD291" i="12"/>
  <c r="Q292" i="10" s="1"/>
  <c r="AE291" i="12"/>
  <c r="K291" i="10" s="1"/>
  <c r="AF291" i="12"/>
  <c r="AG291" i="12"/>
  <c r="AD288" i="12"/>
  <c r="AE288" i="12"/>
  <c r="K288" i="10" s="1"/>
  <c r="AF288" i="12"/>
  <c r="L288" i="10" s="1"/>
  <c r="AG288" i="12"/>
  <c r="AD289" i="12"/>
  <c r="AE289" i="12"/>
  <c r="K289" i="10" s="1"/>
  <c r="AF289" i="12"/>
  <c r="L289" i="10" s="1"/>
  <c r="AG289" i="12"/>
  <c r="T289" i="10" s="1"/>
  <c r="H288" i="10"/>
  <c r="H289" i="10"/>
  <c r="H290" i="10"/>
  <c r="H291" i="10"/>
  <c r="AH288" i="12"/>
  <c r="AH289" i="12"/>
  <c r="U289" i="10" s="1"/>
  <c r="AH290" i="12"/>
  <c r="AH291" i="12"/>
  <c r="U291" i="10" s="1"/>
  <c r="E289" i="10"/>
  <c r="E288" i="10"/>
  <c r="E287" i="10"/>
  <c r="E286" i="10"/>
  <c r="E285" i="10"/>
  <c r="E284" i="10"/>
  <c r="E283" i="10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B81" i="22" s="1"/>
  <c r="F96" i="9"/>
  <c r="B80" i="22" s="1"/>
  <c r="F95" i="9"/>
  <c r="B79" i="22" s="1"/>
  <c r="F94" i="9"/>
  <c r="B78" i="22" s="1"/>
  <c r="F93" i="9"/>
  <c r="B77" i="22" s="1"/>
  <c r="F92" i="9"/>
  <c r="B76" i="22" s="1"/>
  <c r="F91" i="9"/>
  <c r="B75" i="22" s="1"/>
  <c r="F90" i="9"/>
  <c r="B74" i="22" s="1"/>
  <c r="F89" i="9"/>
  <c r="B73" i="22" s="1"/>
  <c r="F88" i="9"/>
  <c r="B72" i="22" s="1"/>
  <c r="F87" i="9"/>
  <c r="B71" i="22" s="1"/>
  <c r="F86" i="9"/>
  <c r="B70" i="22" s="1"/>
  <c r="F85" i="9"/>
  <c r="B69" i="22" s="1"/>
  <c r="F84" i="9"/>
  <c r="B68" i="22" s="1"/>
  <c r="F83" i="9"/>
  <c r="B67" i="22" s="1"/>
  <c r="F82" i="9"/>
  <c r="B66" i="22" s="1"/>
  <c r="F81" i="9"/>
  <c r="B65" i="22" s="1"/>
  <c r="F80" i="9"/>
  <c r="B64" i="22" s="1"/>
  <c r="F79" i="9"/>
  <c r="B63" i="22" s="1"/>
  <c r="F78" i="9"/>
  <c r="B62" i="22" s="1"/>
  <c r="F77" i="9"/>
  <c r="B61" i="22" s="1"/>
  <c r="F76" i="9"/>
  <c r="B60" i="22" s="1"/>
  <c r="F75" i="9"/>
  <c r="B59" i="22" s="1"/>
  <c r="F74" i="9"/>
  <c r="B58" i="22" s="1"/>
  <c r="F73" i="9"/>
  <c r="B57" i="22" s="1"/>
  <c r="F72" i="9"/>
  <c r="B56" i="22" s="1"/>
  <c r="F71" i="9"/>
  <c r="B55" i="22" s="1"/>
  <c r="F70" i="9"/>
  <c r="B54" i="22" s="1"/>
  <c r="F69" i="9"/>
  <c r="B53" i="22" s="1"/>
  <c r="F68" i="9"/>
  <c r="B52" i="22" s="1"/>
  <c r="F67" i="9"/>
  <c r="B51" i="22" s="1"/>
  <c r="F66" i="9"/>
  <c r="B50" i="22" s="1"/>
  <c r="F65" i="9"/>
  <c r="B49" i="22" s="1"/>
  <c r="F64" i="9"/>
  <c r="B48" i="22" s="1"/>
  <c r="F63" i="9"/>
  <c r="B47" i="22" s="1"/>
  <c r="F62" i="9"/>
  <c r="B46" i="22" s="1"/>
  <c r="F61" i="9"/>
  <c r="B45" i="22" s="1"/>
  <c r="F60" i="9"/>
  <c r="B44" i="22" s="1"/>
  <c r="F59" i="9"/>
  <c r="B43" i="22" s="1"/>
  <c r="F58" i="9"/>
  <c r="B42" i="22" s="1"/>
  <c r="F57" i="9"/>
  <c r="B41" i="22" s="1"/>
  <c r="F56" i="9"/>
  <c r="B40" i="22" s="1"/>
  <c r="F55" i="9"/>
  <c r="B39" i="22" s="1"/>
  <c r="F54" i="9"/>
  <c r="B38" i="22" s="1"/>
  <c r="F53" i="9"/>
  <c r="B37" i="22" s="1"/>
  <c r="F52" i="9"/>
  <c r="B36" i="22" s="1"/>
  <c r="F51" i="9"/>
  <c r="B35" i="22" s="1"/>
  <c r="F50" i="9"/>
  <c r="B34" i="22" s="1"/>
  <c r="F49" i="9"/>
  <c r="B33" i="22" s="1"/>
  <c r="F48" i="9"/>
  <c r="B32" i="22" s="1"/>
  <c r="F47" i="9"/>
  <c r="B31" i="22" s="1"/>
  <c r="F46" i="9"/>
  <c r="B30" i="22" s="1"/>
  <c r="F45" i="9"/>
  <c r="B29" i="22" s="1"/>
  <c r="F44" i="9"/>
  <c r="B28" i="22" s="1"/>
  <c r="F43" i="9"/>
  <c r="B27" i="22" s="1"/>
  <c r="F42" i="9"/>
  <c r="B26" i="22" s="1"/>
  <c r="F41" i="9"/>
  <c r="B25" i="22" s="1"/>
  <c r="F40" i="9"/>
  <c r="B24" i="22" s="1"/>
  <c r="F39" i="9"/>
  <c r="B23" i="22" s="1"/>
  <c r="F38" i="9"/>
  <c r="B22" i="22" s="1"/>
  <c r="F37" i="9"/>
  <c r="B21" i="22" s="1"/>
  <c r="F36" i="9"/>
  <c r="B20" i="22" s="1"/>
  <c r="F35" i="9"/>
  <c r="B19" i="22" s="1"/>
  <c r="F34" i="9"/>
  <c r="B18" i="22" s="1"/>
  <c r="F33" i="9"/>
  <c r="B17" i="22" s="1"/>
  <c r="F32" i="9"/>
  <c r="B16" i="22" s="1"/>
  <c r="F31" i="9"/>
  <c r="B15" i="22" s="1"/>
  <c r="F30" i="9"/>
  <c r="B14" i="22" s="1"/>
  <c r="F29" i="9"/>
  <c r="B13" i="22" s="1"/>
  <c r="F28" i="9"/>
  <c r="B12" i="22" s="1"/>
  <c r="F27" i="9"/>
  <c r="B11" i="22" s="1"/>
  <c r="F26" i="9"/>
  <c r="B10" i="22" s="1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V301" i="10"/>
  <c r="V300" i="10"/>
  <c r="V299" i="10"/>
  <c r="V298" i="10"/>
  <c r="V297" i="10"/>
  <c r="V296" i="10"/>
  <c r="V295" i="10"/>
  <c r="V294" i="10"/>
  <c r="V293" i="10"/>
  <c r="V292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V205" i="10"/>
  <c r="V206" i="10"/>
  <c r="V207" i="10"/>
  <c r="V208" i="10"/>
  <c r="V209" i="10"/>
  <c r="V210" i="10"/>
  <c r="V211" i="10"/>
  <c r="V212" i="10"/>
  <c r="V213" i="10"/>
  <c r="V214" i="10"/>
  <c r="V215" i="10"/>
  <c r="V216" i="10"/>
  <c r="V217" i="10"/>
  <c r="V218" i="10"/>
  <c r="V219" i="10"/>
  <c r="V220" i="10"/>
  <c r="V221" i="10"/>
  <c r="V222" i="10"/>
  <c r="V223" i="10"/>
  <c r="V224" i="10"/>
  <c r="V225" i="10"/>
  <c r="V226" i="10"/>
  <c r="V227" i="10"/>
  <c r="V228" i="10"/>
  <c r="V229" i="10"/>
  <c r="V230" i="10"/>
  <c r="V231" i="10"/>
  <c r="V232" i="10"/>
  <c r="V233" i="10"/>
  <c r="V234" i="10"/>
  <c r="V235" i="10"/>
  <c r="V236" i="10"/>
  <c r="V237" i="10"/>
  <c r="V238" i="10"/>
  <c r="V239" i="10"/>
  <c r="V240" i="10"/>
  <c r="V241" i="10"/>
  <c r="V242" i="10"/>
  <c r="V243" i="10"/>
  <c r="V244" i="10"/>
  <c r="V245" i="10"/>
  <c r="V246" i="10"/>
  <c r="V247" i="10"/>
  <c r="V248" i="10"/>
  <c r="V249" i="10"/>
  <c r="V250" i="10"/>
  <c r="V251" i="10"/>
  <c r="V252" i="10"/>
  <c r="V253" i="10"/>
  <c r="V254" i="10"/>
  <c r="V255" i="10"/>
  <c r="V256" i="10"/>
  <c r="V257" i="10"/>
  <c r="V258" i="10"/>
  <c r="V259" i="10"/>
  <c r="V260" i="10"/>
  <c r="V261" i="10"/>
  <c r="V262" i="10"/>
  <c r="V263" i="10"/>
  <c r="V264" i="10"/>
  <c r="V265" i="10"/>
  <c r="V266" i="10"/>
  <c r="V267" i="10"/>
  <c r="V268" i="10"/>
  <c r="V269" i="10"/>
  <c r="V270" i="10"/>
  <c r="V271" i="10"/>
  <c r="V272" i="10"/>
  <c r="V273" i="10"/>
  <c r="V274" i="10"/>
  <c r="V275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" i="10"/>
  <c r="AD285" i="12"/>
  <c r="AE285" i="12"/>
  <c r="K285" i="10" s="1"/>
  <c r="AG285" i="12"/>
  <c r="T285" i="10" s="1"/>
  <c r="AD286" i="12"/>
  <c r="AE286" i="12"/>
  <c r="K286" i="10" s="1"/>
  <c r="AG286" i="12"/>
  <c r="AD287" i="12"/>
  <c r="AE287" i="12"/>
  <c r="K287" i="10" s="1"/>
  <c r="AG287" i="12"/>
  <c r="T287" i="10" s="1"/>
  <c r="AG284" i="12"/>
  <c r="T284" i="10" s="1"/>
  <c r="AE284" i="12"/>
  <c r="K284" i="10" s="1"/>
  <c r="AD284" i="12"/>
  <c r="AG283" i="12"/>
  <c r="AE283" i="12"/>
  <c r="K283" i="10" s="1"/>
  <c r="AD283" i="12"/>
  <c r="AG282" i="12"/>
  <c r="AE282" i="12"/>
  <c r="K282" i="10" s="1"/>
  <c r="AD282" i="12"/>
  <c r="AG281" i="12"/>
  <c r="T281" i="10" s="1"/>
  <c r="AE281" i="12"/>
  <c r="K281" i="10" s="1"/>
  <c r="AD281" i="12"/>
  <c r="AG280" i="12"/>
  <c r="AE280" i="12"/>
  <c r="K280" i="10" s="1"/>
  <c r="AD280" i="12"/>
  <c r="AG279" i="12"/>
  <c r="AE279" i="12"/>
  <c r="K279" i="10" s="1"/>
  <c r="AD279" i="12"/>
  <c r="AG278" i="12"/>
  <c r="T278" i="10" s="1"/>
  <c r="AE278" i="12"/>
  <c r="K278" i="10" s="1"/>
  <c r="AD278" i="12"/>
  <c r="AG277" i="12"/>
  <c r="AE277" i="12"/>
  <c r="K277" i="10" s="1"/>
  <c r="AD277" i="12"/>
  <c r="AG276" i="12"/>
  <c r="T276" i="10" s="1"/>
  <c r="AE276" i="12"/>
  <c r="K276" i="10" s="1"/>
  <c r="AD276" i="12"/>
  <c r="AG275" i="12"/>
  <c r="AE275" i="12"/>
  <c r="K275" i="10" s="1"/>
  <c r="AD275" i="12"/>
  <c r="AG274" i="12"/>
  <c r="AE274" i="12"/>
  <c r="K274" i="10" s="1"/>
  <c r="AD274" i="12"/>
  <c r="AG273" i="12"/>
  <c r="T273" i="10" s="1"/>
  <c r="AE273" i="12"/>
  <c r="K273" i="10" s="1"/>
  <c r="AD273" i="12"/>
  <c r="AG272" i="12"/>
  <c r="AE272" i="12"/>
  <c r="K272" i="10" s="1"/>
  <c r="AD272" i="12"/>
  <c r="AG271" i="12"/>
  <c r="AE271" i="12"/>
  <c r="K271" i="10" s="1"/>
  <c r="AD271" i="12"/>
  <c r="AG270" i="12"/>
  <c r="T270" i="10" s="1"/>
  <c r="AE270" i="12"/>
  <c r="K270" i="10" s="1"/>
  <c r="AD270" i="12"/>
  <c r="AG269" i="12"/>
  <c r="AE269" i="12"/>
  <c r="K269" i="10" s="1"/>
  <c r="AD269" i="12"/>
  <c r="AG268" i="12"/>
  <c r="T268" i="10" s="1"/>
  <c r="AE268" i="12"/>
  <c r="K268" i="10" s="1"/>
  <c r="AD268" i="12"/>
  <c r="AG267" i="12"/>
  <c r="AE267" i="12"/>
  <c r="K267" i="10" s="1"/>
  <c r="AD267" i="12"/>
  <c r="AG266" i="12"/>
  <c r="AE266" i="12"/>
  <c r="K266" i="10" s="1"/>
  <c r="AD266" i="12"/>
  <c r="AG265" i="12"/>
  <c r="T265" i="10" s="1"/>
  <c r="AE265" i="12"/>
  <c r="K265" i="10" s="1"/>
  <c r="AD265" i="12"/>
  <c r="AG264" i="12"/>
  <c r="AE264" i="12"/>
  <c r="K264" i="10" s="1"/>
  <c r="AD264" i="12"/>
  <c r="AG263" i="12"/>
  <c r="AE263" i="12"/>
  <c r="K263" i="10" s="1"/>
  <c r="AD263" i="12"/>
  <c r="AG262" i="12"/>
  <c r="T262" i="10" s="1"/>
  <c r="AE262" i="12"/>
  <c r="K262" i="10" s="1"/>
  <c r="AD262" i="12"/>
  <c r="AG261" i="12"/>
  <c r="AE261" i="12"/>
  <c r="K261" i="10" s="1"/>
  <c r="AD261" i="12"/>
  <c r="AG260" i="12"/>
  <c r="T260" i="10" s="1"/>
  <c r="AE260" i="12"/>
  <c r="K260" i="10" s="1"/>
  <c r="AD260" i="12"/>
  <c r="AG259" i="12"/>
  <c r="AE259" i="12"/>
  <c r="K259" i="10" s="1"/>
  <c r="AD259" i="12"/>
  <c r="AG258" i="12"/>
  <c r="AE258" i="12"/>
  <c r="K258" i="10" s="1"/>
  <c r="AD258" i="12"/>
  <c r="AG257" i="12"/>
  <c r="T257" i="10" s="1"/>
  <c r="AE257" i="12"/>
  <c r="K257" i="10" s="1"/>
  <c r="AD257" i="12"/>
  <c r="AG256" i="12"/>
  <c r="AE256" i="12"/>
  <c r="K256" i="10" s="1"/>
  <c r="AD256" i="12"/>
  <c r="AG255" i="12"/>
  <c r="AE255" i="12"/>
  <c r="K255" i="10" s="1"/>
  <c r="AD255" i="12"/>
  <c r="AG254" i="12"/>
  <c r="T254" i="10" s="1"/>
  <c r="AE254" i="12"/>
  <c r="K254" i="10" s="1"/>
  <c r="AD254" i="12"/>
  <c r="AG253" i="12"/>
  <c r="AE253" i="12"/>
  <c r="K253" i="10" s="1"/>
  <c r="AD253" i="12"/>
  <c r="AG252" i="12"/>
  <c r="T252" i="10" s="1"/>
  <c r="AE252" i="12"/>
  <c r="K252" i="10" s="1"/>
  <c r="AD252" i="12"/>
  <c r="AG251" i="12"/>
  <c r="AE251" i="12"/>
  <c r="K251" i="10" s="1"/>
  <c r="AD251" i="12"/>
  <c r="AG250" i="12"/>
  <c r="AE250" i="12"/>
  <c r="K250" i="10" s="1"/>
  <c r="AD250" i="12"/>
  <c r="AG249" i="12"/>
  <c r="T249" i="10" s="1"/>
  <c r="AE249" i="12"/>
  <c r="K249" i="10" s="1"/>
  <c r="AD249" i="12"/>
  <c r="AG248" i="12"/>
  <c r="AE248" i="12"/>
  <c r="K248" i="10" s="1"/>
  <c r="AD248" i="12"/>
  <c r="AG247" i="12"/>
  <c r="AE247" i="12"/>
  <c r="K247" i="10" s="1"/>
  <c r="AD247" i="12"/>
  <c r="AG246" i="12"/>
  <c r="T246" i="10" s="1"/>
  <c r="AE246" i="12"/>
  <c r="K246" i="10" s="1"/>
  <c r="AD246" i="12"/>
  <c r="AG245" i="12"/>
  <c r="AE245" i="12"/>
  <c r="K245" i="10" s="1"/>
  <c r="AD245" i="12"/>
  <c r="AG244" i="12"/>
  <c r="T244" i="10" s="1"/>
  <c r="AE244" i="12"/>
  <c r="K244" i="10" s="1"/>
  <c r="AD244" i="12"/>
  <c r="AG243" i="12"/>
  <c r="AE243" i="12"/>
  <c r="K243" i="10" s="1"/>
  <c r="AD243" i="12"/>
  <c r="AG242" i="12"/>
  <c r="AE242" i="12"/>
  <c r="K242" i="10" s="1"/>
  <c r="AD242" i="12"/>
  <c r="AG241" i="12"/>
  <c r="T241" i="10" s="1"/>
  <c r="AE241" i="12"/>
  <c r="K241" i="10" s="1"/>
  <c r="AD241" i="12"/>
  <c r="AG240" i="12"/>
  <c r="AE240" i="12"/>
  <c r="K240" i="10" s="1"/>
  <c r="AD240" i="12"/>
  <c r="AG239" i="12"/>
  <c r="AE239" i="12"/>
  <c r="K239" i="10" s="1"/>
  <c r="AD239" i="12"/>
  <c r="AG238" i="12"/>
  <c r="T238" i="10" s="1"/>
  <c r="AE238" i="12"/>
  <c r="K238" i="10" s="1"/>
  <c r="AD238" i="12"/>
  <c r="AG237" i="12"/>
  <c r="AE237" i="12"/>
  <c r="K237" i="10" s="1"/>
  <c r="AD237" i="12"/>
  <c r="AG236" i="12"/>
  <c r="T236" i="10" s="1"/>
  <c r="AE236" i="12"/>
  <c r="K236" i="10" s="1"/>
  <c r="AD236" i="12"/>
  <c r="AG235" i="12"/>
  <c r="AE235" i="12"/>
  <c r="K235" i="10" s="1"/>
  <c r="AD235" i="12"/>
  <c r="AG234" i="12"/>
  <c r="AE234" i="12"/>
  <c r="K234" i="10" s="1"/>
  <c r="AD234" i="12"/>
  <c r="AG233" i="12"/>
  <c r="T233" i="10" s="1"/>
  <c r="AE233" i="12"/>
  <c r="K233" i="10" s="1"/>
  <c r="AD233" i="12"/>
  <c r="AG232" i="12"/>
  <c r="AE232" i="12"/>
  <c r="K232" i="10" s="1"/>
  <c r="AD232" i="12"/>
  <c r="AG231" i="12"/>
  <c r="AE231" i="12"/>
  <c r="K231" i="10" s="1"/>
  <c r="AD231" i="12"/>
  <c r="AG230" i="12"/>
  <c r="T230" i="10" s="1"/>
  <c r="AE230" i="12"/>
  <c r="K230" i="10" s="1"/>
  <c r="AD230" i="12"/>
  <c r="AG229" i="12"/>
  <c r="AE229" i="12"/>
  <c r="K229" i="10" s="1"/>
  <c r="AD229" i="12"/>
  <c r="AG228" i="12"/>
  <c r="T228" i="10" s="1"/>
  <c r="AE228" i="12"/>
  <c r="K228" i="10" s="1"/>
  <c r="AD228" i="12"/>
  <c r="AG227" i="12"/>
  <c r="AE227" i="12"/>
  <c r="K227" i="10" s="1"/>
  <c r="AD227" i="12"/>
  <c r="AG226" i="12"/>
  <c r="AE226" i="12"/>
  <c r="K226" i="10" s="1"/>
  <c r="AD226" i="12"/>
  <c r="AG225" i="12"/>
  <c r="T225" i="10" s="1"/>
  <c r="AE225" i="12"/>
  <c r="K225" i="10" s="1"/>
  <c r="AD225" i="12"/>
  <c r="AG224" i="12"/>
  <c r="AE224" i="12"/>
  <c r="K224" i="10" s="1"/>
  <c r="AD224" i="12"/>
  <c r="AG223" i="12"/>
  <c r="AE223" i="12"/>
  <c r="K223" i="10" s="1"/>
  <c r="AD223" i="12"/>
  <c r="AG222" i="12"/>
  <c r="T222" i="10" s="1"/>
  <c r="AE222" i="12"/>
  <c r="K222" i="10" s="1"/>
  <c r="AD222" i="12"/>
  <c r="AG221" i="12"/>
  <c r="AE221" i="12"/>
  <c r="K221" i="10" s="1"/>
  <c r="AD221" i="12"/>
  <c r="AG220" i="12"/>
  <c r="T220" i="10" s="1"/>
  <c r="AE220" i="12"/>
  <c r="K220" i="10" s="1"/>
  <c r="AD220" i="12"/>
  <c r="AG219" i="12"/>
  <c r="AE219" i="12"/>
  <c r="K219" i="10" s="1"/>
  <c r="AD219" i="12"/>
  <c r="AG218" i="12"/>
  <c r="AE218" i="12"/>
  <c r="K218" i="10" s="1"/>
  <c r="AD218" i="12"/>
  <c r="AG217" i="12"/>
  <c r="T217" i="10" s="1"/>
  <c r="AE217" i="12"/>
  <c r="K217" i="10" s="1"/>
  <c r="AD217" i="12"/>
  <c r="AG216" i="12"/>
  <c r="AE216" i="12"/>
  <c r="K216" i="10" s="1"/>
  <c r="AD216" i="12"/>
  <c r="AG215" i="12"/>
  <c r="AE215" i="12"/>
  <c r="K215" i="10" s="1"/>
  <c r="AD215" i="12"/>
  <c r="AG214" i="12"/>
  <c r="T214" i="10" s="1"/>
  <c r="AE214" i="12"/>
  <c r="K214" i="10" s="1"/>
  <c r="AD214" i="12"/>
  <c r="AG213" i="12"/>
  <c r="AE213" i="12"/>
  <c r="K213" i="10" s="1"/>
  <c r="AD213" i="12"/>
  <c r="AG212" i="12"/>
  <c r="T212" i="10" s="1"/>
  <c r="AE212" i="12"/>
  <c r="K212" i="10" s="1"/>
  <c r="AD212" i="12"/>
  <c r="AG211" i="12"/>
  <c r="AE211" i="12"/>
  <c r="K211" i="10" s="1"/>
  <c r="AD211" i="12"/>
  <c r="AG210" i="12"/>
  <c r="AE210" i="12"/>
  <c r="K210" i="10" s="1"/>
  <c r="AD210" i="12"/>
  <c r="AG209" i="12"/>
  <c r="T209" i="10" s="1"/>
  <c r="AE209" i="12"/>
  <c r="K209" i="10" s="1"/>
  <c r="AD209" i="12"/>
  <c r="AG208" i="12"/>
  <c r="AE208" i="12"/>
  <c r="K208" i="10" s="1"/>
  <c r="AD208" i="12"/>
  <c r="AG207" i="12"/>
  <c r="AE207" i="12"/>
  <c r="K207" i="10" s="1"/>
  <c r="AD207" i="12"/>
  <c r="AG206" i="12"/>
  <c r="T206" i="10" s="1"/>
  <c r="AE206" i="12"/>
  <c r="K206" i="10" s="1"/>
  <c r="AD206" i="12"/>
  <c r="AG205" i="12"/>
  <c r="T205" i="10" s="1"/>
  <c r="AE205" i="12"/>
  <c r="K205" i="10" s="1"/>
  <c r="AD205" i="12"/>
  <c r="AG204" i="12"/>
  <c r="T204" i="10" s="1"/>
  <c r="AE204" i="12"/>
  <c r="K204" i="10" s="1"/>
  <c r="AD204" i="12"/>
  <c r="AG203" i="12"/>
  <c r="T203" i="10" s="1"/>
  <c r="AE203" i="12"/>
  <c r="K203" i="10" s="1"/>
  <c r="AD203" i="12"/>
  <c r="AG202" i="12"/>
  <c r="T202" i="10" s="1"/>
  <c r="AE202" i="12"/>
  <c r="K202" i="10" s="1"/>
  <c r="AD202" i="12"/>
  <c r="AG201" i="12"/>
  <c r="T201" i="10" s="1"/>
  <c r="AE201" i="12"/>
  <c r="K201" i="10" s="1"/>
  <c r="AD201" i="12"/>
  <c r="AG200" i="12"/>
  <c r="T200" i="10" s="1"/>
  <c r="AE200" i="12"/>
  <c r="K200" i="10" s="1"/>
  <c r="AD200" i="12"/>
  <c r="AG199" i="12"/>
  <c r="T199" i="10" s="1"/>
  <c r="AE199" i="12"/>
  <c r="K199" i="10" s="1"/>
  <c r="AD199" i="12"/>
  <c r="AG198" i="12"/>
  <c r="T198" i="10" s="1"/>
  <c r="AE198" i="12"/>
  <c r="K198" i="10" s="1"/>
  <c r="AD198" i="12"/>
  <c r="AG197" i="12"/>
  <c r="T197" i="10" s="1"/>
  <c r="AE197" i="12"/>
  <c r="K197" i="10" s="1"/>
  <c r="AD197" i="12"/>
  <c r="AG196" i="12"/>
  <c r="T196" i="10" s="1"/>
  <c r="AE196" i="12"/>
  <c r="K196" i="10" s="1"/>
  <c r="AD196" i="12"/>
  <c r="AG195" i="12"/>
  <c r="T195" i="10" s="1"/>
  <c r="AE195" i="12"/>
  <c r="K195" i="10" s="1"/>
  <c r="AD195" i="12"/>
  <c r="AG194" i="12"/>
  <c r="T194" i="10" s="1"/>
  <c r="AE194" i="12"/>
  <c r="K194" i="10" s="1"/>
  <c r="AD194" i="12"/>
  <c r="AG193" i="12"/>
  <c r="T193" i="10" s="1"/>
  <c r="AE193" i="12"/>
  <c r="K193" i="10" s="1"/>
  <c r="AD193" i="12"/>
  <c r="AG192" i="12"/>
  <c r="T192" i="10" s="1"/>
  <c r="AE192" i="12"/>
  <c r="K192" i="10" s="1"/>
  <c r="AD192" i="12"/>
  <c r="AG191" i="12"/>
  <c r="T191" i="10" s="1"/>
  <c r="AE191" i="12"/>
  <c r="K191" i="10" s="1"/>
  <c r="AD191" i="12"/>
  <c r="AG190" i="12"/>
  <c r="T190" i="10" s="1"/>
  <c r="AE190" i="12"/>
  <c r="K190" i="10" s="1"/>
  <c r="AD190" i="12"/>
  <c r="AG189" i="12"/>
  <c r="T189" i="10" s="1"/>
  <c r="AE189" i="12"/>
  <c r="K189" i="10" s="1"/>
  <c r="AD189" i="12"/>
  <c r="AG188" i="12"/>
  <c r="T188" i="10" s="1"/>
  <c r="AE188" i="12"/>
  <c r="K188" i="10" s="1"/>
  <c r="AD188" i="12"/>
  <c r="AG187" i="12"/>
  <c r="T187" i="10" s="1"/>
  <c r="AE187" i="12"/>
  <c r="K187" i="10" s="1"/>
  <c r="AD187" i="12"/>
  <c r="AG186" i="12"/>
  <c r="T186" i="10" s="1"/>
  <c r="AE186" i="12"/>
  <c r="K186" i="10" s="1"/>
  <c r="AD186" i="12"/>
  <c r="AG185" i="12"/>
  <c r="T185" i="10" s="1"/>
  <c r="AE185" i="12"/>
  <c r="K185" i="10" s="1"/>
  <c r="AD185" i="12"/>
  <c r="AG184" i="12"/>
  <c r="T184" i="10" s="1"/>
  <c r="AE184" i="12"/>
  <c r="K184" i="10" s="1"/>
  <c r="AD184" i="12"/>
  <c r="AG183" i="12"/>
  <c r="T183" i="10" s="1"/>
  <c r="AE183" i="12"/>
  <c r="K183" i="10" s="1"/>
  <c r="AD183" i="12"/>
  <c r="AG182" i="12"/>
  <c r="T182" i="10" s="1"/>
  <c r="AE182" i="12"/>
  <c r="K182" i="10" s="1"/>
  <c r="AD182" i="12"/>
  <c r="AG181" i="12"/>
  <c r="T181" i="10" s="1"/>
  <c r="AE181" i="12"/>
  <c r="K181" i="10" s="1"/>
  <c r="AD181" i="12"/>
  <c r="AG180" i="12"/>
  <c r="T180" i="10" s="1"/>
  <c r="AE180" i="12"/>
  <c r="K180" i="10" s="1"/>
  <c r="AD180" i="12"/>
  <c r="AG179" i="12"/>
  <c r="T179" i="10" s="1"/>
  <c r="AE179" i="12"/>
  <c r="K179" i="10" s="1"/>
  <c r="AD179" i="12"/>
  <c r="AG178" i="12"/>
  <c r="T178" i="10" s="1"/>
  <c r="AE178" i="12"/>
  <c r="K178" i="10" s="1"/>
  <c r="AD178" i="12"/>
  <c r="AG177" i="12"/>
  <c r="T177" i="10" s="1"/>
  <c r="AE177" i="12"/>
  <c r="K177" i="10" s="1"/>
  <c r="AD177" i="12"/>
  <c r="AG176" i="12"/>
  <c r="T176" i="10" s="1"/>
  <c r="AE176" i="12"/>
  <c r="K176" i="10" s="1"/>
  <c r="AD176" i="12"/>
  <c r="AG175" i="12"/>
  <c r="T175" i="10" s="1"/>
  <c r="AE175" i="12"/>
  <c r="K175" i="10" s="1"/>
  <c r="AD175" i="12"/>
  <c r="AG174" i="12"/>
  <c r="T174" i="10" s="1"/>
  <c r="AE174" i="12"/>
  <c r="K174" i="10" s="1"/>
  <c r="AD174" i="12"/>
  <c r="AG173" i="12"/>
  <c r="T173" i="10" s="1"/>
  <c r="AE173" i="12"/>
  <c r="K173" i="10" s="1"/>
  <c r="AD173" i="12"/>
  <c r="AG172" i="12"/>
  <c r="T172" i="10" s="1"/>
  <c r="AE172" i="12"/>
  <c r="K172" i="10" s="1"/>
  <c r="AD172" i="12"/>
  <c r="AG171" i="12"/>
  <c r="T171" i="10" s="1"/>
  <c r="AE171" i="12"/>
  <c r="K171" i="10" s="1"/>
  <c r="AD171" i="12"/>
  <c r="AG170" i="12"/>
  <c r="T170" i="10" s="1"/>
  <c r="AE170" i="12"/>
  <c r="K170" i="10" s="1"/>
  <c r="AD170" i="12"/>
  <c r="AG169" i="12"/>
  <c r="T169" i="10" s="1"/>
  <c r="AE169" i="12"/>
  <c r="K169" i="10" s="1"/>
  <c r="AD169" i="12"/>
  <c r="AG168" i="12"/>
  <c r="T168" i="10" s="1"/>
  <c r="AE168" i="12"/>
  <c r="K168" i="10" s="1"/>
  <c r="AD168" i="12"/>
  <c r="AG167" i="12"/>
  <c r="T167" i="10" s="1"/>
  <c r="AE167" i="12"/>
  <c r="K167" i="10" s="1"/>
  <c r="AD167" i="12"/>
  <c r="AG166" i="12"/>
  <c r="T166" i="10" s="1"/>
  <c r="AE166" i="12"/>
  <c r="K166" i="10" s="1"/>
  <c r="AD166" i="12"/>
  <c r="AG165" i="12"/>
  <c r="T165" i="10" s="1"/>
  <c r="AE165" i="12"/>
  <c r="K165" i="10" s="1"/>
  <c r="AD165" i="12"/>
  <c r="AG164" i="12"/>
  <c r="T164" i="10" s="1"/>
  <c r="AE164" i="12"/>
  <c r="K164" i="10" s="1"/>
  <c r="AD164" i="12"/>
  <c r="AG163" i="12"/>
  <c r="T163" i="10" s="1"/>
  <c r="AE163" i="12"/>
  <c r="K163" i="10" s="1"/>
  <c r="AD163" i="12"/>
  <c r="AG162" i="12"/>
  <c r="T162" i="10" s="1"/>
  <c r="AE162" i="12"/>
  <c r="K162" i="10" s="1"/>
  <c r="AD162" i="12"/>
  <c r="AG161" i="12"/>
  <c r="T161" i="10" s="1"/>
  <c r="AE161" i="12"/>
  <c r="K161" i="10" s="1"/>
  <c r="AD161" i="12"/>
  <c r="AG160" i="12"/>
  <c r="T160" i="10" s="1"/>
  <c r="AE160" i="12"/>
  <c r="K160" i="10" s="1"/>
  <c r="AD160" i="12"/>
  <c r="AG159" i="12"/>
  <c r="T159" i="10" s="1"/>
  <c r="AE159" i="12"/>
  <c r="K159" i="10" s="1"/>
  <c r="AD159" i="12"/>
  <c r="AG158" i="12"/>
  <c r="T158" i="10" s="1"/>
  <c r="AE158" i="12"/>
  <c r="K158" i="10" s="1"/>
  <c r="AD158" i="12"/>
  <c r="AG157" i="12"/>
  <c r="T157" i="10" s="1"/>
  <c r="AE157" i="12"/>
  <c r="K157" i="10" s="1"/>
  <c r="AD157" i="12"/>
  <c r="AG156" i="12"/>
  <c r="T156" i="10" s="1"/>
  <c r="AE156" i="12"/>
  <c r="K156" i="10" s="1"/>
  <c r="AD156" i="12"/>
  <c r="AG155" i="12"/>
  <c r="T155" i="10" s="1"/>
  <c r="AE155" i="12"/>
  <c r="K155" i="10" s="1"/>
  <c r="AD155" i="12"/>
  <c r="AG154" i="12"/>
  <c r="T154" i="10" s="1"/>
  <c r="AE154" i="12"/>
  <c r="K154" i="10" s="1"/>
  <c r="AD154" i="12"/>
  <c r="AG153" i="12"/>
  <c r="T153" i="10" s="1"/>
  <c r="AE153" i="12"/>
  <c r="K153" i="10" s="1"/>
  <c r="AD153" i="12"/>
  <c r="AG152" i="12"/>
  <c r="T152" i="10" s="1"/>
  <c r="AE152" i="12"/>
  <c r="K152" i="10" s="1"/>
  <c r="AD152" i="12"/>
  <c r="AG151" i="12"/>
  <c r="T151" i="10" s="1"/>
  <c r="AE151" i="12"/>
  <c r="K151" i="10" s="1"/>
  <c r="AD151" i="12"/>
  <c r="AG150" i="12"/>
  <c r="T150" i="10" s="1"/>
  <c r="AE150" i="12"/>
  <c r="K150" i="10" s="1"/>
  <c r="AD150" i="12"/>
  <c r="AG149" i="12"/>
  <c r="T149" i="10" s="1"/>
  <c r="AE149" i="12"/>
  <c r="K149" i="10" s="1"/>
  <c r="AD149" i="12"/>
  <c r="AG148" i="12"/>
  <c r="T148" i="10" s="1"/>
  <c r="AE148" i="12"/>
  <c r="K148" i="10" s="1"/>
  <c r="AD148" i="12"/>
  <c r="AG147" i="12"/>
  <c r="T147" i="10" s="1"/>
  <c r="AE147" i="12"/>
  <c r="K147" i="10" s="1"/>
  <c r="AD147" i="12"/>
  <c r="AG146" i="12"/>
  <c r="T146" i="10" s="1"/>
  <c r="AE146" i="12"/>
  <c r="K146" i="10" s="1"/>
  <c r="AD146" i="12"/>
  <c r="AG145" i="12"/>
  <c r="T145" i="10" s="1"/>
  <c r="AE145" i="12"/>
  <c r="K145" i="10" s="1"/>
  <c r="AD145" i="12"/>
  <c r="AG144" i="12"/>
  <c r="T144" i="10" s="1"/>
  <c r="AE144" i="12"/>
  <c r="K144" i="10" s="1"/>
  <c r="AD144" i="12"/>
  <c r="AG143" i="12"/>
  <c r="T143" i="10" s="1"/>
  <c r="AE143" i="12"/>
  <c r="K143" i="10" s="1"/>
  <c r="AD143" i="12"/>
  <c r="AG142" i="12"/>
  <c r="T142" i="10" s="1"/>
  <c r="AE142" i="12"/>
  <c r="K142" i="10" s="1"/>
  <c r="AD142" i="12"/>
  <c r="AG141" i="12"/>
  <c r="T141" i="10" s="1"/>
  <c r="AE141" i="12"/>
  <c r="K141" i="10" s="1"/>
  <c r="AD141" i="12"/>
  <c r="AG140" i="12"/>
  <c r="T140" i="10" s="1"/>
  <c r="AE140" i="12"/>
  <c r="K140" i="10" s="1"/>
  <c r="AD140" i="12"/>
  <c r="AG139" i="12"/>
  <c r="T139" i="10" s="1"/>
  <c r="AE139" i="12"/>
  <c r="K139" i="10" s="1"/>
  <c r="AD139" i="12"/>
  <c r="AG138" i="12"/>
  <c r="T138" i="10" s="1"/>
  <c r="AE138" i="12"/>
  <c r="K138" i="10" s="1"/>
  <c r="AD138" i="12"/>
  <c r="AG137" i="12"/>
  <c r="T137" i="10" s="1"/>
  <c r="AE137" i="12"/>
  <c r="K137" i="10" s="1"/>
  <c r="AD137" i="12"/>
  <c r="AG136" i="12"/>
  <c r="T136" i="10" s="1"/>
  <c r="AE136" i="12"/>
  <c r="K136" i="10" s="1"/>
  <c r="AD136" i="12"/>
  <c r="AG135" i="12"/>
  <c r="T135" i="10" s="1"/>
  <c r="AE135" i="12"/>
  <c r="K135" i="10" s="1"/>
  <c r="AD135" i="12"/>
  <c r="AG134" i="12"/>
  <c r="T134" i="10" s="1"/>
  <c r="AE134" i="12"/>
  <c r="K134" i="10" s="1"/>
  <c r="AD134" i="12"/>
  <c r="AG133" i="12"/>
  <c r="T133" i="10" s="1"/>
  <c r="AE133" i="12"/>
  <c r="K133" i="10" s="1"/>
  <c r="AD133" i="12"/>
  <c r="AG132" i="12"/>
  <c r="T132" i="10" s="1"/>
  <c r="AE132" i="12"/>
  <c r="K132" i="10" s="1"/>
  <c r="AD132" i="12"/>
  <c r="AG131" i="12"/>
  <c r="T131" i="10" s="1"/>
  <c r="AE131" i="12"/>
  <c r="K131" i="10" s="1"/>
  <c r="AD131" i="12"/>
  <c r="AG130" i="12"/>
  <c r="T130" i="10" s="1"/>
  <c r="AE130" i="12"/>
  <c r="K130" i="10" s="1"/>
  <c r="AD130" i="12"/>
  <c r="AG129" i="12"/>
  <c r="T129" i="10" s="1"/>
  <c r="AE129" i="12"/>
  <c r="K129" i="10" s="1"/>
  <c r="AD129" i="12"/>
  <c r="AG128" i="12"/>
  <c r="T128" i="10" s="1"/>
  <c r="AE128" i="12"/>
  <c r="K128" i="10" s="1"/>
  <c r="AD128" i="12"/>
  <c r="AG127" i="12"/>
  <c r="T127" i="10" s="1"/>
  <c r="AE127" i="12"/>
  <c r="K127" i="10" s="1"/>
  <c r="AD127" i="12"/>
  <c r="AG126" i="12"/>
  <c r="T126" i="10" s="1"/>
  <c r="AE126" i="12"/>
  <c r="K126" i="10" s="1"/>
  <c r="AD126" i="12"/>
  <c r="AG125" i="12"/>
  <c r="T125" i="10" s="1"/>
  <c r="AE125" i="12"/>
  <c r="K125" i="10" s="1"/>
  <c r="AD125" i="12"/>
  <c r="AG124" i="12"/>
  <c r="T124" i="10" s="1"/>
  <c r="AE124" i="12"/>
  <c r="K124" i="10" s="1"/>
  <c r="AD124" i="12"/>
  <c r="AG123" i="12"/>
  <c r="T123" i="10" s="1"/>
  <c r="AE123" i="12"/>
  <c r="K123" i="10" s="1"/>
  <c r="AD123" i="12"/>
  <c r="AG122" i="12"/>
  <c r="T122" i="10" s="1"/>
  <c r="AE122" i="12"/>
  <c r="K122" i="10" s="1"/>
  <c r="AD122" i="12"/>
  <c r="AH287" i="12"/>
  <c r="AH286" i="12"/>
  <c r="U286" i="10" s="1"/>
  <c r="AH285" i="12"/>
  <c r="AH123" i="12"/>
  <c r="R123" i="10" s="1"/>
  <c r="AF123" i="12"/>
  <c r="L123" i="10" s="1"/>
  <c r="AH124" i="12"/>
  <c r="U124" i="10" s="1"/>
  <c r="AF124" i="12"/>
  <c r="L124" i="10" s="1"/>
  <c r="AH125" i="12"/>
  <c r="U125" i="10" s="1"/>
  <c r="AF125" i="12"/>
  <c r="L125" i="10" s="1"/>
  <c r="AH126" i="12"/>
  <c r="U126" i="10" s="1"/>
  <c r="AH127" i="12"/>
  <c r="AF127" i="12"/>
  <c r="AH128" i="12"/>
  <c r="U128" i="10" s="1"/>
  <c r="AF128" i="12"/>
  <c r="AH129" i="12"/>
  <c r="AF129" i="12"/>
  <c r="AH130" i="12"/>
  <c r="U130" i="10" s="1"/>
  <c r="AF130" i="12"/>
  <c r="AH131" i="12"/>
  <c r="AF131" i="12"/>
  <c r="AH132" i="12"/>
  <c r="U132" i="10" s="1"/>
  <c r="AF132" i="12"/>
  <c r="AH133" i="12"/>
  <c r="AF133" i="12"/>
  <c r="AH134" i="12"/>
  <c r="U134" i="10" s="1"/>
  <c r="AH135" i="12"/>
  <c r="U135" i="10" s="1"/>
  <c r="AH136" i="12"/>
  <c r="AF136" i="12"/>
  <c r="AH137" i="12"/>
  <c r="U137" i="10" s="1"/>
  <c r="AF137" i="12"/>
  <c r="AH138" i="12"/>
  <c r="R138" i="10" s="1"/>
  <c r="AF138" i="12"/>
  <c r="AH139" i="12"/>
  <c r="U139" i="10" s="1"/>
  <c r="AF139" i="12"/>
  <c r="AH140" i="12"/>
  <c r="AF140" i="12"/>
  <c r="AH141" i="12"/>
  <c r="AF141" i="12"/>
  <c r="AH142" i="12"/>
  <c r="AH143" i="12"/>
  <c r="R143" i="10" s="1"/>
  <c r="AH144" i="12"/>
  <c r="U144" i="10" s="1"/>
  <c r="AF144" i="12"/>
  <c r="AH145" i="12"/>
  <c r="U145" i="10" s="1"/>
  <c r="AF145" i="12"/>
  <c r="AH146" i="12"/>
  <c r="U146" i="10" s="1"/>
  <c r="AF146" i="12"/>
  <c r="AH147" i="12"/>
  <c r="AF147" i="12"/>
  <c r="AH148" i="12"/>
  <c r="U148" i="10" s="1"/>
  <c r="AF148" i="12"/>
  <c r="AH149" i="12"/>
  <c r="U149" i="10" s="1"/>
  <c r="AF149" i="12"/>
  <c r="AH150" i="12"/>
  <c r="U150" i="10" s="1"/>
  <c r="AF150" i="12"/>
  <c r="AH151" i="12"/>
  <c r="AF151" i="12"/>
  <c r="AH152" i="12"/>
  <c r="U152" i="10" s="1"/>
  <c r="AF152" i="12"/>
  <c r="AH153" i="12"/>
  <c r="U153" i="10" s="1"/>
  <c r="AF153" i="12"/>
  <c r="AH154" i="12"/>
  <c r="U154" i="10" s="1"/>
  <c r="AF154" i="12"/>
  <c r="AH155" i="12"/>
  <c r="AF155" i="12"/>
  <c r="AH156" i="12"/>
  <c r="U156" i="10" s="1"/>
  <c r="AF156" i="12"/>
  <c r="AH157" i="12"/>
  <c r="AF157" i="12"/>
  <c r="AH158" i="12"/>
  <c r="U158" i="10" s="1"/>
  <c r="AF158" i="12"/>
  <c r="AH159" i="12"/>
  <c r="U159" i="10" s="1"/>
  <c r="AF159" i="12"/>
  <c r="AH160" i="12"/>
  <c r="U160" i="10" s="1"/>
  <c r="AF160" i="12"/>
  <c r="AH161" i="12"/>
  <c r="AF161" i="12"/>
  <c r="AH162" i="12"/>
  <c r="U162" i="10" s="1"/>
  <c r="AF162" i="12"/>
  <c r="AH163" i="12"/>
  <c r="AF163" i="12"/>
  <c r="AH164" i="12"/>
  <c r="U164" i="10" s="1"/>
  <c r="AF164" i="12"/>
  <c r="AH165" i="12"/>
  <c r="AF165" i="12"/>
  <c r="AH166" i="12"/>
  <c r="U166" i="10" s="1"/>
  <c r="AH167" i="12"/>
  <c r="U167" i="10" s="1"/>
  <c r="AH168" i="12"/>
  <c r="U168" i="10" s="1"/>
  <c r="AF168" i="12"/>
  <c r="AH169" i="12"/>
  <c r="U169" i="10" s="1"/>
  <c r="AF169" i="12"/>
  <c r="AH170" i="12"/>
  <c r="U170" i="10" s="1"/>
  <c r="AF170" i="12"/>
  <c r="AH171" i="12"/>
  <c r="AF171" i="12"/>
  <c r="AH172" i="12"/>
  <c r="U172" i="10" s="1"/>
  <c r="AF172" i="12"/>
  <c r="AH173" i="12"/>
  <c r="U173" i="10" s="1"/>
  <c r="AF173" i="12"/>
  <c r="AH174" i="12"/>
  <c r="R174" i="10" s="1"/>
  <c r="AH175" i="12"/>
  <c r="U175" i="10" s="1"/>
  <c r="AH176" i="12"/>
  <c r="R176" i="10" s="1"/>
  <c r="AF176" i="12"/>
  <c r="AH177" i="12"/>
  <c r="AF177" i="12"/>
  <c r="AH178" i="12"/>
  <c r="U178" i="10" s="1"/>
  <c r="AF178" i="12"/>
  <c r="AH179" i="12"/>
  <c r="U179" i="10" s="1"/>
  <c r="AH180" i="12"/>
  <c r="AF180" i="12"/>
  <c r="L180" i="10" s="1"/>
  <c r="AH181" i="12"/>
  <c r="U181" i="10" s="1"/>
  <c r="AF181" i="12"/>
  <c r="L181" i="10" s="1"/>
  <c r="AH182" i="12"/>
  <c r="U182" i="10" s="1"/>
  <c r="AF182" i="12"/>
  <c r="L182" i="10" s="1"/>
  <c r="AH183" i="12"/>
  <c r="U183" i="10" s="1"/>
  <c r="AH184" i="12"/>
  <c r="U184" i="10" s="1"/>
  <c r="AF184" i="12"/>
  <c r="AH185" i="12"/>
  <c r="U185" i="10" s="1"/>
  <c r="AF185" i="12"/>
  <c r="AH186" i="12"/>
  <c r="U186" i="10" s="1"/>
  <c r="AF186" i="12"/>
  <c r="AH187" i="12"/>
  <c r="U187" i="10" s="1"/>
  <c r="AF187" i="12"/>
  <c r="AH188" i="12"/>
  <c r="AF188" i="12"/>
  <c r="AH189" i="12"/>
  <c r="AF189" i="12"/>
  <c r="AH190" i="12"/>
  <c r="U190" i="10" s="1"/>
  <c r="AH191" i="12"/>
  <c r="R191" i="10" s="1"/>
  <c r="AF191" i="12"/>
  <c r="L191" i="10" s="1"/>
  <c r="AH192" i="12"/>
  <c r="U192" i="10" s="1"/>
  <c r="AF192" i="12"/>
  <c r="L192" i="10" s="1"/>
  <c r="AH193" i="12"/>
  <c r="U193" i="10" s="1"/>
  <c r="AF193" i="12"/>
  <c r="L193" i="10" s="1"/>
  <c r="AH194" i="12"/>
  <c r="U194" i="10" s="1"/>
  <c r="AF194" i="12"/>
  <c r="L194" i="10" s="1"/>
  <c r="AH195" i="12"/>
  <c r="AF195" i="12"/>
  <c r="L195" i="10" s="1"/>
  <c r="AH196" i="12"/>
  <c r="U196" i="10" s="1"/>
  <c r="AF196" i="12"/>
  <c r="L196" i="10" s="1"/>
  <c r="AH197" i="12"/>
  <c r="U197" i="10" s="1"/>
  <c r="AF197" i="12"/>
  <c r="L197" i="10" s="1"/>
  <c r="AH198" i="12"/>
  <c r="U198" i="10" s="1"/>
  <c r="AH199" i="12"/>
  <c r="U199" i="10" s="1"/>
  <c r="AH200" i="12"/>
  <c r="U200" i="10" s="1"/>
  <c r="AF200" i="12"/>
  <c r="L200" i="10" s="1"/>
  <c r="AH201" i="12"/>
  <c r="U201" i="10" s="1"/>
  <c r="AF201" i="12"/>
  <c r="L201" i="10" s="1"/>
  <c r="AH202" i="12"/>
  <c r="U202" i="10" s="1"/>
  <c r="AF202" i="12"/>
  <c r="L202" i="10" s="1"/>
  <c r="AH203" i="12"/>
  <c r="AF203" i="12"/>
  <c r="L203" i="10" s="1"/>
  <c r="AH204" i="12"/>
  <c r="U204" i="10" s="1"/>
  <c r="AF204" i="12"/>
  <c r="L204" i="10" s="1"/>
  <c r="AH205" i="12"/>
  <c r="U205" i="10" s="1"/>
  <c r="AF205" i="12"/>
  <c r="L205" i="10" s="1"/>
  <c r="AH206" i="12"/>
  <c r="U206" i="10" s="1"/>
  <c r="AF206" i="12"/>
  <c r="L206" i="10" s="1"/>
  <c r="AH207" i="12"/>
  <c r="AF207" i="12"/>
  <c r="L207" i="10" s="1"/>
  <c r="AH208" i="12"/>
  <c r="AF208" i="12"/>
  <c r="L208" i="10" s="1"/>
  <c r="AH209" i="12"/>
  <c r="U209" i="10" s="1"/>
  <c r="AF209" i="12"/>
  <c r="L209" i="10" s="1"/>
  <c r="AH210" i="12"/>
  <c r="AF210" i="12"/>
  <c r="L210" i="10" s="1"/>
  <c r="AH211" i="12"/>
  <c r="AF211" i="12"/>
  <c r="L211" i="10" s="1"/>
  <c r="AH212" i="12"/>
  <c r="AF212" i="12"/>
  <c r="L212" i="10" s="1"/>
  <c r="AH213" i="12"/>
  <c r="U213" i="10" s="1"/>
  <c r="AF213" i="12"/>
  <c r="L213" i="10" s="1"/>
  <c r="AH214" i="12"/>
  <c r="AF214" i="12"/>
  <c r="L214" i="10" s="1"/>
  <c r="AH215" i="12"/>
  <c r="U215" i="10" s="1"/>
  <c r="AF215" i="12"/>
  <c r="L215" i="10" s="1"/>
  <c r="AH216" i="12"/>
  <c r="AF216" i="12"/>
  <c r="L216" i="10" s="1"/>
  <c r="AH217" i="12"/>
  <c r="U217" i="10" s="1"/>
  <c r="AF217" i="12"/>
  <c r="L217" i="10" s="1"/>
  <c r="AH218" i="12"/>
  <c r="AF218" i="12"/>
  <c r="L218" i="10" s="1"/>
  <c r="AH219" i="12"/>
  <c r="AF219" i="12"/>
  <c r="L219" i="10" s="1"/>
  <c r="AH220" i="12"/>
  <c r="AF220" i="12"/>
  <c r="L220" i="10" s="1"/>
  <c r="AH221" i="12"/>
  <c r="U221" i="10" s="1"/>
  <c r="AF221" i="12"/>
  <c r="L221" i="10" s="1"/>
  <c r="AH222" i="12"/>
  <c r="AF222" i="12"/>
  <c r="L222" i="10" s="1"/>
  <c r="AH223" i="12"/>
  <c r="U223" i="10" s="1"/>
  <c r="AH224" i="12"/>
  <c r="AF224" i="12"/>
  <c r="AH225" i="12"/>
  <c r="U225" i="10" s="1"/>
  <c r="AF225" i="12"/>
  <c r="AH226" i="12"/>
  <c r="AF226" i="12"/>
  <c r="AH227" i="12"/>
  <c r="AF227" i="12"/>
  <c r="AH228" i="12"/>
  <c r="AF228" i="12"/>
  <c r="AH229" i="12"/>
  <c r="U229" i="10" s="1"/>
  <c r="AF229" i="12"/>
  <c r="AH230" i="12"/>
  <c r="AF230" i="12"/>
  <c r="AH231" i="12"/>
  <c r="U231" i="10" s="1"/>
  <c r="AH232" i="12"/>
  <c r="U232" i="10" s="1"/>
  <c r="AF232" i="12"/>
  <c r="L232" i="10" s="1"/>
  <c r="AH233" i="12"/>
  <c r="AF233" i="12"/>
  <c r="L233" i="10" s="1"/>
  <c r="AH234" i="12"/>
  <c r="U234" i="10" s="1"/>
  <c r="AF234" i="12"/>
  <c r="L234" i="10" s="1"/>
  <c r="AH235" i="12"/>
  <c r="AF235" i="12"/>
  <c r="L235" i="10" s="1"/>
  <c r="AH236" i="12"/>
  <c r="U236" i="10" s="1"/>
  <c r="AF236" i="12"/>
  <c r="L236" i="10" s="1"/>
  <c r="AH237" i="12"/>
  <c r="AF237" i="12"/>
  <c r="L237" i="10" s="1"/>
  <c r="AH238" i="12"/>
  <c r="U238" i="10" s="1"/>
  <c r="AF238" i="12"/>
  <c r="L238" i="10" s="1"/>
  <c r="AH239" i="12"/>
  <c r="AH240" i="12"/>
  <c r="U240" i="10" s="1"/>
  <c r="AF240" i="12"/>
  <c r="AH241" i="12"/>
  <c r="AF241" i="12"/>
  <c r="AH242" i="12"/>
  <c r="U242" i="10" s="1"/>
  <c r="AF242" i="12"/>
  <c r="AH243" i="12"/>
  <c r="AF243" i="12"/>
  <c r="AH244" i="12"/>
  <c r="U244" i="10" s="1"/>
  <c r="AF244" i="12"/>
  <c r="AH245" i="12"/>
  <c r="AF245" i="12"/>
  <c r="AH246" i="12"/>
  <c r="U246" i="10" s="1"/>
  <c r="AF246" i="12"/>
  <c r="AH247" i="12"/>
  <c r="AF247" i="12"/>
  <c r="AH248" i="12"/>
  <c r="U248" i="10" s="1"/>
  <c r="AF248" i="12"/>
  <c r="AH249" i="12"/>
  <c r="AF249" i="12"/>
  <c r="AH250" i="12"/>
  <c r="U250" i="10" s="1"/>
  <c r="AF250" i="12"/>
  <c r="AH251" i="12"/>
  <c r="AF251" i="12"/>
  <c r="AH252" i="12"/>
  <c r="U252" i="10" s="1"/>
  <c r="AF252" i="12"/>
  <c r="AH253" i="12"/>
  <c r="AF253" i="12"/>
  <c r="AH254" i="12"/>
  <c r="U254" i="10" s="1"/>
  <c r="AF254" i="12"/>
  <c r="AH255" i="12"/>
  <c r="AF255" i="12"/>
  <c r="AH256" i="12"/>
  <c r="AF256" i="12"/>
  <c r="AH257" i="12"/>
  <c r="AF257" i="12"/>
  <c r="AH258" i="12"/>
  <c r="U258" i="10" s="1"/>
  <c r="AF258" i="12"/>
  <c r="AH259" i="12"/>
  <c r="AF259" i="12"/>
  <c r="AH260" i="12"/>
  <c r="U260" i="10" s="1"/>
  <c r="AF260" i="12"/>
  <c r="AH261" i="12"/>
  <c r="AF261" i="12"/>
  <c r="AH262" i="12"/>
  <c r="U262" i="10" s="1"/>
  <c r="AF262" i="12"/>
  <c r="AH263" i="12"/>
  <c r="AH264" i="12"/>
  <c r="U264" i="10" s="1"/>
  <c r="AF264" i="12"/>
  <c r="L264" i="10" s="1"/>
  <c r="AH265" i="12"/>
  <c r="AF265" i="12"/>
  <c r="L265" i="10" s="1"/>
  <c r="AH266" i="12"/>
  <c r="AF266" i="12"/>
  <c r="L266" i="10" s="1"/>
  <c r="AH267" i="12"/>
  <c r="U267" i="10" s="1"/>
  <c r="AF267" i="12"/>
  <c r="L267" i="10" s="1"/>
  <c r="AH268" i="12"/>
  <c r="AF268" i="12"/>
  <c r="L268" i="10" s="1"/>
  <c r="AH269" i="12"/>
  <c r="AF269" i="12"/>
  <c r="L269" i="10" s="1"/>
  <c r="AH270" i="12"/>
  <c r="AF270" i="12"/>
  <c r="L270" i="10" s="1"/>
  <c r="AH271" i="12"/>
  <c r="U271" i="10" s="1"/>
  <c r="AF271" i="12"/>
  <c r="L271" i="10" s="1"/>
  <c r="AH272" i="12"/>
  <c r="AF272" i="12"/>
  <c r="L272" i="10" s="1"/>
  <c r="AH273" i="12"/>
  <c r="AF273" i="12"/>
  <c r="L273" i="10" s="1"/>
  <c r="AH274" i="12"/>
  <c r="AF274" i="12"/>
  <c r="L274" i="10" s="1"/>
  <c r="AH275" i="12"/>
  <c r="U275" i="10" s="1"/>
  <c r="AF275" i="12"/>
  <c r="L275" i="10" s="1"/>
  <c r="AH276" i="12"/>
  <c r="AF276" i="12"/>
  <c r="L276" i="10" s="1"/>
  <c r="AH277" i="12"/>
  <c r="AF277" i="12"/>
  <c r="L277" i="10" s="1"/>
  <c r="AH278" i="12"/>
  <c r="AF278" i="12"/>
  <c r="L278" i="10" s="1"/>
  <c r="AH279" i="12"/>
  <c r="U279" i="10" s="1"/>
  <c r="AF279" i="12"/>
  <c r="L279" i="10" s="1"/>
  <c r="AH280" i="12"/>
  <c r="AF280" i="12"/>
  <c r="L280" i="10" s="1"/>
  <c r="AH281" i="12"/>
  <c r="U281" i="10" s="1"/>
  <c r="AF281" i="12"/>
  <c r="L281" i="10" s="1"/>
  <c r="AH282" i="12"/>
  <c r="AF282" i="12"/>
  <c r="L282" i="10" s="1"/>
  <c r="AH283" i="12"/>
  <c r="U283" i="10" s="1"/>
  <c r="AF283" i="12"/>
  <c r="L283" i="10" s="1"/>
  <c r="AH284" i="12"/>
  <c r="AF284" i="12"/>
  <c r="L284" i="10" s="1"/>
  <c r="AH122" i="12"/>
  <c r="U122" i="10" s="1"/>
  <c r="AF122" i="12"/>
  <c r="L122" i="10" s="1"/>
  <c r="H287" i="10"/>
  <c r="H286" i="10"/>
  <c r="H285" i="10"/>
  <c r="AF239" i="12"/>
  <c r="AF179" i="12"/>
  <c r="L179" i="10" s="1"/>
  <c r="AF167" i="12"/>
  <c r="AF286" i="12"/>
  <c r="L286" i="10" s="1"/>
  <c r="AF285" i="12"/>
  <c r="AF126" i="12"/>
  <c r="L126" i="10" s="1"/>
  <c r="AF287" i="12"/>
  <c r="L287" i="10" s="1"/>
  <c r="AF190" i="12"/>
  <c r="L190" i="10" s="1"/>
  <c r="AF143" i="12"/>
  <c r="AF166" i="12"/>
  <c r="L166" i="10" s="1"/>
  <c r="AF231" i="12"/>
  <c r="AF142" i="12"/>
  <c r="L142" i="10" s="1"/>
  <c r="AF183" i="12"/>
  <c r="AF223" i="12"/>
  <c r="L223" i="10" s="1"/>
  <c r="AF135" i="12"/>
  <c r="AF134" i="12"/>
  <c r="L134" i="10" s="1"/>
  <c r="AF175" i="12"/>
  <c r="AF199" i="12"/>
  <c r="L199" i="10" s="1"/>
  <c r="AF263" i="12"/>
  <c r="AF174" i="12"/>
  <c r="L174" i="10" s="1"/>
  <c r="AF198" i="12"/>
  <c r="E29" i="25"/>
  <c r="E28" i="25"/>
  <c r="H284" i="10"/>
  <c r="J24" i="27"/>
  <c r="I24" i="27"/>
  <c r="H24" i="27"/>
  <c r="G24" i="27"/>
  <c r="F24" i="27"/>
  <c r="E24" i="27"/>
  <c r="D24" i="27"/>
  <c r="C24" i="27"/>
  <c r="U301" i="10"/>
  <c r="U300" i="10"/>
  <c r="U299" i="10"/>
  <c r="U298" i="10"/>
  <c r="U297" i="10"/>
  <c r="U296" i="10"/>
  <c r="U295" i="10"/>
  <c r="U294" i="10"/>
  <c r="U293" i="10"/>
  <c r="U256" i="10"/>
  <c r="U251" i="10"/>
  <c r="U180" i="10"/>
  <c r="U161" i="10"/>
  <c r="U136" i="10"/>
  <c r="U131" i="10"/>
  <c r="U127" i="10"/>
  <c r="U121" i="10"/>
  <c r="U120" i="10"/>
  <c r="U119" i="10"/>
  <c r="U118" i="10"/>
  <c r="U117" i="10"/>
  <c r="U116" i="10"/>
  <c r="U115" i="10"/>
  <c r="U114" i="10"/>
  <c r="U113" i="10"/>
  <c r="U112" i="10"/>
  <c r="U111" i="10"/>
  <c r="U110" i="10"/>
  <c r="U109" i="10"/>
  <c r="U108" i="10"/>
  <c r="U107" i="10"/>
  <c r="U106" i="10"/>
  <c r="U105" i="10"/>
  <c r="U104" i="10"/>
  <c r="U103" i="10"/>
  <c r="U102" i="10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  <c r="O101" i="9"/>
  <c r="N101" i="9"/>
  <c r="M101" i="9"/>
  <c r="O100" i="9"/>
  <c r="N100" i="9"/>
  <c r="M100" i="9"/>
  <c r="O99" i="9"/>
  <c r="N99" i="9"/>
  <c r="M99" i="9"/>
  <c r="O98" i="9"/>
  <c r="N98" i="9"/>
  <c r="M98" i="9"/>
  <c r="O97" i="9"/>
  <c r="N97" i="9"/>
  <c r="M97" i="9"/>
  <c r="O96" i="9"/>
  <c r="N96" i="9"/>
  <c r="M96" i="9"/>
  <c r="O95" i="9"/>
  <c r="N95" i="9"/>
  <c r="M95" i="9"/>
  <c r="O94" i="9"/>
  <c r="N94" i="9"/>
  <c r="M94" i="9"/>
  <c r="O93" i="9"/>
  <c r="N93" i="9"/>
  <c r="M93" i="9"/>
  <c r="O92" i="9"/>
  <c r="N92" i="9"/>
  <c r="M92" i="9"/>
  <c r="O91" i="9"/>
  <c r="N91" i="9"/>
  <c r="M91" i="9"/>
  <c r="O90" i="9"/>
  <c r="N90" i="9"/>
  <c r="M90" i="9"/>
  <c r="O89" i="9"/>
  <c r="N89" i="9"/>
  <c r="M89" i="9"/>
  <c r="O88" i="9"/>
  <c r="N88" i="9"/>
  <c r="M88" i="9"/>
  <c r="O87" i="9"/>
  <c r="N87" i="9"/>
  <c r="M87" i="9"/>
  <c r="O86" i="9"/>
  <c r="N86" i="9"/>
  <c r="M86" i="9"/>
  <c r="O85" i="9"/>
  <c r="N85" i="9"/>
  <c r="M85" i="9"/>
  <c r="O84" i="9"/>
  <c r="N84" i="9"/>
  <c r="M84" i="9"/>
  <c r="O83" i="9"/>
  <c r="N83" i="9"/>
  <c r="M83" i="9"/>
  <c r="O82" i="9"/>
  <c r="N82" i="9"/>
  <c r="M82" i="9"/>
  <c r="O81" i="9"/>
  <c r="N81" i="9"/>
  <c r="M81" i="9"/>
  <c r="O80" i="9"/>
  <c r="N80" i="9"/>
  <c r="M80" i="9"/>
  <c r="O79" i="9"/>
  <c r="N79" i="9"/>
  <c r="M79" i="9"/>
  <c r="O78" i="9"/>
  <c r="N78" i="9"/>
  <c r="M78" i="9"/>
  <c r="O77" i="9"/>
  <c r="N77" i="9"/>
  <c r="M77" i="9"/>
  <c r="O76" i="9"/>
  <c r="N76" i="9"/>
  <c r="M76" i="9"/>
  <c r="O75" i="9"/>
  <c r="N75" i="9"/>
  <c r="M75" i="9"/>
  <c r="O74" i="9"/>
  <c r="N74" i="9"/>
  <c r="M74" i="9"/>
  <c r="O73" i="9"/>
  <c r="N73" i="9"/>
  <c r="M73" i="9"/>
  <c r="O72" i="9"/>
  <c r="N72" i="9"/>
  <c r="M72" i="9"/>
  <c r="O71" i="9"/>
  <c r="N71" i="9"/>
  <c r="M71" i="9"/>
  <c r="O70" i="9"/>
  <c r="N70" i="9"/>
  <c r="M70" i="9"/>
  <c r="O69" i="9"/>
  <c r="N69" i="9"/>
  <c r="M69" i="9"/>
  <c r="O68" i="9"/>
  <c r="N68" i="9"/>
  <c r="M68" i="9"/>
  <c r="O67" i="9"/>
  <c r="N67" i="9"/>
  <c r="M67" i="9"/>
  <c r="O66" i="9"/>
  <c r="N66" i="9"/>
  <c r="M66" i="9"/>
  <c r="O65" i="9"/>
  <c r="N65" i="9"/>
  <c r="M65" i="9"/>
  <c r="O64" i="9"/>
  <c r="N64" i="9"/>
  <c r="M64" i="9"/>
  <c r="O63" i="9"/>
  <c r="N63" i="9"/>
  <c r="M63" i="9"/>
  <c r="O62" i="9"/>
  <c r="N62" i="9"/>
  <c r="M62" i="9"/>
  <c r="O61" i="9"/>
  <c r="N61" i="9"/>
  <c r="M61" i="9"/>
  <c r="O60" i="9"/>
  <c r="N60" i="9"/>
  <c r="M60" i="9"/>
  <c r="O59" i="9"/>
  <c r="N59" i="9"/>
  <c r="M59" i="9"/>
  <c r="O58" i="9"/>
  <c r="N58" i="9"/>
  <c r="M58" i="9"/>
  <c r="O57" i="9"/>
  <c r="N57" i="9"/>
  <c r="M57" i="9"/>
  <c r="O56" i="9"/>
  <c r="N56" i="9"/>
  <c r="M56" i="9"/>
  <c r="O55" i="9"/>
  <c r="N55" i="9"/>
  <c r="M55" i="9"/>
  <c r="O54" i="9"/>
  <c r="N54" i="9"/>
  <c r="M54" i="9"/>
  <c r="O53" i="9"/>
  <c r="N53" i="9"/>
  <c r="M53" i="9"/>
  <c r="O52" i="9"/>
  <c r="N52" i="9"/>
  <c r="M52" i="9"/>
  <c r="O51" i="9"/>
  <c r="N51" i="9"/>
  <c r="M51" i="9"/>
  <c r="O50" i="9"/>
  <c r="N50" i="9"/>
  <c r="M50" i="9"/>
  <c r="O49" i="9"/>
  <c r="N49" i="9"/>
  <c r="M49" i="9"/>
  <c r="O48" i="9"/>
  <c r="N48" i="9"/>
  <c r="M48" i="9"/>
  <c r="O47" i="9"/>
  <c r="N47" i="9"/>
  <c r="M47" i="9"/>
  <c r="O46" i="9"/>
  <c r="N46" i="9"/>
  <c r="M46" i="9"/>
  <c r="O45" i="9"/>
  <c r="N45" i="9"/>
  <c r="M45" i="9"/>
  <c r="O44" i="9"/>
  <c r="N44" i="9"/>
  <c r="M44" i="9"/>
  <c r="O43" i="9"/>
  <c r="N43" i="9"/>
  <c r="M43" i="9"/>
  <c r="O42" i="9"/>
  <c r="N42" i="9"/>
  <c r="M42" i="9"/>
  <c r="O41" i="9"/>
  <c r="N41" i="9"/>
  <c r="M41" i="9"/>
  <c r="O40" i="9"/>
  <c r="N40" i="9"/>
  <c r="M40" i="9"/>
  <c r="O39" i="9"/>
  <c r="N39" i="9"/>
  <c r="M39" i="9"/>
  <c r="O38" i="9"/>
  <c r="N38" i="9"/>
  <c r="M38" i="9"/>
  <c r="O37" i="9"/>
  <c r="N37" i="9"/>
  <c r="M37" i="9"/>
  <c r="O36" i="9"/>
  <c r="N36" i="9"/>
  <c r="M36" i="9"/>
  <c r="O35" i="9"/>
  <c r="N35" i="9"/>
  <c r="M35" i="9"/>
  <c r="O34" i="9"/>
  <c r="N34" i="9"/>
  <c r="M34" i="9"/>
  <c r="O33" i="9"/>
  <c r="N33" i="9"/>
  <c r="M33" i="9"/>
  <c r="O32" i="9"/>
  <c r="N32" i="9"/>
  <c r="M32" i="9"/>
  <c r="O31" i="9"/>
  <c r="N31" i="9"/>
  <c r="M31" i="9"/>
  <c r="O30" i="9"/>
  <c r="N30" i="9"/>
  <c r="M30" i="9"/>
  <c r="O29" i="9"/>
  <c r="N29" i="9"/>
  <c r="M29" i="9"/>
  <c r="O28" i="9"/>
  <c r="N28" i="9"/>
  <c r="M28" i="9"/>
  <c r="O27" i="9"/>
  <c r="N27" i="9"/>
  <c r="M27" i="9"/>
  <c r="O26" i="9"/>
  <c r="N26" i="9"/>
  <c r="M26" i="9"/>
  <c r="O25" i="9"/>
  <c r="N25" i="9"/>
  <c r="M25" i="9"/>
  <c r="O24" i="9"/>
  <c r="N24" i="9"/>
  <c r="M24" i="9"/>
  <c r="O23" i="9"/>
  <c r="N23" i="9"/>
  <c r="M23" i="9"/>
  <c r="O22" i="9"/>
  <c r="N22" i="9"/>
  <c r="M22" i="9"/>
  <c r="O21" i="9"/>
  <c r="N21" i="9"/>
  <c r="M21" i="9"/>
  <c r="O20" i="9"/>
  <c r="N20" i="9"/>
  <c r="M20" i="9"/>
  <c r="O19" i="9"/>
  <c r="N19" i="9"/>
  <c r="M19" i="9"/>
  <c r="O18" i="9"/>
  <c r="N18" i="9"/>
  <c r="M18" i="9"/>
  <c r="O17" i="9"/>
  <c r="N17" i="9"/>
  <c r="M17" i="9"/>
  <c r="O16" i="9"/>
  <c r="N16" i="9"/>
  <c r="M16" i="9"/>
  <c r="O15" i="9"/>
  <c r="N15" i="9"/>
  <c r="M15" i="9"/>
  <c r="O14" i="9"/>
  <c r="N14" i="9"/>
  <c r="M14" i="9"/>
  <c r="O13" i="9"/>
  <c r="N13" i="9"/>
  <c r="M13" i="9"/>
  <c r="O12" i="9"/>
  <c r="N12" i="9"/>
  <c r="M12" i="9"/>
  <c r="O11" i="9"/>
  <c r="N11" i="9"/>
  <c r="M11" i="9"/>
  <c r="O10" i="9"/>
  <c r="N10" i="9"/>
  <c r="M10" i="9"/>
  <c r="O9" i="9"/>
  <c r="N9" i="9"/>
  <c r="M9" i="9"/>
  <c r="O8" i="9"/>
  <c r="N8" i="9"/>
  <c r="M8" i="9"/>
  <c r="O7" i="9"/>
  <c r="N7" i="9"/>
  <c r="M7" i="9"/>
  <c r="O6" i="9"/>
  <c r="N6" i="9"/>
  <c r="M6" i="9"/>
  <c r="O5" i="9"/>
  <c r="N5" i="9"/>
  <c r="M5" i="9"/>
  <c r="O4" i="9"/>
  <c r="N4" i="9"/>
  <c r="M4" i="9"/>
  <c r="O3" i="9"/>
  <c r="N3" i="9"/>
  <c r="M3" i="9"/>
  <c r="O2" i="9"/>
  <c r="N2" i="9"/>
  <c r="M2" i="9"/>
  <c r="H280" i="10"/>
  <c r="R301" i="10"/>
  <c r="P301" i="10"/>
  <c r="O301" i="10"/>
  <c r="N301" i="10"/>
  <c r="M301" i="10"/>
  <c r="L301" i="10"/>
  <c r="K301" i="10"/>
  <c r="J301" i="10"/>
  <c r="I301" i="10"/>
  <c r="H301" i="10"/>
  <c r="G301" i="10"/>
  <c r="F301" i="10"/>
  <c r="R300" i="10"/>
  <c r="P300" i="10"/>
  <c r="O300" i="10"/>
  <c r="N300" i="10"/>
  <c r="M300" i="10"/>
  <c r="L300" i="10"/>
  <c r="K300" i="10"/>
  <c r="J300" i="10"/>
  <c r="I300" i="10"/>
  <c r="H300" i="10"/>
  <c r="G300" i="10"/>
  <c r="F300" i="10"/>
  <c r="R299" i="10"/>
  <c r="P299" i="10"/>
  <c r="O299" i="10"/>
  <c r="N299" i="10"/>
  <c r="M299" i="10"/>
  <c r="L299" i="10"/>
  <c r="K299" i="10"/>
  <c r="J299" i="10"/>
  <c r="I299" i="10"/>
  <c r="H299" i="10"/>
  <c r="G299" i="10"/>
  <c r="F299" i="10"/>
  <c r="R298" i="10"/>
  <c r="P298" i="10"/>
  <c r="O298" i="10"/>
  <c r="N298" i="10"/>
  <c r="M298" i="10"/>
  <c r="L298" i="10"/>
  <c r="K298" i="10"/>
  <c r="J298" i="10"/>
  <c r="I298" i="10"/>
  <c r="H298" i="10"/>
  <c r="G298" i="10"/>
  <c r="F298" i="10"/>
  <c r="R297" i="10"/>
  <c r="P297" i="10"/>
  <c r="O297" i="10"/>
  <c r="N297" i="10"/>
  <c r="M297" i="10"/>
  <c r="L297" i="10"/>
  <c r="K297" i="10"/>
  <c r="J297" i="10"/>
  <c r="I297" i="10"/>
  <c r="H297" i="10"/>
  <c r="G297" i="10"/>
  <c r="F297" i="10"/>
  <c r="R296" i="10"/>
  <c r="P296" i="10"/>
  <c r="O296" i="10"/>
  <c r="N296" i="10"/>
  <c r="M296" i="10"/>
  <c r="L296" i="10"/>
  <c r="K296" i="10"/>
  <c r="J296" i="10"/>
  <c r="I296" i="10"/>
  <c r="H296" i="10"/>
  <c r="G296" i="10"/>
  <c r="F296" i="10"/>
  <c r="R295" i="10"/>
  <c r="P295" i="10"/>
  <c r="O295" i="10"/>
  <c r="N295" i="10"/>
  <c r="M295" i="10"/>
  <c r="L295" i="10"/>
  <c r="K295" i="10"/>
  <c r="J295" i="10"/>
  <c r="I295" i="10"/>
  <c r="H295" i="10"/>
  <c r="G295" i="10"/>
  <c r="F295" i="10"/>
  <c r="R294" i="10"/>
  <c r="P294" i="10"/>
  <c r="O294" i="10"/>
  <c r="N294" i="10"/>
  <c r="M294" i="10"/>
  <c r="L294" i="10"/>
  <c r="K294" i="10"/>
  <c r="J294" i="10"/>
  <c r="I294" i="10"/>
  <c r="H294" i="10"/>
  <c r="G294" i="10"/>
  <c r="F294" i="10"/>
  <c r="R293" i="10"/>
  <c r="P293" i="10"/>
  <c r="O293" i="10"/>
  <c r="N293" i="10"/>
  <c r="M293" i="10"/>
  <c r="L293" i="10"/>
  <c r="K293" i="10"/>
  <c r="J293" i="10"/>
  <c r="I293" i="10"/>
  <c r="H293" i="10"/>
  <c r="G293" i="10"/>
  <c r="F293" i="10"/>
  <c r="P292" i="10"/>
  <c r="O292" i="10"/>
  <c r="N292" i="10"/>
  <c r="M292" i="10"/>
  <c r="L292" i="10"/>
  <c r="K292" i="10"/>
  <c r="J292" i="10"/>
  <c r="I292" i="10"/>
  <c r="H292" i="10"/>
  <c r="G292" i="10"/>
  <c r="F292" i="10"/>
  <c r="G291" i="10"/>
  <c r="F291" i="10"/>
  <c r="I290" i="10"/>
  <c r="G290" i="10"/>
  <c r="F290" i="10"/>
  <c r="G289" i="10"/>
  <c r="F289" i="10"/>
  <c r="G288" i="10"/>
  <c r="F288" i="10"/>
  <c r="G287" i="10"/>
  <c r="F287" i="10"/>
  <c r="I286" i="10"/>
  <c r="G286" i="10"/>
  <c r="F286" i="10"/>
  <c r="G285" i="10"/>
  <c r="F285" i="10"/>
  <c r="G284" i="10"/>
  <c r="F284" i="10"/>
  <c r="G283" i="10"/>
  <c r="F283" i="10"/>
  <c r="G282" i="10"/>
  <c r="F282" i="10"/>
  <c r="G281" i="10"/>
  <c r="F281" i="10"/>
  <c r="G280" i="10"/>
  <c r="F280" i="10"/>
  <c r="G279" i="10"/>
  <c r="F279" i="10"/>
  <c r="G278" i="10"/>
  <c r="F278" i="10"/>
  <c r="R121" i="10"/>
  <c r="P121" i="10"/>
  <c r="L121" i="10"/>
  <c r="K121" i="10"/>
  <c r="G121" i="10"/>
  <c r="F121" i="10"/>
  <c r="R120" i="10"/>
  <c r="P120" i="10"/>
  <c r="L120" i="10"/>
  <c r="K120" i="10"/>
  <c r="G120" i="10"/>
  <c r="F120" i="10"/>
  <c r="R119" i="10"/>
  <c r="P119" i="10"/>
  <c r="L119" i="10"/>
  <c r="K119" i="10"/>
  <c r="G119" i="10"/>
  <c r="F119" i="10"/>
  <c r="R118" i="10"/>
  <c r="P118" i="10"/>
  <c r="L118" i="10"/>
  <c r="K118" i="10"/>
  <c r="G118" i="10"/>
  <c r="F118" i="10"/>
  <c r="R117" i="10"/>
  <c r="P117" i="10"/>
  <c r="L117" i="10"/>
  <c r="K117" i="10"/>
  <c r="G117" i="10"/>
  <c r="F117" i="10"/>
  <c r="R116" i="10"/>
  <c r="P116" i="10"/>
  <c r="L116" i="10"/>
  <c r="K116" i="10"/>
  <c r="G116" i="10"/>
  <c r="F116" i="10"/>
  <c r="R115" i="10"/>
  <c r="P115" i="10"/>
  <c r="L115" i="10"/>
  <c r="K115" i="10"/>
  <c r="G115" i="10"/>
  <c r="F115" i="10"/>
  <c r="R114" i="10"/>
  <c r="P114" i="10"/>
  <c r="L114" i="10"/>
  <c r="K114" i="10"/>
  <c r="G114" i="10"/>
  <c r="F114" i="10"/>
  <c r="R113" i="10"/>
  <c r="P113" i="10"/>
  <c r="L113" i="10"/>
  <c r="K113" i="10"/>
  <c r="G113" i="10"/>
  <c r="F113" i="10"/>
  <c r="R112" i="10"/>
  <c r="P112" i="10"/>
  <c r="L112" i="10"/>
  <c r="K112" i="10"/>
  <c r="G112" i="10"/>
  <c r="F112" i="10"/>
  <c r="R111" i="10"/>
  <c r="P111" i="10"/>
  <c r="L111" i="10"/>
  <c r="K111" i="10"/>
  <c r="G111" i="10"/>
  <c r="F111" i="10"/>
  <c r="R110" i="10"/>
  <c r="P110" i="10"/>
  <c r="L110" i="10"/>
  <c r="K110" i="10"/>
  <c r="G110" i="10"/>
  <c r="F110" i="10"/>
  <c r="R109" i="10"/>
  <c r="P109" i="10"/>
  <c r="L109" i="10"/>
  <c r="K109" i="10"/>
  <c r="G109" i="10"/>
  <c r="F109" i="10"/>
  <c r="R108" i="10"/>
  <c r="P108" i="10"/>
  <c r="L108" i="10"/>
  <c r="K108" i="10"/>
  <c r="G108" i="10"/>
  <c r="F108" i="10"/>
  <c r="R107" i="10"/>
  <c r="P107" i="10"/>
  <c r="L107" i="10"/>
  <c r="K107" i="10"/>
  <c r="G107" i="10"/>
  <c r="F107" i="10"/>
  <c r="R106" i="10"/>
  <c r="P106" i="10"/>
  <c r="L106" i="10"/>
  <c r="K106" i="10"/>
  <c r="G106" i="10"/>
  <c r="F106" i="10"/>
  <c r="R105" i="10"/>
  <c r="P105" i="10"/>
  <c r="L105" i="10"/>
  <c r="K105" i="10"/>
  <c r="G105" i="10"/>
  <c r="F105" i="10"/>
  <c r="R104" i="10"/>
  <c r="P104" i="10"/>
  <c r="L104" i="10"/>
  <c r="K104" i="10"/>
  <c r="G104" i="10"/>
  <c r="F104" i="10"/>
  <c r="R103" i="10"/>
  <c r="P103" i="10"/>
  <c r="L103" i="10"/>
  <c r="K103" i="10"/>
  <c r="G103" i="10"/>
  <c r="F103" i="10"/>
  <c r="R102" i="10"/>
  <c r="P102" i="10"/>
  <c r="L102" i="10"/>
  <c r="K102" i="10"/>
  <c r="G102" i="10"/>
  <c r="F102" i="10"/>
  <c r="R101" i="10"/>
  <c r="P101" i="10"/>
  <c r="L101" i="10"/>
  <c r="K101" i="10"/>
  <c r="G101" i="10"/>
  <c r="F101" i="10"/>
  <c r="R100" i="10"/>
  <c r="P100" i="10"/>
  <c r="L100" i="10"/>
  <c r="K100" i="10"/>
  <c r="G100" i="10"/>
  <c r="F100" i="10"/>
  <c r="R99" i="10"/>
  <c r="P99" i="10"/>
  <c r="L99" i="10"/>
  <c r="K99" i="10"/>
  <c r="G99" i="10"/>
  <c r="F99" i="10"/>
  <c r="R98" i="10"/>
  <c r="P98" i="10"/>
  <c r="L98" i="10"/>
  <c r="K98" i="10"/>
  <c r="G98" i="10"/>
  <c r="F98" i="10"/>
  <c r="R97" i="10"/>
  <c r="P97" i="10"/>
  <c r="L97" i="10"/>
  <c r="K97" i="10"/>
  <c r="G97" i="10"/>
  <c r="F97" i="10"/>
  <c r="R96" i="10"/>
  <c r="P96" i="10"/>
  <c r="L96" i="10"/>
  <c r="K96" i="10"/>
  <c r="G96" i="10"/>
  <c r="F96" i="10"/>
  <c r="R95" i="10"/>
  <c r="P95" i="10"/>
  <c r="L95" i="10"/>
  <c r="K95" i="10"/>
  <c r="G95" i="10"/>
  <c r="F95" i="10"/>
  <c r="R94" i="10"/>
  <c r="P94" i="10"/>
  <c r="L94" i="10"/>
  <c r="K94" i="10"/>
  <c r="G94" i="10"/>
  <c r="F94" i="10"/>
  <c r="R93" i="10"/>
  <c r="P93" i="10"/>
  <c r="L93" i="10"/>
  <c r="K93" i="10"/>
  <c r="G93" i="10"/>
  <c r="F93" i="10"/>
  <c r="R92" i="10"/>
  <c r="P92" i="10"/>
  <c r="L92" i="10"/>
  <c r="K92" i="10"/>
  <c r="G92" i="10"/>
  <c r="F92" i="10"/>
  <c r="R91" i="10"/>
  <c r="P91" i="10"/>
  <c r="L91" i="10"/>
  <c r="K91" i="10"/>
  <c r="G91" i="10"/>
  <c r="F91" i="10"/>
  <c r="R90" i="10"/>
  <c r="P90" i="10"/>
  <c r="L90" i="10"/>
  <c r="K90" i="10"/>
  <c r="G90" i="10"/>
  <c r="F90" i="10"/>
  <c r="R89" i="10"/>
  <c r="P89" i="10"/>
  <c r="L89" i="10"/>
  <c r="K89" i="10"/>
  <c r="G89" i="10"/>
  <c r="F89" i="10"/>
  <c r="R88" i="10"/>
  <c r="P88" i="10"/>
  <c r="L88" i="10"/>
  <c r="K88" i="10"/>
  <c r="G88" i="10"/>
  <c r="F88" i="10"/>
  <c r="R87" i="10"/>
  <c r="P87" i="10"/>
  <c r="L87" i="10"/>
  <c r="K87" i="10"/>
  <c r="G87" i="10"/>
  <c r="F87" i="10"/>
  <c r="R86" i="10"/>
  <c r="P86" i="10"/>
  <c r="L86" i="10"/>
  <c r="K86" i="10"/>
  <c r="G86" i="10"/>
  <c r="F86" i="10"/>
  <c r="R85" i="10"/>
  <c r="P85" i="10"/>
  <c r="L85" i="10"/>
  <c r="K85" i="10"/>
  <c r="G85" i="10"/>
  <c r="F85" i="10"/>
  <c r="R84" i="10"/>
  <c r="P84" i="10"/>
  <c r="L84" i="10"/>
  <c r="K84" i="10"/>
  <c r="G84" i="10"/>
  <c r="F84" i="10"/>
  <c r="R83" i="10"/>
  <c r="P83" i="10"/>
  <c r="L83" i="10"/>
  <c r="K83" i="10"/>
  <c r="G83" i="10"/>
  <c r="F83" i="10"/>
  <c r="R82" i="10"/>
  <c r="P82" i="10"/>
  <c r="L82" i="10"/>
  <c r="K82" i="10"/>
  <c r="G82" i="10"/>
  <c r="F82" i="10"/>
  <c r="R81" i="10"/>
  <c r="P81" i="10"/>
  <c r="L81" i="10"/>
  <c r="K81" i="10"/>
  <c r="G81" i="10"/>
  <c r="F81" i="10"/>
  <c r="R80" i="10"/>
  <c r="P80" i="10"/>
  <c r="L80" i="10"/>
  <c r="K80" i="10"/>
  <c r="G80" i="10"/>
  <c r="F80" i="10"/>
  <c r="R79" i="10"/>
  <c r="P79" i="10"/>
  <c r="L79" i="10"/>
  <c r="K79" i="10"/>
  <c r="G79" i="10"/>
  <c r="F79" i="10"/>
  <c r="R78" i="10"/>
  <c r="P78" i="10"/>
  <c r="L78" i="10"/>
  <c r="K78" i="10"/>
  <c r="G78" i="10"/>
  <c r="F78" i="10"/>
  <c r="R77" i="10"/>
  <c r="P77" i="10"/>
  <c r="L77" i="10"/>
  <c r="K77" i="10"/>
  <c r="G77" i="10"/>
  <c r="F77" i="10"/>
  <c r="R76" i="10"/>
  <c r="P76" i="10"/>
  <c r="L76" i="10"/>
  <c r="K76" i="10"/>
  <c r="G76" i="10"/>
  <c r="F76" i="10"/>
  <c r="R75" i="10"/>
  <c r="P75" i="10"/>
  <c r="L75" i="10"/>
  <c r="K75" i="10"/>
  <c r="G75" i="10"/>
  <c r="F75" i="10"/>
  <c r="R74" i="10"/>
  <c r="P74" i="10"/>
  <c r="L74" i="10"/>
  <c r="K74" i="10"/>
  <c r="G74" i="10"/>
  <c r="F74" i="10"/>
  <c r="R73" i="10"/>
  <c r="P73" i="10"/>
  <c r="L73" i="10"/>
  <c r="K73" i="10"/>
  <c r="G73" i="10"/>
  <c r="F73" i="10"/>
  <c r="R72" i="10"/>
  <c r="P72" i="10"/>
  <c r="L72" i="10"/>
  <c r="K72" i="10"/>
  <c r="G72" i="10"/>
  <c r="F72" i="10"/>
  <c r="R71" i="10"/>
  <c r="P71" i="10"/>
  <c r="L71" i="10"/>
  <c r="K71" i="10"/>
  <c r="G71" i="10"/>
  <c r="F71" i="10"/>
  <c r="R70" i="10"/>
  <c r="P70" i="10"/>
  <c r="L70" i="10"/>
  <c r="K70" i="10"/>
  <c r="G70" i="10"/>
  <c r="F70" i="10"/>
  <c r="R69" i="10"/>
  <c r="P69" i="10"/>
  <c r="L69" i="10"/>
  <c r="K69" i="10"/>
  <c r="G69" i="10"/>
  <c r="F69" i="10"/>
  <c r="R68" i="10"/>
  <c r="P68" i="10"/>
  <c r="L68" i="10"/>
  <c r="K68" i="10"/>
  <c r="G68" i="10"/>
  <c r="F68" i="10"/>
  <c r="R67" i="10"/>
  <c r="P67" i="10"/>
  <c r="L67" i="10"/>
  <c r="K67" i="10"/>
  <c r="G67" i="10"/>
  <c r="F67" i="10"/>
  <c r="R66" i="10"/>
  <c r="P66" i="10"/>
  <c r="L66" i="10"/>
  <c r="K66" i="10"/>
  <c r="G66" i="10"/>
  <c r="F66" i="10"/>
  <c r="R65" i="10"/>
  <c r="P65" i="10"/>
  <c r="L65" i="10"/>
  <c r="K65" i="10"/>
  <c r="G65" i="10"/>
  <c r="F65" i="10"/>
  <c r="R64" i="10"/>
  <c r="P64" i="10"/>
  <c r="L64" i="10"/>
  <c r="K64" i="10"/>
  <c r="G64" i="10"/>
  <c r="F64" i="10"/>
  <c r="R63" i="10"/>
  <c r="P63" i="10"/>
  <c r="L63" i="10"/>
  <c r="K63" i="10"/>
  <c r="G63" i="10"/>
  <c r="F63" i="10"/>
  <c r="R62" i="10"/>
  <c r="P62" i="10"/>
  <c r="L62" i="10"/>
  <c r="K62" i="10"/>
  <c r="G62" i="10"/>
  <c r="F62" i="10"/>
  <c r="R61" i="10"/>
  <c r="P61" i="10"/>
  <c r="L61" i="10"/>
  <c r="K61" i="10"/>
  <c r="G61" i="10"/>
  <c r="F61" i="10"/>
  <c r="R60" i="10"/>
  <c r="P60" i="10"/>
  <c r="L60" i="10"/>
  <c r="K60" i="10"/>
  <c r="G60" i="10"/>
  <c r="F60" i="10"/>
  <c r="R59" i="10"/>
  <c r="P59" i="10"/>
  <c r="L59" i="10"/>
  <c r="K59" i="10"/>
  <c r="G59" i="10"/>
  <c r="F59" i="10"/>
  <c r="R58" i="10"/>
  <c r="P58" i="10"/>
  <c r="L58" i="10"/>
  <c r="K58" i="10"/>
  <c r="G58" i="10"/>
  <c r="F58" i="10"/>
  <c r="R57" i="10"/>
  <c r="P57" i="10"/>
  <c r="L57" i="10"/>
  <c r="K57" i="10"/>
  <c r="G57" i="10"/>
  <c r="F57" i="10"/>
  <c r="R56" i="10"/>
  <c r="P56" i="10"/>
  <c r="L56" i="10"/>
  <c r="K56" i="10"/>
  <c r="G56" i="10"/>
  <c r="F56" i="10"/>
  <c r="R55" i="10"/>
  <c r="P55" i="10"/>
  <c r="L55" i="10"/>
  <c r="K55" i="10"/>
  <c r="G55" i="10"/>
  <c r="F55" i="10"/>
  <c r="R54" i="10"/>
  <c r="P54" i="10"/>
  <c r="L54" i="10"/>
  <c r="K54" i="10"/>
  <c r="G54" i="10"/>
  <c r="F54" i="10"/>
  <c r="R53" i="10"/>
  <c r="P53" i="10"/>
  <c r="L53" i="10"/>
  <c r="K53" i="10"/>
  <c r="G53" i="10"/>
  <c r="F53" i="10"/>
  <c r="R52" i="10"/>
  <c r="P52" i="10"/>
  <c r="L52" i="10"/>
  <c r="K52" i="10"/>
  <c r="G52" i="10"/>
  <c r="F52" i="10"/>
  <c r="R51" i="10"/>
  <c r="P51" i="10"/>
  <c r="L51" i="10"/>
  <c r="K51" i="10"/>
  <c r="G51" i="10"/>
  <c r="F51" i="10"/>
  <c r="R50" i="10"/>
  <c r="P50" i="10"/>
  <c r="L50" i="10"/>
  <c r="K50" i="10"/>
  <c r="G50" i="10"/>
  <c r="F50" i="10"/>
  <c r="R49" i="10"/>
  <c r="P49" i="10"/>
  <c r="L49" i="10"/>
  <c r="K49" i="10"/>
  <c r="G49" i="10"/>
  <c r="F49" i="10"/>
  <c r="R48" i="10"/>
  <c r="P48" i="10"/>
  <c r="L48" i="10"/>
  <c r="K48" i="10"/>
  <c r="G48" i="10"/>
  <c r="F48" i="10"/>
  <c r="R47" i="10"/>
  <c r="P47" i="10"/>
  <c r="L47" i="10"/>
  <c r="K47" i="10"/>
  <c r="G47" i="10"/>
  <c r="F47" i="10"/>
  <c r="R46" i="10"/>
  <c r="P46" i="10"/>
  <c r="L46" i="10"/>
  <c r="K46" i="10"/>
  <c r="G46" i="10"/>
  <c r="F46" i="10"/>
  <c r="R45" i="10"/>
  <c r="P45" i="10"/>
  <c r="L45" i="10"/>
  <c r="K45" i="10"/>
  <c r="G45" i="10"/>
  <c r="F45" i="10"/>
  <c r="R44" i="10"/>
  <c r="P44" i="10"/>
  <c r="L44" i="10"/>
  <c r="K44" i="10"/>
  <c r="G44" i="10"/>
  <c r="F44" i="10"/>
  <c r="R43" i="10"/>
  <c r="P43" i="10"/>
  <c r="L43" i="10"/>
  <c r="K43" i="10"/>
  <c r="G43" i="10"/>
  <c r="F43" i="10"/>
  <c r="R42" i="10"/>
  <c r="P42" i="10"/>
  <c r="L42" i="10"/>
  <c r="K42" i="10"/>
  <c r="G42" i="10"/>
  <c r="F42" i="10"/>
  <c r="R41" i="10"/>
  <c r="P41" i="10"/>
  <c r="L41" i="10"/>
  <c r="K41" i="10"/>
  <c r="G41" i="10"/>
  <c r="F41" i="10"/>
  <c r="R40" i="10"/>
  <c r="P40" i="10"/>
  <c r="L40" i="10"/>
  <c r="K40" i="10"/>
  <c r="G40" i="10"/>
  <c r="F40" i="10"/>
  <c r="R39" i="10"/>
  <c r="P39" i="10"/>
  <c r="L39" i="10"/>
  <c r="K39" i="10"/>
  <c r="G39" i="10"/>
  <c r="F39" i="10"/>
  <c r="R38" i="10"/>
  <c r="P38" i="10"/>
  <c r="L38" i="10"/>
  <c r="K38" i="10"/>
  <c r="G38" i="10"/>
  <c r="F38" i="10"/>
  <c r="R37" i="10"/>
  <c r="P37" i="10"/>
  <c r="L37" i="10"/>
  <c r="K37" i="10"/>
  <c r="G37" i="10"/>
  <c r="F37" i="10"/>
  <c r="R36" i="10"/>
  <c r="P36" i="10"/>
  <c r="L36" i="10"/>
  <c r="K36" i="10"/>
  <c r="G36" i="10"/>
  <c r="F36" i="10"/>
  <c r="R35" i="10"/>
  <c r="P35" i="10"/>
  <c r="L35" i="10"/>
  <c r="K35" i="10"/>
  <c r="G35" i="10"/>
  <c r="F35" i="10"/>
  <c r="R34" i="10"/>
  <c r="P34" i="10"/>
  <c r="L34" i="10"/>
  <c r="K34" i="10"/>
  <c r="G34" i="10"/>
  <c r="F34" i="10"/>
  <c r="R33" i="10"/>
  <c r="P33" i="10"/>
  <c r="L33" i="10"/>
  <c r="K33" i="10"/>
  <c r="G33" i="10"/>
  <c r="F33" i="10"/>
  <c r="R32" i="10"/>
  <c r="P32" i="10"/>
  <c r="L32" i="10"/>
  <c r="K32" i="10"/>
  <c r="G32" i="10"/>
  <c r="F32" i="10"/>
  <c r="R31" i="10"/>
  <c r="P31" i="10"/>
  <c r="L31" i="10"/>
  <c r="K31" i="10"/>
  <c r="G31" i="10"/>
  <c r="F31" i="10"/>
  <c r="R30" i="10"/>
  <c r="P30" i="10"/>
  <c r="L30" i="10"/>
  <c r="K30" i="10"/>
  <c r="G30" i="10"/>
  <c r="F30" i="10"/>
  <c r="R29" i="10"/>
  <c r="P29" i="10"/>
  <c r="L29" i="10"/>
  <c r="K29" i="10"/>
  <c r="G29" i="10"/>
  <c r="F29" i="10"/>
  <c r="R28" i="10"/>
  <c r="P28" i="10"/>
  <c r="L28" i="10"/>
  <c r="K28" i="10"/>
  <c r="G28" i="10"/>
  <c r="F28" i="10"/>
  <c r="R27" i="10"/>
  <c r="P27" i="10"/>
  <c r="L27" i="10"/>
  <c r="K27" i="10"/>
  <c r="G27" i="10"/>
  <c r="F27" i="10"/>
  <c r="R26" i="10"/>
  <c r="P26" i="10"/>
  <c r="L26" i="10"/>
  <c r="K26" i="10"/>
  <c r="G26" i="10"/>
  <c r="F26" i="10"/>
  <c r="R25" i="10"/>
  <c r="P25" i="10"/>
  <c r="L25" i="10"/>
  <c r="K25" i="10"/>
  <c r="G25" i="10"/>
  <c r="F25" i="10"/>
  <c r="R24" i="10"/>
  <c r="P24" i="10"/>
  <c r="L24" i="10"/>
  <c r="K24" i="10"/>
  <c r="G24" i="10"/>
  <c r="F24" i="10"/>
  <c r="R23" i="10"/>
  <c r="P23" i="10"/>
  <c r="L23" i="10"/>
  <c r="K23" i="10"/>
  <c r="G23" i="10"/>
  <c r="F23" i="10"/>
  <c r="R22" i="10"/>
  <c r="P22" i="10"/>
  <c r="L22" i="10"/>
  <c r="K22" i="10"/>
  <c r="G22" i="10"/>
  <c r="F22" i="10"/>
  <c r="R21" i="10"/>
  <c r="P21" i="10"/>
  <c r="L21" i="10"/>
  <c r="K21" i="10"/>
  <c r="G21" i="10"/>
  <c r="F21" i="10"/>
  <c r="R20" i="10"/>
  <c r="P20" i="10"/>
  <c r="L20" i="10"/>
  <c r="K20" i="10"/>
  <c r="G20" i="10"/>
  <c r="F20" i="10"/>
  <c r="R19" i="10"/>
  <c r="P19" i="10"/>
  <c r="L19" i="10"/>
  <c r="K19" i="10"/>
  <c r="G19" i="10"/>
  <c r="F19" i="10"/>
  <c r="R18" i="10"/>
  <c r="P18" i="10"/>
  <c r="L18" i="10"/>
  <c r="K18" i="10"/>
  <c r="G18" i="10"/>
  <c r="F18" i="10"/>
  <c r="R17" i="10"/>
  <c r="P17" i="10"/>
  <c r="L17" i="10"/>
  <c r="K17" i="10"/>
  <c r="G17" i="10"/>
  <c r="F17" i="10"/>
  <c r="R16" i="10"/>
  <c r="P16" i="10"/>
  <c r="L16" i="10"/>
  <c r="K16" i="10"/>
  <c r="G16" i="10"/>
  <c r="F16" i="10"/>
  <c r="R15" i="10"/>
  <c r="P15" i="10"/>
  <c r="L15" i="10"/>
  <c r="K15" i="10"/>
  <c r="G15" i="10"/>
  <c r="F15" i="10"/>
  <c r="R14" i="10"/>
  <c r="P14" i="10"/>
  <c r="L14" i="10"/>
  <c r="K14" i="10"/>
  <c r="G14" i="10"/>
  <c r="F14" i="10"/>
  <c r="R13" i="10"/>
  <c r="P13" i="10"/>
  <c r="L13" i="10"/>
  <c r="K13" i="10"/>
  <c r="G13" i="10"/>
  <c r="F13" i="10"/>
  <c r="R12" i="10"/>
  <c r="P12" i="10"/>
  <c r="L12" i="10"/>
  <c r="K12" i="10"/>
  <c r="G12" i="10"/>
  <c r="F12" i="10"/>
  <c r="R11" i="10"/>
  <c r="P11" i="10"/>
  <c r="L11" i="10"/>
  <c r="K11" i="10"/>
  <c r="G11" i="10"/>
  <c r="F11" i="10"/>
  <c r="R10" i="10"/>
  <c r="P10" i="10"/>
  <c r="L10" i="10"/>
  <c r="K10" i="10"/>
  <c r="G10" i="10"/>
  <c r="F10" i="10"/>
  <c r="R9" i="10"/>
  <c r="P9" i="10"/>
  <c r="L9" i="10"/>
  <c r="K9" i="10"/>
  <c r="G9" i="10"/>
  <c r="F9" i="10"/>
  <c r="R8" i="10"/>
  <c r="P8" i="10"/>
  <c r="L8" i="10"/>
  <c r="K8" i="10"/>
  <c r="G8" i="10"/>
  <c r="F8" i="10"/>
  <c r="R7" i="10"/>
  <c r="P7" i="10"/>
  <c r="L7" i="10"/>
  <c r="K7" i="10"/>
  <c r="G7" i="10"/>
  <c r="F7" i="10"/>
  <c r="R6" i="10"/>
  <c r="P6" i="10"/>
  <c r="L6" i="10"/>
  <c r="K6" i="10"/>
  <c r="G6" i="10"/>
  <c r="F6" i="10"/>
  <c r="R5" i="10"/>
  <c r="P5" i="10"/>
  <c r="L5" i="10"/>
  <c r="K5" i="10"/>
  <c r="G5" i="10"/>
  <c r="F5" i="10"/>
  <c r="R4" i="10"/>
  <c r="P4" i="10"/>
  <c r="L4" i="10"/>
  <c r="K4" i="10"/>
  <c r="G4" i="10"/>
  <c r="F4" i="10"/>
  <c r="R3" i="10"/>
  <c r="P3" i="10"/>
  <c r="L3" i="10"/>
  <c r="K3" i="10"/>
  <c r="G3" i="10"/>
  <c r="F3" i="10"/>
  <c r="R2" i="10"/>
  <c r="P2" i="10"/>
  <c r="L2" i="10"/>
  <c r="K2" i="10"/>
  <c r="G2" i="10"/>
  <c r="F2" i="10"/>
  <c r="E301" i="10"/>
  <c r="E300" i="10"/>
  <c r="E299" i="10"/>
  <c r="E298" i="10"/>
  <c r="E297" i="10"/>
  <c r="E296" i="10"/>
  <c r="E294" i="10"/>
  <c r="E293" i="10"/>
  <c r="E292" i="10"/>
  <c r="E291" i="10"/>
  <c r="E290" i="10"/>
  <c r="E282" i="10"/>
  <c r="E281" i="10"/>
  <c r="E280" i="10"/>
  <c r="E279" i="10"/>
  <c r="E278" i="10"/>
  <c r="G276" i="10"/>
  <c r="F275" i="10"/>
  <c r="G274" i="10"/>
  <c r="F276" i="10"/>
  <c r="F274" i="10"/>
  <c r="G273" i="10"/>
  <c r="G277" i="10"/>
  <c r="G275" i="10"/>
  <c r="F273" i="10"/>
  <c r="F277" i="10"/>
  <c r="H274" i="10"/>
  <c r="H276" i="10"/>
  <c r="H277" i="10"/>
  <c r="H278" i="10"/>
  <c r="E275" i="10"/>
  <c r="E274" i="10"/>
  <c r="E273" i="10"/>
  <c r="F272" i="10"/>
  <c r="H272" i="10"/>
  <c r="F271" i="10"/>
  <c r="H271" i="10"/>
  <c r="F270" i="10"/>
  <c r="H270" i="10"/>
  <c r="F269" i="10"/>
  <c r="H269" i="10"/>
  <c r="F268" i="10"/>
  <c r="H268" i="10"/>
  <c r="F267" i="10"/>
  <c r="H267" i="10"/>
  <c r="H266" i="10"/>
  <c r="F265" i="10"/>
  <c r="H265" i="10"/>
  <c r="F264" i="10"/>
  <c r="H264" i="10"/>
  <c r="F263" i="10"/>
  <c r="H263" i="10"/>
  <c r="F262" i="10"/>
  <c r="H262" i="10"/>
  <c r="F261" i="10"/>
  <c r="H261" i="10"/>
  <c r="F260" i="10"/>
  <c r="H260" i="10"/>
  <c r="F259" i="10"/>
  <c r="H259" i="10"/>
  <c r="H258" i="10"/>
  <c r="F257" i="10"/>
  <c r="H257" i="10"/>
  <c r="F256" i="10"/>
  <c r="H256" i="10"/>
  <c r="F255" i="10"/>
  <c r="H255" i="10"/>
  <c r="F253" i="10"/>
  <c r="H253" i="10"/>
  <c r="F252" i="10"/>
  <c r="F251" i="10"/>
  <c r="H251" i="10"/>
  <c r="F250" i="10"/>
  <c r="F249" i="10"/>
  <c r="H249" i="10"/>
  <c r="F248" i="10"/>
  <c r="F247" i="10"/>
  <c r="H247" i="10"/>
  <c r="F246" i="10"/>
  <c r="H245" i="10"/>
  <c r="F244" i="10"/>
  <c r="H244" i="10"/>
  <c r="F243" i="10"/>
  <c r="H243" i="10"/>
  <c r="H242" i="10"/>
  <c r="F241" i="10"/>
  <c r="H241" i="10"/>
  <c r="F240" i="10"/>
  <c r="H240" i="10"/>
  <c r="F239" i="10"/>
  <c r="H239" i="10"/>
  <c r="H238" i="10"/>
  <c r="F237" i="10"/>
  <c r="H237" i="10"/>
  <c r="F236" i="10"/>
  <c r="H236" i="10"/>
  <c r="F235" i="10"/>
  <c r="H235" i="10"/>
  <c r="H234" i="10"/>
  <c r="F233" i="10"/>
  <c r="F232" i="10"/>
  <c r="H232" i="10"/>
  <c r="F231" i="10"/>
  <c r="H230" i="10"/>
  <c r="H229" i="10"/>
  <c r="F228" i="10"/>
  <c r="H228" i="10"/>
  <c r="F227" i="10"/>
  <c r="H227" i="10"/>
  <c r="F226" i="10"/>
  <c r="H226" i="10"/>
  <c r="F225" i="10"/>
  <c r="H225" i="10"/>
  <c r="F224" i="10"/>
  <c r="H224" i="10"/>
  <c r="F223" i="10"/>
  <c r="H223" i="10"/>
  <c r="F222" i="10"/>
  <c r="H222" i="10"/>
  <c r="H221" i="10"/>
  <c r="F220" i="10"/>
  <c r="H220" i="10"/>
  <c r="F219" i="10"/>
  <c r="H219" i="10"/>
  <c r="F218" i="10"/>
  <c r="H218" i="10"/>
  <c r="F217" i="10"/>
  <c r="H217" i="10"/>
  <c r="F216" i="10"/>
  <c r="H216" i="10"/>
  <c r="F215" i="10"/>
  <c r="H215" i="10"/>
  <c r="F214" i="10"/>
  <c r="H214" i="10"/>
  <c r="F213" i="10"/>
  <c r="H213" i="10"/>
  <c r="F212" i="10"/>
  <c r="H212" i="10"/>
  <c r="F211" i="10"/>
  <c r="H211" i="10"/>
  <c r="F209" i="10"/>
  <c r="H209" i="10"/>
  <c r="F208" i="10"/>
  <c r="F207" i="10"/>
  <c r="H207" i="10"/>
  <c r="F206" i="10"/>
  <c r="F205" i="10"/>
  <c r="H205" i="10"/>
  <c r="F204" i="10"/>
  <c r="F203" i="10"/>
  <c r="H203" i="10"/>
  <c r="F202" i="10"/>
  <c r="F201" i="10"/>
  <c r="H201" i="10"/>
  <c r="F200" i="10"/>
  <c r="F199" i="10"/>
  <c r="H199" i="10"/>
  <c r="F198" i="10"/>
  <c r="H197" i="10"/>
  <c r="F196" i="10"/>
  <c r="H196" i="10"/>
  <c r="F195" i="10"/>
  <c r="H195" i="10"/>
  <c r="F194" i="10"/>
  <c r="H194" i="10"/>
  <c r="F193" i="10"/>
  <c r="H193" i="10"/>
  <c r="F192" i="10"/>
  <c r="H192" i="10"/>
  <c r="F191" i="10"/>
  <c r="H191" i="10"/>
  <c r="F190" i="10"/>
  <c r="H190" i="10"/>
  <c r="F189" i="10"/>
  <c r="H189" i="10"/>
  <c r="F188" i="10"/>
  <c r="H188" i="10"/>
  <c r="F187" i="10"/>
  <c r="H187" i="10"/>
  <c r="F186" i="10"/>
  <c r="H186" i="10"/>
  <c r="F185" i="10"/>
  <c r="H185" i="10"/>
  <c r="F184" i="10"/>
  <c r="H184" i="10"/>
  <c r="F183" i="10"/>
  <c r="H183" i="10"/>
  <c r="F182" i="10"/>
  <c r="H182" i="10"/>
  <c r="F181" i="10"/>
  <c r="H181" i="10"/>
  <c r="F180" i="10"/>
  <c r="H180" i="10"/>
  <c r="F179" i="10"/>
  <c r="H179" i="10"/>
  <c r="F178" i="10"/>
  <c r="H178" i="10"/>
  <c r="F177" i="10"/>
  <c r="H177" i="10"/>
  <c r="F176" i="10"/>
  <c r="H176" i="10"/>
  <c r="F175" i="10"/>
  <c r="H175" i="10"/>
  <c r="F174" i="10"/>
  <c r="H174" i="10"/>
  <c r="F173" i="10"/>
  <c r="H173" i="10"/>
  <c r="F172" i="10"/>
  <c r="H172" i="10"/>
  <c r="F171" i="10"/>
  <c r="H171" i="10"/>
  <c r="F170" i="10"/>
  <c r="H170" i="10"/>
  <c r="F169" i="10"/>
  <c r="H169" i="10"/>
  <c r="F168" i="10"/>
  <c r="H168" i="10"/>
  <c r="F167" i="10"/>
  <c r="H167" i="10"/>
  <c r="F166" i="10"/>
  <c r="H166" i="10"/>
  <c r="F165" i="10"/>
  <c r="H165" i="10"/>
  <c r="F164" i="10"/>
  <c r="H164" i="10"/>
  <c r="F163" i="10"/>
  <c r="H163" i="10"/>
  <c r="F162" i="10"/>
  <c r="H162" i="10"/>
  <c r="F161" i="10"/>
  <c r="H161" i="10"/>
  <c r="F160" i="10"/>
  <c r="H160" i="10"/>
  <c r="F159" i="10"/>
  <c r="H159" i="10"/>
  <c r="F158" i="10"/>
  <c r="H158" i="10"/>
  <c r="F157" i="10"/>
  <c r="H157" i="10"/>
  <c r="F156" i="10"/>
  <c r="H156" i="10"/>
  <c r="F155" i="10"/>
  <c r="H155" i="10"/>
  <c r="F154" i="10"/>
  <c r="H154" i="10"/>
  <c r="F153" i="10"/>
  <c r="H153" i="10"/>
  <c r="F152" i="10"/>
  <c r="H152" i="10"/>
  <c r="F151" i="10"/>
  <c r="H151" i="10"/>
  <c r="F150" i="10"/>
  <c r="H150" i="10"/>
  <c r="F149" i="10"/>
  <c r="H149" i="10"/>
  <c r="F148" i="10"/>
  <c r="H148" i="10"/>
  <c r="F147" i="10"/>
  <c r="H147" i="10"/>
  <c r="F146" i="10"/>
  <c r="H146" i="10"/>
  <c r="F145" i="10"/>
  <c r="H145" i="10"/>
  <c r="F144" i="10"/>
  <c r="H144" i="10"/>
  <c r="F143" i="10"/>
  <c r="H143" i="10"/>
  <c r="F142" i="10"/>
  <c r="H142" i="10"/>
  <c r="F141" i="10"/>
  <c r="H141" i="10"/>
  <c r="F140" i="10"/>
  <c r="H140" i="10"/>
  <c r="F139" i="10"/>
  <c r="H139" i="10"/>
  <c r="F138" i="10"/>
  <c r="H138" i="10"/>
  <c r="F137" i="10"/>
  <c r="H137" i="10"/>
  <c r="F136" i="10"/>
  <c r="H136" i="10"/>
  <c r="F135" i="10"/>
  <c r="H135" i="10"/>
  <c r="F134" i="10"/>
  <c r="H134" i="10"/>
  <c r="F133" i="10"/>
  <c r="H133" i="10"/>
  <c r="F132" i="10"/>
  <c r="H132" i="10"/>
  <c r="F131" i="10"/>
  <c r="H131" i="10"/>
  <c r="F130" i="10"/>
  <c r="H130" i="10"/>
  <c r="F129" i="10"/>
  <c r="H129" i="10"/>
  <c r="F128" i="10"/>
  <c r="H128" i="10"/>
  <c r="F127" i="10"/>
  <c r="H127" i="10"/>
  <c r="F126" i="10"/>
  <c r="H126" i="10"/>
  <c r="F125" i="10"/>
  <c r="H125" i="10"/>
  <c r="F124" i="10"/>
  <c r="H124" i="10"/>
  <c r="H123" i="10"/>
  <c r="F122" i="10"/>
  <c r="H12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3" i="10"/>
  <c r="E197" i="10"/>
  <c r="E210" i="10"/>
  <c r="E221" i="10"/>
  <c r="E229" i="10"/>
  <c r="E230" i="10"/>
  <c r="E234" i="10"/>
  <c r="E238" i="10"/>
  <c r="E242" i="10"/>
  <c r="E245" i="10"/>
  <c r="E254" i="10"/>
  <c r="E258" i="10"/>
  <c r="E266" i="10"/>
  <c r="E276" i="10"/>
  <c r="E277" i="10"/>
  <c r="E2" i="10"/>
  <c r="L101" i="9"/>
  <c r="K101" i="9"/>
  <c r="I101" i="9"/>
  <c r="H101" i="9"/>
  <c r="G101" i="9"/>
  <c r="L100" i="9"/>
  <c r="K100" i="9"/>
  <c r="I100" i="9"/>
  <c r="H100" i="9"/>
  <c r="G100" i="9"/>
  <c r="L99" i="9"/>
  <c r="K99" i="9"/>
  <c r="I99" i="9"/>
  <c r="H99" i="9"/>
  <c r="G99" i="9"/>
  <c r="L98" i="9"/>
  <c r="K98" i="9"/>
  <c r="I98" i="9"/>
  <c r="H98" i="9"/>
  <c r="G98" i="9"/>
  <c r="L97" i="9"/>
  <c r="K97" i="9"/>
  <c r="I97" i="9"/>
  <c r="H97" i="9"/>
  <c r="G97" i="9"/>
  <c r="L96" i="9"/>
  <c r="K96" i="9"/>
  <c r="I96" i="9"/>
  <c r="H96" i="9"/>
  <c r="G96" i="9"/>
  <c r="L95" i="9"/>
  <c r="K95" i="9"/>
  <c r="I95" i="9"/>
  <c r="H95" i="9"/>
  <c r="G95" i="9"/>
  <c r="L94" i="9"/>
  <c r="K94" i="9"/>
  <c r="I94" i="9"/>
  <c r="H94" i="9"/>
  <c r="G94" i="9"/>
  <c r="L93" i="9"/>
  <c r="K93" i="9"/>
  <c r="I93" i="9"/>
  <c r="H93" i="9"/>
  <c r="G93" i="9"/>
  <c r="L92" i="9"/>
  <c r="K92" i="9"/>
  <c r="I92" i="9"/>
  <c r="H92" i="9"/>
  <c r="G92" i="9"/>
  <c r="L91" i="9"/>
  <c r="K91" i="9"/>
  <c r="I91" i="9"/>
  <c r="H91" i="9"/>
  <c r="G91" i="9"/>
  <c r="L90" i="9"/>
  <c r="K90" i="9"/>
  <c r="I90" i="9"/>
  <c r="H90" i="9"/>
  <c r="G90" i="9"/>
  <c r="L89" i="9"/>
  <c r="K89" i="9"/>
  <c r="I89" i="9"/>
  <c r="H89" i="9"/>
  <c r="G89" i="9"/>
  <c r="L88" i="9"/>
  <c r="K88" i="9"/>
  <c r="I88" i="9"/>
  <c r="H88" i="9"/>
  <c r="G88" i="9"/>
  <c r="L87" i="9"/>
  <c r="K87" i="9"/>
  <c r="I87" i="9"/>
  <c r="H87" i="9"/>
  <c r="G87" i="9"/>
  <c r="L86" i="9"/>
  <c r="K86" i="9"/>
  <c r="I86" i="9"/>
  <c r="H86" i="9"/>
  <c r="G86" i="9"/>
  <c r="L85" i="9"/>
  <c r="K85" i="9"/>
  <c r="I85" i="9"/>
  <c r="H85" i="9"/>
  <c r="G85" i="9"/>
  <c r="L84" i="9"/>
  <c r="K84" i="9"/>
  <c r="I84" i="9"/>
  <c r="H84" i="9"/>
  <c r="G84" i="9"/>
  <c r="L83" i="9"/>
  <c r="K83" i="9"/>
  <c r="I83" i="9"/>
  <c r="H83" i="9"/>
  <c r="G83" i="9"/>
  <c r="L82" i="9"/>
  <c r="K82" i="9"/>
  <c r="I82" i="9"/>
  <c r="H82" i="9"/>
  <c r="G82" i="9"/>
  <c r="L81" i="9"/>
  <c r="K81" i="9"/>
  <c r="I81" i="9"/>
  <c r="H81" i="9"/>
  <c r="G81" i="9"/>
  <c r="L80" i="9"/>
  <c r="K80" i="9"/>
  <c r="I80" i="9"/>
  <c r="H80" i="9"/>
  <c r="G80" i="9"/>
  <c r="L79" i="9"/>
  <c r="K79" i="9"/>
  <c r="I79" i="9"/>
  <c r="H79" i="9"/>
  <c r="G79" i="9"/>
  <c r="L78" i="9"/>
  <c r="K78" i="9"/>
  <c r="I78" i="9"/>
  <c r="H78" i="9"/>
  <c r="G78" i="9"/>
  <c r="L77" i="9"/>
  <c r="K77" i="9"/>
  <c r="I77" i="9"/>
  <c r="H77" i="9"/>
  <c r="G77" i="9"/>
  <c r="L76" i="9"/>
  <c r="K76" i="9"/>
  <c r="I76" i="9"/>
  <c r="H76" i="9"/>
  <c r="G76" i="9"/>
  <c r="L75" i="9"/>
  <c r="K75" i="9"/>
  <c r="I75" i="9"/>
  <c r="H75" i="9"/>
  <c r="G75" i="9"/>
  <c r="L74" i="9"/>
  <c r="K74" i="9"/>
  <c r="I74" i="9"/>
  <c r="H74" i="9"/>
  <c r="G74" i="9"/>
  <c r="L73" i="9"/>
  <c r="K73" i="9"/>
  <c r="I73" i="9"/>
  <c r="H73" i="9"/>
  <c r="G73" i="9"/>
  <c r="L72" i="9"/>
  <c r="K72" i="9"/>
  <c r="I72" i="9"/>
  <c r="H72" i="9"/>
  <c r="G72" i="9"/>
  <c r="L71" i="9"/>
  <c r="K71" i="9"/>
  <c r="I71" i="9"/>
  <c r="H71" i="9"/>
  <c r="G71" i="9"/>
  <c r="L70" i="9"/>
  <c r="K70" i="9"/>
  <c r="I70" i="9"/>
  <c r="H70" i="9"/>
  <c r="G70" i="9"/>
  <c r="L69" i="9"/>
  <c r="K69" i="9"/>
  <c r="I69" i="9"/>
  <c r="H69" i="9"/>
  <c r="G69" i="9"/>
  <c r="L68" i="9"/>
  <c r="K68" i="9"/>
  <c r="I68" i="9"/>
  <c r="H68" i="9"/>
  <c r="G68" i="9"/>
  <c r="L67" i="9"/>
  <c r="K67" i="9"/>
  <c r="I67" i="9"/>
  <c r="H67" i="9"/>
  <c r="G67" i="9"/>
  <c r="L66" i="9"/>
  <c r="K66" i="9"/>
  <c r="I66" i="9"/>
  <c r="H66" i="9"/>
  <c r="G66" i="9"/>
  <c r="L65" i="9"/>
  <c r="K65" i="9"/>
  <c r="I65" i="9"/>
  <c r="H65" i="9"/>
  <c r="G65" i="9"/>
  <c r="L64" i="9"/>
  <c r="K64" i="9"/>
  <c r="I64" i="9"/>
  <c r="H64" i="9"/>
  <c r="G64" i="9"/>
  <c r="L63" i="9"/>
  <c r="K63" i="9"/>
  <c r="I63" i="9"/>
  <c r="H63" i="9"/>
  <c r="G63" i="9"/>
  <c r="L62" i="9"/>
  <c r="K62" i="9"/>
  <c r="I62" i="9"/>
  <c r="H62" i="9"/>
  <c r="G62" i="9"/>
  <c r="L61" i="9"/>
  <c r="K61" i="9"/>
  <c r="I61" i="9"/>
  <c r="H61" i="9"/>
  <c r="G61" i="9"/>
  <c r="L60" i="9"/>
  <c r="K60" i="9"/>
  <c r="I60" i="9"/>
  <c r="H60" i="9"/>
  <c r="G60" i="9"/>
  <c r="L59" i="9"/>
  <c r="K59" i="9"/>
  <c r="I59" i="9"/>
  <c r="H59" i="9"/>
  <c r="G59" i="9"/>
  <c r="L58" i="9"/>
  <c r="K58" i="9"/>
  <c r="I58" i="9"/>
  <c r="H58" i="9"/>
  <c r="G58" i="9"/>
  <c r="L57" i="9"/>
  <c r="K57" i="9"/>
  <c r="I57" i="9"/>
  <c r="H57" i="9"/>
  <c r="G57" i="9"/>
  <c r="L56" i="9"/>
  <c r="K56" i="9"/>
  <c r="I56" i="9"/>
  <c r="H56" i="9"/>
  <c r="G56" i="9"/>
  <c r="L55" i="9"/>
  <c r="K55" i="9"/>
  <c r="I55" i="9"/>
  <c r="H55" i="9"/>
  <c r="G55" i="9"/>
  <c r="L54" i="9"/>
  <c r="K54" i="9"/>
  <c r="I54" i="9"/>
  <c r="H54" i="9"/>
  <c r="G54" i="9"/>
  <c r="L53" i="9"/>
  <c r="K53" i="9"/>
  <c r="I53" i="9"/>
  <c r="H53" i="9"/>
  <c r="G53" i="9"/>
  <c r="L52" i="9"/>
  <c r="K52" i="9"/>
  <c r="I52" i="9"/>
  <c r="H52" i="9"/>
  <c r="G52" i="9"/>
  <c r="L51" i="9"/>
  <c r="K51" i="9"/>
  <c r="I51" i="9"/>
  <c r="H51" i="9"/>
  <c r="G51" i="9"/>
  <c r="L50" i="9"/>
  <c r="K50" i="9"/>
  <c r="I50" i="9"/>
  <c r="H50" i="9"/>
  <c r="G50" i="9"/>
  <c r="L49" i="9"/>
  <c r="K49" i="9"/>
  <c r="I49" i="9"/>
  <c r="H49" i="9"/>
  <c r="G49" i="9"/>
  <c r="L48" i="9"/>
  <c r="K48" i="9"/>
  <c r="I48" i="9"/>
  <c r="H48" i="9"/>
  <c r="G48" i="9"/>
  <c r="L47" i="9"/>
  <c r="K47" i="9"/>
  <c r="I47" i="9"/>
  <c r="H47" i="9"/>
  <c r="G47" i="9"/>
  <c r="L46" i="9"/>
  <c r="K46" i="9"/>
  <c r="I46" i="9"/>
  <c r="H46" i="9"/>
  <c r="G46" i="9"/>
  <c r="L45" i="9"/>
  <c r="K45" i="9"/>
  <c r="I45" i="9"/>
  <c r="H45" i="9"/>
  <c r="G45" i="9"/>
  <c r="L44" i="9"/>
  <c r="K44" i="9"/>
  <c r="I44" i="9"/>
  <c r="H44" i="9"/>
  <c r="G44" i="9"/>
  <c r="L43" i="9"/>
  <c r="K43" i="9"/>
  <c r="I43" i="9"/>
  <c r="H43" i="9"/>
  <c r="G43" i="9"/>
  <c r="L42" i="9"/>
  <c r="K42" i="9"/>
  <c r="I42" i="9"/>
  <c r="H42" i="9"/>
  <c r="G42" i="9"/>
  <c r="L41" i="9"/>
  <c r="K41" i="9"/>
  <c r="I41" i="9"/>
  <c r="H41" i="9"/>
  <c r="G41" i="9"/>
  <c r="L40" i="9"/>
  <c r="K40" i="9"/>
  <c r="I40" i="9"/>
  <c r="H40" i="9"/>
  <c r="G40" i="9"/>
  <c r="L39" i="9"/>
  <c r="K39" i="9"/>
  <c r="I39" i="9"/>
  <c r="H39" i="9"/>
  <c r="G39" i="9"/>
  <c r="L38" i="9"/>
  <c r="K38" i="9"/>
  <c r="I38" i="9"/>
  <c r="H38" i="9"/>
  <c r="G38" i="9"/>
  <c r="L37" i="9"/>
  <c r="K37" i="9"/>
  <c r="I37" i="9"/>
  <c r="H37" i="9"/>
  <c r="G37" i="9"/>
  <c r="L36" i="9"/>
  <c r="K36" i="9"/>
  <c r="I36" i="9"/>
  <c r="H36" i="9"/>
  <c r="G36" i="9"/>
  <c r="L35" i="9"/>
  <c r="K35" i="9"/>
  <c r="I35" i="9"/>
  <c r="H35" i="9"/>
  <c r="G35" i="9"/>
  <c r="L34" i="9"/>
  <c r="K34" i="9"/>
  <c r="I34" i="9"/>
  <c r="H34" i="9"/>
  <c r="G34" i="9"/>
  <c r="L33" i="9"/>
  <c r="K33" i="9"/>
  <c r="I33" i="9"/>
  <c r="H33" i="9"/>
  <c r="G33" i="9"/>
  <c r="L32" i="9"/>
  <c r="K32" i="9"/>
  <c r="I32" i="9"/>
  <c r="H32" i="9"/>
  <c r="G32" i="9"/>
  <c r="L31" i="9"/>
  <c r="K31" i="9"/>
  <c r="I31" i="9"/>
  <c r="H31" i="9"/>
  <c r="G31" i="9"/>
  <c r="L30" i="9"/>
  <c r="K30" i="9"/>
  <c r="I30" i="9"/>
  <c r="H30" i="9"/>
  <c r="G30" i="9"/>
  <c r="L29" i="9"/>
  <c r="K29" i="9"/>
  <c r="I29" i="9"/>
  <c r="H29" i="9"/>
  <c r="G29" i="9"/>
  <c r="L28" i="9"/>
  <c r="K28" i="9"/>
  <c r="I28" i="9"/>
  <c r="H28" i="9"/>
  <c r="G28" i="9"/>
  <c r="L27" i="9"/>
  <c r="K27" i="9"/>
  <c r="I27" i="9"/>
  <c r="H27" i="9"/>
  <c r="G27" i="9"/>
  <c r="L26" i="9"/>
  <c r="K26" i="9"/>
  <c r="I26" i="9"/>
  <c r="H26" i="9"/>
  <c r="G26" i="9"/>
  <c r="L25" i="9"/>
  <c r="K25" i="9"/>
  <c r="I25" i="9"/>
  <c r="H25" i="9"/>
  <c r="G25" i="9"/>
  <c r="L24" i="9"/>
  <c r="K24" i="9"/>
  <c r="I24" i="9"/>
  <c r="H24" i="9"/>
  <c r="G24" i="9"/>
  <c r="L23" i="9"/>
  <c r="K23" i="9"/>
  <c r="I23" i="9"/>
  <c r="H23" i="9"/>
  <c r="G23" i="9"/>
  <c r="L22" i="9"/>
  <c r="K22" i="9"/>
  <c r="I22" i="9"/>
  <c r="H22" i="9"/>
  <c r="G22" i="9"/>
  <c r="L21" i="9"/>
  <c r="K21" i="9"/>
  <c r="I21" i="9"/>
  <c r="H21" i="9"/>
  <c r="G21" i="9"/>
  <c r="L20" i="9"/>
  <c r="K20" i="9"/>
  <c r="I20" i="9"/>
  <c r="H20" i="9"/>
  <c r="G20" i="9"/>
  <c r="L19" i="9"/>
  <c r="K19" i="9"/>
  <c r="I19" i="9"/>
  <c r="H19" i="9"/>
  <c r="G19" i="9"/>
  <c r="L18" i="9"/>
  <c r="K18" i="9"/>
  <c r="I18" i="9"/>
  <c r="H18" i="9"/>
  <c r="G18" i="9"/>
  <c r="L17" i="9"/>
  <c r="K17" i="9"/>
  <c r="I17" i="9"/>
  <c r="H17" i="9"/>
  <c r="G17" i="9"/>
  <c r="L16" i="9"/>
  <c r="K16" i="9"/>
  <c r="I16" i="9"/>
  <c r="H16" i="9"/>
  <c r="G16" i="9"/>
  <c r="L15" i="9"/>
  <c r="K15" i="9"/>
  <c r="I15" i="9"/>
  <c r="H15" i="9"/>
  <c r="G15" i="9"/>
  <c r="L14" i="9"/>
  <c r="K14" i="9"/>
  <c r="I14" i="9"/>
  <c r="H14" i="9"/>
  <c r="G14" i="9"/>
  <c r="L13" i="9"/>
  <c r="K13" i="9"/>
  <c r="I13" i="9"/>
  <c r="H13" i="9"/>
  <c r="G13" i="9"/>
  <c r="L12" i="9"/>
  <c r="K12" i="9"/>
  <c r="I12" i="9"/>
  <c r="H12" i="9"/>
  <c r="G12" i="9"/>
  <c r="L11" i="9"/>
  <c r="K11" i="9"/>
  <c r="I11" i="9"/>
  <c r="H11" i="9"/>
  <c r="G11" i="9"/>
  <c r="L10" i="9"/>
  <c r="K10" i="9"/>
  <c r="I10" i="9"/>
  <c r="H10" i="9"/>
  <c r="G10" i="9"/>
  <c r="L9" i="9"/>
  <c r="K9" i="9"/>
  <c r="I9" i="9"/>
  <c r="H9" i="9"/>
  <c r="G9" i="9"/>
  <c r="L8" i="9"/>
  <c r="K8" i="9"/>
  <c r="I8" i="9"/>
  <c r="H8" i="9"/>
  <c r="G8" i="9"/>
  <c r="L7" i="9"/>
  <c r="K7" i="9"/>
  <c r="I7" i="9"/>
  <c r="H7" i="9"/>
  <c r="G7" i="9"/>
  <c r="L6" i="9"/>
  <c r="K6" i="9"/>
  <c r="I6" i="9"/>
  <c r="H6" i="9"/>
  <c r="G6" i="9"/>
  <c r="L5" i="9"/>
  <c r="K5" i="9"/>
  <c r="I5" i="9"/>
  <c r="H5" i="9"/>
  <c r="G5" i="9"/>
  <c r="L4" i="9"/>
  <c r="K4" i="9"/>
  <c r="I4" i="9"/>
  <c r="H4" i="9"/>
  <c r="G4" i="9"/>
  <c r="L3" i="9"/>
  <c r="K3" i="9"/>
  <c r="I3" i="9"/>
  <c r="H3" i="9"/>
  <c r="G3" i="9"/>
  <c r="L2" i="9"/>
  <c r="K2" i="9"/>
  <c r="I2" i="9"/>
  <c r="H2" i="9"/>
  <c r="G2" i="9"/>
  <c r="G142" i="10"/>
  <c r="G158" i="10"/>
  <c r="G222" i="10"/>
  <c r="G139" i="10"/>
  <c r="G163" i="10"/>
  <c r="G171" i="10"/>
  <c r="G179" i="10"/>
  <c r="G187" i="10"/>
  <c r="G195" i="10"/>
  <c r="G203" i="10"/>
  <c r="G211" i="10"/>
  <c r="G219" i="10"/>
  <c r="G227" i="10"/>
  <c r="I230" i="10"/>
  <c r="F230" i="10"/>
  <c r="G235" i="10"/>
  <c r="F238" i="10"/>
  <c r="G243" i="10"/>
  <c r="G251" i="10"/>
  <c r="F254" i="10"/>
  <c r="G259" i="10"/>
  <c r="G267" i="10"/>
  <c r="F123" i="10"/>
  <c r="G128" i="10"/>
  <c r="G136" i="10"/>
  <c r="G144" i="10"/>
  <c r="G152" i="10"/>
  <c r="G160" i="10"/>
  <c r="G168" i="10"/>
  <c r="G176" i="10"/>
  <c r="G184" i="10"/>
  <c r="G192" i="10"/>
  <c r="G200" i="10"/>
  <c r="G208" i="10"/>
  <c r="G216" i="10"/>
  <c r="G224" i="10"/>
  <c r="G232" i="10"/>
  <c r="G240" i="10"/>
  <c r="G248" i="10"/>
  <c r="G256" i="10"/>
  <c r="G264" i="10"/>
  <c r="G272" i="10"/>
  <c r="G126" i="10"/>
  <c r="G150" i="10"/>
  <c r="G166" i="10"/>
  <c r="G190" i="10"/>
  <c r="G198" i="10"/>
  <c r="G214" i="10"/>
  <c r="G270" i="10"/>
  <c r="G155" i="10"/>
  <c r="G157" i="10"/>
  <c r="G173" i="10"/>
  <c r="G205" i="10"/>
  <c r="G229" i="10"/>
  <c r="G245" i="10"/>
  <c r="G122" i="10"/>
  <c r="G138" i="10"/>
  <c r="G178" i="10"/>
  <c r="G194" i="10"/>
  <c r="F197" i="10"/>
  <c r="G202" i="10"/>
  <c r="G218" i="10"/>
  <c r="I221" i="10"/>
  <c r="F221" i="10"/>
  <c r="G226" i="10"/>
  <c r="F229" i="10"/>
  <c r="G242" i="10"/>
  <c r="G250" i="10"/>
  <c r="G258" i="10"/>
  <c r="G266" i="10"/>
  <c r="G127" i="10"/>
  <c r="G135" i="10"/>
  <c r="G143" i="10"/>
  <c r="G151" i="10"/>
  <c r="G159" i="10"/>
  <c r="G167" i="10"/>
  <c r="G175" i="10"/>
  <c r="G183" i="10"/>
  <c r="G191" i="10"/>
  <c r="G199" i="10"/>
  <c r="G207" i="10"/>
  <c r="F210" i="10"/>
  <c r="G215" i="10"/>
  <c r="G223" i="10"/>
  <c r="G231" i="10"/>
  <c r="F234" i="10"/>
  <c r="G239" i="10"/>
  <c r="F242" i="10"/>
  <c r="G247" i="10"/>
  <c r="G255" i="10"/>
  <c r="F258" i="10"/>
  <c r="G263" i="10"/>
  <c r="F266" i="10"/>
  <c r="G271" i="10"/>
  <c r="G134" i="10"/>
  <c r="G182" i="10"/>
  <c r="G206" i="10"/>
  <c r="G262" i="10"/>
  <c r="G123" i="10"/>
  <c r="G131" i="10"/>
  <c r="G147" i="10"/>
  <c r="G133" i="10"/>
  <c r="G149" i="10"/>
  <c r="G189" i="10"/>
  <c r="G197" i="10"/>
  <c r="G237" i="10"/>
  <c r="G261" i="10"/>
  <c r="G130" i="10"/>
  <c r="G146" i="10"/>
  <c r="G170" i="10"/>
  <c r="G210" i="10"/>
  <c r="G234" i="10"/>
  <c r="F245" i="10"/>
  <c r="G124" i="10"/>
  <c r="G132" i="10"/>
  <c r="G140" i="10"/>
  <c r="G148" i="10"/>
  <c r="G156" i="10"/>
  <c r="G164" i="10"/>
  <c r="G172" i="10"/>
  <c r="G180" i="10"/>
  <c r="G188" i="10"/>
  <c r="G196" i="10"/>
  <c r="G204" i="10"/>
  <c r="G212" i="10"/>
  <c r="G220" i="10"/>
  <c r="G228" i="10"/>
  <c r="G236" i="10"/>
  <c r="G244" i="10"/>
  <c r="G252" i="10"/>
  <c r="G260" i="10"/>
  <c r="G268" i="10"/>
  <c r="G174" i="10"/>
  <c r="G230" i="10"/>
  <c r="G238" i="10"/>
  <c r="G246" i="10"/>
  <c r="G254" i="10"/>
  <c r="G125" i="10"/>
  <c r="G141" i="10"/>
  <c r="G165" i="10"/>
  <c r="G181" i="10"/>
  <c r="G213" i="10"/>
  <c r="G221" i="10"/>
  <c r="G253" i="10"/>
  <c r="G269" i="10"/>
  <c r="G154" i="10"/>
  <c r="G162" i="10"/>
  <c r="G186" i="10"/>
  <c r="G129" i="10"/>
  <c r="G137" i="10"/>
  <c r="G145" i="10"/>
  <c r="G153" i="10"/>
  <c r="G161" i="10"/>
  <c r="G169" i="10"/>
  <c r="G177" i="10"/>
  <c r="G185" i="10"/>
  <c r="G193" i="10"/>
  <c r="G201" i="10"/>
  <c r="G209" i="10"/>
  <c r="G217" i="10"/>
  <c r="G225" i="10"/>
  <c r="G233" i="10"/>
  <c r="G241" i="10"/>
  <c r="G249" i="10"/>
  <c r="G257" i="10"/>
  <c r="G265" i="10"/>
  <c r="N34" i="10"/>
  <c r="O3" i="10"/>
  <c r="O7" i="10"/>
  <c r="O11" i="10"/>
  <c r="O17" i="10"/>
  <c r="O23" i="10"/>
  <c r="O27" i="10"/>
  <c r="O31" i="10"/>
  <c r="O35" i="10"/>
  <c r="O39" i="10"/>
  <c r="O45" i="10"/>
  <c r="O49" i="10"/>
  <c r="O53" i="10"/>
  <c r="O57" i="10"/>
  <c r="O61" i="10"/>
  <c r="O65" i="10"/>
  <c r="O71" i="10"/>
  <c r="O75" i="10"/>
  <c r="O79" i="10"/>
  <c r="O85" i="10"/>
  <c r="O89" i="10"/>
  <c r="O93" i="10"/>
  <c r="O97" i="10"/>
  <c r="O101" i="10"/>
  <c r="O105" i="10"/>
  <c r="O109" i="10"/>
  <c r="O113" i="10"/>
  <c r="O115" i="10"/>
  <c r="O117" i="10"/>
  <c r="O119" i="10"/>
  <c r="O121" i="10"/>
  <c r="N3" i="10"/>
  <c r="N5" i="10"/>
  <c r="N7" i="10"/>
  <c r="N9" i="10"/>
  <c r="N11" i="10"/>
  <c r="N13" i="10"/>
  <c r="N15" i="10"/>
  <c r="N17" i="10"/>
  <c r="N19" i="10"/>
  <c r="N21" i="10"/>
  <c r="N23" i="10"/>
  <c r="N25" i="10"/>
  <c r="N27" i="10"/>
  <c r="N29" i="10"/>
  <c r="N31" i="10"/>
  <c r="N33" i="10"/>
  <c r="N35" i="10"/>
  <c r="N37" i="10"/>
  <c r="N39" i="10"/>
  <c r="N41" i="10"/>
  <c r="N43" i="10"/>
  <c r="N45" i="10"/>
  <c r="N47" i="10"/>
  <c r="N49" i="10"/>
  <c r="N51" i="10"/>
  <c r="N53" i="10"/>
  <c r="N55" i="10"/>
  <c r="N57" i="10"/>
  <c r="N59" i="10"/>
  <c r="N61" i="10"/>
  <c r="N63" i="10"/>
  <c r="N65" i="10"/>
  <c r="N67" i="10"/>
  <c r="N69" i="10"/>
  <c r="N71" i="10"/>
  <c r="N73" i="10"/>
  <c r="N75" i="10"/>
  <c r="N77" i="10"/>
  <c r="N79" i="10"/>
  <c r="N81" i="10"/>
  <c r="N83" i="10"/>
  <c r="N85" i="10"/>
  <c r="N87" i="10"/>
  <c r="N89" i="10"/>
  <c r="N91" i="10"/>
  <c r="N93" i="10"/>
  <c r="N95" i="10"/>
  <c r="N97" i="10"/>
  <c r="N99" i="10"/>
  <c r="N101" i="10"/>
  <c r="N103" i="10"/>
  <c r="N105" i="10"/>
  <c r="N107" i="10"/>
  <c r="N109" i="10"/>
  <c r="N111" i="10"/>
  <c r="N113" i="10"/>
  <c r="N115" i="10"/>
  <c r="N117" i="10"/>
  <c r="N119" i="10"/>
  <c r="N121" i="10"/>
  <c r="N8" i="10"/>
  <c r="N14" i="10"/>
  <c r="N18" i="10"/>
  <c r="N24" i="10"/>
  <c r="N30" i="10"/>
  <c r="N38" i="10"/>
  <c r="N44" i="10"/>
  <c r="N50" i="10"/>
  <c r="N56" i="10"/>
  <c r="N62" i="10"/>
  <c r="N66" i="10"/>
  <c r="N72" i="10"/>
  <c r="N74" i="10"/>
  <c r="N78" i="10"/>
  <c r="N86" i="10"/>
  <c r="N90" i="10"/>
  <c r="N94" i="10"/>
  <c r="N98" i="10"/>
  <c r="N102" i="10"/>
  <c r="N106" i="10"/>
  <c r="N110" i="10"/>
  <c r="N114" i="10"/>
  <c r="N118" i="10"/>
  <c r="O15" i="10"/>
  <c r="O43" i="10"/>
  <c r="N4" i="10"/>
  <c r="N10" i="10"/>
  <c r="N16" i="10"/>
  <c r="N22" i="10"/>
  <c r="N32" i="10"/>
  <c r="N40" i="10"/>
  <c r="N46" i="10"/>
  <c r="N52" i="10"/>
  <c r="N58" i="10"/>
  <c r="N64" i="10"/>
  <c r="N70" i="10"/>
  <c r="N76" i="10"/>
  <c r="N80" i="10"/>
  <c r="N84" i="10"/>
  <c r="N88" i="10"/>
  <c r="N92" i="10"/>
  <c r="N96" i="10"/>
  <c r="N100" i="10"/>
  <c r="N104" i="10"/>
  <c r="N108" i="10"/>
  <c r="N112" i="10"/>
  <c r="N116" i="10"/>
  <c r="N120" i="10"/>
  <c r="N2" i="10"/>
  <c r="N6" i="10"/>
  <c r="N12" i="10"/>
  <c r="N20" i="10"/>
  <c r="N26" i="10"/>
  <c r="N28" i="10"/>
  <c r="N36" i="10"/>
  <c r="N42" i="10"/>
  <c r="N48" i="10"/>
  <c r="N54" i="10"/>
  <c r="N60" i="10"/>
  <c r="N68" i="10"/>
  <c r="N82" i="10"/>
  <c r="O5" i="10"/>
  <c r="O9" i="10"/>
  <c r="O13" i="10"/>
  <c r="O19" i="10"/>
  <c r="O21" i="10"/>
  <c r="O25" i="10"/>
  <c r="O29" i="10"/>
  <c r="O33" i="10"/>
  <c r="O37" i="10"/>
  <c r="O41" i="10"/>
  <c r="O47" i="10"/>
  <c r="O51" i="10"/>
  <c r="O55" i="10"/>
  <c r="O59" i="10"/>
  <c r="O63" i="10"/>
  <c r="O67" i="10"/>
  <c r="O69" i="10"/>
  <c r="O73" i="10"/>
  <c r="O77" i="10"/>
  <c r="O81" i="10"/>
  <c r="O83" i="10"/>
  <c r="O87" i="10"/>
  <c r="O91" i="10"/>
  <c r="O95" i="10"/>
  <c r="O99" i="10"/>
  <c r="O103" i="10"/>
  <c r="O107" i="10"/>
  <c r="O111" i="10"/>
  <c r="O2" i="10"/>
  <c r="O4" i="10"/>
  <c r="O6" i="10"/>
  <c r="O8" i="10"/>
  <c r="O10" i="10"/>
  <c r="O12" i="10"/>
  <c r="O14" i="10"/>
  <c r="O16" i="10"/>
  <c r="O18" i="10"/>
  <c r="O20" i="10"/>
  <c r="O22" i="10"/>
  <c r="O24" i="10"/>
  <c r="O26" i="10"/>
  <c r="O28" i="10"/>
  <c r="O30" i="10"/>
  <c r="O32" i="10"/>
  <c r="O34" i="10"/>
  <c r="O36" i="10"/>
  <c r="O38" i="10"/>
  <c r="O40" i="10"/>
  <c r="O42" i="10"/>
  <c r="O44" i="10"/>
  <c r="O46" i="10"/>
  <c r="O48" i="10"/>
  <c r="O50" i="10"/>
  <c r="O52" i="10"/>
  <c r="O54" i="10"/>
  <c r="O56" i="10"/>
  <c r="O58" i="10"/>
  <c r="O60" i="10"/>
  <c r="O62" i="10"/>
  <c r="O64" i="10"/>
  <c r="O66" i="10"/>
  <c r="O68" i="10"/>
  <c r="O70" i="10"/>
  <c r="O72" i="10"/>
  <c r="O74" i="10"/>
  <c r="O76" i="10"/>
  <c r="O78" i="10"/>
  <c r="O80" i="10"/>
  <c r="O82" i="10"/>
  <c r="O84" i="10"/>
  <c r="O86" i="10"/>
  <c r="O88" i="10"/>
  <c r="O90" i="10"/>
  <c r="O92" i="10"/>
  <c r="O94" i="10"/>
  <c r="O96" i="10"/>
  <c r="O98" i="10"/>
  <c r="O100" i="10"/>
  <c r="O102" i="10"/>
  <c r="O104" i="10"/>
  <c r="O106" i="10"/>
  <c r="O108" i="10"/>
  <c r="O110" i="10"/>
  <c r="O112" i="10"/>
  <c r="O114" i="10"/>
  <c r="O116" i="10"/>
  <c r="O118" i="10"/>
  <c r="O120" i="10"/>
  <c r="E147" i="10"/>
  <c r="E179" i="10"/>
  <c r="E211" i="10"/>
  <c r="E235" i="10"/>
  <c r="E259" i="10"/>
  <c r="E128" i="10"/>
  <c r="E184" i="10"/>
  <c r="E208" i="10"/>
  <c r="E256" i="10"/>
  <c r="E272" i="10"/>
  <c r="E149" i="10"/>
  <c r="I149" i="10"/>
  <c r="E173" i="10"/>
  <c r="E122" i="10"/>
  <c r="E170" i="10"/>
  <c r="E194" i="10"/>
  <c r="E218" i="10"/>
  <c r="E250" i="10"/>
  <c r="E127" i="10"/>
  <c r="E135" i="10"/>
  <c r="E143" i="10"/>
  <c r="E151" i="10"/>
  <c r="E159" i="10"/>
  <c r="E167" i="10"/>
  <c r="E175" i="10"/>
  <c r="E183" i="10"/>
  <c r="E191" i="10"/>
  <c r="E199" i="10"/>
  <c r="E207" i="10"/>
  <c r="E215" i="10"/>
  <c r="E223" i="10"/>
  <c r="E231" i="10"/>
  <c r="E239" i="10"/>
  <c r="E247" i="10"/>
  <c r="E255" i="10"/>
  <c r="E263" i="10"/>
  <c r="E271" i="10"/>
  <c r="E131" i="10"/>
  <c r="E187" i="10"/>
  <c r="E219" i="10"/>
  <c r="E243" i="10"/>
  <c r="I243" i="10"/>
  <c r="E267" i="10"/>
  <c r="E152" i="10"/>
  <c r="E176" i="10"/>
  <c r="E200" i="10"/>
  <c r="E232" i="10"/>
  <c r="E264" i="10"/>
  <c r="E141" i="10"/>
  <c r="E157" i="10"/>
  <c r="I157" i="10"/>
  <c r="E189" i="10"/>
  <c r="E253" i="10"/>
  <c r="E269" i="10"/>
  <c r="E138" i="10"/>
  <c r="E124" i="10"/>
  <c r="E132" i="10"/>
  <c r="E140" i="10"/>
  <c r="E148" i="10"/>
  <c r="E156" i="10"/>
  <c r="E164" i="10"/>
  <c r="E172" i="10"/>
  <c r="E180" i="10"/>
  <c r="E188" i="10"/>
  <c r="E196" i="10"/>
  <c r="E204" i="10"/>
  <c r="E212" i="10"/>
  <c r="E220" i="10"/>
  <c r="E228" i="10"/>
  <c r="E236" i="10"/>
  <c r="E244" i="10"/>
  <c r="E252" i="10"/>
  <c r="E260" i="10"/>
  <c r="E268" i="10"/>
  <c r="E163" i="10"/>
  <c r="E171" i="10"/>
  <c r="E195" i="10"/>
  <c r="E227" i="10"/>
  <c r="E251" i="10"/>
  <c r="E136" i="10"/>
  <c r="E160" i="10"/>
  <c r="E224" i="10"/>
  <c r="I224" i="10"/>
  <c r="E248" i="10"/>
  <c r="E125" i="10"/>
  <c r="E165" i="10"/>
  <c r="E213" i="10"/>
  <c r="E237" i="10"/>
  <c r="E130" i="10"/>
  <c r="E154" i="10"/>
  <c r="E186" i="10"/>
  <c r="E226" i="10"/>
  <c r="E129" i="10"/>
  <c r="E137" i="10"/>
  <c r="E145" i="10"/>
  <c r="I145" i="10"/>
  <c r="E153" i="10"/>
  <c r="E161" i="10"/>
  <c r="I161" i="10"/>
  <c r="E169" i="10"/>
  <c r="E177" i="10"/>
  <c r="E185" i="10"/>
  <c r="E193" i="10"/>
  <c r="I193" i="10"/>
  <c r="E201" i="10"/>
  <c r="E209" i="10"/>
  <c r="E217" i="10"/>
  <c r="E225" i="10"/>
  <c r="E233" i="10"/>
  <c r="E241" i="10"/>
  <c r="I241" i="10"/>
  <c r="E249" i="10"/>
  <c r="E257" i="10"/>
  <c r="E265" i="10"/>
  <c r="E139" i="10"/>
  <c r="E155" i="10"/>
  <c r="E203" i="10"/>
  <c r="E144" i="10"/>
  <c r="E168" i="10"/>
  <c r="E192" i="10"/>
  <c r="E216" i="10"/>
  <c r="E240" i="10"/>
  <c r="E133" i="10"/>
  <c r="E181" i="10"/>
  <c r="E205" i="10"/>
  <c r="E261" i="10"/>
  <c r="E146" i="10"/>
  <c r="E162" i="10"/>
  <c r="E178" i="10"/>
  <c r="E202" i="10"/>
  <c r="E126" i="10"/>
  <c r="E134" i="10"/>
  <c r="E142" i="10"/>
  <c r="E150" i="10"/>
  <c r="E158" i="10"/>
  <c r="E166" i="10"/>
  <c r="E174" i="10"/>
  <c r="E182" i="10"/>
  <c r="E190" i="10"/>
  <c r="E198" i="10"/>
  <c r="E206" i="10"/>
  <c r="E214" i="10"/>
  <c r="E222" i="10"/>
  <c r="E246" i="10"/>
  <c r="E262" i="10"/>
  <c r="E270" i="10"/>
  <c r="U123" i="10" l="1"/>
  <c r="U282" i="10"/>
  <c r="U278" i="10"/>
  <c r="U274" i="10"/>
  <c r="U270" i="10"/>
  <c r="U266" i="10"/>
  <c r="U237" i="10"/>
  <c r="U233" i="10"/>
  <c r="U220" i="10"/>
  <c r="U216" i="10"/>
  <c r="U212" i="10"/>
  <c r="U208" i="10"/>
  <c r="U292" i="10"/>
  <c r="U287" i="10"/>
  <c r="U228" i="10"/>
  <c r="U224" i="10"/>
  <c r="U280" i="10"/>
  <c r="U272" i="10"/>
  <c r="U239" i="10"/>
  <c r="U222" i="10"/>
  <c r="U288" i="10"/>
  <c r="U263" i="10"/>
  <c r="U259" i="10"/>
  <c r="U255" i="10"/>
  <c r="U247" i="10"/>
  <c r="U243" i="10"/>
  <c r="U226" i="10"/>
  <c r="U285" i="10"/>
  <c r="T291" i="10"/>
  <c r="T292" i="10"/>
  <c r="T279" i="10"/>
  <c r="T242" i="10"/>
  <c r="T250" i="10"/>
  <c r="T274" i="10"/>
  <c r="T282" i="10"/>
  <c r="T288" i="10"/>
  <c r="T221" i="10"/>
  <c r="T229" i="10"/>
  <c r="T237" i="10"/>
  <c r="T245" i="10"/>
  <c r="T253" i="10"/>
  <c r="T261" i="10"/>
  <c r="T269" i="10"/>
  <c r="T277" i="10"/>
  <c r="T223" i="10"/>
  <c r="T231" i="10"/>
  <c r="T226" i="10"/>
  <c r="T290" i="10"/>
  <c r="T208" i="10"/>
  <c r="T216" i="10"/>
  <c r="T224" i="10"/>
  <c r="T232" i="10"/>
  <c r="T240" i="10"/>
  <c r="T248" i="10"/>
  <c r="T256" i="10"/>
  <c r="T264" i="10"/>
  <c r="T272" i="10"/>
  <c r="T280" i="10"/>
  <c r="T286" i="10"/>
  <c r="T239" i="10"/>
  <c r="T247" i="10"/>
  <c r="T255" i="10"/>
  <c r="T263" i="10"/>
  <c r="T271" i="10"/>
  <c r="T234" i="10"/>
  <c r="T258" i="10"/>
  <c r="T266" i="10"/>
  <c r="T219" i="10"/>
  <c r="T227" i="10"/>
  <c r="T235" i="10"/>
  <c r="T243" i="10"/>
  <c r="T251" i="10"/>
  <c r="T259" i="10"/>
  <c r="T267" i="10"/>
  <c r="T275" i="10"/>
  <c r="T283" i="10"/>
  <c r="R235" i="10"/>
  <c r="R269" i="10"/>
  <c r="R292" i="10"/>
  <c r="L291" i="10"/>
  <c r="S292" i="10"/>
  <c r="G35" i="25" s="1"/>
  <c r="R277" i="10"/>
  <c r="R230" i="10"/>
  <c r="U210" i="10"/>
  <c r="T207" i="10"/>
  <c r="T215" i="10"/>
  <c r="T210" i="10"/>
  <c r="T213" i="10"/>
  <c r="U176" i="10"/>
  <c r="U218" i="10"/>
  <c r="U214" i="10"/>
  <c r="T218" i="10"/>
  <c r="T211" i="10"/>
  <c r="R142" i="10"/>
  <c r="R261" i="10"/>
  <c r="R253" i="10"/>
  <c r="R245" i="10"/>
  <c r="R133" i="10"/>
  <c r="R195" i="10"/>
  <c r="R147" i="10"/>
  <c r="R219" i="10"/>
  <c r="R211" i="10"/>
  <c r="R203" i="10"/>
  <c r="U235" i="10"/>
  <c r="R163" i="10"/>
  <c r="R155" i="10"/>
  <c r="R227" i="10"/>
  <c r="R290" i="10"/>
  <c r="R259" i="10"/>
  <c r="R251" i="10"/>
  <c r="R243" i="10"/>
  <c r="D43" i="25"/>
  <c r="C43" i="25"/>
  <c r="C44" i="25"/>
  <c r="R257" i="10"/>
  <c r="R249" i="10"/>
  <c r="R177" i="10"/>
  <c r="R273" i="10"/>
  <c r="R241" i="10"/>
  <c r="R284" i="10"/>
  <c r="R276" i="10"/>
  <c r="R268" i="10"/>
  <c r="R129" i="10"/>
  <c r="R265" i="10"/>
  <c r="R188" i="10"/>
  <c r="R140" i="10"/>
  <c r="D44" i="25"/>
  <c r="C37" i="25"/>
  <c r="U143" i="10"/>
  <c r="U191" i="10"/>
  <c r="R151" i="10"/>
  <c r="R215" i="10"/>
  <c r="R207" i="10"/>
  <c r="U207" i="10"/>
  <c r="R231" i="10"/>
  <c r="R185" i="10"/>
  <c r="R171" i="10"/>
  <c r="R137" i="10"/>
  <c r="U195" i="10"/>
  <c r="R223" i="10"/>
  <c r="R239" i="10"/>
  <c r="R193" i="10"/>
  <c r="R175" i="10"/>
  <c r="R199" i="10"/>
  <c r="R159" i="10"/>
  <c r="U151" i="10"/>
  <c r="R263" i="10"/>
  <c r="R255" i="10"/>
  <c r="R247" i="10"/>
  <c r="R179" i="10"/>
  <c r="R161" i="10"/>
  <c r="R153" i="10"/>
  <c r="R145" i="10"/>
  <c r="R131" i="10"/>
  <c r="R127" i="10"/>
  <c r="R288" i="10"/>
  <c r="B43" i="25"/>
  <c r="B44" i="25"/>
  <c r="C40" i="25"/>
  <c r="C41" i="25"/>
  <c r="C39" i="25"/>
  <c r="O10" i="27"/>
  <c r="O7" i="27"/>
  <c r="C38" i="25"/>
  <c r="D36" i="25"/>
  <c r="D38" i="25"/>
  <c r="D40" i="25"/>
  <c r="D41" i="25"/>
  <c r="C42" i="25"/>
  <c r="D35" i="25"/>
  <c r="D37" i="25"/>
  <c r="D42" i="25"/>
  <c r="D39" i="25"/>
  <c r="U129" i="10"/>
  <c r="U257" i="10"/>
  <c r="U273" i="10"/>
  <c r="U177" i="10"/>
  <c r="U241" i="10"/>
  <c r="U249" i="10"/>
  <c r="U265" i="10"/>
  <c r="R189" i="10"/>
  <c r="R141" i="10"/>
  <c r="U138" i="10"/>
  <c r="U290" i="10"/>
  <c r="R280" i="10"/>
  <c r="R272" i="10"/>
  <c r="R264" i="10"/>
  <c r="R197" i="10"/>
  <c r="U147" i="10"/>
  <c r="U171" i="10"/>
  <c r="U227" i="10"/>
  <c r="R165" i="10"/>
  <c r="R157" i="10"/>
  <c r="U140" i="10"/>
  <c r="U188" i="10"/>
  <c r="U268" i="10"/>
  <c r="U276" i="10"/>
  <c r="U284" i="10"/>
  <c r="R286" i="10"/>
  <c r="U155" i="10"/>
  <c r="U211" i="10"/>
  <c r="U219" i="10"/>
  <c r="U133" i="10"/>
  <c r="U141" i="10"/>
  <c r="U157" i="10"/>
  <c r="U165" i="10"/>
  <c r="U189" i="10"/>
  <c r="U245" i="10"/>
  <c r="U253" i="10"/>
  <c r="U261" i="10"/>
  <c r="U269" i="10"/>
  <c r="U277" i="10"/>
  <c r="R134" i="10"/>
  <c r="R130" i="10"/>
  <c r="B37" i="25"/>
  <c r="B39" i="25"/>
  <c r="B40" i="25"/>
  <c r="B41" i="25"/>
  <c r="B42" i="25"/>
  <c r="R194" i="10"/>
  <c r="U163" i="10"/>
  <c r="U203" i="10"/>
  <c r="R226" i="10"/>
  <c r="R184" i="10"/>
  <c r="R170" i="10"/>
  <c r="R149" i="10"/>
  <c r="R136" i="10"/>
  <c r="U142" i="10"/>
  <c r="U174" i="10"/>
  <c r="U230" i="10"/>
  <c r="R282" i="10"/>
  <c r="R278" i="10"/>
  <c r="Q8" i="27"/>
  <c r="C34" i="25"/>
  <c r="C36" i="25"/>
  <c r="D34" i="25"/>
  <c r="C35" i="25"/>
  <c r="P238" i="10"/>
  <c r="P279" i="10"/>
  <c r="P217" i="10"/>
  <c r="P192" i="10"/>
  <c r="M26" i="10"/>
  <c r="P209" i="10"/>
  <c r="G36" i="25"/>
  <c r="F35" i="25"/>
  <c r="F36" i="25"/>
  <c r="M82" i="10"/>
  <c r="M10" i="10"/>
  <c r="M66" i="10"/>
  <c r="P126" i="10"/>
  <c r="P213" i="10"/>
  <c r="P289" i="10"/>
  <c r="P221" i="10"/>
  <c r="M106" i="10"/>
  <c r="P223" i="10"/>
  <c r="P271" i="10"/>
  <c r="P267" i="10"/>
  <c r="P283" i="10"/>
  <c r="M98" i="10"/>
  <c r="P275" i="10"/>
  <c r="M114" i="10"/>
  <c r="P196" i="10"/>
  <c r="M74" i="10"/>
  <c r="M59" i="10"/>
  <c r="M18" i="10"/>
  <c r="M100" i="10"/>
  <c r="M29" i="10"/>
  <c r="M75" i="10"/>
  <c r="M2" i="10"/>
  <c r="M99" i="10"/>
  <c r="M50" i="10"/>
  <c r="M60" i="10"/>
  <c r="M91" i="10"/>
  <c r="M34" i="10"/>
  <c r="M116" i="10"/>
  <c r="M83" i="10"/>
  <c r="M20" i="10"/>
  <c r="M28" i="10"/>
  <c r="P205" i="10"/>
  <c r="P234" i="10"/>
  <c r="N229" i="10"/>
  <c r="N225" i="10"/>
  <c r="N187" i="10"/>
  <c r="N173" i="10"/>
  <c r="N169" i="10"/>
  <c r="N139" i="10"/>
  <c r="M92" i="10"/>
  <c r="M52" i="10"/>
  <c r="M90" i="10"/>
  <c r="N260" i="10"/>
  <c r="N248" i="10"/>
  <c r="N158" i="10"/>
  <c r="N146" i="10"/>
  <c r="M108" i="10"/>
  <c r="M43" i="10"/>
  <c r="M12" i="10"/>
  <c r="N256" i="10"/>
  <c r="N244" i="10"/>
  <c r="N166" i="10"/>
  <c r="N154" i="10"/>
  <c r="N128" i="10"/>
  <c r="M107" i="10"/>
  <c r="M58" i="10"/>
  <c r="M84" i="10"/>
  <c r="M115" i="10"/>
  <c r="M76" i="10"/>
  <c r="N252" i="10"/>
  <c r="N240" i="10"/>
  <c r="N176" i="10"/>
  <c r="N162" i="10"/>
  <c r="N150" i="10"/>
  <c r="N132" i="10"/>
  <c r="M27" i="10"/>
  <c r="M11" i="10"/>
  <c r="M42" i="10"/>
  <c r="P201" i="10"/>
  <c r="N228" i="10"/>
  <c r="N224" i="10"/>
  <c r="N190" i="10"/>
  <c r="N186" i="10"/>
  <c r="N172" i="10"/>
  <c r="N168" i="10"/>
  <c r="P233" i="10"/>
  <c r="I238" i="10"/>
  <c r="I179" i="10"/>
  <c r="B35" i="25"/>
  <c r="B36" i="25"/>
  <c r="I159" i="10"/>
  <c r="B34" i="25"/>
  <c r="I215" i="10"/>
  <c r="I257" i="10"/>
  <c r="I177" i="10"/>
  <c r="I151" i="10"/>
  <c r="J46" i="10"/>
  <c r="I133" i="10"/>
  <c r="I129" i="10"/>
  <c r="I219" i="10"/>
  <c r="I191" i="10"/>
  <c r="I255" i="10"/>
  <c r="I195" i="10"/>
  <c r="I236" i="10"/>
  <c r="M61" i="10"/>
  <c r="I125" i="10"/>
  <c r="M62" i="10"/>
  <c r="J94" i="10"/>
  <c r="I216" i="10"/>
  <c r="J56" i="10"/>
  <c r="I218" i="10"/>
  <c r="J34" i="10"/>
  <c r="I155" i="10"/>
  <c r="I268" i="10"/>
  <c r="I220" i="10"/>
  <c r="I131" i="10"/>
  <c r="I183" i="10"/>
  <c r="J42" i="10"/>
  <c r="J80" i="10"/>
  <c r="P265" i="10"/>
  <c r="J10" i="10"/>
  <c r="J62" i="10"/>
  <c r="I213" i="10"/>
  <c r="J18" i="10"/>
  <c r="J66" i="10"/>
  <c r="J50" i="10"/>
  <c r="I217" i="10"/>
  <c r="J26" i="10"/>
  <c r="J78" i="10"/>
  <c r="D33" i="25"/>
  <c r="D30" i="25"/>
  <c r="D31" i="25"/>
  <c r="D32" i="25"/>
  <c r="J24" i="10"/>
  <c r="J48" i="10"/>
  <c r="C33" i="25"/>
  <c r="I214" i="10"/>
  <c r="I256" i="10"/>
  <c r="I211" i="10"/>
  <c r="M39" i="10"/>
  <c r="J14" i="10"/>
  <c r="J90" i="10"/>
  <c r="J104" i="10"/>
  <c r="J114" i="10"/>
  <c r="P123" i="10"/>
  <c r="J32" i="10"/>
  <c r="I227" i="10"/>
  <c r="I212" i="10"/>
  <c r="J74" i="10"/>
  <c r="J88" i="10"/>
  <c r="J98" i="10"/>
  <c r="J112" i="10"/>
  <c r="P290" i="10"/>
  <c r="M79" i="10"/>
  <c r="M111" i="10"/>
  <c r="J64" i="10"/>
  <c r="M118" i="10"/>
  <c r="J2" i="10"/>
  <c r="J16" i="10"/>
  <c r="J30" i="10"/>
  <c r="J106" i="10"/>
  <c r="J120" i="10"/>
  <c r="R132" i="10"/>
  <c r="J8" i="10"/>
  <c r="M71" i="10"/>
  <c r="J40" i="10"/>
  <c r="I263" i="10"/>
  <c r="I237" i="10"/>
  <c r="I235" i="10"/>
  <c r="M103" i="10"/>
  <c r="I258" i="10"/>
  <c r="I197" i="10"/>
  <c r="J58" i="10"/>
  <c r="J72" i="10"/>
  <c r="J82" i="10"/>
  <c r="J96" i="10"/>
  <c r="J110" i="10"/>
  <c r="P190" i="10"/>
  <c r="P235" i="10"/>
  <c r="R256" i="10"/>
  <c r="C31" i="25"/>
  <c r="C30" i="25"/>
  <c r="C32" i="25"/>
  <c r="P215" i="10"/>
  <c r="P264" i="10"/>
  <c r="N262" i="10"/>
  <c r="N258" i="10"/>
  <c r="N254" i="10"/>
  <c r="N250" i="10"/>
  <c r="N246" i="10"/>
  <c r="N242" i="10"/>
  <c r="N178" i="10"/>
  <c r="N164" i="10"/>
  <c r="N160" i="10"/>
  <c r="N156" i="10"/>
  <c r="N152" i="10"/>
  <c r="N148" i="10"/>
  <c r="N144" i="10"/>
  <c r="R248" i="10"/>
  <c r="P180" i="10"/>
  <c r="R260" i="10"/>
  <c r="M63" i="10"/>
  <c r="M95" i="10"/>
  <c r="M110" i="10"/>
  <c r="M72" i="10"/>
  <c r="M8" i="10"/>
  <c r="M119" i="10"/>
  <c r="M87" i="10"/>
  <c r="M47" i="10"/>
  <c r="M7" i="10"/>
  <c r="R229" i="10"/>
  <c r="P274" i="10"/>
  <c r="P200" i="10"/>
  <c r="M56" i="10"/>
  <c r="P278" i="10"/>
  <c r="M15" i="10"/>
  <c r="M32" i="10"/>
  <c r="P207" i="10"/>
  <c r="M104" i="10"/>
  <c r="M45" i="10"/>
  <c r="M70" i="10"/>
  <c r="P212" i="10"/>
  <c r="R240" i="10"/>
  <c r="R128" i="10"/>
  <c r="R244" i="10"/>
  <c r="R164" i="10"/>
  <c r="R166" i="10"/>
  <c r="R252" i="10"/>
  <c r="R258" i="10"/>
  <c r="R144" i="10"/>
  <c r="R242" i="10"/>
  <c r="R169" i="10"/>
  <c r="R172" i="10"/>
  <c r="R224" i="10"/>
  <c r="R152" i="10"/>
  <c r="R156" i="10"/>
  <c r="R148" i="10"/>
  <c r="R160" i="10"/>
  <c r="R173" i="10"/>
  <c r="R225" i="10"/>
  <c r="R250" i="10"/>
  <c r="I158" i="10"/>
  <c r="I209" i="10"/>
  <c r="I172" i="10"/>
  <c r="I127" i="10"/>
  <c r="M22" i="10"/>
  <c r="M14" i="10"/>
  <c r="I270" i="10"/>
  <c r="I169" i="10"/>
  <c r="I137" i="10"/>
  <c r="I141" i="10"/>
  <c r="I173" i="10"/>
  <c r="M112" i="10"/>
  <c r="M68" i="10"/>
  <c r="M16" i="10"/>
  <c r="M44" i="10"/>
  <c r="M65" i="10"/>
  <c r="M64" i="10"/>
  <c r="M4" i="10"/>
  <c r="M78" i="10"/>
  <c r="M24" i="10"/>
  <c r="I123" i="10"/>
  <c r="J4" i="10"/>
  <c r="J20" i="10"/>
  <c r="J36" i="10"/>
  <c r="J52" i="10"/>
  <c r="J68" i="10"/>
  <c r="J84" i="10"/>
  <c r="J100" i="10"/>
  <c r="J116" i="10"/>
  <c r="P124" i="10"/>
  <c r="R150" i="10"/>
  <c r="R158" i="10"/>
  <c r="P166" i="10"/>
  <c r="P174" i="10"/>
  <c r="P181" i="10"/>
  <c r="R190" i="10"/>
  <c r="P197" i="10"/>
  <c r="P206" i="10"/>
  <c r="P214" i="10"/>
  <c r="P288" i="10"/>
  <c r="N282" i="10"/>
  <c r="N278" i="10"/>
  <c r="N274" i="10"/>
  <c r="N270" i="10"/>
  <c r="N266" i="10"/>
  <c r="N220" i="10"/>
  <c r="N216" i="10"/>
  <c r="N212" i="10"/>
  <c r="N208" i="10"/>
  <c r="N204" i="10"/>
  <c r="N200" i="10"/>
  <c r="N182" i="10"/>
  <c r="I269" i="10"/>
  <c r="I184" i="10"/>
  <c r="I139" i="10"/>
  <c r="I143" i="10"/>
  <c r="I147" i="10"/>
  <c r="M6" i="10"/>
  <c r="P281" i="10"/>
  <c r="I126" i="10"/>
  <c r="I153" i="10"/>
  <c r="I189" i="10"/>
  <c r="I272" i="10"/>
  <c r="M46" i="10"/>
  <c r="M36" i="10"/>
  <c r="M48" i="10"/>
  <c r="I274" i="10"/>
  <c r="J12" i="10"/>
  <c r="J28" i="10"/>
  <c r="J44" i="10"/>
  <c r="J60" i="10"/>
  <c r="J76" i="10"/>
  <c r="J92" i="10"/>
  <c r="J108" i="10"/>
  <c r="R146" i="10"/>
  <c r="R154" i="10"/>
  <c r="R162" i="10"/>
  <c r="R187" i="10"/>
  <c r="P194" i="10"/>
  <c r="P210" i="10"/>
  <c r="P219" i="10"/>
  <c r="P276" i="10"/>
  <c r="P284" i="10"/>
  <c r="I289" i="10"/>
  <c r="N284" i="10"/>
  <c r="N280" i="10"/>
  <c r="N276" i="10"/>
  <c r="N272" i="10"/>
  <c r="N268" i="10"/>
  <c r="N264" i="10"/>
  <c r="N222" i="10"/>
  <c r="N218" i="10"/>
  <c r="N214" i="10"/>
  <c r="N210" i="10"/>
  <c r="N206" i="10"/>
  <c r="N202" i="10"/>
  <c r="N180" i="10"/>
  <c r="I146" i="10"/>
  <c r="I190" i="10"/>
  <c r="R168" i="10"/>
  <c r="I171" i="10"/>
  <c r="I175" i="10"/>
  <c r="M21" i="10"/>
  <c r="M54" i="10"/>
  <c r="I245" i="10"/>
  <c r="R186" i="10"/>
  <c r="I222" i="10"/>
  <c r="I185" i="10"/>
  <c r="I140" i="10"/>
  <c r="I194" i="10"/>
  <c r="M94" i="10"/>
  <c r="M53" i="10"/>
  <c r="M86" i="10"/>
  <c r="M102" i="10"/>
  <c r="I181" i="10"/>
  <c r="I168" i="10"/>
  <c r="I186" i="10"/>
  <c r="I165" i="10"/>
  <c r="I163" i="10"/>
  <c r="I176" i="10"/>
  <c r="I187" i="10"/>
  <c r="I199" i="10"/>
  <c r="I167" i="10"/>
  <c r="I135" i="10"/>
  <c r="M120" i="10"/>
  <c r="M88" i="10"/>
  <c r="M38" i="10"/>
  <c r="M80" i="10"/>
  <c r="M30" i="10"/>
  <c r="M96" i="10"/>
  <c r="M40" i="10"/>
  <c r="J6" i="10"/>
  <c r="J22" i="10"/>
  <c r="J38" i="10"/>
  <c r="J54" i="10"/>
  <c r="J70" i="10"/>
  <c r="J86" i="10"/>
  <c r="J102" i="10"/>
  <c r="J118" i="10"/>
  <c r="P122" i="10"/>
  <c r="R139" i="10"/>
  <c r="R178" i="10"/>
  <c r="P202" i="10"/>
  <c r="R228" i="10"/>
  <c r="R246" i="10"/>
  <c r="R254" i="10"/>
  <c r="R262" i="10"/>
  <c r="P269" i="10"/>
  <c r="I291" i="10"/>
  <c r="N288" i="10"/>
  <c r="P191" i="10"/>
  <c r="P208" i="10"/>
  <c r="P203" i="10"/>
  <c r="P222" i="10"/>
  <c r="P236" i="10"/>
  <c r="P266" i="10"/>
  <c r="P272" i="10"/>
  <c r="P277" i="10"/>
  <c r="P286" i="10"/>
  <c r="P182" i="10"/>
  <c r="P195" i="10"/>
  <c r="P220" i="10"/>
  <c r="P270" i="10"/>
  <c r="P237" i="10"/>
  <c r="P125" i="10"/>
  <c r="P179" i="10"/>
  <c r="P193" i="10"/>
  <c r="P204" i="10"/>
  <c r="P211" i="10"/>
  <c r="P268" i="10"/>
  <c r="P273" i="10"/>
  <c r="P282" i="10"/>
  <c r="P216" i="10"/>
  <c r="P134" i="10"/>
  <c r="P142" i="10"/>
  <c r="P199" i="10"/>
  <c r="P218" i="10"/>
  <c r="P232" i="10"/>
  <c r="P280" i="10"/>
  <c r="N122" i="10"/>
  <c r="N236" i="10"/>
  <c r="N232" i="10"/>
  <c r="N198" i="10"/>
  <c r="N194" i="10"/>
  <c r="N124" i="10"/>
  <c r="N230" i="10"/>
  <c r="N226" i="10"/>
  <c r="N233" i="10"/>
  <c r="N191" i="10"/>
  <c r="N261" i="10"/>
  <c r="N245" i="10"/>
  <c r="N199" i="10"/>
  <c r="N155" i="10"/>
  <c r="N277" i="10"/>
  <c r="N269" i="10"/>
  <c r="N223" i="10"/>
  <c r="N167" i="10"/>
  <c r="N275" i="10"/>
  <c r="N271" i="10"/>
  <c r="N267" i="10"/>
  <c r="N183" i="10"/>
  <c r="N135" i="10"/>
  <c r="N126" i="10"/>
  <c r="N237" i="10"/>
  <c r="N253" i="10"/>
  <c r="N163" i="10"/>
  <c r="N147" i="10"/>
  <c r="N273" i="10"/>
  <c r="N265" i="10"/>
  <c r="N215" i="10"/>
  <c r="N231" i="10"/>
  <c r="N227" i="10"/>
  <c r="N189" i="10"/>
  <c r="N185" i="10"/>
  <c r="N171" i="10"/>
  <c r="N141" i="10"/>
  <c r="N137" i="10"/>
  <c r="N195" i="10"/>
  <c r="N125" i="10"/>
  <c r="N249" i="10"/>
  <c r="N177" i="10"/>
  <c r="N159" i="10"/>
  <c r="N133" i="10"/>
  <c r="N211" i="10"/>
  <c r="N203" i="10"/>
  <c r="N239" i="10"/>
  <c r="N235" i="10"/>
  <c r="N197" i="10"/>
  <c r="N193" i="10"/>
  <c r="N175" i="10"/>
  <c r="N123" i="10"/>
  <c r="N143" i="10"/>
  <c r="N257" i="10"/>
  <c r="N241" i="10"/>
  <c r="N151" i="10"/>
  <c r="N219" i="10"/>
  <c r="N207" i="10"/>
  <c r="N181" i="10"/>
  <c r="N263" i="10"/>
  <c r="N259" i="10"/>
  <c r="N255" i="10"/>
  <c r="N251" i="10"/>
  <c r="N247" i="10"/>
  <c r="N243" i="10"/>
  <c r="B33" i="25"/>
  <c r="N290" i="10"/>
  <c r="I278" i="10"/>
  <c r="I280" i="10"/>
  <c r="J285" i="10"/>
  <c r="I285" i="10"/>
  <c r="I287" i="10"/>
  <c r="J289" i="10"/>
  <c r="I288" i="10"/>
  <c r="B31" i="25"/>
  <c r="B32" i="25"/>
  <c r="P11" i="27"/>
  <c r="R11" i="27"/>
  <c r="R8" i="27"/>
  <c r="R6" i="27"/>
  <c r="R7" i="27"/>
  <c r="R4" i="27"/>
  <c r="B97" i="22"/>
  <c r="R5" i="27"/>
  <c r="R9" i="27"/>
  <c r="R10" i="27"/>
  <c r="B30" i="25"/>
  <c r="O8" i="27"/>
  <c r="O11" i="27"/>
  <c r="O5" i="27"/>
  <c r="O6" i="27"/>
  <c r="D10" i="27"/>
  <c r="P7" i="27"/>
  <c r="J11" i="27"/>
  <c r="D11" i="27"/>
  <c r="P10" i="27"/>
  <c r="F10" i="27"/>
  <c r="P8" i="27"/>
  <c r="C11" i="27"/>
  <c r="Q5" i="27"/>
  <c r="P9" i="27"/>
  <c r="P5" i="27"/>
  <c r="P6" i="27"/>
  <c r="Q6" i="27"/>
  <c r="Q7" i="27"/>
  <c r="I10" i="27"/>
  <c r="Q9" i="27"/>
  <c r="H11" i="27"/>
  <c r="E10" i="27"/>
  <c r="Q10" i="27"/>
  <c r="Q11" i="27"/>
  <c r="G10" i="27"/>
  <c r="L258" i="10"/>
  <c r="P258" i="10"/>
  <c r="L254" i="10"/>
  <c r="P254" i="10"/>
  <c r="L250" i="10"/>
  <c r="P250" i="10"/>
  <c r="L246" i="10"/>
  <c r="P246" i="10"/>
  <c r="L242" i="10"/>
  <c r="P242" i="10"/>
  <c r="N238" i="10"/>
  <c r="R238" i="10"/>
  <c r="N234" i="10"/>
  <c r="R234" i="10"/>
  <c r="L229" i="10"/>
  <c r="P229" i="10"/>
  <c r="L225" i="10"/>
  <c r="P225" i="10"/>
  <c r="N221" i="10"/>
  <c r="R221" i="10"/>
  <c r="N217" i="10"/>
  <c r="R217" i="10"/>
  <c r="N213" i="10"/>
  <c r="R213" i="10"/>
  <c r="N209" i="10"/>
  <c r="R209" i="10"/>
  <c r="N205" i="10"/>
  <c r="R205" i="10"/>
  <c r="N201" i="10"/>
  <c r="R201" i="10"/>
  <c r="N192" i="10"/>
  <c r="R192" i="10"/>
  <c r="E15" i="27"/>
  <c r="E5" i="27"/>
  <c r="H9" i="10"/>
  <c r="I9" i="10"/>
  <c r="H17" i="10"/>
  <c r="I17" i="10"/>
  <c r="H29" i="10"/>
  <c r="I29" i="10"/>
  <c r="H41" i="10"/>
  <c r="I41" i="10"/>
  <c r="H49" i="10"/>
  <c r="I49" i="10"/>
  <c r="H61" i="10"/>
  <c r="I61" i="10"/>
  <c r="H73" i="10"/>
  <c r="I73" i="10"/>
  <c r="H85" i="10"/>
  <c r="I85" i="10"/>
  <c r="H101" i="10"/>
  <c r="I101" i="10"/>
  <c r="H109" i="10"/>
  <c r="I109" i="10"/>
  <c r="H121" i="10"/>
  <c r="I121" i="10"/>
  <c r="H246" i="10"/>
  <c r="I246" i="10"/>
  <c r="H248" i="10"/>
  <c r="I248" i="10"/>
  <c r="H250" i="10"/>
  <c r="I250" i="10"/>
  <c r="H252" i="10"/>
  <c r="I252" i="10"/>
  <c r="H254" i="10"/>
  <c r="I254" i="10"/>
  <c r="H279" i="10"/>
  <c r="D10" i="25" s="1"/>
  <c r="I279" i="10"/>
  <c r="H275" i="10"/>
  <c r="D6" i="25" s="1"/>
  <c r="I275" i="10"/>
  <c r="H282" i="10"/>
  <c r="D13" i="25" s="1"/>
  <c r="I282" i="10"/>
  <c r="N196" i="10"/>
  <c r="R196" i="10"/>
  <c r="F17" i="27"/>
  <c r="F7" i="27"/>
  <c r="H5" i="10"/>
  <c r="I5" i="10"/>
  <c r="H21" i="10"/>
  <c r="I21" i="10"/>
  <c r="H37" i="10"/>
  <c r="I37" i="10"/>
  <c r="H53" i="10"/>
  <c r="I53" i="10"/>
  <c r="H69" i="10"/>
  <c r="I69" i="10"/>
  <c r="H93" i="10"/>
  <c r="I93" i="10"/>
  <c r="H200" i="10"/>
  <c r="I200" i="10"/>
  <c r="H204" i="10"/>
  <c r="I204" i="10"/>
  <c r="H208" i="10"/>
  <c r="I208" i="10"/>
  <c r="H231" i="10"/>
  <c r="I231" i="10"/>
  <c r="R183" i="10"/>
  <c r="L198" i="10"/>
  <c r="P198" i="10"/>
  <c r="L183" i="10"/>
  <c r="P183" i="10"/>
  <c r="L285" i="10"/>
  <c r="P285" i="10"/>
  <c r="N283" i="10"/>
  <c r="R283" i="10"/>
  <c r="N279" i="10"/>
  <c r="R279" i="10"/>
  <c r="C19" i="27"/>
  <c r="C9" i="27"/>
  <c r="H13" i="10"/>
  <c r="I13" i="10"/>
  <c r="H25" i="10"/>
  <c r="I25" i="10"/>
  <c r="H33" i="10"/>
  <c r="I33" i="10"/>
  <c r="H45" i="10"/>
  <c r="I45" i="10"/>
  <c r="H57" i="10"/>
  <c r="I57" i="10"/>
  <c r="H65" i="10"/>
  <c r="I65" i="10"/>
  <c r="H77" i="10"/>
  <c r="I77" i="10"/>
  <c r="H81" i="10"/>
  <c r="I81" i="10"/>
  <c r="H89" i="10"/>
  <c r="I89" i="10"/>
  <c r="H97" i="10"/>
  <c r="I97" i="10"/>
  <c r="H105" i="10"/>
  <c r="I105" i="10"/>
  <c r="H113" i="10"/>
  <c r="I113" i="10"/>
  <c r="H117" i="10"/>
  <c r="I117" i="10"/>
  <c r="H198" i="10"/>
  <c r="I198" i="10"/>
  <c r="H202" i="10"/>
  <c r="I202" i="10"/>
  <c r="H206" i="10"/>
  <c r="I206" i="10"/>
  <c r="H210" i="10"/>
  <c r="I210" i="10"/>
  <c r="H233" i="10"/>
  <c r="I233" i="10"/>
  <c r="R275" i="10"/>
  <c r="L262" i="10"/>
  <c r="P262" i="10"/>
  <c r="L187" i="10"/>
  <c r="P187" i="10"/>
  <c r="R271" i="10"/>
  <c r="R267" i="10"/>
  <c r="L173" i="10"/>
  <c r="P173" i="10"/>
  <c r="L164" i="10"/>
  <c r="P164" i="10"/>
  <c r="L156" i="10"/>
  <c r="P156" i="10"/>
  <c r="L148" i="10"/>
  <c r="P148" i="10"/>
  <c r="L139" i="10"/>
  <c r="P139" i="10"/>
  <c r="O122" i="10"/>
  <c r="S122" i="10"/>
  <c r="O132" i="10"/>
  <c r="S132" i="10"/>
  <c r="O140" i="10"/>
  <c r="S140" i="10"/>
  <c r="O150" i="10"/>
  <c r="S150" i="10"/>
  <c r="O160" i="10"/>
  <c r="S160" i="10"/>
  <c r="O168" i="10"/>
  <c r="S168" i="10"/>
  <c r="O176" i="10"/>
  <c r="S176" i="10"/>
  <c r="O186" i="10"/>
  <c r="S186" i="10"/>
  <c r="O196" i="10"/>
  <c r="S196" i="10"/>
  <c r="O204" i="10"/>
  <c r="S204" i="10"/>
  <c r="O214" i="10"/>
  <c r="S214" i="10"/>
  <c r="O222" i="10"/>
  <c r="S222" i="10"/>
  <c r="O228" i="10"/>
  <c r="S228" i="10"/>
  <c r="O234" i="10"/>
  <c r="S234" i="10"/>
  <c r="O242" i="10"/>
  <c r="S242" i="10"/>
  <c r="O250" i="10"/>
  <c r="S250" i="10"/>
  <c r="O260" i="10"/>
  <c r="S260" i="10"/>
  <c r="O270" i="10"/>
  <c r="S270" i="10"/>
  <c r="J286" i="10"/>
  <c r="J10" i="27"/>
  <c r="M9" i="10"/>
  <c r="J41" i="10"/>
  <c r="J73" i="10"/>
  <c r="D15" i="27"/>
  <c r="D5" i="27"/>
  <c r="H2" i="10"/>
  <c r="I2" i="10"/>
  <c r="H10" i="10"/>
  <c r="I10" i="10"/>
  <c r="H22" i="10"/>
  <c r="I22" i="10"/>
  <c r="H38" i="10"/>
  <c r="I38" i="10"/>
  <c r="H58" i="10"/>
  <c r="I58" i="10"/>
  <c r="H74" i="10"/>
  <c r="I74" i="10"/>
  <c r="H94" i="10"/>
  <c r="I94" i="10"/>
  <c r="H110" i="10"/>
  <c r="I110" i="10"/>
  <c r="L263" i="10"/>
  <c r="P263" i="10"/>
  <c r="L231" i="10"/>
  <c r="P231" i="10"/>
  <c r="L167" i="10"/>
  <c r="P167" i="10"/>
  <c r="L261" i="10"/>
  <c r="P261" i="10"/>
  <c r="L257" i="10"/>
  <c r="P257" i="10"/>
  <c r="L253" i="10"/>
  <c r="P253" i="10"/>
  <c r="L249" i="10"/>
  <c r="P249" i="10"/>
  <c r="L245" i="10"/>
  <c r="P245" i="10"/>
  <c r="L241" i="10"/>
  <c r="P241" i="10"/>
  <c r="L228" i="10"/>
  <c r="P228" i="10"/>
  <c r="L224" i="10"/>
  <c r="P224" i="10"/>
  <c r="L186" i="10"/>
  <c r="P186" i="10"/>
  <c r="L177" i="10"/>
  <c r="P177" i="10"/>
  <c r="L172" i="10"/>
  <c r="P172" i="10"/>
  <c r="L168" i="10"/>
  <c r="P168" i="10"/>
  <c r="L163" i="10"/>
  <c r="P163" i="10"/>
  <c r="L159" i="10"/>
  <c r="P159" i="10"/>
  <c r="L155" i="10"/>
  <c r="P155" i="10"/>
  <c r="L151" i="10"/>
  <c r="P151" i="10"/>
  <c r="L147" i="10"/>
  <c r="P147" i="10"/>
  <c r="L138" i="10"/>
  <c r="P138" i="10"/>
  <c r="L133" i="10"/>
  <c r="P133" i="10"/>
  <c r="L129" i="10"/>
  <c r="P129" i="10"/>
  <c r="N286" i="10"/>
  <c r="M287" i="10"/>
  <c r="Q287" i="10"/>
  <c r="M285" i="10"/>
  <c r="Q285" i="10"/>
  <c r="B83" i="22"/>
  <c r="C83" i="22" s="1"/>
  <c r="D4" i="27"/>
  <c r="B91" i="22"/>
  <c r="C95" i="22" s="1"/>
  <c r="K95" i="22" s="1"/>
  <c r="L4" i="27"/>
  <c r="P4" i="27"/>
  <c r="M288" i="10"/>
  <c r="Q288" i="10"/>
  <c r="J291" i="10"/>
  <c r="I15" i="27"/>
  <c r="I5" i="27"/>
  <c r="I16" i="27"/>
  <c r="I6" i="27"/>
  <c r="I17" i="27"/>
  <c r="I7" i="27"/>
  <c r="I18" i="27"/>
  <c r="I8" i="27"/>
  <c r="I19" i="27"/>
  <c r="I9" i="27"/>
  <c r="I11" i="27"/>
  <c r="I182" i="10"/>
  <c r="I150" i="10"/>
  <c r="I261" i="10"/>
  <c r="I240" i="10"/>
  <c r="I144" i="10"/>
  <c r="I265" i="10"/>
  <c r="I201" i="10"/>
  <c r="I154" i="10"/>
  <c r="I160" i="10"/>
  <c r="I260" i="10"/>
  <c r="I228" i="10"/>
  <c r="I196" i="10"/>
  <c r="I164" i="10"/>
  <c r="I132" i="10"/>
  <c r="I253" i="10"/>
  <c r="I264" i="10"/>
  <c r="I152" i="10"/>
  <c r="I223" i="10"/>
  <c r="I170" i="10"/>
  <c r="I128" i="10"/>
  <c r="M109" i="10"/>
  <c r="M93" i="10"/>
  <c r="M77" i="10"/>
  <c r="M41" i="10"/>
  <c r="M23" i="10"/>
  <c r="M5" i="10"/>
  <c r="J7" i="10"/>
  <c r="J15" i="10"/>
  <c r="J23" i="10"/>
  <c r="J31" i="10"/>
  <c r="J39" i="10"/>
  <c r="J47" i="10"/>
  <c r="J55" i="10"/>
  <c r="J63" i="10"/>
  <c r="J71" i="10"/>
  <c r="J79" i="10"/>
  <c r="J87" i="10"/>
  <c r="J95" i="10"/>
  <c r="J103" i="10"/>
  <c r="J111" i="10"/>
  <c r="J119" i="10"/>
  <c r="R124" i="10"/>
  <c r="R167" i="10"/>
  <c r="R180" i="10"/>
  <c r="R200" i="10"/>
  <c r="R204" i="10"/>
  <c r="R208" i="10"/>
  <c r="R212" i="10"/>
  <c r="R216" i="10"/>
  <c r="R220" i="10"/>
  <c r="R232" i="10"/>
  <c r="R236" i="10"/>
  <c r="N285" i="10"/>
  <c r="R285" i="10"/>
  <c r="O124" i="10"/>
  <c r="S124" i="10"/>
  <c r="O130" i="10"/>
  <c r="S130" i="10"/>
  <c r="O134" i="10"/>
  <c r="S134" i="10"/>
  <c r="O142" i="10"/>
  <c r="S142" i="10"/>
  <c r="O146" i="10"/>
  <c r="S146" i="10"/>
  <c r="O152" i="10"/>
  <c r="S152" i="10"/>
  <c r="O156" i="10"/>
  <c r="S156" i="10"/>
  <c r="O162" i="10"/>
  <c r="S162" i="10"/>
  <c r="O166" i="10"/>
  <c r="S166" i="10"/>
  <c r="O172" i="10"/>
  <c r="S172" i="10"/>
  <c r="O178" i="10"/>
  <c r="S178" i="10"/>
  <c r="O184" i="10"/>
  <c r="S184" i="10"/>
  <c r="O190" i="10"/>
  <c r="S190" i="10"/>
  <c r="O200" i="10"/>
  <c r="S200" i="10"/>
  <c r="O212" i="10"/>
  <c r="S212" i="10"/>
  <c r="O224" i="10"/>
  <c r="S224" i="10"/>
  <c r="O238" i="10"/>
  <c r="S238" i="10"/>
  <c r="O256" i="10"/>
  <c r="S256" i="10"/>
  <c r="B89" i="22"/>
  <c r="J4" i="27"/>
  <c r="J15" i="27"/>
  <c r="J5" i="27"/>
  <c r="J17" i="27"/>
  <c r="J7" i="27"/>
  <c r="J19" i="27"/>
  <c r="J9" i="27"/>
  <c r="M97" i="10"/>
  <c r="H273" i="10"/>
  <c r="D16" i="25" s="1"/>
  <c r="I273" i="10"/>
  <c r="J9" i="10"/>
  <c r="J25" i="10"/>
  <c r="J57" i="10"/>
  <c r="R135" i="10"/>
  <c r="M25" i="10"/>
  <c r="F19" i="27"/>
  <c r="F9" i="27"/>
  <c r="H6" i="10"/>
  <c r="I6" i="10"/>
  <c r="H18" i="10"/>
  <c r="I18" i="10"/>
  <c r="H34" i="10"/>
  <c r="I34" i="10"/>
  <c r="H46" i="10"/>
  <c r="I46" i="10"/>
  <c r="H66" i="10"/>
  <c r="I66" i="10"/>
  <c r="H78" i="10"/>
  <c r="I78" i="10"/>
  <c r="H90" i="10"/>
  <c r="I90" i="10"/>
  <c r="H102" i="10"/>
  <c r="I102" i="10"/>
  <c r="H118" i="10"/>
  <c r="I118" i="10"/>
  <c r="H281" i="10"/>
  <c r="D12" i="25" s="1"/>
  <c r="I281" i="10"/>
  <c r="M57" i="10"/>
  <c r="D17" i="27"/>
  <c r="D7" i="27"/>
  <c r="H15" i="10"/>
  <c r="I15" i="10"/>
  <c r="H27" i="10"/>
  <c r="I27" i="10"/>
  <c r="H39" i="10"/>
  <c r="I39" i="10"/>
  <c r="H55" i="10"/>
  <c r="I55" i="10"/>
  <c r="H71" i="10"/>
  <c r="I71" i="10"/>
  <c r="H99" i="10"/>
  <c r="I99" i="10"/>
  <c r="L175" i="10"/>
  <c r="P175" i="10"/>
  <c r="L143" i="10"/>
  <c r="P143" i="10"/>
  <c r="L239" i="10"/>
  <c r="P239" i="10"/>
  <c r="N281" i="10"/>
  <c r="R281" i="10"/>
  <c r="L260" i="10"/>
  <c r="P260" i="10"/>
  <c r="L256" i="10"/>
  <c r="P256" i="10"/>
  <c r="L252" i="10"/>
  <c r="P252" i="10"/>
  <c r="L248" i="10"/>
  <c r="P248" i="10"/>
  <c r="L244" i="10"/>
  <c r="P244" i="10"/>
  <c r="L240" i="10"/>
  <c r="P240" i="10"/>
  <c r="L227" i="10"/>
  <c r="P227" i="10"/>
  <c r="L189" i="10"/>
  <c r="P189" i="10"/>
  <c r="L185" i="10"/>
  <c r="P185" i="10"/>
  <c r="L176" i="10"/>
  <c r="P176" i="10"/>
  <c r="L171" i="10"/>
  <c r="P171" i="10"/>
  <c r="L162" i="10"/>
  <c r="P162" i="10"/>
  <c r="L158" i="10"/>
  <c r="P158" i="10"/>
  <c r="L154" i="10"/>
  <c r="P154" i="10"/>
  <c r="L150" i="10"/>
  <c r="P150" i="10"/>
  <c r="L146" i="10"/>
  <c r="P146" i="10"/>
  <c r="L141" i="10"/>
  <c r="P141" i="10"/>
  <c r="L137" i="10"/>
  <c r="P137" i="10"/>
  <c r="L132" i="10"/>
  <c r="P132" i="10"/>
  <c r="L128" i="10"/>
  <c r="P128" i="10"/>
  <c r="N287" i="10"/>
  <c r="R287" i="10"/>
  <c r="O123" i="10"/>
  <c r="S123" i="10"/>
  <c r="O125" i="10"/>
  <c r="S125" i="10"/>
  <c r="O127" i="10"/>
  <c r="S127" i="10"/>
  <c r="O129" i="10"/>
  <c r="S129" i="10"/>
  <c r="O131" i="10"/>
  <c r="S131" i="10"/>
  <c r="O133" i="10"/>
  <c r="S133" i="10"/>
  <c r="O135" i="10"/>
  <c r="S135" i="10"/>
  <c r="O137" i="10"/>
  <c r="S137" i="10"/>
  <c r="O139" i="10"/>
  <c r="S139" i="10"/>
  <c r="O141" i="10"/>
  <c r="S141" i="10"/>
  <c r="O143" i="10"/>
  <c r="S143" i="10"/>
  <c r="O145" i="10"/>
  <c r="S145" i="10"/>
  <c r="O147" i="10"/>
  <c r="S147" i="10"/>
  <c r="O149" i="10"/>
  <c r="S149" i="10"/>
  <c r="O151" i="10"/>
  <c r="S151" i="10"/>
  <c r="O153" i="10"/>
  <c r="S153" i="10"/>
  <c r="O155" i="10"/>
  <c r="S155" i="10"/>
  <c r="O157" i="10"/>
  <c r="S157" i="10"/>
  <c r="O159" i="10"/>
  <c r="S159" i="10"/>
  <c r="O161" i="10"/>
  <c r="S161" i="10"/>
  <c r="O163" i="10"/>
  <c r="S163" i="10"/>
  <c r="O165" i="10"/>
  <c r="S165" i="10"/>
  <c r="O167" i="10"/>
  <c r="S167" i="10"/>
  <c r="O169" i="10"/>
  <c r="S169" i="10"/>
  <c r="O171" i="10"/>
  <c r="S171" i="10"/>
  <c r="O173" i="10"/>
  <c r="S173" i="10"/>
  <c r="O175" i="10"/>
  <c r="S175" i="10"/>
  <c r="O177" i="10"/>
  <c r="S177" i="10"/>
  <c r="O179" i="10"/>
  <c r="S179" i="10"/>
  <c r="O181" i="10"/>
  <c r="S181" i="10"/>
  <c r="O183" i="10"/>
  <c r="S183" i="10"/>
  <c r="O185" i="10"/>
  <c r="S185" i="10"/>
  <c r="O187" i="10"/>
  <c r="S187" i="10"/>
  <c r="O189" i="10"/>
  <c r="S189" i="10"/>
  <c r="O191" i="10"/>
  <c r="S191" i="10"/>
  <c r="O193" i="10"/>
  <c r="S193" i="10"/>
  <c r="O195" i="10"/>
  <c r="S195" i="10"/>
  <c r="O197" i="10"/>
  <c r="S197" i="10"/>
  <c r="O199" i="10"/>
  <c r="S199" i="10"/>
  <c r="O201" i="10"/>
  <c r="S201" i="10"/>
  <c r="O203" i="10"/>
  <c r="S203" i="10"/>
  <c r="O205" i="10"/>
  <c r="S205" i="10"/>
  <c r="O207" i="10"/>
  <c r="S207" i="10"/>
  <c r="O209" i="10"/>
  <c r="S209" i="10"/>
  <c r="O211" i="10"/>
  <c r="S211" i="10"/>
  <c r="O213" i="10"/>
  <c r="S213" i="10"/>
  <c r="O215" i="10"/>
  <c r="S215" i="10"/>
  <c r="O217" i="10"/>
  <c r="S217" i="10"/>
  <c r="O219" i="10"/>
  <c r="S219" i="10"/>
  <c r="O221" i="10"/>
  <c r="S221" i="10"/>
  <c r="O223" i="10"/>
  <c r="S223" i="10"/>
  <c r="O225" i="10"/>
  <c r="S225" i="10"/>
  <c r="O227" i="10"/>
  <c r="S227" i="10"/>
  <c r="O229" i="10"/>
  <c r="S229" i="10"/>
  <c r="O231" i="10"/>
  <c r="S231" i="10"/>
  <c r="O233" i="10"/>
  <c r="S233" i="10"/>
  <c r="O235" i="10"/>
  <c r="S235" i="10"/>
  <c r="O237" i="10"/>
  <c r="S237" i="10"/>
  <c r="O239" i="10"/>
  <c r="S239" i="10"/>
  <c r="O241" i="10"/>
  <c r="S241" i="10"/>
  <c r="O243" i="10"/>
  <c r="S243" i="10"/>
  <c r="O245" i="10"/>
  <c r="S245" i="10"/>
  <c r="O247" i="10"/>
  <c r="S247" i="10"/>
  <c r="O249" i="10"/>
  <c r="S249" i="10"/>
  <c r="O251" i="10"/>
  <c r="S251" i="10"/>
  <c r="O253" i="10"/>
  <c r="S253" i="10"/>
  <c r="O255" i="10"/>
  <c r="S255" i="10"/>
  <c r="O257" i="10"/>
  <c r="S257" i="10"/>
  <c r="O259" i="10"/>
  <c r="S259" i="10"/>
  <c r="O261" i="10"/>
  <c r="S261" i="10"/>
  <c r="O263" i="10"/>
  <c r="S263" i="10"/>
  <c r="O265" i="10"/>
  <c r="S265" i="10"/>
  <c r="O267" i="10"/>
  <c r="S267" i="10"/>
  <c r="O269" i="10"/>
  <c r="S269" i="10"/>
  <c r="O271" i="10"/>
  <c r="S271" i="10"/>
  <c r="O273" i="10"/>
  <c r="S273" i="10"/>
  <c r="O275" i="10"/>
  <c r="S275" i="10"/>
  <c r="O277" i="10"/>
  <c r="S277" i="10"/>
  <c r="O279" i="10"/>
  <c r="S279" i="10"/>
  <c r="O281" i="10"/>
  <c r="S281" i="10"/>
  <c r="O283" i="10"/>
  <c r="S283" i="10"/>
  <c r="J287" i="10"/>
  <c r="B85" i="22"/>
  <c r="C85" i="22" s="1"/>
  <c r="K85" i="22" s="1"/>
  <c r="F4" i="27"/>
  <c r="B93" i="22"/>
  <c r="N4" i="27"/>
  <c r="N291" i="10"/>
  <c r="R291" i="10"/>
  <c r="O289" i="10"/>
  <c r="S289" i="10"/>
  <c r="M290" i="10"/>
  <c r="Q290" i="10"/>
  <c r="H15" i="27"/>
  <c r="H5" i="27"/>
  <c r="H16" i="27"/>
  <c r="H6" i="27"/>
  <c r="H17" i="27"/>
  <c r="H7" i="27"/>
  <c r="H18" i="27"/>
  <c r="H8" i="27"/>
  <c r="H19" i="27"/>
  <c r="H9" i="27"/>
  <c r="H10" i="27"/>
  <c r="I262" i="10"/>
  <c r="I174" i="10"/>
  <c r="I142" i="10"/>
  <c r="I178" i="10"/>
  <c r="I205" i="10"/>
  <c r="I203" i="10"/>
  <c r="I225" i="10"/>
  <c r="I130" i="10"/>
  <c r="I136" i="10"/>
  <c r="I188" i="10"/>
  <c r="I156" i="10"/>
  <c r="I124" i="10"/>
  <c r="I232" i="10"/>
  <c r="I267" i="10"/>
  <c r="I247" i="10"/>
  <c r="I122" i="10"/>
  <c r="I259" i="10"/>
  <c r="M121" i="10"/>
  <c r="M105" i="10"/>
  <c r="M89" i="10"/>
  <c r="M73" i="10"/>
  <c r="M55" i="10"/>
  <c r="M37" i="10"/>
  <c r="M17" i="10"/>
  <c r="I266" i="10"/>
  <c r="I229" i="10"/>
  <c r="C16" i="27"/>
  <c r="C6" i="27"/>
  <c r="D18" i="27"/>
  <c r="D8" i="27"/>
  <c r="J5" i="10"/>
  <c r="J13" i="10"/>
  <c r="J21" i="10"/>
  <c r="J29" i="10"/>
  <c r="J37" i="10"/>
  <c r="J45" i="10"/>
  <c r="J53" i="10"/>
  <c r="J61" i="10"/>
  <c r="J69" i="10"/>
  <c r="J77" i="10"/>
  <c r="J85" i="10"/>
  <c r="J93" i="10"/>
  <c r="J101" i="10"/>
  <c r="J109" i="10"/>
  <c r="J117" i="10"/>
  <c r="R125" i="10"/>
  <c r="R181" i="10"/>
  <c r="R233" i="10"/>
  <c r="R237" i="10"/>
  <c r="P287" i="10"/>
  <c r="O128" i="10"/>
  <c r="S128" i="10"/>
  <c r="O138" i="10"/>
  <c r="S138" i="10"/>
  <c r="O148" i="10"/>
  <c r="S148" i="10"/>
  <c r="O158" i="10"/>
  <c r="S158" i="10"/>
  <c r="O170" i="10"/>
  <c r="S170" i="10"/>
  <c r="O180" i="10"/>
  <c r="S180" i="10"/>
  <c r="O194" i="10"/>
  <c r="S194" i="10"/>
  <c r="O206" i="10"/>
  <c r="S206" i="10"/>
  <c r="O218" i="10"/>
  <c r="S218" i="10"/>
  <c r="O232" i="10"/>
  <c r="S232" i="10"/>
  <c r="O246" i="10"/>
  <c r="S246" i="10"/>
  <c r="O264" i="10"/>
  <c r="S264" i="10"/>
  <c r="J16" i="27"/>
  <c r="J6" i="27"/>
  <c r="J18" i="27"/>
  <c r="J8" i="27"/>
  <c r="E16" i="27"/>
  <c r="E6" i="27"/>
  <c r="J17" i="10"/>
  <c r="J49" i="10"/>
  <c r="J81" i="10"/>
  <c r="J89" i="10"/>
  <c r="J97" i="10"/>
  <c r="J105" i="10"/>
  <c r="J113" i="10"/>
  <c r="E17" i="27"/>
  <c r="E7" i="27"/>
  <c r="H14" i="10"/>
  <c r="I14" i="10"/>
  <c r="H26" i="10"/>
  <c r="I26" i="10"/>
  <c r="H42" i="10"/>
  <c r="I42" i="10"/>
  <c r="H50" i="10"/>
  <c r="I50" i="10"/>
  <c r="H62" i="10"/>
  <c r="I62" i="10"/>
  <c r="H70" i="10"/>
  <c r="I70" i="10"/>
  <c r="H82" i="10"/>
  <c r="I82" i="10"/>
  <c r="H98" i="10"/>
  <c r="I98" i="10"/>
  <c r="H106" i="10"/>
  <c r="I106" i="10"/>
  <c r="H114" i="10"/>
  <c r="I114" i="10"/>
  <c r="E19" i="27"/>
  <c r="E9" i="27"/>
  <c r="H3" i="10"/>
  <c r="I3" i="10"/>
  <c r="H11" i="10"/>
  <c r="I11" i="10"/>
  <c r="H23" i="10"/>
  <c r="I23" i="10"/>
  <c r="H35" i="10"/>
  <c r="I35" i="10"/>
  <c r="H47" i="10"/>
  <c r="I47" i="10"/>
  <c r="H59" i="10"/>
  <c r="I59" i="10"/>
  <c r="H67" i="10"/>
  <c r="I67" i="10"/>
  <c r="H75" i="10"/>
  <c r="I75" i="10"/>
  <c r="H83" i="10"/>
  <c r="I83" i="10"/>
  <c r="H91" i="10"/>
  <c r="I91" i="10"/>
  <c r="H103" i="10"/>
  <c r="I103" i="10"/>
  <c r="H111" i="10"/>
  <c r="I111" i="10"/>
  <c r="H119" i="10"/>
  <c r="I119" i="10"/>
  <c r="D19" i="27"/>
  <c r="D9" i="27"/>
  <c r="H4" i="10"/>
  <c r="I4" i="10"/>
  <c r="H12" i="10"/>
  <c r="I12" i="10"/>
  <c r="H24" i="10"/>
  <c r="I24" i="10"/>
  <c r="H32" i="10"/>
  <c r="I32" i="10"/>
  <c r="H40" i="10"/>
  <c r="I40" i="10"/>
  <c r="H48" i="10"/>
  <c r="I48" i="10"/>
  <c r="H56" i="10"/>
  <c r="I56" i="10"/>
  <c r="H64" i="10"/>
  <c r="I64" i="10"/>
  <c r="H72" i="10"/>
  <c r="I72" i="10"/>
  <c r="H84" i="10"/>
  <c r="I84" i="10"/>
  <c r="H96" i="10"/>
  <c r="I96" i="10"/>
  <c r="H108" i="10"/>
  <c r="I108" i="10"/>
  <c r="H120" i="10"/>
  <c r="I120" i="10"/>
  <c r="R270" i="10"/>
  <c r="I284" i="10"/>
  <c r="E11" i="27"/>
  <c r="H283" i="10"/>
  <c r="D14" i="25" s="1"/>
  <c r="I283" i="10"/>
  <c r="L135" i="10"/>
  <c r="P135" i="10"/>
  <c r="L259" i="10"/>
  <c r="P259" i="10"/>
  <c r="L255" i="10"/>
  <c r="P255" i="10"/>
  <c r="L251" i="10"/>
  <c r="P251" i="10"/>
  <c r="L247" i="10"/>
  <c r="P247" i="10"/>
  <c r="L243" i="10"/>
  <c r="P243" i="10"/>
  <c r="L230" i="10"/>
  <c r="P230" i="10"/>
  <c r="L226" i="10"/>
  <c r="P226" i="10"/>
  <c r="L188" i="10"/>
  <c r="P188" i="10"/>
  <c r="L184" i="10"/>
  <c r="P184" i="10"/>
  <c r="L170" i="10"/>
  <c r="P170" i="10"/>
  <c r="L165" i="10"/>
  <c r="P165" i="10"/>
  <c r="L161" i="10"/>
  <c r="P161" i="10"/>
  <c r="L157" i="10"/>
  <c r="P157" i="10"/>
  <c r="L153" i="10"/>
  <c r="P153" i="10"/>
  <c r="L149" i="10"/>
  <c r="P149" i="10"/>
  <c r="L145" i="10"/>
  <c r="P145" i="10"/>
  <c r="L140" i="10"/>
  <c r="P140" i="10"/>
  <c r="L136" i="10"/>
  <c r="P136" i="10"/>
  <c r="L131" i="10"/>
  <c r="P131" i="10"/>
  <c r="L127" i="10"/>
  <c r="P127" i="10"/>
  <c r="M286" i="10"/>
  <c r="Q286" i="10"/>
  <c r="V67" i="10"/>
  <c r="M67" i="10"/>
  <c r="V51" i="10"/>
  <c r="M51" i="10"/>
  <c r="V35" i="10"/>
  <c r="M35" i="10"/>
  <c r="V19" i="10"/>
  <c r="M19" i="10"/>
  <c r="V3" i="10"/>
  <c r="M3" i="10"/>
  <c r="B87" i="22"/>
  <c r="H4" i="27"/>
  <c r="N289" i="10"/>
  <c r="R289" i="10"/>
  <c r="O291" i="10"/>
  <c r="S291" i="10"/>
  <c r="B96" i="22"/>
  <c r="Q4" i="27"/>
  <c r="G15" i="27"/>
  <c r="G5" i="27"/>
  <c r="G16" i="27"/>
  <c r="G6" i="27"/>
  <c r="G17" i="27"/>
  <c r="G7" i="27"/>
  <c r="G18" i="27"/>
  <c r="G8" i="27"/>
  <c r="G19" i="27"/>
  <c r="G9" i="27"/>
  <c r="G11" i="27"/>
  <c r="L178" i="10"/>
  <c r="P178" i="10"/>
  <c r="L169" i="10"/>
  <c r="P169" i="10"/>
  <c r="L160" i="10"/>
  <c r="P160" i="10"/>
  <c r="L152" i="10"/>
  <c r="P152" i="10"/>
  <c r="L144" i="10"/>
  <c r="P144" i="10"/>
  <c r="L130" i="10"/>
  <c r="P130" i="10"/>
  <c r="O126" i="10"/>
  <c r="S126" i="10"/>
  <c r="O136" i="10"/>
  <c r="S136" i="10"/>
  <c r="O144" i="10"/>
  <c r="S144" i="10"/>
  <c r="O154" i="10"/>
  <c r="S154" i="10"/>
  <c r="O164" i="10"/>
  <c r="S164" i="10"/>
  <c r="O174" i="10"/>
  <c r="S174" i="10"/>
  <c r="O182" i="10"/>
  <c r="S182" i="10"/>
  <c r="O188" i="10"/>
  <c r="S188" i="10"/>
  <c r="O192" i="10"/>
  <c r="S192" i="10"/>
  <c r="O198" i="10"/>
  <c r="S198" i="10"/>
  <c r="O202" i="10"/>
  <c r="S202" i="10"/>
  <c r="O208" i="10"/>
  <c r="S208" i="10"/>
  <c r="O210" i="10"/>
  <c r="S210" i="10"/>
  <c r="O216" i="10"/>
  <c r="S216" i="10"/>
  <c r="O220" i="10"/>
  <c r="S220" i="10"/>
  <c r="O226" i="10"/>
  <c r="S226" i="10"/>
  <c r="O230" i="10"/>
  <c r="S230" i="10"/>
  <c r="O236" i="10"/>
  <c r="S236" i="10"/>
  <c r="O240" i="10"/>
  <c r="S240" i="10"/>
  <c r="O244" i="10"/>
  <c r="S244" i="10"/>
  <c r="O248" i="10"/>
  <c r="S248" i="10"/>
  <c r="O252" i="10"/>
  <c r="S252" i="10"/>
  <c r="O254" i="10"/>
  <c r="S254" i="10"/>
  <c r="O258" i="10"/>
  <c r="S258" i="10"/>
  <c r="O262" i="10"/>
  <c r="S262" i="10"/>
  <c r="O266" i="10"/>
  <c r="S266" i="10"/>
  <c r="O268" i="10"/>
  <c r="S268" i="10"/>
  <c r="O272" i="10"/>
  <c r="S272" i="10"/>
  <c r="O274" i="10"/>
  <c r="S274" i="10"/>
  <c r="O276" i="10"/>
  <c r="S276" i="10"/>
  <c r="O278" i="10"/>
  <c r="S278" i="10"/>
  <c r="O280" i="10"/>
  <c r="S280" i="10"/>
  <c r="O282" i="10"/>
  <c r="S282" i="10"/>
  <c r="O284" i="10"/>
  <c r="S284" i="10"/>
  <c r="M113" i="10"/>
  <c r="M81" i="10"/>
  <c r="F18" i="27"/>
  <c r="F8" i="27"/>
  <c r="J33" i="10"/>
  <c r="J65" i="10"/>
  <c r="J121" i="10"/>
  <c r="H30" i="10"/>
  <c r="I30" i="10"/>
  <c r="H54" i="10"/>
  <c r="I54" i="10"/>
  <c r="H86" i="10"/>
  <c r="I86" i="10"/>
  <c r="I242" i="10"/>
  <c r="C15" i="27"/>
  <c r="C5" i="27"/>
  <c r="H7" i="10"/>
  <c r="I7" i="10"/>
  <c r="H19" i="10"/>
  <c r="I19" i="10"/>
  <c r="H31" i="10"/>
  <c r="I31" i="10"/>
  <c r="H43" i="10"/>
  <c r="I43" i="10"/>
  <c r="H51" i="10"/>
  <c r="I51" i="10"/>
  <c r="H63" i="10"/>
  <c r="I63" i="10"/>
  <c r="H79" i="10"/>
  <c r="I79" i="10"/>
  <c r="H87" i="10"/>
  <c r="I87" i="10"/>
  <c r="H95" i="10"/>
  <c r="I95" i="10"/>
  <c r="H107" i="10"/>
  <c r="I107" i="10"/>
  <c r="H115" i="10"/>
  <c r="I115" i="10"/>
  <c r="M33" i="10"/>
  <c r="C17" i="27"/>
  <c r="C7" i="27"/>
  <c r="F15" i="27"/>
  <c r="F5" i="27"/>
  <c r="H8" i="10"/>
  <c r="I8" i="10"/>
  <c r="H16" i="10"/>
  <c r="I16" i="10"/>
  <c r="H20" i="10"/>
  <c r="I20" i="10"/>
  <c r="H28" i="10"/>
  <c r="I28" i="10"/>
  <c r="H36" i="10"/>
  <c r="I36" i="10"/>
  <c r="H44" i="10"/>
  <c r="I44" i="10"/>
  <c r="H52" i="10"/>
  <c r="I52" i="10"/>
  <c r="H60" i="10"/>
  <c r="I60" i="10"/>
  <c r="H68" i="10"/>
  <c r="I68" i="10"/>
  <c r="H76" i="10"/>
  <c r="I76" i="10"/>
  <c r="H80" i="10"/>
  <c r="I80" i="10"/>
  <c r="H88" i="10"/>
  <c r="I88" i="10"/>
  <c r="H92" i="10"/>
  <c r="I92" i="10"/>
  <c r="H100" i="10"/>
  <c r="I100" i="10"/>
  <c r="H104" i="10"/>
  <c r="I104" i="10"/>
  <c r="H112" i="10"/>
  <c r="I112" i="10"/>
  <c r="H116" i="10"/>
  <c r="I116" i="10"/>
  <c r="R266" i="10"/>
  <c r="R274" i="10"/>
  <c r="I166" i="10"/>
  <c r="I134" i="10"/>
  <c r="I162" i="10"/>
  <c r="I192" i="10"/>
  <c r="I249" i="10"/>
  <c r="I226" i="10"/>
  <c r="I251" i="10"/>
  <c r="I244" i="10"/>
  <c r="I180" i="10"/>
  <c r="I148" i="10"/>
  <c r="I138" i="10"/>
  <c r="I271" i="10"/>
  <c r="I239" i="10"/>
  <c r="I207" i="10"/>
  <c r="M117" i="10"/>
  <c r="M101" i="10"/>
  <c r="M85" i="10"/>
  <c r="M69" i="10"/>
  <c r="M49" i="10"/>
  <c r="M31" i="10"/>
  <c r="M13" i="10"/>
  <c r="I234" i="10"/>
  <c r="J3" i="10"/>
  <c r="J11" i="10"/>
  <c r="J19" i="10"/>
  <c r="J27" i="10"/>
  <c r="J35" i="10"/>
  <c r="J43" i="10"/>
  <c r="J51" i="10"/>
  <c r="J59" i="10"/>
  <c r="J67" i="10"/>
  <c r="J75" i="10"/>
  <c r="J83" i="10"/>
  <c r="J91" i="10"/>
  <c r="J99" i="10"/>
  <c r="J107" i="10"/>
  <c r="J115" i="10"/>
  <c r="R122" i="10"/>
  <c r="R126" i="10"/>
  <c r="R182" i="10"/>
  <c r="R198" i="10"/>
  <c r="R202" i="10"/>
  <c r="R206" i="10"/>
  <c r="R210" i="10"/>
  <c r="R214" i="10"/>
  <c r="R218" i="10"/>
  <c r="R222" i="10"/>
  <c r="P291" i="10"/>
  <c r="C18" i="27"/>
  <c r="C8" i="27"/>
  <c r="F16" i="27"/>
  <c r="F6" i="27"/>
  <c r="F11" i="27"/>
  <c r="N134" i="10"/>
  <c r="N130" i="10"/>
  <c r="J123" i="10"/>
  <c r="N142" i="10"/>
  <c r="N138" i="10"/>
  <c r="D16" i="27"/>
  <c r="D6" i="27"/>
  <c r="E18" i="27"/>
  <c r="E8" i="27"/>
  <c r="I277" i="10"/>
  <c r="I276" i="10"/>
  <c r="J122" i="10"/>
  <c r="J124" i="10"/>
  <c r="J126" i="10"/>
  <c r="J128" i="10"/>
  <c r="J130" i="10"/>
  <c r="J132" i="10"/>
  <c r="J134" i="10"/>
  <c r="J136" i="10"/>
  <c r="J138" i="10"/>
  <c r="J140" i="10"/>
  <c r="J142" i="10"/>
  <c r="J144" i="10"/>
  <c r="J146" i="10"/>
  <c r="J148" i="10"/>
  <c r="J150" i="10"/>
  <c r="J152" i="10"/>
  <c r="C10" i="27"/>
  <c r="J125" i="10"/>
  <c r="J127" i="10"/>
  <c r="J129" i="10"/>
  <c r="J131" i="10"/>
  <c r="J133" i="10"/>
  <c r="J135" i="10"/>
  <c r="J137" i="10"/>
  <c r="J139" i="10"/>
  <c r="J141" i="10"/>
  <c r="J143" i="10"/>
  <c r="J145" i="10"/>
  <c r="J147" i="10"/>
  <c r="J149" i="10"/>
  <c r="J151" i="10"/>
  <c r="J153" i="10"/>
  <c r="J155" i="10"/>
  <c r="J157" i="10"/>
  <c r="J159" i="10"/>
  <c r="J161" i="10"/>
  <c r="J163" i="10"/>
  <c r="J165" i="10"/>
  <c r="J167" i="10"/>
  <c r="J169" i="10"/>
  <c r="J171" i="10"/>
  <c r="J173" i="10"/>
  <c r="J175" i="10"/>
  <c r="J177" i="10"/>
  <c r="J179" i="10"/>
  <c r="J181" i="10"/>
  <c r="J183" i="10"/>
  <c r="J185" i="10"/>
  <c r="J187" i="10"/>
  <c r="J189" i="10"/>
  <c r="J191" i="10"/>
  <c r="J193" i="10"/>
  <c r="J195" i="10"/>
  <c r="J197" i="10"/>
  <c r="J199" i="10"/>
  <c r="J201" i="10"/>
  <c r="J203" i="10"/>
  <c r="J205" i="10"/>
  <c r="J207" i="10"/>
  <c r="J209" i="10"/>
  <c r="J211" i="10"/>
  <c r="J213" i="10"/>
  <c r="J215" i="10"/>
  <c r="J217" i="10"/>
  <c r="J219" i="10"/>
  <c r="J221" i="10"/>
  <c r="J223" i="10"/>
  <c r="J225" i="10"/>
  <c r="J227" i="10"/>
  <c r="J229" i="10"/>
  <c r="J231" i="10"/>
  <c r="J233" i="10"/>
  <c r="J235" i="10"/>
  <c r="J237" i="10"/>
  <c r="J239" i="10"/>
  <c r="J241" i="10"/>
  <c r="J243" i="10"/>
  <c r="J245" i="10"/>
  <c r="J247" i="10"/>
  <c r="J249" i="10"/>
  <c r="J251" i="10"/>
  <c r="J253" i="10"/>
  <c r="J255" i="10"/>
  <c r="J257" i="10"/>
  <c r="J259" i="10"/>
  <c r="J261" i="10"/>
  <c r="J263" i="10"/>
  <c r="J265" i="10"/>
  <c r="J267" i="10"/>
  <c r="J269" i="10"/>
  <c r="J271" i="10"/>
  <c r="J273" i="10"/>
  <c r="J275" i="10"/>
  <c r="J277" i="10"/>
  <c r="J279" i="10"/>
  <c r="J281" i="10"/>
  <c r="J283" i="10"/>
  <c r="O287" i="10"/>
  <c r="S287" i="10"/>
  <c r="O285" i="10"/>
  <c r="S285" i="10"/>
  <c r="B82" i="22"/>
  <c r="C4" i="27"/>
  <c r="B90" i="22"/>
  <c r="K4" i="27"/>
  <c r="O288" i="10"/>
  <c r="S288" i="10"/>
  <c r="N15" i="27"/>
  <c r="F34" i="27" s="1"/>
  <c r="N5" i="27"/>
  <c r="N16" i="27"/>
  <c r="F35" i="27" s="1"/>
  <c r="N6" i="27"/>
  <c r="N17" i="27"/>
  <c r="F36" i="27" s="1"/>
  <c r="N7" i="27"/>
  <c r="N18" i="27"/>
  <c r="F38" i="27" s="1"/>
  <c r="N8" i="27"/>
  <c r="N19" i="27"/>
  <c r="F39" i="27" s="1"/>
  <c r="N9" i="27"/>
  <c r="N10" i="27"/>
  <c r="N11" i="27"/>
  <c r="N129" i="10"/>
  <c r="M123" i="10"/>
  <c r="Q123" i="10"/>
  <c r="M125" i="10"/>
  <c r="Q125" i="10"/>
  <c r="M127" i="10"/>
  <c r="Q127" i="10"/>
  <c r="M129" i="10"/>
  <c r="Q129" i="10"/>
  <c r="M131" i="10"/>
  <c r="Q131" i="10"/>
  <c r="M133" i="10"/>
  <c r="Q133" i="10"/>
  <c r="M135" i="10"/>
  <c r="Q135" i="10"/>
  <c r="M137" i="10"/>
  <c r="Q137" i="10"/>
  <c r="M139" i="10"/>
  <c r="Q139" i="10"/>
  <c r="M141" i="10"/>
  <c r="Q141" i="10"/>
  <c r="M143" i="10"/>
  <c r="Q143" i="10"/>
  <c r="M145" i="10"/>
  <c r="Q145" i="10"/>
  <c r="M147" i="10"/>
  <c r="Q147" i="10"/>
  <c r="M149" i="10"/>
  <c r="Q149" i="10"/>
  <c r="M151" i="10"/>
  <c r="Q151" i="10"/>
  <c r="M153" i="10"/>
  <c r="Q153" i="10"/>
  <c r="M155" i="10"/>
  <c r="Q155" i="10"/>
  <c r="M157" i="10"/>
  <c r="Q157" i="10"/>
  <c r="M159" i="10"/>
  <c r="Q159" i="10"/>
  <c r="M161" i="10"/>
  <c r="Q161" i="10"/>
  <c r="M163" i="10"/>
  <c r="Q163" i="10"/>
  <c r="M165" i="10"/>
  <c r="Q165" i="10"/>
  <c r="M167" i="10"/>
  <c r="Q167" i="10"/>
  <c r="M169" i="10"/>
  <c r="Q169" i="10"/>
  <c r="M171" i="10"/>
  <c r="Q171" i="10"/>
  <c r="M173" i="10"/>
  <c r="Q173" i="10"/>
  <c r="M175" i="10"/>
  <c r="Q175" i="10"/>
  <c r="M177" i="10"/>
  <c r="Q177" i="10"/>
  <c r="M179" i="10"/>
  <c r="Q179" i="10"/>
  <c r="M181" i="10"/>
  <c r="Q181" i="10"/>
  <c r="M183" i="10"/>
  <c r="Q183" i="10"/>
  <c r="M185" i="10"/>
  <c r="Q185" i="10"/>
  <c r="M187" i="10"/>
  <c r="Q187" i="10"/>
  <c r="M189" i="10"/>
  <c r="Q189" i="10"/>
  <c r="M191" i="10"/>
  <c r="Q191" i="10"/>
  <c r="M193" i="10"/>
  <c r="Q193" i="10"/>
  <c r="M195" i="10"/>
  <c r="Q195" i="10"/>
  <c r="M197" i="10"/>
  <c r="Q197" i="10"/>
  <c r="M199" i="10"/>
  <c r="Q199" i="10"/>
  <c r="M201" i="10"/>
  <c r="Q201" i="10"/>
  <c r="M203" i="10"/>
  <c r="Q203" i="10"/>
  <c r="M205" i="10"/>
  <c r="Q205" i="10"/>
  <c r="M207" i="10"/>
  <c r="Q207" i="10"/>
  <c r="M209" i="10"/>
  <c r="Q209" i="10"/>
  <c r="M211" i="10"/>
  <c r="Q211" i="10"/>
  <c r="M213" i="10"/>
  <c r="Q213" i="10"/>
  <c r="M215" i="10"/>
  <c r="Q215" i="10"/>
  <c r="M217" i="10"/>
  <c r="Q217" i="10"/>
  <c r="M219" i="10"/>
  <c r="Q219" i="10"/>
  <c r="M221" i="10"/>
  <c r="Q221" i="10"/>
  <c r="M223" i="10"/>
  <c r="Q223" i="10"/>
  <c r="M225" i="10"/>
  <c r="Q225" i="10"/>
  <c r="M227" i="10"/>
  <c r="Q227" i="10"/>
  <c r="M229" i="10"/>
  <c r="Q229" i="10"/>
  <c r="M231" i="10"/>
  <c r="Q231" i="10"/>
  <c r="M233" i="10"/>
  <c r="Q233" i="10"/>
  <c r="M235" i="10"/>
  <c r="Q235" i="10"/>
  <c r="M237" i="10"/>
  <c r="Q237" i="10"/>
  <c r="M239" i="10"/>
  <c r="Q239" i="10"/>
  <c r="M241" i="10"/>
  <c r="Q241" i="10"/>
  <c r="M243" i="10"/>
  <c r="Q243" i="10"/>
  <c r="M245" i="10"/>
  <c r="Q245" i="10"/>
  <c r="M247" i="10"/>
  <c r="Q247" i="10"/>
  <c r="M249" i="10"/>
  <c r="Q249" i="10"/>
  <c r="M251" i="10"/>
  <c r="Q251" i="10"/>
  <c r="M253" i="10"/>
  <c r="Q253" i="10"/>
  <c r="M255" i="10"/>
  <c r="Q255" i="10"/>
  <c r="M257" i="10"/>
  <c r="Q257" i="10"/>
  <c r="M259" i="10"/>
  <c r="Q259" i="10"/>
  <c r="M261" i="10"/>
  <c r="Q261" i="10"/>
  <c r="M263" i="10"/>
  <c r="Q263" i="10"/>
  <c r="M265" i="10"/>
  <c r="Q265" i="10"/>
  <c r="M267" i="10"/>
  <c r="Q267" i="10"/>
  <c r="M269" i="10"/>
  <c r="Q269" i="10"/>
  <c r="M271" i="10"/>
  <c r="Q271" i="10"/>
  <c r="M273" i="10"/>
  <c r="Q273" i="10"/>
  <c r="M275" i="10"/>
  <c r="Q275" i="10"/>
  <c r="M277" i="10"/>
  <c r="Q277" i="10"/>
  <c r="M279" i="10"/>
  <c r="Q279" i="10"/>
  <c r="M281" i="10"/>
  <c r="Q281" i="10"/>
  <c r="M283" i="10"/>
  <c r="Q283" i="10"/>
  <c r="B84" i="22"/>
  <c r="E4" i="27"/>
  <c r="B92" i="22"/>
  <c r="M4" i="27"/>
  <c r="O290" i="10"/>
  <c r="S290" i="10"/>
  <c r="B94" i="22"/>
  <c r="C98" i="22" s="1"/>
  <c r="O4" i="27"/>
  <c r="M15" i="27"/>
  <c r="E34" i="27" s="1"/>
  <c r="M5" i="27"/>
  <c r="M16" i="27"/>
  <c r="E35" i="27" s="1"/>
  <c r="M6" i="27"/>
  <c r="M17" i="27"/>
  <c r="E36" i="27" s="1"/>
  <c r="M7" i="27"/>
  <c r="M18" i="27"/>
  <c r="E38" i="27" s="1"/>
  <c r="M8" i="27"/>
  <c r="M19" i="27"/>
  <c r="E39" i="27" s="1"/>
  <c r="M9" i="27"/>
  <c r="M10" i="27"/>
  <c r="M11" i="27"/>
  <c r="J154" i="10"/>
  <c r="J156" i="10"/>
  <c r="J158" i="10"/>
  <c r="J160" i="10"/>
  <c r="J162" i="10"/>
  <c r="J164" i="10"/>
  <c r="J166" i="10"/>
  <c r="J168" i="10"/>
  <c r="J170" i="10"/>
  <c r="J172" i="10"/>
  <c r="J174" i="10"/>
  <c r="J176" i="10"/>
  <c r="J178" i="10"/>
  <c r="J180" i="10"/>
  <c r="J182" i="10"/>
  <c r="J184" i="10"/>
  <c r="J186" i="10"/>
  <c r="J188" i="10"/>
  <c r="J190" i="10"/>
  <c r="J192" i="10"/>
  <c r="J194" i="10"/>
  <c r="J196" i="10"/>
  <c r="J198" i="10"/>
  <c r="J200" i="10"/>
  <c r="J202" i="10"/>
  <c r="J204" i="10"/>
  <c r="J206" i="10"/>
  <c r="J208" i="10"/>
  <c r="J210" i="10"/>
  <c r="J212" i="10"/>
  <c r="J214" i="10"/>
  <c r="J216" i="10"/>
  <c r="J218" i="10"/>
  <c r="J220" i="10"/>
  <c r="J222" i="10"/>
  <c r="J224" i="10"/>
  <c r="J226" i="10"/>
  <c r="J228" i="10"/>
  <c r="J230" i="10"/>
  <c r="J232" i="10"/>
  <c r="J234" i="10"/>
  <c r="J236" i="10"/>
  <c r="J238" i="10"/>
  <c r="J240" i="10"/>
  <c r="J242" i="10"/>
  <c r="J244" i="10"/>
  <c r="J246" i="10"/>
  <c r="J248" i="10"/>
  <c r="J250" i="10"/>
  <c r="J252" i="10"/>
  <c r="J254" i="10"/>
  <c r="J256" i="10"/>
  <c r="J258" i="10"/>
  <c r="J260" i="10"/>
  <c r="J262" i="10"/>
  <c r="J264" i="10"/>
  <c r="J266" i="10"/>
  <c r="J268" i="10"/>
  <c r="J270" i="10"/>
  <c r="J272" i="10"/>
  <c r="J274" i="10"/>
  <c r="J276" i="10"/>
  <c r="J278" i="10"/>
  <c r="J280" i="10"/>
  <c r="J282" i="10"/>
  <c r="J284" i="10"/>
  <c r="O286" i="10"/>
  <c r="S286" i="10"/>
  <c r="G29" i="25" s="1"/>
  <c r="B86" i="22"/>
  <c r="G4" i="27"/>
  <c r="M289" i="10"/>
  <c r="Q289" i="10"/>
  <c r="J288" i="10"/>
  <c r="L15" i="27"/>
  <c r="D34" i="27" s="1"/>
  <c r="L5" i="27"/>
  <c r="L16" i="27"/>
  <c r="D35" i="27" s="1"/>
  <c r="L6" i="27"/>
  <c r="L17" i="27"/>
  <c r="D36" i="27" s="1"/>
  <c r="L7" i="27"/>
  <c r="L18" i="27"/>
  <c r="D38" i="27" s="1"/>
  <c r="L8" i="27"/>
  <c r="L19" i="27"/>
  <c r="D39" i="27" s="1"/>
  <c r="L9" i="27"/>
  <c r="L10" i="27"/>
  <c r="L11" i="27"/>
  <c r="N188" i="10"/>
  <c r="N184" i="10"/>
  <c r="N179" i="10"/>
  <c r="N174" i="10"/>
  <c r="N170" i="10"/>
  <c r="N165" i="10"/>
  <c r="N161" i="10"/>
  <c r="N157" i="10"/>
  <c r="N153" i="10"/>
  <c r="N149" i="10"/>
  <c r="N145" i="10"/>
  <c r="N140" i="10"/>
  <c r="N136" i="10"/>
  <c r="N131" i="10"/>
  <c r="N127" i="10"/>
  <c r="M122" i="10"/>
  <c r="Q122" i="10"/>
  <c r="M124" i="10"/>
  <c r="Q124" i="10"/>
  <c r="M126" i="10"/>
  <c r="Q126" i="10"/>
  <c r="M128" i="10"/>
  <c r="Q128" i="10"/>
  <c r="M130" i="10"/>
  <c r="Q130" i="10"/>
  <c r="M132" i="10"/>
  <c r="Q132" i="10"/>
  <c r="M134" i="10"/>
  <c r="Q134" i="10"/>
  <c r="M136" i="10"/>
  <c r="Q136" i="10"/>
  <c r="M138" i="10"/>
  <c r="Q138" i="10"/>
  <c r="M140" i="10"/>
  <c r="Q140" i="10"/>
  <c r="M142" i="10"/>
  <c r="Q142" i="10"/>
  <c r="M144" i="10"/>
  <c r="Q144" i="10"/>
  <c r="M146" i="10"/>
  <c r="Q146" i="10"/>
  <c r="M148" i="10"/>
  <c r="Q148" i="10"/>
  <c r="M150" i="10"/>
  <c r="Q150" i="10"/>
  <c r="M152" i="10"/>
  <c r="Q152" i="10"/>
  <c r="M154" i="10"/>
  <c r="Q154" i="10"/>
  <c r="M156" i="10"/>
  <c r="Q156" i="10"/>
  <c r="M158" i="10"/>
  <c r="Q158" i="10"/>
  <c r="M160" i="10"/>
  <c r="Q160" i="10"/>
  <c r="M162" i="10"/>
  <c r="Q162" i="10"/>
  <c r="M164" i="10"/>
  <c r="Q164" i="10"/>
  <c r="M166" i="10"/>
  <c r="Q166" i="10"/>
  <c r="M168" i="10"/>
  <c r="Q168" i="10"/>
  <c r="M170" i="10"/>
  <c r="Q170" i="10"/>
  <c r="M172" i="10"/>
  <c r="Q172" i="10"/>
  <c r="M174" i="10"/>
  <c r="Q174" i="10"/>
  <c r="M176" i="10"/>
  <c r="Q176" i="10"/>
  <c r="M178" i="10"/>
  <c r="Q178" i="10"/>
  <c r="M180" i="10"/>
  <c r="Q180" i="10"/>
  <c r="M182" i="10"/>
  <c r="Q182" i="10"/>
  <c r="M184" i="10"/>
  <c r="Q184" i="10"/>
  <c r="M186" i="10"/>
  <c r="Q186" i="10"/>
  <c r="M188" i="10"/>
  <c r="Q188" i="10"/>
  <c r="M190" i="10"/>
  <c r="Q190" i="10"/>
  <c r="M192" i="10"/>
  <c r="Q192" i="10"/>
  <c r="M194" i="10"/>
  <c r="Q194" i="10"/>
  <c r="M196" i="10"/>
  <c r="Q196" i="10"/>
  <c r="M198" i="10"/>
  <c r="Q198" i="10"/>
  <c r="M200" i="10"/>
  <c r="Q200" i="10"/>
  <c r="M202" i="10"/>
  <c r="Q202" i="10"/>
  <c r="M204" i="10"/>
  <c r="Q204" i="10"/>
  <c r="M206" i="10"/>
  <c r="Q206" i="10"/>
  <c r="M208" i="10"/>
  <c r="Q208" i="10"/>
  <c r="M210" i="10"/>
  <c r="Q210" i="10"/>
  <c r="M212" i="10"/>
  <c r="Q212" i="10"/>
  <c r="M214" i="10"/>
  <c r="Q214" i="10"/>
  <c r="M216" i="10"/>
  <c r="Q216" i="10"/>
  <c r="M218" i="10"/>
  <c r="Q218" i="10"/>
  <c r="M220" i="10"/>
  <c r="Q220" i="10"/>
  <c r="M222" i="10"/>
  <c r="Q222" i="10"/>
  <c r="M224" i="10"/>
  <c r="Q224" i="10"/>
  <c r="M226" i="10"/>
  <c r="Q226" i="10"/>
  <c r="M228" i="10"/>
  <c r="Q228" i="10"/>
  <c r="M230" i="10"/>
  <c r="Q230" i="10"/>
  <c r="M232" i="10"/>
  <c r="Q232" i="10"/>
  <c r="M234" i="10"/>
  <c r="Q234" i="10"/>
  <c r="M236" i="10"/>
  <c r="Q236" i="10"/>
  <c r="M238" i="10"/>
  <c r="Q238" i="10"/>
  <c r="M240" i="10"/>
  <c r="Q240" i="10"/>
  <c r="M242" i="10"/>
  <c r="Q242" i="10"/>
  <c r="M244" i="10"/>
  <c r="Q244" i="10"/>
  <c r="M246" i="10"/>
  <c r="Q246" i="10"/>
  <c r="M248" i="10"/>
  <c r="Q248" i="10"/>
  <c r="M250" i="10"/>
  <c r="Q250" i="10"/>
  <c r="M252" i="10"/>
  <c r="Q252" i="10"/>
  <c r="M254" i="10"/>
  <c r="Q254" i="10"/>
  <c r="M256" i="10"/>
  <c r="Q256" i="10"/>
  <c r="M258" i="10"/>
  <c r="Q258" i="10"/>
  <c r="M260" i="10"/>
  <c r="Q260" i="10"/>
  <c r="M262" i="10"/>
  <c r="Q262" i="10"/>
  <c r="M264" i="10"/>
  <c r="Q264" i="10"/>
  <c r="M266" i="10"/>
  <c r="Q266" i="10"/>
  <c r="M268" i="10"/>
  <c r="Q268" i="10"/>
  <c r="M270" i="10"/>
  <c r="Q270" i="10"/>
  <c r="M272" i="10"/>
  <c r="Q272" i="10"/>
  <c r="M274" i="10"/>
  <c r="Q274" i="10"/>
  <c r="M276" i="10"/>
  <c r="Q276" i="10"/>
  <c r="M278" i="10"/>
  <c r="Q278" i="10"/>
  <c r="M280" i="10"/>
  <c r="Q280" i="10"/>
  <c r="M282" i="10"/>
  <c r="Q282" i="10"/>
  <c r="M284" i="10"/>
  <c r="Q284" i="10"/>
  <c r="B88" i="22"/>
  <c r="I4" i="27"/>
  <c r="M291" i="10"/>
  <c r="Q291" i="10"/>
  <c r="J290" i="10"/>
  <c r="K15" i="27"/>
  <c r="C34" i="27" s="1"/>
  <c r="K5" i="27"/>
  <c r="K16" i="27"/>
  <c r="C35" i="27" s="1"/>
  <c r="K6" i="27"/>
  <c r="K17" i="27"/>
  <c r="C36" i="27" s="1"/>
  <c r="K7" i="27"/>
  <c r="K18" i="27"/>
  <c r="C38" i="27" s="1"/>
  <c r="K8" i="27"/>
  <c r="K19" i="27"/>
  <c r="C39" i="27" s="1"/>
  <c r="K9" i="27"/>
  <c r="K10" i="27"/>
  <c r="K11" i="27"/>
  <c r="C29" i="25"/>
  <c r="C28" i="25"/>
  <c r="B29" i="25"/>
  <c r="B28" i="25"/>
  <c r="D29" i="25"/>
  <c r="D28" i="25"/>
  <c r="D27" i="25"/>
  <c r="C26" i="25"/>
  <c r="C25" i="25"/>
  <c r="C27" i="25"/>
  <c r="C23" i="25"/>
  <c r="C24" i="25"/>
  <c r="B5" i="25"/>
  <c r="B24" i="25"/>
  <c r="E24" i="25"/>
  <c r="B27" i="25"/>
  <c r="E27" i="25"/>
  <c r="B26" i="25"/>
  <c r="E26" i="25"/>
  <c r="E25" i="25"/>
  <c r="B25" i="25"/>
  <c r="D23" i="25"/>
  <c r="B23" i="25"/>
  <c r="E23" i="25"/>
  <c r="E20" i="25"/>
  <c r="E22" i="25"/>
  <c r="E21" i="25"/>
  <c r="D21" i="25"/>
  <c r="C21" i="25"/>
  <c r="C22" i="25"/>
  <c r="E6" i="25"/>
  <c r="D20" i="25"/>
  <c r="C20" i="25"/>
  <c r="E15" i="25"/>
  <c r="B21" i="25"/>
  <c r="B22" i="25"/>
  <c r="B20" i="25"/>
  <c r="B18" i="25"/>
  <c r="C25" i="22"/>
  <c r="C74" i="22"/>
  <c r="C23" i="22"/>
  <c r="C28" i="22"/>
  <c r="C55" i="22"/>
  <c r="C15" i="22"/>
  <c r="C63" i="22"/>
  <c r="C71" i="22"/>
  <c r="C21" i="22"/>
  <c r="C34" i="22"/>
  <c r="C60" i="22"/>
  <c r="C53" i="22"/>
  <c r="C65" i="22"/>
  <c r="C73" i="22"/>
  <c r="C33" i="22"/>
  <c r="C79" i="22"/>
  <c r="C39" i="22"/>
  <c r="C45" i="22"/>
  <c r="C66" i="22"/>
  <c r="C19" i="22"/>
  <c r="C24" i="22"/>
  <c r="C29" i="22"/>
  <c r="C78" i="22"/>
  <c r="C49" i="22"/>
  <c r="C59" i="22"/>
  <c r="C69" i="22"/>
  <c r="C75" i="22"/>
  <c r="C51" i="22"/>
  <c r="C56" i="22"/>
  <c r="C61" i="22"/>
  <c r="C43" i="22"/>
  <c r="C30" i="22"/>
  <c r="C70" i="22"/>
  <c r="C17" i="22"/>
  <c r="C27" i="22"/>
  <c r="C81" i="22"/>
  <c r="C38" i="22"/>
  <c r="C35" i="22"/>
  <c r="C62" i="22"/>
  <c r="C67" i="22"/>
  <c r="C44" i="22"/>
  <c r="C40" i="22"/>
  <c r="C20" i="22"/>
  <c r="C16" i="22"/>
  <c r="C58" i="22"/>
  <c r="C54" i="22"/>
  <c r="C68" i="22"/>
  <c r="C64" i="22"/>
  <c r="C46" i="22"/>
  <c r="C50" i="22"/>
  <c r="C31" i="22"/>
  <c r="C41" i="22"/>
  <c r="C52" i="22"/>
  <c r="C48" i="22"/>
  <c r="C18" i="22"/>
  <c r="C14" i="22"/>
  <c r="C22" i="22"/>
  <c r="C26" i="22"/>
  <c r="C32" i="22"/>
  <c r="C36" i="22"/>
  <c r="C37" i="22"/>
  <c r="C76" i="22"/>
  <c r="C72" i="22"/>
  <c r="C42" i="22"/>
  <c r="C47" i="22"/>
  <c r="C57" i="22"/>
  <c r="C77" i="22"/>
  <c r="C80" i="22"/>
  <c r="B6" i="25"/>
  <c r="D17" i="25"/>
  <c r="E8" i="25"/>
  <c r="D5" i="25"/>
  <c r="C7" i="25"/>
  <c r="D7" i="25"/>
  <c r="C13" i="25"/>
  <c r="D19" i="25"/>
  <c r="C19" i="25"/>
  <c r="D8" i="25"/>
  <c r="C16" i="25"/>
  <c r="D11" i="25"/>
  <c r="B19" i="25"/>
  <c r="B9" i="25"/>
  <c r="C12" i="25"/>
  <c r="E18" i="25"/>
  <c r="B16" i="25"/>
  <c r="E7" i="25"/>
  <c r="E19" i="25"/>
  <c r="C17" i="25"/>
  <c r="B11" i="25"/>
  <c r="E17" i="25"/>
  <c r="C6" i="25"/>
  <c r="D9" i="25"/>
  <c r="E5" i="25"/>
  <c r="C9" i="25"/>
  <c r="E14" i="25"/>
  <c r="B8" i="25"/>
  <c r="B12" i="25"/>
  <c r="B14" i="25"/>
  <c r="C10" i="25"/>
  <c r="E11" i="25"/>
  <c r="D15" i="25"/>
  <c r="C11" i="25"/>
  <c r="B10" i="25"/>
  <c r="C8" i="25"/>
  <c r="C5" i="25"/>
  <c r="C14" i="25"/>
  <c r="E12" i="25"/>
  <c r="B15" i="25"/>
  <c r="E10" i="25"/>
  <c r="E9" i="25"/>
  <c r="B17" i="25"/>
  <c r="C15" i="25"/>
  <c r="C18" i="25"/>
  <c r="E13" i="25"/>
  <c r="E16" i="25"/>
  <c r="B13" i="25"/>
  <c r="B7" i="25"/>
  <c r="D26" i="25" l="1"/>
  <c r="D25" i="25"/>
  <c r="D22" i="25"/>
  <c r="D18" i="25"/>
  <c r="F25" i="25"/>
  <c r="F34" i="25"/>
  <c r="F29" i="25"/>
  <c r="D24" i="25"/>
  <c r="F33" i="25"/>
  <c r="F23" i="25"/>
  <c r="G31" i="25"/>
  <c r="F20" i="25"/>
  <c r="G28" i="25"/>
  <c r="G10" i="25"/>
  <c r="G32" i="25"/>
  <c r="F27" i="25"/>
  <c r="F18" i="25"/>
  <c r="F31" i="25"/>
  <c r="G25" i="25"/>
  <c r="G26" i="25"/>
  <c r="G33" i="25"/>
  <c r="F26" i="25"/>
  <c r="G27" i="25"/>
  <c r="G22" i="25"/>
  <c r="G8" i="25"/>
  <c r="G6" i="25"/>
  <c r="G14" i="25"/>
  <c r="G18" i="25"/>
  <c r="G21" i="25"/>
  <c r="G34" i="25"/>
  <c r="F5" i="25"/>
  <c r="G7" i="25"/>
  <c r="F32" i="25"/>
  <c r="F9" i="25"/>
  <c r="G5" i="25"/>
  <c r="G17" i="25"/>
  <c r="G9" i="25"/>
  <c r="G19" i="25"/>
  <c r="G11" i="25"/>
  <c r="F21" i="25"/>
  <c r="F19" i="25"/>
  <c r="F11" i="25"/>
  <c r="F7" i="25"/>
  <c r="G15" i="25"/>
  <c r="F13" i="25"/>
  <c r="G12" i="25"/>
  <c r="G23" i="25"/>
  <c r="G24" i="25"/>
  <c r="F15" i="25"/>
  <c r="F8" i="25"/>
  <c r="G13" i="25"/>
  <c r="G20" i="25"/>
  <c r="F6" i="25"/>
  <c r="F12" i="25"/>
  <c r="F16" i="25"/>
  <c r="F10" i="25"/>
  <c r="G16" i="25"/>
  <c r="C97" i="22"/>
  <c r="K97" i="22" s="1"/>
  <c r="E25" i="27"/>
  <c r="D66" i="22"/>
  <c r="F24" i="25"/>
  <c r="F28" i="25"/>
  <c r="F30" i="25"/>
  <c r="F22" i="25"/>
  <c r="G30" i="25"/>
  <c r="F17" i="25"/>
  <c r="D20" i="27"/>
  <c r="G35" i="27"/>
  <c r="H20" i="27"/>
  <c r="E20" i="27"/>
  <c r="C92" i="22"/>
  <c r="K92" i="22" s="1"/>
  <c r="I20" i="27"/>
  <c r="M20" i="27"/>
  <c r="E37" i="27" s="1"/>
  <c r="J20" i="27"/>
  <c r="G39" i="27"/>
  <c r="G34" i="27"/>
  <c r="L20" i="27"/>
  <c r="D37" i="27" s="1"/>
  <c r="G20" i="27"/>
  <c r="C20" i="27"/>
  <c r="G36" i="27"/>
  <c r="F20" i="27"/>
  <c r="C93" i="22"/>
  <c r="K93" i="22" s="1"/>
  <c r="C88" i="22"/>
  <c r="K88" i="22" s="1"/>
  <c r="K20" i="27"/>
  <c r="C37" i="27" s="1"/>
  <c r="N20" i="27"/>
  <c r="F37" i="27" s="1"/>
  <c r="C94" i="22"/>
  <c r="K94" i="22" s="1"/>
  <c r="F14" i="25"/>
  <c r="C90" i="22"/>
  <c r="K90" i="22" s="1"/>
  <c r="C96" i="22"/>
  <c r="K96" i="22" s="1"/>
  <c r="D26" i="27"/>
  <c r="F26" i="27"/>
  <c r="I26" i="27"/>
  <c r="J25" i="27"/>
  <c r="H27" i="27"/>
  <c r="K83" i="22"/>
  <c r="G25" i="27"/>
  <c r="H29" i="27"/>
  <c r="C26" i="27"/>
  <c r="J29" i="27"/>
  <c r="J26" i="27"/>
  <c r="C29" i="27"/>
  <c r="J28" i="27"/>
  <c r="C25" i="27"/>
  <c r="D27" i="27"/>
  <c r="D51" i="27"/>
  <c r="H28" i="27"/>
  <c r="F28" i="27"/>
  <c r="F29" i="27"/>
  <c r="D29" i="27"/>
  <c r="G27" i="27"/>
  <c r="I28" i="27"/>
  <c r="D25" i="27"/>
  <c r="C28" i="27"/>
  <c r="J27" i="27"/>
  <c r="I25" i="27"/>
  <c r="I27" i="27"/>
  <c r="H26" i="27"/>
  <c r="F27" i="27"/>
  <c r="E27" i="27"/>
  <c r="H25" i="27"/>
  <c r="E26" i="27"/>
  <c r="G26" i="27"/>
  <c r="E29" i="27"/>
  <c r="G28" i="27"/>
  <c r="F25" i="27"/>
  <c r="E28" i="27"/>
  <c r="I29" i="27"/>
  <c r="B48" i="27"/>
  <c r="C89" i="22"/>
  <c r="K89" i="22" s="1"/>
  <c r="D49" i="27"/>
  <c r="B51" i="27"/>
  <c r="D48" i="27"/>
  <c r="D50" i="27"/>
  <c r="B44" i="27"/>
  <c r="C43" i="27"/>
  <c r="C49" i="27"/>
  <c r="C51" i="27"/>
  <c r="D43" i="27"/>
  <c r="C50" i="27"/>
  <c r="C48" i="27"/>
  <c r="B49" i="27"/>
  <c r="B50" i="27"/>
  <c r="B43" i="27"/>
  <c r="C45" i="27"/>
  <c r="B47" i="27"/>
  <c r="G38" i="27"/>
  <c r="C47" i="27"/>
  <c r="G29" i="27"/>
  <c r="B46" i="27"/>
  <c r="C46" i="27"/>
  <c r="C84" i="22"/>
  <c r="K84" i="22" s="1"/>
  <c r="C27" i="27"/>
  <c r="D45" i="27"/>
  <c r="C91" i="22"/>
  <c r="K91" i="22" s="1"/>
  <c r="C87" i="22"/>
  <c r="K87" i="22" s="1"/>
  <c r="D28" i="27"/>
  <c r="D47" i="27"/>
  <c r="D44" i="27"/>
  <c r="B45" i="27"/>
  <c r="C82" i="22"/>
  <c r="K82" i="22" s="1"/>
  <c r="C86" i="22"/>
  <c r="K86" i="22" s="1"/>
  <c r="D46" i="27"/>
  <c r="C44" i="27"/>
  <c r="D98" i="22" l="1"/>
  <c r="D82" i="22"/>
  <c r="G37" i="27"/>
  <c r="H34" i="27" s="1"/>
  <c r="L25" i="27"/>
  <c r="K25" i="27"/>
  <c r="L27" i="27"/>
  <c r="K26" i="27"/>
  <c r="K29" i="27"/>
  <c r="L28" i="27"/>
  <c r="L26" i="27"/>
  <c r="L29" i="27"/>
  <c r="K28" i="27"/>
  <c r="K27" i="27"/>
  <c r="H37" i="27" l="1"/>
  <c r="H39" i="27"/>
  <c r="H38" i="27"/>
  <c r="H36" i="27"/>
  <c r="H35" i="27"/>
</calcChain>
</file>

<file path=xl/sharedStrings.xml><?xml version="1.0" encoding="utf-8"?>
<sst xmlns="http://schemas.openxmlformats.org/spreadsheetml/2006/main" count="705" uniqueCount="393">
  <si>
    <t>year</t>
  </si>
  <si>
    <t>quarter</t>
  </si>
  <si>
    <t>rgdp</t>
  </si>
  <si>
    <t>rpc</t>
  </si>
  <si>
    <t>date</t>
  </si>
  <si>
    <t>Definition</t>
  </si>
  <si>
    <t>Source</t>
  </si>
  <si>
    <t>Link</t>
  </si>
  <si>
    <t>Central Bank of Chile</t>
  </si>
  <si>
    <t>http://si3.bcentral.cl/Siete/secure/cuadros/home.aspx?Idioma=en-US</t>
  </si>
  <si>
    <t>Location</t>
  </si>
  <si>
    <t>rgc</t>
  </si>
  <si>
    <t>ri</t>
  </si>
  <si>
    <t>rx</t>
  </si>
  <si>
    <t>rm</t>
  </si>
  <si>
    <t>month</t>
  </si>
  <si>
    <t>imacec</t>
  </si>
  <si>
    <t>cpi</t>
  </si>
  <si>
    <t>ipec</t>
  </si>
  <si>
    <t>Economic perception index (IPEC)</t>
  </si>
  <si>
    <t>Economic Expectations ..  Economic perception index (IPEC) ..   Economic perception index</t>
  </si>
  <si>
    <t>Economic Expectations ..  IMCE ..  General total and categories</t>
  </si>
  <si>
    <t>mpr</t>
  </si>
  <si>
    <t>Macro Economic Statistics ..  Interest rate and monetary statistics ..  MPR and rates of bonds tendered by the CBCh</t>
  </si>
  <si>
    <t>Monetary Policy Interest Rate - Interest rate on Central Bank of Chile instruments (percentage)</t>
  </si>
  <si>
    <t>Adjustement</t>
  </si>
  <si>
    <t xml:space="preserve">Nominal exchange rate (Observed dollar $/US$) </t>
  </si>
  <si>
    <t>Macro Economic Statistics .. External sector ..  Balance of payments .. Conjunctural indicators .. Exports and imports</t>
  </si>
  <si>
    <t>Mining exports (FOB)</t>
  </si>
  <si>
    <t>Exports of goods (FOB) - Foreign trade (Millions of dollars)</t>
  </si>
  <si>
    <t>exp</t>
  </si>
  <si>
    <t>exp_mining</t>
  </si>
  <si>
    <t>imp</t>
  </si>
  <si>
    <t>Macro Economic Statistics ..  Sectorial indicators .. Production and sales indicators</t>
  </si>
  <si>
    <t>Electric power dispatch CDEC (GWh)</t>
  </si>
  <si>
    <t>electricity</t>
  </si>
  <si>
    <t>copper_output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</si>
  <si>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</si>
  <si>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</si>
  <si>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</si>
  <si>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</si>
  <si>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</si>
  <si>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</si>
  <si>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</si>
  <si>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</si>
  <si>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</si>
  <si>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</si>
  <si>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</si>
  <si>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</si>
  <si>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</si>
  <si>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monthly - exp</t>
  </si>
  <si>
    <t>monthly - imp</t>
  </si>
  <si>
    <t>imp_consumer</t>
  </si>
  <si>
    <t>External Sector … External trade … Imports</t>
  </si>
  <si>
    <t>Consumer goods -  Imports of goods (in millions of US dollars CIF)</t>
  </si>
  <si>
    <t>imp_capital</t>
  </si>
  <si>
    <t>imp_intermediate</t>
  </si>
  <si>
    <t>monthly - imp_intermediate</t>
  </si>
  <si>
    <t>monthly - imp_capital</t>
  </si>
  <si>
    <t>monthly - imp_consumer</t>
  </si>
  <si>
    <t>hlookup</t>
  </si>
  <si>
    <t>Variable</t>
  </si>
  <si>
    <t>M2</t>
  </si>
  <si>
    <t>Imports of consumer goods</t>
  </si>
  <si>
    <t>Imports of capital goods</t>
  </si>
  <si>
    <t>Imports of intermediate goods</t>
  </si>
  <si>
    <t>Exports</t>
  </si>
  <si>
    <t>Imports</t>
  </si>
  <si>
    <t>Imports of nonfuel intermediate goods (CIF)</t>
  </si>
  <si>
    <t>m1</t>
  </si>
  <si>
    <t xml:space="preserve">M1 (nominal, average) </t>
  </si>
  <si>
    <t xml:space="preserve">M2(nominal, average) </t>
  </si>
  <si>
    <t>M1, NOMINAL</t>
  </si>
  <si>
    <t>M2, NOMINAL</t>
  </si>
  <si>
    <t>imce</t>
  </si>
  <si>
    <t>Monthly Business Confidence Indicator (IMCE), general total and diffusion indexes by sectors, Total</t>
  </si>
  <si>
    <t>IMACEC</t>
  </si>
  <si>
    <t>CPI</t>
  </si>
  <si>
    <t>IPEC, economic perception index</t>
  </si>
  <si>
    <t>M1</t>
  </si>
  <si>
    <t>Exports, NOMINAL</t>
  </si>
  <si>
    <t>Exports, mining, NOMINAL</t>
  </si>
  <si>
    <t>Imports, NOMINAL</t>
  </si>
  <si>
    <t>Imports of consumer goods, NOMINAL</t>
  </si>
  <si>
    <t>Imports of intermediate goods, NOMINAL</t>
  </si>
  <si>
    <t>Imports of capital goods, NOMINAL</t>
  </si>
  <si>
    <t>Exports, mining</t>
  </si>
  <si>
    <t>Electric power dispatch</t>
  </si>
  <si>
    <t>INE, Industrial output index</t>
  </si>
  <si>
    <t>monthly - copper_output</t>
  </si>
  <si>
    <t>monthly - electricity</t>
  </si>
  <si>
    <t>monthly - exp_mining</t>
  </si>
  <si>
    <t>monthly - imacec</t>
  </si>
  <si>
    <t>monthly - imce</t>
  </si>
  <si>
    <t>monthly - ipec</t>
  </si>
  <si>
    <t>monthly - m1</t>
  </si>
  <si>
    <t>IMCE, Business confidence indicator</t>
  </si>
  <si>
    <t>m2</t>
  </si>
  <si>
    <t>Capital goods (CIF)</t>
  </si>
  <si>
    <t>exp NOM</t>
  </si>
  <si>
    <t>pib</t>
  </si>
  <si>
    <t>qt/qt-4</t>
  </si>
  <si>
    <t>T1</t>
  </si>
  <si>
    <t>T2</t>
  </si>
  <si>
    <t>T3</t>
  </si>
  <si>
    <t>T4</t>
  </si>
  <si>
    <t>Proyección</t>
  </si>
  <si>
    <t>PIB</t>
  </si>
  <si>
    <t>% c/r a igual mes del año anterior</t>
  </si>
  <si>
    <t>tpm</t>
  </si>
  <si>
    <t>Exp min NOM</t>
  </si>
  <si>
    <t>imp NOM</t>
  </si>
  <si>
    <t>Copper mine output, COCHILCO (thousand tonnes)</t>
  </si>
  <si>
    <t>monthly - m2</t>
  </si>
  <si>
    <t>manuf</t>
  </si>
  <si>
    <t>serv</t>
  </si>
  <si>
    <t>Services</t>
  </si>
  <si>
    <t>Manufacturing industry</t>
  </si>
  <si>
    <t>tcn</t>
  </si>
  <si>
    <t>tcr</t>
  </si>
  <si>
    <t>ip_ine</t>
  </si>
  <si>
    <t>Demanda agregada y sectores</t>
  </si>
  <si>
    <t>primario</t>
  </si>
  <si>
    <t>Variables mensuales</t>
  </si>
  <si>
    <t>REAL</t>
  </si>
  <si>
    <t>monthly - tcr</t>
  </si>
  <si>
    <t>monthly - ip_ine</t>
  </si>
  <si>
    <t>dda interna</t>
  </si>
  <si>
    <t>C</t>
  </si>
  <si>
    <t>G</t>
  </si>
  <si>
    <t>I</t>
  </si>
  <si>
    <t>X</t>
  </si>
  <si>
    <t>M</t>
  </si>
  <si>
    <t>eje 0</t>
  </si>
  <si>
    <t>año</t>
  </si>
  <si>
    <t>XN</t>
  </si>
  <si>
    <t>xn</t>
  </si>
  <si>
    <t>DE</t>
  </si>
  <si>
    <t>Imports of goods (CIF)</t>
  </si>
  <si>
    <t>Producción cobre de mina por empresa</t>
  </si>
  <si>
    <t>TCN</t>
  </si>
  <si>
    <t>TCR</t>
  </si>
  <si>
    <t>cred</t>
  </si>
  <si>
    <t>BC</t>
  </si>
  <si>
    <t>monthly - cred</t>
  </si>
  <si>
    <t>Gross domestic product expenditure, chained volume at previous year prices, linked series, seasonally adjusted, reference 2008 (millions of chained-pesos</t>
  </si>
  <si>
    <t>P_X</t>
  </si>
  <si>
    <t>P_M</t>
  </si>
  <si>
    <t>Índice P de las exportaciones</t>
  </si>
  <si>
    <t>Índice P de las importaciones</t>
  </si>
  <si>
    <t>CLAUDIA</t>
  </si>
  <si>
    <t>tot</t>
  </si>
  <si>
    <t>SA</t>
  </si>
  <si>
    <t>rgdp_sa</t>
  </si>
  <si>
    <t>monthly - tot</t>
  </si>
  <si>
    <t>quarterly - rgdp</t>
  </si>
  <si>
    <t>Cuentas nacionales..PIB gasto e ingreso..Empalmes con series referencia 2013..Gasto del PIB..Volumen a precios del año anterior encadenado..Series desestacionalizadas</t>
  </si>
  <si>
    <t>Extra regional DE</t>
  </si>
  <si>
    <t>Macro Economic Statistics ..  Exchange rate</t>
  </si>
  <si>
    <t>vta_auto</t>
  </si>
  <si>
    <t>6. New car sales, ANAC</t>
  </si>
  <si>
    <t>ANAC, venta de autos nuevos</t>
  </si>
  <si>
    <t>Industrial output index, INE (base 2014=100) - Sectoral indicators</t>
  </si>
  <si>
    <t>monthly - vta_auto</t>
  </si>
  <si>
    <t>fbcf</t>
  </si>
  <si>
    <t>exist</t>
  </si>
  <si>
    <t>Principales estadísticas macro .. Tasa de Interés y Estadísticas Monetarias .. Colocaciones reales</t>
  </si>
  <si>
    <t>Colocaciones reales</t>
  </si>
  <si>
    <t>vtas_superm</t>
  </si>
  <si>
    <t>monthly - vtas_superm</t>
  </si>
  <si>
    <t>monthly - cpi</t>
  </si>
  <si>
    <t>incluye construcción</t>
  </si>
  <si>
    <t>Agriculture and forestry y pesca</t>
  </si>
  <si>
    <t>Agregados monetarios .. Nominales .. Series mensuales .. Agregados promedios</t>
  </si>
  <si>
    <t>Imports of goods (FOB)</t>
  </si>
  <si>
    <t>importaciones NOMINAL</t>
  </si>
  <si>
    <t>Importaciones de bienes, NOMINAL</t>
  </si>
  <si>
    <t>monthly - tpm</t>
  </si>
  <si>
    <t>monthly - tcn</t>
  </si>
  <si>
    <t>Last updated: 03/22/18 - 12:13</t>
  </si>
  <si>
    <t>Forecast of y using automatic ARIMA forecasting, with a (2,0)(1,1) model</t>
  </si>
  <si>
    <t>y.autoarma(maxar=2, maxma=2, maxsar=1, maxsma=1, forclen=9, agraph, atable, etable, fgraph) y_f @expand(@month)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</si>
  <si>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</si>
  <si>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</si>
  <si>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</si>
  <si>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</si>
  <si>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</si>
  <si>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</si>
  <si>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</si>
  <si>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</si>
  <si>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</si>
  <si>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</si>
  <si>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</si>
  <si>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</si>
  <si>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</si>
  <si>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</si>
  <si>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</si>
  <si>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</si>
  <si>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</si>
  <si>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</si>
  <si>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</si>
  <si>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</si>
  <si>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</si>
  <si>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</si>
  <si>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</si>
  <si>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</si>
  <si>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</si>
  <si>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</si>
  <si>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</si>
  <si>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</si>
  <si>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</si>
  <si>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</si>
  <si>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</si>
  <si>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</si>
  <si>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</si>
  <si>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</si>
  <si>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</si>
  <si>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</si>
  <si>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</si>
  <si>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</si>
  <si>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</si>
  <si>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</si>
  <si>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</si>
  <si>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</si>
  <si>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</si>
  <si>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</si>
  <si>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</si>
  <si>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</si>
  <si>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</si>
  <si>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</si>
  <si>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</si>
  <si>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</si>
  <si>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</si>
  <si>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</si>
  <si>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</si>
  <si>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</si>
  <si>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</si>
  <si>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</si>
  <si>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</si>
  <si>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</si>
  <si>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</si>
  <si>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</si>
  <si>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</si>
  <si>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</si>
  <si>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</si>
  <si>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</si>
  <si>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</si>
  <si>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</si>
  <si>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</si>
  <si>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</si>
  <si>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</si>
  <si>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</si>
  <si>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</si>
  <si>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</si>
  <si>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</si>
  <si>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</si>
  <si>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</si>
  <si>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</si>
  <si>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</si>
  <si>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</si>
  <si>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</si>
  <si>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</si>
  <si>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</si>
  <si>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</si>
  <si>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</si>
  <si>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</si>
  <si>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</si>
  <si>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</si>
  <si>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</si>
  <si>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</si>
  <si>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</si>
  <si>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</si>
  <si>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</si>
  <si>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</si>
  <si>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</si>
  <si>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</si>
  <si>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</si>
  <si>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</si>
  <si>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</si>
  <si>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</si>
  <si>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</si>
  <si>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</si>
  <si>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</si>
  <si>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</si>
  <si>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</si>
  <si>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</si>
  <si>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</si>
  <si>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</si>
  <si>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</si>
  <si>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</si>
  <si>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</si>
  <si>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</si>
  <si>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</si>
  <si>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</si>
  <si>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</si>
  <si>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</si>
  <si>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</si>
  <si>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</si>
  <si>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</si>
  <si>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</si>
  <si>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</si>
  <si>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</si>
  <si>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</si>
  <si>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</si>
  <si>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</si>
  <si>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</si>
  <si>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</si>
  <si>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</si>
  <si>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</si>
  <si>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</si>
  <si>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</si>
  <si>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</si>
  <si>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</si>
  <si>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</si>
  <si>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</si>
  <si>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</si>
  <si>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</si>
  <si>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</si>
  <si>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</si>
  <si>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</si>
  <si>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</si>
  <si>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</si>
  <si>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</si>
  <si>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</si>
  <si>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</si>
  <si>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</si>
  <si>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</si>
  <si>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</si>
  <si>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</si>
  <si>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</si>
  <si>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</si>
  <si>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</si>
  <si>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</si>
  <si>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</si>
  <si>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</si>
  <si>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</si>
  <si>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</si>
  <si>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</si>
  <si>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</si>
  <si>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</si>
  <si>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</si>
  <si>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</si>
  <si>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</si>
  <si>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</si>
  <si>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</si>
  <si>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</si>
  <si>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</si>
  <si>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</si>
  <si>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</si>
  <si>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</si>
  <si>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</si>
  <si>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</si>
  <si>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</si>
  <si>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</si>
  <si>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</si>
  <si>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</si>
  <si>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</si>
  <si>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</si>
  <si>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</si>
  <si>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</si>
  <si>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</si>
  <si>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</si>
  <si>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</si>
  <si>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</si>
  <si>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</si>
  <si>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</si>
  <si>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</si>
  <si>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</si>
  <si>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</si>
  <si>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</si>
  <si>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</si>
  <si>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</si>
  <si>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Actividad: IMACEC</t>
  </si>
  <si>
    <t>imacec_sa</t>
  </si>
  <si>
    <t>imacec_min</t>
  </si>
  <si>
    <t>imacec_nomin</t>
  </si>
  <si>
    <t>IMACEC SA</t>
  </si>
  <si>
    <t>National Accounts ..  GDP expenditure and income ..  Linked series reference 2008 ..  IMACEC ..   Seasonal adjusted</t>
  </si>
  <si>
    <t>http://www.cochilco.cl/</t>
  </si>
  <si>
    <t>Home &gt; Estadísticas &gt; Bases de datos &gt; Producción Minera &gt; Producción cobre de mina por empresa.xlsx</t>
  </si>
  <si>
    <t>y/y</t>
  </si>
  <si>
    <t>q/q</t>
  </si>
  <si>
    <t>CHL</t>
  </si>
  <si>
    <t>pais</t>
  </si>
  <si>
    <t>https://si3.bcentral.cl/Siete/secure/cuadros/home.aspx</t>
  </si>
  <si>
    <t>Original series: Monthly indicator of economic activity Imacec, linked series (2013 index=100)</t>
  </si>
  <si>
    <t xml:space="preserve">National Accounts ..  GDP expenditure and income ..  Linked series reference 2013 ..  IMACEC ..   Original series </t>
  </si>
  <si>
    <t>https://www.ine.cl/estad%C3%ADsticas/precios/ipc</t>
  </si>
  <si>
    <t>Banco Central .. Inicio ..
Estadísticas ..
Boletín Estadístico .. Indicadores sectoriales .. 3.8 Índice general de ventas de supermercados</t>
  </si>
  <si>
    <t>3.8 Índice general de ventas de supermercados (base, average 2014 = 100)</t>
  </si>
  <si>
    <t>monthly - imacec_sa</t>
  </si>
  <si>
    <t>monthly - imacec_min</t>
  </si>
  <si>
    <t>monthly - imacec_nomin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</si>
</sst>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64" formatCode="_(* #,##0.00_);_(* \(#,##0.00\);_(* &quot;-&quot;??_);_(@_)"/>
    <numFmt numFmtId="165" formatCode="[$-409]d\-mmm\-yy;@"/>
    <numFmt numFmtId="166" formatCode="0.0"/>
    <numFmt numFmtId="167" formatCode="mmm/yy;@"/>
    <numFmt numFmtId="168" formatCode="0.0%"/>
    <numFmt numFmtId="169" formatCode="[$-409]mmm\-yy;@"/>
    <numFmt numFmtId="170" formatCode="[$-409]mmm/yy;@"/>
    <numFmt numFmtId="171" formatCode="_(&quot;$&quot;* #,##0.00_);_(&quot;$&quot;* \(#,##0.00\);_(&quot;$&quot;* &quot;-&quot;??_);_(@_)"/>
    <numFmt numFmtId="172" formatCode="0.0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u/>
      <sz val="8"/>
      <color indexed="12"/>
      <name val="Helvetica"/>
      <family val="2"/>
    </font>
    <font>
      <sz val="8"/>
      <color theme="1"/>
      <name val="Arial"/>
      <family val="2"/>
    </font>
    <font>
      <sz val="8"/>
      <name val="Helvetica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 Light"/>
      <family val="2"/>
    </font>
    <font>
      <b/>
      <sz val="11"/>
      <color theme="1"/>
      <name val="Calibri Light"/>
      <family val="2"/>
    </font>
    <font>
      <u/>
      <sz val="11"/>
      <color theme="1"/>
      <name val="Calibri Light"/>
      <family val="2"/>
    </font>
    <font>
      <u/>
      <sz val="11"/>
      <color theme="10"/>
      <name val="Calibri Light"/>
      <family val="2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3" fillId="0" borderId="0" applyNumberFormat="0" applyFill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1" applyNumberFormat="0" applyAlignment="0" applyProtection="0"/>
    <xf numFmtId="0" fontId="16" fillId="0" borderId="6" applyNumberFormat="0" applyFill="0" applyAlignment="0" applyProtection="0"/>
    <xf numFmtId="164" fontId="2" fillId="0" borderId="0" applyFont="0" applyFill="0" applyBorder="0" applyAlignment="0" applyProtection="0"/>
    <xf numFmtId="0" fontId="17" fillId="31" borderId="0" applyNumberFormat="0" applyBorder="0" applyAlignment="0" applyProtection="0"/>
    <xf numFmtId="0" fontId="3" fillId="0" borderId="0"/>
    <xf numFmtId="0" fontId="4" fillId="32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ill="0" applyBorder="0" applyAlignment="0" applyProtection="0"/>
    <xf numFmtId="41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1" fontId="24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4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22" fontId="3" fillId="0" borderId="0"/>
  </cellStyleXfs>
  <cellXfs count="92">
    <xf numFmtId="0" fontId="0" fillId="0" borderId="0" xfId="0"/>
    <xf numFmtId="0" fontId="0" fillId="0" borderId="0" xfId="0" applyFill="1"/>
    <xf numFmtId="167" fontId="0" fillId="0" borderId="0" xfId="0" applyNumberFormat="1"/>
    <xf numFmtId="4" fontId="0" fillId="0" borderId="0" xfId="0" applyNumberFormat="1"/>
    <xf numFmtId="168" fontId="0" fillId="0" borderId="0" xfId="47" applyNumberFormat="1" applyFon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0" fontId="0" fillId="0" borderId="0" xfId="0" applyNumberFormat="1" applyFont="1" applyFill="1" applyAlignment="1">
      <alignment horizontal="right"/>
    </xf>
    <xf numFmtId="0" fontId="0" fillId="0" borderId="0" xfId="47" applyNumberFormat="1" applyFont="1"/>
    <xf numFmtId="166" fontId="0" fillId="0" borderId="10" xfId="0" applyNumberFormat="1" applyBorder="1"/>
    <xf numFmtId="0" fontId="23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20" fillId="0" borderId="0" xfId="0" applyFont="1"/>
    <xf numFmtId="0" fontId="0" fillId="0" borderId="10" xfId="0" applyBorder="1" applyAlignment="1">
      <alignment vertical="top"/>
    </xf>
    <xf numFmtId="0" fontId="22" fillId="0" borderId="0" xfId="0" applyFont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11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3" fontId="0" fillId="0" borderId="10" xfId="0" applyNumberFormat="1" applyBorder="1"/>
    <xf numFmtId="0" fontId="20" fillId="0" borderId="10" xfId="0" applyNumberFormat="1" applyFont="1" applyFill="1" applyBorder="1"/>
    <xf numFmtId="3" fontId="20" fillId="0" borderId="10" xfId="0" applyNumberFormat="1" applyFont="1" applyBorder="1"/>
    <xf numFmtId="3" fontId="20" fillId="0" borderId="11" xfId="0" applyNumberFormat="1" applyFont="1" applyFill="1" applyBorder="1"/>
    <xf numFmtId="168" fontId="0" fillId="0" borderId="11" xfId="47" applyNumberFormat="1" applyFont="1" applyFill="1" applyBorder="1"/>
    <xf numFmtId="1" fontId="0" fillId="0" borderId="0" xfId="0" applyNumberFormat="1" applyBorder="1"/>
    <xf numFmtId="0" fontId="0" fillId="0" borderId="11" xfId="0" applyNumberFormat="1" applyFill="1" applyBorder="1" applyAlignment="1">
      <alignment horizontal="left"/>
    </xf>
    <xf numFmtId="166" fontId="20" fillId="0" borderId="10" xfId="0" applyNumberFormat="1" applyFont="1" applyBorder="1"/>
    <xf numFmtId="166" fontId="0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7" fontId="0" fillId="37" borderId="0" xfId="0" applyNumberFormat="1" applyFill="1"/>
    <xf numFmtId="167" fontId="0" fillId="38" borderId="0" xfId="0" applyNumberFormat="1" applyFill="1"/>
    <xf numFmtId="2" fontId="0" fillId="0" borderId="0" xfId="47" applyNumberFormat="1" applyFont="1"/>
    <xf numFmtId="166" fontId="0" fillId="0" borderId="0" xfId="47" applyNumberFormat="1" applyFont="1"/>
    <xf numFmtId="166" fontId="0" fillId="37" borderId="0" xfId="47" applyNumberFormat="1" applyFont="1" applyFill="1"/>
    <xf numFmtId="166" fontId="0" fillId="38" borderId="0" xfId="47" applyNumberFormat="1" applyFont="1" applyFill="1"/>
    <xf numFmtId="0" fontId="28" fillId="0" borderId="0" xfId="0" applyFont="1"/>
    <xf numFmtId="0" fontId="21" fillId="39" borderId="0" xfId="0" applyFont="1" applyFill="1"/>
    <xf numFmtId="168" fontId="21" fillId="39" borderId="0" xfId="47" applyNumberFormat="1" applyFont="1" applyFill="1"/>
    <xf numFmtId="168" fontId="21" fillId="0" borderId="0" xfId="0" applyNumberFormat="1" applyFont="1"/>
    <xf numFmtId="0" fontId="0" fillId="39" borderId="0" xfId="0" applyFill="1"/>
    <xf numFmtId="168" fontId="0" fillId="39" borderId="0" xfId="47" applyNumberFormat="1" applyFont="1" applyFill="1"/>
    <xf numFmtId="172" fontId="0" fillId="0" borderId="0" xfId="47" applyNumberFormat="1" applyFont="1"/>
    <xf numFmtId="0" fontId="0" fillId="0" borderId="10" xfId="0" applyBorder="1" applyAlignment="1">
      <alignment horizontal="center"/>
    </xf>
    <xf numFmtId="1" fontId="1" fillId="0" borderId="0" xfId="0" applyNumberFormat="1" applyFont="1"/>
    <xf numFmtId="0" fontId="1" fillId="0" borderId="0" xfId="0" applyFont="1" applyFill="1"/>
    <xf numFmtId="1" fontId="1" fillId="0" borderId="0" xfId="0" applyNumberFormat="1" applyFont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NumberFormat="1" applyFont="1" applyFill="1" applyAlignment="1">
      <alignment vertical="top" wrapText="1"/>
    </xf>
    <xf numFmtId="0" fontId="29" fillId="34" borderId="0" xfId="0" applyNumberFormat="1" applyFont="1" applyFill="1" applyAlignment="1">
      <alignment horizontal="right" vertical="top" wrapText="1"/>
    </xf>
    <xf numFmtId="0" fontId="1" fillId="0" borderId="0" xfId="0" applyNumberFormat="1" applyFont="1" applyFill="1" applyAlignment="1">
      <alignment horizontal="right" vertical="top" wrapText="1"/>
    </xf>
    <xf numFmtId="0" fontId="1" fillId="0" borderId="0" xfId="0" applyNumberFormat="1" applyFont="1" applyFill="1" applyAlignment="1">
      <alignment wrapText="1"/>
    </xf>
    <xf numFmtId="170" fontId="1" fillId="0" borderId="0" xfId="0" applyNumberFormat="1" applyFont="1"/>
    <xf numFmtId="0" fontId="1" fillId="0" borderId="0" xfId="0" applyNumberFormat="1" applyFont="1" applyFill="1"/>
    <xf numFmtId="0" fontId="1" fillId="0" borderId="0" xfId="0" applyNumberFormat="1" applyFont="1" applyFill="1" applyAlignment="1">
      <alignment horizontal="right"/>
    </xf>
    <xf numFmtId="170" fontId="1" fillId="33" borderId="0" xfId="0" applyNumberFormat="1" applyFont="1" applyFill="1"/>
    <xf numFmtId="0" fontId="1" fillId="33" borderId="0" xfId="0" applyNumberFormat="1" applyFont="1" applyFill="1"/>
    <xf numFmtId="0" fontId="1" fillId="33" borderId="0" xfId="0" applyNumberFormat="1" applyFont="1" applyFill="1" applyAlignment="1">
      <alignment horizontal="right"/>
    </xf>
    <xf numFmtId="0" fontId="1" fillId="33" borderId="0" xfId="0" applyFont="1" applyFill="1"/>
    <xf numFmtId="0" fontId="1" fillId="33" borderId="0" xfId="0" applyNumberFormat="1" applyFont="1" applyFill="1" applyAlignment="1">
      <alignment horizontal="right" vertical="center"/>
    </xf>
    <xf numFmtId="170" fontId="1" fillId="0" borderId="0" xfId="0" applyNumberFormat="1" applyFont="1" applyFill="1"/>
    <xf numFmtId="9" fontId="1" fillId="0" borderId="0" xfId="47" applyFont="1" applyFill="1" applyAlignment="1">
      <alignment horizontal="center" vertical="center"/>
    </xf>
    <xf numFmtId="0" fontId="1" fillId="0" borderId="0" xfId="0" applyFont="1"/>
    <xf numFmtId="9" fontId="1" fillId="33" borderId="0" xfId="47" applyFont="1" applyFill="1" applyAlignment="1">
      <alignment horizontal="center" vertical="center"/>
    </xf>
    <xf numFmtId="170" fontId="1" fillId="36" borderId="0" xfId="0" applyNumberFormat="1" applyFont="1" applyFill="1"/>
    <xf numFmtId="0" fontId="1" fillId="36" borderId="0" xfId="0" applyFont="1" applyFill="1"/>
    <xf numFmtId="0" fontId="1" fillId="36" borderId="0" xfId="0" applyNumberFormat="1" applyFont="1" applyFill="1"/>
    <xf numFmtId="169" fontId="1" fillId="0" borderId="0" xfId="0" applyNumberFormat="1" applyFont="1" applyFill="1"/>
    <xf numFmtId="0" fontId="30" fillId="0" borderId="0" xfId="0" applyNumberFormat="1" applyFont="1" applyFill="1" applyAlignment="1">
      <alignment vertical="center" wrapText="1"/>
    </xf>
    <xf numFmtId="0" fontId="30" fillId="0" borderId="0" xfId="0" applyNumberFormat="1" applyFont="1" applyFill="1" applyAlignment="1">
      <alignment wrapText="1"/>
    </xf>
    <xf numFmtId="0" fontId="30" fillId="0" borderId="0" xfId="0" applyNumberFormat="1" applyFont="1" applyFill="1" applyAlignment="1">
      <alignment horizontal="left" vertical="top" wrapText="1"/>
    </xf>
    <xf numFmtId="0" fontId="1" fillId="0" borderId="0" xfId="0" applyNumberFormat="1" applyFont="1" applyFill="1" applyAlignment="1">
      <alignment vertical="center" wrapText="1"/>
    </xf>
    <xf numFmtId="0" fontId="31" fillId="0" borderId="0" xfId="36" applyNumberFormat="1" applyFont="1" applyFill="1" applyAlignment="1" applyProtection="1">
      <alignment wrapText="1"/>
    </xf>
    <xf numFmtId="0" fontId="32" fillId="0" borderId="0" xfId="36" applyNumberFormat="1" applyFont="1" applyFill="1" applyAlignment="1" applyProtection="1">
      <alignment wrapText="1"/>
    </xf>
    <xf numFmtId="165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/>
    <xf numFmtId="165" fontId="1" fillId="0" borderId="0" xfId="0" applyNumberFormat="1" applyFont="1" applyFill="1" applyAlignment="1">
      <alignment wrapText="1"/>
    </xf>
    <xf numFmtId="0" fontId="1" fillId="0" borderId="0" xfId="0" applyFont="1" applyFill="1" applyAlignment="1">
      <alignment wrapText="1"/>
    </xf>
    <xf numFmtId="168" fontId="1" fillId="0" borderId="0" xfId="47" applyNumberFormat="1" applyFont="1" applyFill="1"/>
    <xf numFmtId="168" fontId="1" fillId="33" borderId="0" xfId="47" applyNumberFormat="1" applyFont="1" applyFill="1"/>
    <xf numFmtId="1" fontId="1" fillId="0" borderId="0" xfId="0" applyNumberFormat="1" applyFont="1" applyFill="1"/>
    <xf numFmtId="0" fontId="30" fillId="0" borderId="0" xfId="0" applyFont="1" applyFill="1" applyAlignment="1">
      <alignment vertical="center" wrapText="1"/>
    </xf>
    <xf numFmtId="0" fontId="30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center" wrapText="1"/>
    </xf>
    <xf numFmtId="0" fontId="32" fillId="0" borderId="0" xfId="36" applyFont="1" applyFill="1" applyAlignment="1" applyProtection="1">
      <alignment vertical="center" wrapText="1"/>
    </xf>
    <xf numFmtId="165" fontId="1" fillId="0" borderId="0" xfId="0" applyNumberFormat="1" applyFont="1" applyFill="1"/>
  </cellXfs>
  <cellStyles count="82">
    <cellStyle name="=C:\WINNT\SYSTEM32\COMMAND.COM" xfId="48" xr:uid="{00000000-0005-0000-0000-000000000000}"/>
    <cellStyle name="20% - Accent1" xfId="1" builtinId="30" customBuiltin="1"/>
    <cellStyle name="20% - Accent1 2" xfId="69" xr:uid="{00000000-0005-0000-0000-000002000000}"/>
    <cellStyle name="20% - Accent2" xfId="2" builtinId="34" customBuiltin="1"/>
    <cellStyle name="20% - Accent2 2" xfId="71" xr:uid="{00000000-0005-0000-0000-000004000000}"/>
    <cellStyle name="20% - Accent3" xfId="3" builtinId="38" customBuiltin="1"/>
    <cellStyle name="20% - Accent3 2" xfId="73" xr:uid="{00000000-0005-0000-0000-000006000000}"/>
    <cellStyle name="20% - Accent4" xfId="4" builtinId="42" customBuiltin="1"/>
    <cellStyle name="20% - Accent4 2" xfId="75" xr:uid="{00000000-0005-0000-0000-000008000000}"/>
    <cellStyle name="20% - Accent5" xfId="5" builtinId="46" customBuiltin="1"/>
    <cellStyle name="20% - Accent5 2" xfId="77" xr:uid="{00000000-0005-0000-0000-00000A000000}"/>
    <cellStyle name="20% - Accent6" xfId="6" builtinId="50" customBuiltin="1"/>
    <cellStyle name="20% - Accent6 2" xfId="79" xr:uid="{00000000-0005-0000-0000-00000C000000}"/>
    <cellStyle name="40% - Accent1" xfId="7" builtinId="31" customBuiltin="1"/>
    <cellStyle name="40% - Accent1 2" xfId="70" xr:uid="{00000000-0005-0000-0000-00000E000000}"/>
    <cellStyle name="40% - Accent2" xfId="8" builtinId="35" customBuiltin="1"/>
    <cellStyle name="40% - Accent2 2" xfId="72" xr:uid="{00000000-0005-0000-0000-000010000000}"/>
    <cellStyle name="40% - Accent3" xfId="9" builtinId="39" customBuiltin="1"/>
    <cellStyle name="40% - Accent3 2" xfId="74" xr:uid="{00000000-0005-0000-0000-000012000000}"/>
    <cellStyle name="40% - Accent4" xfId="10" builtinId="43" customBuiltin="1"/>
    <cellStyle name="40% - Accent4 2" xfId="76" xr:uid="{00000000-0005-0000-0000-000014000000}"/>
    <cellStyle name="40% - Accent5" xfId="11" builtinId="47" customBuiltin="1"/>
    <cellStyle name="40% - Accent5 2" xfId="78" xr:uid="{00000000-0005-0000-0000-000016000000}"/>
    <cellStyle name="40% - Accent6" xfId="12" builtinId="51" customBuiltin="1"/>
    <cellStyle name="40% - Accent6 2" xfId="80" xr:uid="{00000000-0005-0000-0000-000018000000}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25000000}"/>
    <cellStyle name="ANCLAS,REZONES Y SUS PARTES,DE FUNDICION,DE HIERRO O DE ACERO 2" xfId="51" xr:uid="{00000000-0005-0000-0000-000026000000}"/>
    <cellStyle name="ANCLAS,REZONES Y SUS PARTES,DE FUNDICION,DE HIERRO O DE ACERO 2 2" xfId="66" xr:uid="{00000000-0005-0000-0000-000027000000}"/>
    <cellStyle name="ANCLAS,REZONES Y SUS PARTES,DE FUNDICION,DE HIERRO O DE ACERO_DEPE_IPC (CARIBE Ingles)" xfId="63" xr:uid="{00000000-0005-0000-0000-000028000000}"/>
    <cellStyle name="Bad" xfId="26" builtinId="27" customBuiltin="1"/>
    <cellStyle name="blp_datetime" xfId="81" xr:uid="{00000000-0005-0000-0000-00002A000000}"/>
    <cellStyle name="Calculation" xfId="27" builtinId="22" customBuiltin="1"/>
    <cellStyle name="Check Cell" xfId="28" builtinId="23" customBuiltin="1"/>
    <cellStyle name="Comma 2" xfId="57" xr:uid="{00000000-0005-0000-0000-00002D000000}"/>
    <cellStyle name="Comma 2 2" xfId="60" xr:uid="{00000000-0005-0000-0000-00002E000000}"/>
    <cellStyle name="Comma 2 3" xfId="58" xr:uid="{00000000-0005-0000-0000-00002F000000}"/>
    <cellStyle name="Comma 3" xfId="61" xr:uid="{00000000-0005-0000-0000-000030000000}"/>
    <cellStyle name="Comma 4" xfId="50" xr:uid="{00000000-0005-0000-0000-000031000000}"/>
    <cellStyle name="Currency 2" xfId="53" xr:uid="{00000000-0005-0000-0000-000032000000}"/>
    <cellStyle name="Diseño" xfId="29" xr:uid="{00000000-0005-0000-0000-000033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Hyperlink 2" xfId="54" xr:uid="{00000000-0005-0000-0000-00003B000000}"/>
    <cellStyle name="Input" xfId="37" builtinId="20" customBuiltin="1"/>
    <cellStyle name="Linked Cell" xfId="38" builtinId="24" customBuiltin="1"/>
    <cellStyle name="Millares [0]_base monetario temporal" xfId="49" xr:uid="{00000000-0005-0000-0000-00003E000000}"/>
    <cellStyle name="Millares 2" xfId="39" xr:uid="{00000000-0005-0000-0000-00003F000000}"/>
    <cellStyle name="Neutral" xfId="40" builtinId="28" customBuiltin="1"/>
    <cellStyle name="Normal" xfId="0" builtinId="0"/>
    <cellStyle name="Normal 2" xfId="41" xr:uid="{00000000-0005-0000-0000-000042000000}"/>
    <cellStyle name="Normal 2 2" xfId="65" xr:uid="{00000000-0005-0000-0000-000043000000}"/>
    <cellStyle name="Normal 3" xfId="55" xr:uid="{00000000-0005-0000-0000-000044000000}"/>
    <cellStyle name="Normal 3 2" xfId="56" xr:uid="{00000000-0005-0000-0000-000045000000}"/>
    <cellStyle name="Normal 4" xfId="59" xr:uid="{00000000-0005-0000-0000-000046000000}"/>
    <cellStyle name="Normal 5" xfId="52" xr:uid="{00000000-0005-0000-0000-000047000000}"/>
    <cellStyle name="Normal 6" xfId="64" xr:uid="{00000000-0005-0000-0000-000048000000}"/>
    <cellStyle name="Note" xfId="42" builtinId="10" customBuiltin="1"/>
    <cellStyle name="Note 2" xfId="67" xr:uid="{00000000-0005-0000-0000-00004A000000}"/>
    <cellStyle name="Note 3" xfId="68" xr:uid="{00000000-0005-0000-0000-00004B000000}"/>
    <cellStyle name="Output" xfId="43" builtinId="21" customBuiltin="1"/>
    <cellStyle name="Percent" xfId="47" builtinId="5"/>
    <cellStyle name="Percent 2" xfId="62" xr:uid="{00000000-0005-0000-0000-00004E000000}"/>
    <cellStyle name="Title" xfId="44" builtinId="15" customBuiltin="1"/>
    <cellStyle name="Total" xfId="45" builtinId="25" customBuiltin="1"/>
    <cellStyle name="Warning Text" xfId="46" builtinId="11" customBuiltin="1"/>
  </cellStyles>
  <dxfs count="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proyPIB!$K$81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proyPIB!$K$86:$K$97</c:f>
              <c:numCache>
                <c:formatCode>0.0</c:formatCode>
                <c:ptCount val="12"/>
                <c:pt idx="0">
                  <c:v>2.2698032336927465</c:v>
                </c:pt>
                <c:pt idx="1">
                  <c:v>2.4130972809083273</c:v>
                </c:pt>
                <c:pt idx="2">
                  <c:v>2.2768882928874135</c:v>
                </c:pt>
                <c:pt idx="3">
                  <c:v>2.2569028038793126</c:v>
                </c:pt>
                <c:pt idx="4">
                  <c:v>2.9562741220274136</c:v>
                </c:pt>
                <c:pt idx="5">
                  <c:v>1.2787759559149459</c:v>
                </c:pt>
                <c:pt idx="6">
                  <c:v>1.8148858736818818</c:v>
                </c:pt>
                <c:pt idx="7">
                  <c:v>0.72028822499701217</c:v>
                </c:pt>
                <c:pt idx="8">
                  <c:v>-0.39543866262902183</c:v>
                </c:pt>
                <c:pt idx="9">
                  <c:v>0.39830923192012424</c:v>
                </c:pt>
                <c:pt idx="10">
                  <c:v>2.0168092002641025</c:v>
                </c:pt>
                <c:pt idx="11">
                  <c:v>3.0104656898166215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F-4F18-85C2-502CDDFB7CE6}"/>
            </c:ext>
          </c:extLst>
        </c:ser>
        <c:ser>
          <c:idx val="1"/>
          <c:order val="1"/>
          <c:tx>
            <c:strRef>
              <c:f>proyPIB!$L$81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A9EF-4F18-85C2-502CDDFB7CE6}"/>
              </c:ext>
            </c:extLst>
          </c:dPt>
          <c:dPt>
            <c:idx val="5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A9EF-4F18-85C2-502CDDFB7CE6}"/>
              </c:ext>
            </c:extLst>
          </c:dPt>
          <c:dPt>
            <c:idx val="6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3-A9EF-4F18-85C2-502CDDFB7CE6}"/>
              </c:ext>
            </c:extLst>
          </c:dPt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proyPIB!$L$86:$L$97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F-4F18-85C2-502CDDFB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85216"/>
        <c:axId val="274416768"/>
      </c:lineChart>
      <c:catAx>
        <c:axId val="3689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4416768"/>
        <c:crosses val="autoZero"/>
        <c:auto val="1"/>
        <c:lblAlgn val="ctr"/>
        <c:lblOffset val="100"/>
        <c:noMultiLvlLbl val="0"/>
      </c:catAx>
      <c:valAx>
        <c:axId val="274416768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68985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imacec</c:v>
                </c:pt>
              </c:strCache>
            </c:strRef>
          </c:tx>
          <c:marker>
            <c:symbol val="none"/>
          </c:marker>
          <c:cat>
            <c:numRef>
              <c:f>crec_mensuales!$A$5:$A$32</c:f>
              <c:numCache>
                <c:formatCode>mmm/yy;@</c:formatCode>
                <c:ptCount val="2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</c:numCache>
            </c:numRef>
          </c:cat>
          <c:val>
            <c:numRef>
              <c:f>crec_mensuales!$B$5:$B$32</c:f>
              <c:numCache>
                <c:formatCode>0.0</c:formatCode>
                <c:ptCount val="28"/>
                <c:pt idx="0">
                  <c:v>2.6436569426971035</c:v>
                </c:pt>
                <c:pt idx="1">
                  <c:v>1.641161055830187</c:v>
                </c:pt>
                <c:pt idx="2">
                  <c:v>2.5565368969266089</c:v>
                </c:pt>
                <c:pt idx="3">
                  <c:v>2.5368463571403543</c:v>
                </c:pt>
                <c:pt idx="4">
                  <c:v>1.495979130923164</c:v>
                </c:pt>
                <c:pt idx="5">
                  <c:v>4.5129060957884048</c:v>
                </c:pt>
                <c:pt idx="6">
                  <c:v>2.9574789246741062</c:v>
                </c:pt>
                <c:pt idx="7">
                  <c:v>0.67466075380673285</c:v>
                </c:pt>
                <c:pt idx="8">
                  <c:v>1.9869358938617188</c:v>
                </c:pt>
                <c:pt idx="9">
                  <c:v>1.1811549832256185</c:v>
                </c:pt>
                <c:pt idx="10">
                  <c:v>0.95161431235410987</c:v>
                </c:pt>
                <c:pt idx="11">
                  <c:v>3.0999789941351663</c:v>
                </c:pt>
                <c:pt idx="12">
                  <c:v>1.4026582170756585</c:v>
                </c:pt>
                <c:pt idx="13">
                  <c:v>-0.28589300346935076</c:v>
                </c:pt>
                <c:pt idx="14">
                  <c:v>1.5827761302482646</c:v>
                </c:pt>
                <c:pt idx="15">
                  <c:v>0.82449270560196464</c:v>
                </c:pt>
                <c:pt idx="16">
                  <c:v>1.0667742594160368</c:v>
                </c:pt>
                <c:pt idx="17">
                  <c:v>-2.0405949146014013</c:v>
                </c:pt>
                <c:pt idx="18">
                  <c:v>-0.27825733615365333</c:v>
                </c:pt>
                <c:pt idx="19">
                  <c:v>-0.69877651308074551</c:v>
                </c:pt>
                <c:pt idx="20">
                  <c:v>1.1616290519195216</c:v>
                </c:pt>
                <c:pt idx="21">
                  <c:v>0.74078853668828604</c:v>
                </c:pt>
                <c:pt idx="22">
                  <c:v>2.1280172565531608</c:v>
                </c:pt>
                <c:pt idx="23">
                  <c:v>2.19389495839728</c:v>
                </c:pt>
                <c:pt idx="24">
                  <c:v>1.7256701588458823</c:v>
                </c:pt>
                <c:pt idx="25">
                  <c:v>3.228738070707915</c:v>
                </c:pt>
                <c:pt idx="26">
                  <c:v>3.2191478204114166</c:v>
                </c:pt>
                <c:pt idx="27">
                  <c:v>2.6221301559080867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9-4DC5-BD71-1AB06D446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30368"/>
        <c:axId val="281531904"/>
      </c:lineChart>
      <c:dateAx>
        <c:axId val="28153036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81531904"/>
        <c:crosses val="autoZero"/>
        <c:auto val="1"/>
        <c:lblOffset val="100"/>
        <c:baseTimeUnit val="months"/>
      </c:dateAx>
      <c:valAx>
        <c:axId val="2815319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8153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proyPIB!$C$42:$C$98</c:f>
              <c:numCache>
                <c:formatCode>0.0</c:formatCode>
                <c:ptCount val="57"/>
                <c:pt idx="0">
                  <c:v>4.9395072858263944</c:v>
                </c:pt>
                <c:pt idx="1">
                  <c:v>6.2832331146176257</c:v>
                </c:pt>
                <c:pt idx="2">
                  <c:v>8.2007964167331693</c:v>
                </c:pt>
                <c:pt idx="3">
                  <c:v>9.3099185426205757</c:v>
                </c:pt>
                <c:pt idx="4">
                  <c:v>6.3316459277691362</c:v>
                </c:pt>
                <c:pt idx="5">
                  <c:v>5.9021519301356351</c:v>
                </c:pt>
                <c:pt idx="6">
                  <c:v>5.1913436861266815</c:v>
                </c:pt>
                <c:pt idx="7">
                  <c:v>5.5698766777965814</c:v>
                </c:pt>
                <c:pt idx="8">
                  <c:v>6.1151122452332896</c:v>
                </c:pt>
                <c:pt idx="9">
                  <c:v>6.7113011365025788</c:v>
                </c:pt>
                <c:pt idx="10">
                  <c:v>6.0159580436806914</c:v>
                </c:pt>
                <c:pt idx="11">
                  <c:v>6.4122587228630845</c:v>
                </c:pt>
                <c:pt idx="12">
                  <c:v>5.6975813864588165</c:v>
                </c:pt>
                <c:pt idx="13">
                  <c:v>5.5215474845236923</c:v>
                </c:pt>
                <c:pt idx="14">
                  <c:v>4.3348171934051827</c:v>
                </c:pt>
                <c:pt idx="15">
                  <c:v>4.1329020532478111</c:v>
                </c:pt>
                <c:pt idx="16">
                  <c:v>5.3735595146234161</c:v>
                </c:pt>
                <c:pt idx="17">
                  <c:v>4.6233782771816667</c:v>
                </c:pt>
                <c:pt idx="18">
                  <c:v>3.4242644957935164</c:v>
                </c:pt>
                <c:pt idx="19">
                  <c:v>0.8926343183819796</c:v>
                </c:pt>
                <c:pt idx="20">
                  <c:v>-2.7979876873723497</c:v>
                </c:pt>
                <c:pt idx="21">
                  <c:v>-3.4923030021191459</c:v>
                </c:pt>
                <c:pt idx="22">
                  <c:v>-1.0015300190243326</c:v>
                </c:pt>
                <c:pt idx="23">
                  <c:v>0.98136684008907071</c:v>
                </c:pt>
                <c:pt idx="24">
                  <c:v>1.8532730982699475</c:v>
                </c:pt>
                <c:pt idx="25">
                  <c:v>6.361779810873025</c:v>
                </c:pt>
                <c:pt idx="26">
                  <c:v>7.5207418292113859</c:v>
                </c:pt>
                <c:pt idx="27">
                  <c:v>7.5227841677942608</c:v>
                </c:pt>
                <c:pt idx="28">
                  <c:v>9.1999771499945648</c:v>
                </c:pt>
                <c:pt idx="29">
                  <c:v>6.4284677916320643</c:v>
                </c:pt>
                <c:pt idx="30">
                  <c:v>4.2294343704465165</c:v>
                </c:pt>
                <c:pt idx="31">
                  <c:v>4.8323696261318272</c:v>
                </c:pt>
                <c:pt idx="32">
                  <c:v>5.1206637765657259</c:v>
                </c:pt>
                <c:pt idx="33">
                  <c:v>5.5133576570883358</c:v>
                </c:pt>
                <c:pt idx="34">
                  <c:v>5.6080771746399138</c:v>
                </c:pt>
                <c:pt idx="35">
                  <c:v>5.0525766643347403</c:v>
                </c:pt>
                <c:pt idx="36">
                  <c:v>3.6435706575639548</c:v>
                </c:pt>
                <c:pt idx="37">
                  <c:v>4.13663573066958</c:v>
                </c:pt>
                <c:pt idx="38">
                  <c:v>4.4333326233551684</c:v>
                </c:pt>
                <c:pt idx="39">
                  <c:v>3.9695382770872145</c:v>
                </c:pt>
                <c:pt idx="40">
                  <c:v>2.825677414064387</c:v>
                </c:pt>
                <c:pt idx="41">
                  <c:v>1.4801739408538239</c:v>
                </c:pt>
                <c:pt idx="42">
                  <c:v>1.0132007924664288</c:v>
                </c:pt>
                <c:pt idx="43">
                  <c:v>1.7656057734352526</c:v>
                </c:pt>
                <c:pt idx="44">
                  <c:v>2.2698032336927465</c:v>
                </c:pt>
                <c:pt idx="45">
                  <c:v>2.4130972809083273</c:v>
                </c:pt>
                <c:pt idx="46">
                  <c:v>2.2768882928874135</c:v>
                </c:pt>
                <c:pt idx="47">
                  <c:v>2.2569028038793126</c:v>
                </c:pt>
                <c:pt idx="48">
                  <c:v>2.9562741220274136</c:v>
                </c:pt>
                <c:pt idx="49">
                  <c:v>1.2787759559149459</c:v>
                </c:pt>
                <c:pt idx="50">
                  <c:v>1.8148858736818818</c:v>
                </c:pt>
                <c:pt idx="51">
                  <c:v>0.72028822499701217</c:v>
                </c:pt>
                <c:pt idx="52">
                  <c:v>-0.39543866262902183</c:v>
                </c:pt>
                <c:pt idx="53">
                  <c:v>0.39830923192012424</c:v>
                </c:pt>
                <c:pt idx="54">
                  <c:v>2.0168092002641025</c:v>
                </c:pt>
                <c:pt idx="55">
                  <c:v>3.0104656898166215</c:v>
                </c:pt>
                <c:pt idx="56">
                  <c:v>4.723103380084881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4-454B-A7F9-B0615F8657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proyPIB!$E$42:$E$98</c:f>
              <c:numCache>
                <c:formatCode>0.0</c:formatCode>
                <c:ptCount val="57"/>
                <c:pt idx="0">
                  <c:v>4.8791624259047373</c:v>
                </c:pt>
                <c:pt idx="1">
                  <c:v>5.5505614158345953</c:v>
                </c:pt>
                <c:pt idx="2">
                  <c:v>8.1610348949901379</c:v>
                </c:pt>
                <c:pt idx="3">
                  <c:v>9.2954783006600579</c:v>
                </c:pt>
                <c:pt idx="4">
                  <c:v>6.5171128808967431</c:v>
                </c:pt>
                <c:pt idx="5">
                  <c:v>6.843451083849561</c:v>
                </c:pt>
                <c:pt idx="6">
                  <c:v>5.9755520579541619</c:v>
                </c:pt>
                <c:pt idx="7">
                  <c:v>5.4560642467808371</c:v>
                </c:pt>
                <c:pt idx="8">
                  <c:v>6.182321185278564</c:v>
                </c:pt>
                <c:pt idx="9">
                  <c:v>5.5940882403032299</c:v>
                </c:pt>
                <c:pt idx="10">
                  <c:v>4.821597652127152</c:v>
                </c:pt>
                <c:pt idx="11">
                  <c:v>6.2307209950336038</c:v>
                </c:pt>
                <c:pt idx="12">
                  <c:v>5.7757955725892849</c:v>
                </c:pt>
                <c:pt idx="13">
                  <c:v>5.7536635378060277</c:v>
                </c:pt>
                <c:pt idx="14">
                  <c:v>4.251518975359728</c:v>
                </c:pt>
                <c:pt idx="15">
                  <c:v>4.8532091480967789</c:v>
                </c:pt>
                <c:pt idx="16">
                  <c:v>5.4183520442553226</c:v>
                </c:pt>
                <c:pt idx="17">
                  <c:v>4.5707912998341316</c:v>
                </c:pt>
                <c:pt idx="18">
                  <c:v>3.849821968309497</c:v>
                </c:pt>
                <c:pt idx="19">
                  <c:v>-0.2256997400794917</c:v>
                </c:pt>
                <c:pt idx="20">
                  <c:v>-2.6819350934528252</c:v>
                </c:pt>
                <c:pt idx="21">
                  <c:v>-3.4432809993068858</c:v>
                </c:pt>
                <c:pt idx="22">
                  <c:v>-0.95216789846448802</c:v>
                </c:pt>
                <c:pt idx="23">
                  <c:v>0.70927432442270399</c:v>
                </c:pt>
                <c:pt idx="24">
                  <c:v>2.2441099456087672</c:v>
                </c:pt>
                <c:pt idx="25">
                  <c:v>6.2259087326234752</c:v>
                </c:pt>
                <c:pt idx="26">
                  <c:v>7.4273659183466583</c:v>
                </c:pt>
                <c:pt idx="27">
                  <c:v>7.3857527873595412</c:v>
                </c:pt>
                <c:pt idx="28">
                  <c:v>8.8866109618067686</c:v>
                </c:pt>
                <c:pt idx="29">
                  <c:v>6.6638456876132457</c:v>
                </c:pt>
                <c:pt idx="30">
                  <c:v>4.1758233915639567</c:v>
                </c:pt>
                <c:pt idx="31">
                  <c:v>4.8728065694014413</c:v>
                </c:pt>
                <c:pt idx="32">
                  <c:v>5.1651816223580029</c:v>
                </c:pt>
                <c:pt idx="33">
                  <c:v>5.3485987380949895</c:v>
                </c:pt>
                <c:pt idx="34">
                  <c:v>5.5818385870716272</c:v>
                </c:pt>
                <c:pt idx="35">
                  <c:v>5.2975169251165379</c:v>
                </c:pt>
                <c:pt idx="36">
                  <c:v>4.7112449652398167</c:v>
                </c:pt>
                <c:pt idx="37">
                  <c:v>4.5688370045758875</c:v>
                </c:pt>
                <c:pt idx="38">
                  <c:v>3.8816102493345475</c:v>
                </c:pt>
                <c:pt idx="39">
                  <c:v>3.0901090836838119</c:v>
                </c:pt>
                <c:pt idx="40">
                  <c:v>3.0217055486860005</c:v>
                </c:pt>
                <c:pt idx="41">
                  <c:v>1.4843220623793174</c:v>
                </c:pt>
                <c:pt idx="42">
                  <c:v>1.0182634708980545</c:v>
                </c:pt>
                <c:pt idx="43">
                  <c:v>1.5835006613877711</c:v>
                </c:pt>
                <c:pt idx="44">
                  <c:v>2.3483196585754333</c:v>
                </c:pt>
                <c:pt idx="45">
                  <c:v>2.5046862871678748</c:v>
                </c:pt>
                <c:pt idx="46">
                  <c:v>2.2214417453273612</c:v>
                </c:pt>
                <c:pt idx="47">
                  <c:v>2.1472524374629804</c:v>
                </c:pt>
                <c:pt idx="48">
                  <c:v>2.7678939001052711</c:v>
                </c:pt>
                <c:pt idx="49">
                  <c:v>0.88099044683796668</c:v>
                </c:pt>
                <c:pt idx="50">
                  <c:v>1.1957176143818637</c:v>
                </c:pt>
                <c:pt idx="51">
                  <c:v>0.31335833216402287</c:v>
                </c:pt>
                <c:pt idx="52">
                  <c:v>-0.43710261708175269</c:v>
                </c:pt>
                <c:pt idx="53">
                  <c:v>0.53837626890343993</c:v>
                </c:pt>
                <c:pt idx="54">
                  <c:v>2.5231396805233635</c:v>
                </c:pt>
                <c:pt idx="55">
                  <c:v>3.2667477628578689</c:v>
                </c:pt>
                <c:pt idx="56">
                  <c:v>3.9428339196314832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4-454B-A7F9-B0615F865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357712"/>
        <c:axId val="837358040"/>
      </c:lineChart>
      <c:catAx>
        <c:axId val="83735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37358040"/>
        <c:crosses val="autoZero"/>
        <c:auto val="1"/>
        <c:lblAlgn val="ctr"/>
        <c:lblOffset val="100"/>
        <c:noMultiLvlLbl val="0"/>
      </c:catAx>
      <c:valAx>
        <c:axId val="83735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3735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572096"/>
        <c:axId val="261570560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3.4624369557625601</c:v>
                </c:pt>
                <c:pt idx="1">
                  <c:v>2.2851645239293061</c:v>
                </c:pt>
                <c:pt idx="2">
                  <c:v>2.129296479260856</c:v>
                </c:pt>
                <c:pt idx="3">
                  <c:v>2.7098668908632773</c:v>
                </c:pt>
                <c:pt idx="4">
                  <c:v>2.9429923095435795</c:v>
                </c:pt>
                <c:pt idx="5">
                  <c:v>2.7681518125628468</c:v>
                </c:pt>
                <c:pt idx="6">
                  <c:v>2.93931885113905</c:v>
                </c:pt>
                <c:pt idx="7">
                  <c:v>3.2075092201199196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2-48F6-A46F-4180AE38D35E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63136"/>
        <c:axId val="261564672"/>
      </c:lineChart>
      <c:dateAx>
        <c:axId val="2615631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64672"/>
        <c:crosses val="autoZero"/>
        <c:auto val="1"/>
        <c:lblOffset val="100"/>
        <c:baseTimeUnit val="months"/>
      </c:dateAx>
      <c:valAx>
        <c:axId val="261564672"/>
        <c:scaling>
          <c:orientation val="minMax"/>
          <c:max val="8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1563136"/>
        <c:crosses val="autoZero"/>
        <c:crossBetween val="between"/>
      </c:valAx>
      <c:valAx>
        <c:axId val="2615705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1572096"/>
        <c:crosses val="max"/>
        <c:crossBetween val="between"/>
      </c:valAx>
      <c:dateAx>
        <c:axId val="261572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705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43" l="0.70000000000000062" r="0.70000000000000062" t="0.7500000000000134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603328"/>
        <c:axId val="261601536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6.4325327410453603</c:v>
                </c:pt>
                <c:pt idx="1">
                  <c:v>9.4360159908835719</c:v>
                </c:pt>
                <c:pt idx="2">
                  <c:v>8.612053324204183</c:v>
                </c:pt>
                <c:pt idx="3">
                  <c:v>4.4078786164335693</c:v>
                </c:pt>
                <c:pt idx="4">
                  <c:v>5.7597383388488854</c:v>
                </c:pt>
                <c:pt idx="5">
                  <c:v>4.3193279569747389</c:v>
                </c:pt>
                <c:pt idx="6">
                  <c:v>3.260442097979066</c:v>
                </c:pt>
                <c:pt idx="7">
                  <c:v>4.5909158562986052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3-4B40-B0D0-932FD8E7B711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90016"/>
        <c:axId val="261600000"/>
      </c:lineChart>
      <c:dateAx>
        <c:axId val="261590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0000"/>
        <c:crosses val="autoZero"/>
        <c:auto val="1"/>
        <c:lblOffset val="100"/>
        <c:baseTimeUnit val="months"/>
      </c:dateAx>
      <c:valAx>
        <c:axId val="261600000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1590016"/>
        <c:crosses val="autoZero"/>
        <c:crossBetween val="between"/>
      </c:valAx>
      <c:valAx>
        <c:axId val="26160153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1603328"/>
        <c:crosses val="max"/>
        <c:crossBetween val="between"/>
      </c:valAx>
      <c:dateAx>
        <c:axId val="2616033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153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04736"/>
        <c:axId val="278803200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9-443B-8A27-8EB88663D45B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795776"/>
        <c:axId val="278797312"/>
      </c:lineChart>
      <c:dateAx>
        <c:axId val="2787957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797312"/>
        <c:crosses val="autoZero"/>
        <c:auto val="1"/>
        <c:lblOffset val="100"/>
        <c:baseTimeUnit val="months"/>
      </c:dateAx>
      <c:valAx>
        <c:axId val="278797312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8795776"/>
        <c:crosses val="autoZero"/>
        <c:crossBetween val="between"/>
      </c:valAx>
      <c:valAx>
        <c:axId val="27880320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8804736"/>
        <c:crosses val="max"/>
        <c:crossBetween val="between"/>
      </c:valAx>
      <c:dateAx>
        <c:axId val="2788047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0320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31872"/>
        <c:axId val="27883008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1.3894290296688538</c:v>
                </c:pt>
                <c:pt idx="1">
                  <c:v>1.4944800553988946</c:v>
                </c:pt>
                <c:pt idx="2">
                  <c:v>0.95731738745186146</c:v>
                </c:pt>
                <c:pt idx="3">
                  <c:v>-1.7270298500958514</c:v>
                </c:pt>
                <c:pt idx="4">
                  <c:v>-5.1974514621548344</c:v>
                </c:pt>
                <c:pt idx="5">
                  <c:v>-4.0869933734887676</c:v>
                </c:pt>
                <c:pt idx="6">
                  <c:v>2.0976350157750678</c:v>
                </c:pt>
                <c:pt idx="7">
                  <c:v>2.7628851473039839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6-4051-8010-FDFA46799C2A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27008"/>
        <c:axId val="278828544"/>
      </c:lineChart>
      <c:dateAx>
        <c:axId val="2788270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28544"/>
        <c:crosses val="autoZero"/>
        <c:auto val="1"/>
        <c:lblOffset val="100"/>
        <c:baseTimeUnit val="months"/>
      </c:dateAx>
      <c:valAx>
        <c:axId val="278828544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8827008"/>
        <c:crosses val="autoZero"/>
        <c:crossBetween val="between"/>
      </c:valAx>
      <c:valAx>
        <c:axId val="27883008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8831872"/>
        <c:crosses val="max"/>
        <c:crossBetween val="between"/>
      </c:valAx>
      <c:dateAx>
        <c:axId val="2788318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3008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9198720"/>
        <c:axId val="279197184"/>
      </c:barChart>
      <c:lineChart>
        <c:grouping val="standard"/>
        <c:varyColors val="0"/>
        <c:ser>
          <c:idx val="0"/>
          <c:order val="0"/>
          <c:tx>
            <c:strRef>
              <c:f>crec_trim!$B$29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0.0</c:formatCode>
                <c:ptCount val="8"/>
                <c:pt idx="0">
                  <c:v>0.68001300855295987</c:v>
                </c:pt>
                <c:pt idx="1">
                  <c:v>2.2117114030004492</c:v>
                </c:pt>
                <c:pt idx="2">
                  <c:v>0.34372687542929548</c:v>
                </c:pt>
                <c:pt idx="3">
                  <c:v>0.38509547879808093</c:v>
                </c:pt>
                <c:pt idx="4">
                  <c:v>5.7286235490741744</c:v>
                </c:pt>
                <c:pt idx="5">
                  <c:v>6.4730515677093425</c:v>
                </c:pt>
                <c:pt idx="6">
                  <c:v>1.2656449431600381</c:v>
                </c:pt>
                <c:pt idx="7">
                  <c:v>5.6513598687514488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5-4867-8A4F-ADD905B4CBB6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49792"/>
        <c:axId val="279195648"/>
      </c:lineChart>
      <c:dateAx>
        <c:axId val="2788497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5648"/>
        <c:crosses val="autoZero"/>
        <c:auto val="1"/>
        <c:lblOffset val="100"/>
        <c:baseTimeUnit val="months"/>
      </c:dateAx>
      <c:valAx>
        <c:axId val="27919564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8849792"/>
        <c:crosses val="autoZero"/>
        <c:crossBetween val="between"/>
      </c:valAx>
      <c:valAx>
        <c:axId val="27919718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9198720"/>
        <c:crosses val="max"/>
        <c:crossBetween val="between"/>
      </c:valAx>
      <c:dateAx>
        <c:axId val="2791987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718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88" l="0.70000000000000062" r="0.70000000000000062" t="0.7500000000000138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8664041994750637E-2"/>
                  <c:y val="3.82608765511129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F6-497B-9BCD-7FA349EDB3B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crec_trim!$B$34:$B$37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crec_trim!$G$34:$G$37</c:f>
              <c:numCache>
                <c:formatCode>#,##0</c:formatCode>
                <c:ptCount val="4"/>
                <c:pt idx="0">
                  <c:v>92960.276573459691</c:v>
                </c:pt>
                <c:pt idx="1">
                  <c:v>19776.335640115169</c:v>
                </c:pt>
                <c:pt idx="2">
                  <c:v>#N/A</c:v>
                </c:pt>
                <c:pt idx="3">
                  <c:v>1856.427301897771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6-497B-9BCD-7FA349EDB3B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599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9-40DA-9D57-B97EDC6FDD62}"/>
            </c:ext>
          </c:extLst>
        </c:ser>
        <c:ser>
          <c:idx val="1"/>
          <c:order val="1"/>
          <c:tx>
            <c:strRef>
              <c:f>crec_trim!$B$35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9-40DA-9D57-B97EDC6FDD62}"/>
            </c:ext>
          </c:extLst>
        </c:ser>
        <c:ser>
          <c:idx val="2"/>
          <c:order val="2"/>
          <c:tx>
            <c:strRef>
              <c:f>crec_trim!$B$36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29-40DA-9D57-B97EDC6FDD62}"/>
            </c:ext>
          </c:extLst>
        </c:ser>
        <c:ser>
          <c:idx val="3"/>
          <c:order val="3"/>
          <c:tx>
            <c:strRef>
              <c:f>crec_trim!$B$37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60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crec_trim!$H$37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29-40DA-9D57-B97EDC6F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79245184"/>
        <c:axId val="279246720"/>
      </c:barChart>
      <c:catAx>
        <c:axId val="27924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9246720"/>
        <c:crosses val="autoZero"/>
        <c:auto val="1"/>
        <c:lblAlgn val="ctr"/>
        <c:lblOffset val="100"/>
        <c:noMultiLvlLbl val="0"/>
      </c:catAx>
      <c:valAx>
        <c:axId val="2792467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7924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683382</xdr:colOff>
      <xdr:row>85</xdr:row>
      <xdr:rowOff>52919</xdr:rowOff>
    </xdr:from>
    <xdr:to>
      <xdr:col>30</xdr:col>
      <xdr:colOff>314477</xdr:colOff>
      <xdr:row>100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309563</xdr:colOff>
      <xdr:row>99</xdr:row>
      <xdr:rowOff>146445</xdr:rowOff>
    </xdr:from>
    <xdr:to>
      <xdr:col>13</xdr:col>
      <xdr:colOff>523876</xdr:colOff>
      <xdr:row>114</xdr:row>
      <xdr:rowOff>32145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C4BB6-1483-43D7-85D5-C843E8432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23</xdr:row>
      <xdr:rowOff>0</xdr:rowOff>
    </xdr:from>
    <xdr:to>
      <xdr:col>19</xdr:col>
      <xdr:colOff>154782</xdr:colOff>
      <xdr:row>30</xdr:row>
      <xdr:rowOff>107155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19</xdr:col>
      <xdr:colOff>154782</xdr:colOff>
      <xdr:row>39</xdr:row>
      <xdr:rowOff>107155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19</xdr:col>
      <xdr:colOff>154782</xdr:colOff>
      <xdr:row>48</xdr:row>
      <xdr:rowOff>107155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26</xdr:col>
      <xdr:colOff>154781</xdr:colOff>
      <xdr:row>30</xdr:row>
      <xdr:rowOff>107155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26</xdr:col>
      <xdr:colOff>154781</xdr:colOff>
      <xdr:row>39</xdr:row>
      <xdr:rowOff>107155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357188</xdr:colOff>
      <xdr:row>51</xdr:row>
      <xdr:rowOff>0</xdr:rowOff>
    </xdr:from>
    <xdr:to>
      <xdr:col>16</xdr:col>
      <xdr:colOff>71438</xdr:colOff>
      <xdr:row>65</xdr:row>
      <xdr:rowOff>59531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416719</xdr:colOff>
      <xdr:row>10</xdr:row>
      <xdr:rowOff>119063</xdr:rowOff>
    </xdr:from>
    <xdr:to>
      <xdr:col>16</xdr:col>
      <xdr:colOff>130969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/DATA/TiposCambio/_TCRE_va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do_XM"/>
      <sheetName val="Mundo_M"/>
      <sheetName val="Extra_XM"/>
      <sheetName val="Bilateral Dolar"/>
      <sheetName val="Bilateral Euro"/>
      <sheetName val="Mundo-XM-b1990-2009"/>
      <sheetName val="Arg_SnLuis"/>
      <sheetName val="Arg"/>
      <sheetName val="Bra"/>
      <sheetName val="Brb"/>
      <sheetName val="Bol"/>
      <sheetName val="Chl"/>
      <sheetName val="Col"/>
      <sheetName val="CRI"/>
      <sheetName val="Dma"/>
      <sheetName val="Ecu"/>
      <sheetName val="Slv"/>
      <sheetName val="Gtm"/>
      <sheetName val="Hnd"/>
      <sheetName val="Jam"/>
      <sheetName val="Mex"/>
      <sheetName val="Nic"/>
      <sheetName val="Pan"/>
      <sheetName val="Pry"/>
      <sheetName val="Per"/>
      <sheetName val="Dom"/>
      <sheetName val="TTo"/>
      <sheetName val="Ury"/>
      <sheetName val="Ven"/>
    </sheetNames>
    <sheetDataSet>
      <sheetData sheetId="0" refreshError="1"/>
      <sheetData sheetId="1" refreshError="1"/>
      <sheetData sheetId="2">
        <row r="41">
          <cell r="F41">
            <v>96.986063692629983</v>
          </cell>
        </row>
        <row r="42">
          <cell r="F42">
            <v>97.607866419385545</v>
          </cell>
        </row>
        <row r="43">
          <cell r="F43">
            <v>100.18602273137137</v>
          </cell>
        </row>
        <row r="44">
          <cell r="F44">
            <v>102.12957203845494</v>
          </cell>
        </row>
        <row r="45">
          <cell r="F45">
            <v>102.00364226109544</v>
          </cell>
        </row>
        <row r="46">
          <cell r="F46">
            <v>100.82128005808084</v>
          </cell>
        </row>
        <row r="47">
          <cell r="F47">
            <v>99.014187674276258</v>
          </cell>
        </row>
        <row r="48">
          <cell r="F48">
            <v>98.354126283939294</v>
          </cell>
        </row>
        <row r="49">
          <cell r="F49">
            <v>98.689062945941359</v>
          </cell>
        </row>
        <row r="50">
          <cell r="F50">
            <v>96.778806233934816</v>
          </cell>
        </row>
        <row r="51">
          <cell r="F51">
            <v>95.717859115611873</v>
          </cell>
        </row>
        <row r="52">
          <cell r="F52">
            <v>98.414102848505266</v>
          </cell>
        </row>
        <row r="53">
          <cell r="F53">
            <v>97.780413134329095</v>
          </cell>
        </row>
        <row r="54">
          <cell r="F54">
            <v>98.471667548919413</v>
          </cell>
        </row>
        <row r="55">
          <cell r="F55">
            <v>98.899404597443308</v>
          </cell>
        </row>
        <row r="56">
          <cell r="F56">
            <v>97.500190138504536</v>
          </cell>
        </row>
        <row r="57">
          <cell r="F57">
            <v>96.967157539694298</v>
          </cell>
        </row>
        <row r="58">
          <cell r="F58">
            <v>96.326890314306937</v>
          </cell>
        </row>
        <row r="59">
          <cell r="F59">
            <v>97.433590566983966</v>
          </cell>
        </row>
        <row r="60">
          <cell r="F60">
            <v>96.397869386192042</v>
          </cell>
        </row>
        <row r="61">
          <cell r="F61">
            <v>95.775064089243216</v>
          </cell>
        </row>
        <row r="62">
          <cell r="F62">
            <v>95.316618714118206</v>
          </cell>
        </row>
        <row r="63">
          <cell r="F63">
            <v>94.786103619325971</v>
          </cell>
        </row>
        <row r="64">
          <cell r="F64">
            <v>91.044927166796867</v>
          </cell>
        </row>
        <row r="65">
          <cell r="F65">
            <v>91.748285270111253</v>
          </cell>
        </row>
        <row r="66">
          <cell r="F66">
            <v>93.670482712058842</v>
          </cell>
        </row>
        <row r="67">
          <cell r="F67">
            <v>95.373205963523105</v>
          </cell>
        </row>
        <row r="68">
          <cell r="F68">
            <v>93.183140258650184</v>
          </cell>
        </row>
        <row r="69">
          <cell r="F69">
            <v>88.448476067338348</v>
          </cell>
        </row>
        <row r="70">
          <cell r="F70">
            <v>87.412143278169907</v>
          </cell>
        </row>
        <row r="71">
          <cell r="F71">
            <v>87.575080342388617</v>
          </cell>
        </row>
        <row r="72">
          <cell r="F72">
            <v>86.567258773179702</v>
          </cell>
        </row>
        <row r="73">
          <cell r="F73">
            <v>86.824270957396621</v>
          </cell>
        </row>
        <row r="74">
          <cell r="F74">
            <v>89.557412583433873</v>
          </cell>
        </row>
        <row r="75">
          <cell r="F75">
            <v>90.586903196388789</v>
          </cell>
        </row>
        <row r="76">
          <cell r="F76">
            <v>89.289011996597068</v>
          </cell>
        </row>
        <row r="77">
          <cell r="F77">
            <v>87.866872471184834</v>
          </cell>
        </row>
        <row r="78">
          <cell r="F78">
            <v>88.180612565444349</v>
          </cell>
        </row>
        <row r="79">
          <cell r="F79">
            <v>87.972045095208244</v>
          </cell>
        </row>
        <row r="80">
          <cell r="F80">
            <v>86.347772020598043</v>
          </cell>
        </row>
        <row r="81">
          <cell r="F81">
            <v>85.151075232507267</v>
          </cell>
        </row>
        <row r="82">
          <cell r="F82">
            <v>85.312646521002549</v>
          </cell>
        </row>
        <row r="83">
          <cell r="F83">
            <v>85.44366867830982</v>
          </cell>
        </row>
        <row r="84">
          <cell r="F84">
            <v>85.692402957076681</v>
          </cell>
        </row>
        <row r="85">
          <cell r="F85">
            <v>85.2369448013946</v>
          </cell>
        </row>
        <row r="86">
          <cell r="F86">
            <v>85.085289175427917</v>
          </cell>
        </row>
        <row r="87">
          <cell r="F87">
            <v>86.133819250623404</v>
          </cell>
        </row>
        <row r="88">
          <cell r="F88">
            <v>85.602708220716877</v>
          </cell>
        </row>
        <row r="89">
          <cell r="F89">
            <v>84.570008755470766</v>
          </cell>
        </row>
        <row r="90">
          <cell r="F90">
            <v>80.83671205383159</v>
          </cell>
        </row>
        <row r="91">
          <cell r="F91">
            <v>79.704200914745172</v>
          </cell>
        </row>
        <row r="92">
          <cell r="F92">
            <v>80.166181697297489</v>
          </cell>
        </row>
        <row r="93">
          <cell r="F93">
            <v>81.006590390240802</v>
          </cell>
        </row>
        <row r="94">
          <cell r="F94">
            <v>80.842787269311302</v>
          </cell>
        </row>
        <row r="95">
          <cell r="F95">
            <v>79.499026797814523</v>
          </cell>
        </row>
        <row r="96">
          <cell r="F96">
            <v>77.950728004359718</v>
          </cell>
        </row>
        <row r="97">
          <cell r="F97">
            <v>77.816855879113106</v>
          </cell>
        </row>
        <row r="98">
          <cell r="F98">
            <v>77.246995101034116</v>
          </cell>
        </row>
        <row r="99">
          <cell r="F99">
            <v>78.492967625910751</v>
          </cell>
        </row>
        <row r="100">
          <cell r="F100">
            <v>78.084135659774944</v>
          </cell>
        </row>
        <row r="101">
          <cell r="F101">
            <v>79.695258489415153</v>
          </cell>
        </row>
        <row r="102">
          <cell r="F102">
            <v>79.539846061661308</v>
          </cell>
        </row>
        <row r="103">
          <cell r="F103">
            <v>80.114776748103637</v>
          </cell>
        </row>
        <row r="104">
          <cell r="F104">
            <v>80.345167693993176</v>
          </cell>
        </row>
        <row r="105">
          <cell r="F105">
            <v>80.340709059895133</v>
          </cell>
        </row>
        <row r="106">
          <cell r="F106">
            <v>79.822098397754772</v>
          </cell>
        </row>
        <row r="107">
          <cell r="F107">
            <v>80.976631335362924</v>
          </cell>
        </row>
        <row r="108">
          <cell r="F108">
            <v>81.564090894006753</v>
          </cell>
        </row>
        <row r="109">
          <cell r="F109">
            <v>83.175937420171252</v>
          </cell>
        </row>
        <row r="110">
          <cell r="F110">
            <v>83.59059333354341</v>
          </cell>
        </row>
        <row r="111">
          <cell r="F111">
            <v>82.865703407590345</v>
          </cell>
        </row>
        <row r="112">
          <cell r="F112">
            <v>84.683571244267881</v>
          </cell>
        </row>
        <row r="113">
          <cell r="F113">
            <v>85.741197277647203</v>
          </cell>
        </row>
        <row r="114">
          <cell r="F114">
            <v>87.608497620904785</v>
          </cell>
        </row>
        <row r="115">
          <cell r="F115">
            <v>85.872718603990364</v>
          </cell>
        </row>
        <row r="116">
          <cell r="F116">
            <v>83.94107564350341</v>
          </cell>
        </row>
        <row r="117">
          <cell r="F117">
            <v>83.952861882985488</v>
          </cell>
        </row>
        <row r="118">
          <cell r="F118">
            <v>86.246632379242101</v>
          </cell>
        </row>
        <row r="119">
          <cell r="F119">
            <v>88.594934701655191</v>
          </cell>
        </row>
        <row r="120">
          <cell r="F120">
            <v>89.37083179220329</v>
          </cell>
        </row>
        <row r="121">
          <cell r="F121">
            <v>92.084908214746108</v>
          </cell>
        </row>
        <row r="122">
          <cell r="F122">
            <v>95.210269292612878</v>
          </cell>
        </row>
        <row r="123">
          <cell r="F123">
            <v>95.034669849242704</v>
          </cell>
        </row>
        <row r="124">
          <cell r="F124">
            <v>93.546218637736573</v>
          </cell>
        </row>
        <row r="125">
          <cell r="F125">
            <v>90.696796569748699</v>
          </cell>
        </row>
        <row r="126">
          <cell r="F126">
            <v>87.94079466078702</v>
          </cell>
        </row>
        <row r="127">
          <cell r="F127">
            <v>86.274623023513442</v>
          </cell>
        </row>
        <row r="128">
          <cell r="F128">
            <v>86.089658339255919</v>
          </cell>
        </row>
        <row r="129">
          <cell r="F129">
            <v>86.691372561509525</v>
          </cell>
        </row>
        <row r="130">
          <cell r="F130">
            <v>89.336198740343136</v>
          </cell>
        </row>
        <row r="131">
          <cell r="F131">
            <v>90.984709817576189</v>
          </cell>
        </row>
        <row r="132">
          <cell r="F132">
            <v>91.193545980206892</v>
          </cell>
        </row>
        <row r="133">
          <cell r="F133">
            <v>92.696231860892169</v>
          </cell>
        </row>
        <row r="134">
          <cell r="F134">
            <v>91.793253740081155</v>
          </cell>
        </row>
        <row r="135">
          <cell r="F135">
            <v>92.314644433148601</v>
          </cell>
        </row>
        <row r="136">
          <cell r="F136">
            <v>93.09296930304852</v>
          </cell>
        </row>
        <row r="137">
          <cell r="F137">
            <v>92.422313932058728</v>
          </cell>
        </row>
        <row r="138">
          <cell r="F138">
            <v>91.072052291285658</v>
          </cell>
        </row>
        <row r="139">
          <cell r="F139">
            <v>93.634314418428275</v>
          </cell>
        </row>
        <row r="140">
          <cell r="F140">
            <v>94.747233182310467</v>
          </cell>
        </row>
        <row r="141">
          <cell r="F141">
            <v>95.16587275248159</v>
          </cell>
        </row>
        <row r="142">
          <cell r="F142">
            <v>96.167682821919527</v>
          </cell>
        </row>
        <row r="143">
          <cell r="F143">
            <v>102.50421192665723</v>
          </cell>
        </row>
        <row r="144">
          <cell r="F144">
            <v>106.26214077003289</v>
          </cell>
        </row>
        <row r="145">
          <cell r="F145">
            <v>107.6713935267761</v>
          </cell>
        </row>
        <row r="146">
          <cell r="F146">
            <v>111.03110051682394</v>
          </cell>
        </row>
        <row r="147">
          <cell r="F147">
            <v>107.1576267038697</v>
          </cell>
        </row>
        <row r="148">
          <cell r="F148">
            <v>103.82910259650306</v>
          </cell>
        </row>
        <row r="149">
          <cell r="F149">
            <v>103.13629059676046</v>
          </cell>
        </row>
        <row r="150">
          <cell r="F150">
            <v>104.6065043140475</v>
          </cell>
        </row>
        <row r="151">
          <cell r="F151">
            <v>102.30765911129158</v>
          </cell>
        </row>
        <row r="152">
          <cell r="F152">
            <v>101.12933721385087</v>
          </cell>
        </row>
        <row r="153">
          <cell r="F153">
            <v>103.18323419128788</v>
          </cell>
        </row>
        <row r="154">
          <cell r="F154">
            <v>108.28879704502225</v>
          </cell>
        </row>
        <row r="155">
          <cell r="F155">
            <v>113.45524893440447</v>
          </cell>
        </row>
        <row r="156">
          <cell r="F156">
            <v>113.49268857310166</v>
          </cell>
        </row>
        <row r="157">
          <cell r="F157">
            <v>116.79842310392064</v>
          </cell>
        </row>
        <row r="158">
          <cell r="F158">
            <v>117.94929448494274</v>
          </cell>
        </row>
        <row r="159">
          <cell r="F159">
            <v>113.935640836405</v>
          </cell>
        </row>
        <row r="160">
          <cell r="F160">
            <v>113.62252485994662</v>
          </cell>
        </row>
        <row r="161">
          <cell r="F161">
            <v>119.2719983242901</v>
          </cell>
        </row>
        <row r="162">
          <cell r="F162">
            <v>122.98777380095301</v>
          </cell>
        </row>
        <row r="163">
          <cell r="F163">
            <v>121.48346884475009</v>
          </cell>
        </row>
        <row r="164">
          <cell r="F164">
            <v>118.05393403606166</v>
          </cell>
        </row>
        <row r="165">
          <cell r="F165">
            <v>118.6255997564583</v>
          </cell>
        </row>
        <row r="166">
          <cell r="F166">
            <v>119.86947454693382</v>
          </cell>
        </row>
        <row r="167">
          <cell r="F167">
            <v>117.56662652588813</v>
          </cell>
        </row>
        <row r="168">
          <cell r="F168">
            <v>117.36404614342749</v>
          </cell>
        </row>
        <row r="169">
          <cell r="F169">
            <v>113.91304462299978</v>
          </cell>
        </row>
        <row r="170">
          <cell r="F170">
            <v>111.38820387630824</v>
          </cell>
        </row>
        <row r="171">
          <cell r="F171">
            <v>108.16421775462565</v>
          </cell>
        </row>
        <row r="172">
          <cell r="F172">
            <v>106.46918699063059</v>
          </cell>
        </row>
        <row r="173">
          <cell r="F173">
            <v>102.77650425749523</v>
          </cell>
        </row>
        <row r="174">
          <cell r="F174">
            <v>105.02133627850878</v>
          </cell>
        </row>
        <row r="175">
          <cell r="F175">
            <v>107.30164309991656</v>
          </cell>
        </row>
        <row r="176">
          <cell r="F176">
            <v>107.92129776068739</v>
          </cell>
        </row>
        <row r="177">
          <cell r="F177">
            <v>111.55059788374236</v>
          </cell>
        </row>
        <row r="178">
          <cell r="F178">
            <v>113.46085199007167</v>
          </cell>
        </row>
        <row r="179">
          <cell r="F179">
            <v>111.55527801799524</v>
          </cell>
        </row>
        <row r="180">
          <cell r="F180">
            <v>111.65646766476327</v>
          </cell>
        </row>
        <row r="181">
          <cell r="F181">
            <v>108.79222914416819</v>
          </cell>
        </row>
        <row r="182">
          <cell r="F182">
            <v>108.26740454541542</v>
          </cell>
        </row>
        <row r="183">
          <cell r="F183">
            <v>108.45460145500849</v>
          </cell>
        </row>
        <row r="184">
          <cell r="F184">
            <v>106.11756205470286</v>
          </cell>
        </row>
        <row r="185">
          <cell r="F185">
            <v>105.31286265185086</v>
          </cell>
        </row>
        <row r="186">
          <cell r="F186">
            <v>105.5046356115934</v>
          </cell>
        </row>
        <row r="187">
          <cell r="F187">
            <v>107.93303278240502</v>
          </cell>
        </row>
        <row r="188">
          <cell r="F188">
            <v>105.8699460239132</v>
          </cell>
        </row>
        <row r="189">
          <cell r="F189">
            <v>104.45465849109563</v>
          </cell>
        </row>
        <row r="190">
          <cell r="F190">
            <v>103.77135923313358</v>
          </cell>
        </row>
        <row r="191">
          <cell r="F191">
            <v>101.02542821029297</v>
          </cell>
        </row>
        <row r="192">
          <cell r="F192">
            <v>96.918287161364532</v>
          </cell>
        </row>
        <row r="193">
          <cell r="F193">
            <v>94.88176890222239</v>
          </cell>
        </row>
        <row r="194">
          <cell r="F194">
            <v>93.437975448190329</v>
          </cell>
        </row>
        <row r="195">
          <cell r="F195">
            <v>91.583472861547804</v>
          </cell>
        </row>
        <row r="196">
          <cell r="F196">
            <v>89.306572622390163</v>
          </cell>
        </row>
        <row r="197">
          <cell r="F197">
            <v>92.439832929513656</v>
          </cell>
        </row>
        <row r="198">
          <cell r="F198">
            <v>92.412183972538358</v>
          </cell>
        </row>
        <row r="199">
          <cell r="F199">
            <v>92.746236545928184</v>
          </cell>
        </row>
        <row r="200">
          <cell r="F200">
            <v>91.756642774228851</v>
          </cell>
        </row>
        <row r="201">
          <cell r="F201">
            <v>93.947870485019251</v>
          </cell>
        </row>
        <row r="202">
          <cell r="F202">
            <v>96.730213983051556</v>
          </cell>
        </row>
        <row r="203">
          <cell r="F203">
            <v>95.95137060904365</v>
          </cell>
        </row>
        <row r="204">
          <cell r="F204">
            <v>95.768477831589365</v>
          </cell>
        </row>
        <row r="205">
          <cell r="F205">
            <v>95.677969971670692</v>
          </cell>
        </row>
        <row r="206">
          <cell r="F206">
            <v>94.102769305761825</v>
          </cell>
        </row>
        <row r="207">
          <cell r="F207">
            <v>94.597958105648445</v>
          </cell>
        </row>
        <row r="208">
          <cell r="F208">
            <v>95.352256877941372</v>
          </cell>
        </row>
        <row r="209">
          <cell r="F209">
            <v>97.029376592334344</v>
          </cell>
        </row>
        <row r="210">
          <cell r="F210">
            <v>98.167089147229518</v>
          </cell>
        </row>
        <row r="211">
          <cell r="F211">
            <v>97.838481120870256</v>
          </cell>
        </row>
        <row r="212">
          <cell r="F212">
            <v>97.72128295338787</v>
          </cell>
        </row>
        <row r="213">
          <cell r="F213">
            <v>95.514079716507339</v>
          </cell>
        </row>
        <row r="214">
          <cell r="F214">
            <v>95.536048691861026</v>
          </cell>
        </row>
        <row r="215">
          <cell r="F215">
            <v>94.350492528163926</v>
          </cell>
        </row>
        <row r="216">
          <cell r="F216">
            <v>94.114458074886258</v>
          </cell>
        </row>
        <row r="217">
          <cell r="F217">
            <v>93.306793297433316</v>
          </cell>
        </row>
        <row r="218">
          <cell r="F218">
            <v>91.341848939004038</v>
          </cell>
        </row>
        <row r="219">
          <cell r="F219">
            <v>93.568060638085853</v>
          </cell>
        </row>
        <row r="220">
          <cell r="F220">
            <v>91.148784269856648</v>
          </cell>
        </row>
        <row r="221">
          <cell r="F221">
            <v>88.718367100509667</v>
          </cell>
        </row>
        <row r="222">
          <cell r="F222">
            <v>86.665698164066569</v>
          </cell>
        </row>
        <row r="223">
          <cell r="F223">
            <v>83.260523993957989</v>
          </cell>
        </row>
        <row r="224">
          <cell r="F224">
            <v>84.567449450851129</v>
          </cell>
        </row>
        <row r="225">
          <cell r="F225">
            <v>87.576729910632025</v>
          </cell>
        </row>
        <row r="226">
          <cell r="F226">
            <v>91.058912383256427</v>
          </cell>
        </row>
        <row r="227">
          <cell r="F227">
            <v>92.451801174070098</v>
          </cell>
        </row>
        <row r="228">
          <cell r="F228">
            <v>92.256084273694483</v>
          </cell>
        </row>
        <row r="229">
          <cell r="F229">
            <v>92.462206879205212</v>
          </cell>
        </row>
        <row r="230">
          <cell r="F230">
            <v>103.54180819867467</v>
          </cell>
        </row>
        <row r="231">
          <cell r="F231">
            <v>106.82104236850736</v>
          </cell>
        </row>
        <row r="232">
          <cell r="F232">
            <v>109.04074169360678</v>
          </cell>
        </row>
        <row r="233">
          <cell r="F233">
            <v>106.45989684658701</v>
          </cell>
        </row>
        <row r="234">
          <cell r="F234">
            <v>102.42981804046629</v>
          </cell>
        </row>
        <row r="235">
          <cell r="F235">
            <v>99.294878151681942</v>
          </cell>
        </row>
        <row r="236">
          <cell r="F236">
            <v>99.697653978149887</v>
          </cell>
        </row>
        <row r="237">
          <cell r="F237">
            <v>98.404754427250651</v>
          </cell>
        </row>
        <row r="238">
          <cell r="F238">
            <v>96.738703877295052</v>
          </cell>
        </row>
        <row r="239">
          <cell r="F239">
            <v>95.218779276505586</v>
          </cell>
        </row>
        <row r="240">
          <cell r="F240">
            <v>97.464464505983898</v>
          </cell>
        </row>
        <row r="241">
          <cell r="F241">
            <v>98.140536035579203</v>
          </cell>
        </row>
        <row r="242">
          <cell r="F242">
            <v>98.752716142048868</v>
          </cell>
        </row>
        <row r="243">
          <cell r="F243">
            <v>92.807556595126613</v>
          </cell>
        </row>
        <row r="244">
          <cell r="F244">
            <v>90.989360103230851</v>
          </cell>
        </row>
        <row r="245">
          <cell r="F245">
            <v>90.962368688759327</v>
          </cell>
        </row>
        <row r="246">
          <cell r="F246">
            <v>95.629220036713647</v>
          </cell>
        </row>
        <row r="247">
          <cell r="F247">
            <v>93.762735666813938</v>
          </cell>
        </row>
        <row r="248">
          <cell r="F248">
            <v>93.432103018352805</v>
          </cell>
        </row>
        <row r="249">
          <cell r="F249">
            <v>93.667280461451924</v>
          </cell>
        </row>
        <row r="250">
          <cell r="F250">
            <v>93.531897111879104</v>
          </cell>
        </row>
        <row r="251">
          <cell r="F251">
            <v>93.299630149422711</v>
          </cell>
        </row>
        <row r="252">
          <cell r="F252">
            <v>90.254216399519464</v>
          </cell>
        </row>
        <row r="253">
          <cell r="F253">
            <v>88.450941067889048</v>
          </cell>
        </row>
        <row r="254">
          <cell r="F254">
            <v>89.270872300198249</v>
          </cell>
        </row>
        <row r="255">
          <cell r="F255">
            <v>88.680616739498191</v>
          </cell>
        </row>
        <row r="256">
          <cell r="F256">
            <v>86.037286437865319</v>
          </cell>
        </row>
        <row r="257">
          <cell r="F257">
            <v>89.562466901361788</v>
          </cell>
        </row>
        <row r="258">
          <cell r="F258">
            <v>87.488861075399058</v>
          </cell>
        </row>
        <row r="259">
          <cell r="F259">
            <v>88.538269862068788</v>
          </cell>
        </row>
        <row r="260">
          <cell r="F260">
            <v>88.142663800188274</v>
          </cell>
        </row>
        <row r="261">
          <cell r="F261">
            <v>87.481317385285664</v>
          </cell>
        </row>
        <row r="262">
          <cell r="F262">
            <v>87.965901405286829</v>
          </cell>
        </row>
        <row r="263">
          <cell r="F263">
            <v>86.862636976664263</v>
          </cell>
        </row>
        <row r="264">
          <cell r="F264">
            <v>88.180336051220181</v>
          </cell>
        </row>
        <row r="265">
          <cell r="F265">
            <v>90.700057143210685</v>
          </cell>
        </row>
        <row r="266">
          <cell r="F266">
            <v>94.730343154469267</v>
          </cell>
        </row>
        <row r="267">
          <cell r="F267">
            <v>93.943521733983019</v>
          </cell>
        </row>
        <row r="268">
          <cell r="F268">
            <v>93.626060571485922</v>
          </cell>
        </row>
        <row r="269">
          <cell r="F269">
            <v>91.176267444245468</v>
          </cell>
        </row>
        <row r="270">
          <cell r="F270">
            <v>88.07448156093875</v>
          </cell>
        </row>
        <row r="271">
          <cell r="F271">
            <v>88.561899898585011</v>
          </cell>
        </row>
        <row r="272">
          <cell r="F272">
            <v>89.26831904040435</v>
          </cell>
        </row>
        <row r="273">
          <cell r="F273">
            <v>90.473910868449465</v>
          </cell>
        </row>
        <row r="274">
          <cell r="F274">
            <v>91.064353347194071</v>
          </cell>
        </row>
        <row r="275">
          <cell r="F275">
            <v>88.468643623658352</v>
          </cell>
        </row>
        <row r="276">
          <cell r="F276">
            <v>87.142454440088841</v>
          </cell>
        </row>
        <row r="277">
          <cell r="F277">
            <v>86.666035041935999</v>
          </cell>
        </row>
        <row r="278">
          <cell r="F278">
            <v>87.207313836811579</v>
          </cell>
        </row>
        <row r="279">
          <cell r="F279">
            <v>87.966377231391149</v>
          </cell>
        </row>
        <row r="280">
          <cell r="F280">
            <v>87.222776363696994</v>
          </cell>
        </row>
        <row r="281">
          <cell r="F281">
            <v>86.968964755976089</v>
          </cell>
        </row>
        <row r="282">
          <cell r="F282">
            <v>86.864069543032087</v>
          </cell>
        </row>
        <row r="283">
          <cell r="F283">
            <v>85.576170758168217</v>
          </cell>
        </row>
        <row r="284">
          <cell r="F284">
            <v>86.537783148702488</v>
          </cell>
        </row>
        <row r="285">
          <cell r="F285">
            <v>87.689199761393837</v>
          </cell>
        </row>
        <row r="286">
          <cell r="F286">
            <v>91.631335313171732</v>
          </cell>
        </row>
        <row r="287">
          <cell r="F287">
            <v>91.552969560758655</v>
          </cell>
        </row>
        <row r="288">
          <cell r="F288">
            <v>93.205253683633316</v>
          </cell>
        </row>
        <row r="289">
          <cell r="F289">
            <v>91.818758940386829</v>
          </cell>
        </row>
        <row r="290">
          <cell r="F290">
            <v>92.391830499243184</v>
          </cell>
        </row>
        <row r="291">
          <cell r="F291">
            <v>94.993406727645606</v>
          </cell>
        </row>
        <row r="292">
          <cell r="F292">
            <v>95.670489748222494</v>
          </cell>
        </row>
        <row r="293">
          <cell r="F293">
            <v>97.532962867072357</v>
          </cell>
        </row>
        <row r="294">
          <cell r="F294">
            <v>100.25823493754598</v>
          </cell>
        </row>
        <row r="295">
          <cell r="F295">
            <v>100.76544706160631</v>
          </cell>
        </row>
        <row r="296">
          <cell r="F296">
            <v>99.663770059907421</v>
          </cell>
        </row>
        <row r="297">
          <cell r="F297">
            <v>99.133097522167333</v>
          </cell>
        </row>
        <row r="298">
          <cell r="F298">
            <v>98.779941610591067</v>
          </cell>
        </row>
        <row r="299">
          <cell r="F299">
            <v>99.755289234550943</v>
          </cell>
        </row>
        <row r="300">
          <cell r="F300">
            <v>102.77517819839463</v>
          </cell>
        </row>
        <row r="301">
          <cell r="F301">
            <v>103.81149102411398</v>
          </cell>
        </row>
        <row r="302">
          <cell r="F302">
            <v>101.37039774428472</v>
          </cell>
        </row>
        <row r="303">
          <cell r="F303">
            <v>100.75640934283075</v>
          </cell>
        </row>
        <row r="304">
          <cell r="F304">
            <v>102.31919952201747</v>
          </cell>
        </row>
        <row r="305">
          <cell r="F305">
            <v>103.70080148844811</v>
          </cell>
        </row>
        <row r="306">
          <cell r="F306">
            <v>103.24792508900195</v>
          </cell>
        </row>
        <row r="307">
          <cell r="F307">
            <v>102.56014721870272</v>
          </cell>
        </row>
        <row r="308">
          <cell r="F308">
            <v>100.90243442492412</v>
          </cell>
        </row>
        <row r="309">
          <cell r="F309">
            <v>99.999293719030064</v>
          </cell>
        </row>
        <row r="310">
          <cell r="F310">
            <v>103.41004303034423</v>
          </cell>
        </row>
        <row r="311">
          <cell r="F311">
            <v>105.53779714989548</v>
          </cell>
        </row>
        <row r="312">
          <cell r="F312">
            <v>110.10498579427804</v>
          </cell>
        </row>
        <row r="313">
          <cell r="F313">
            <v>110.26420980771702</v>
          </cell>
        </row>
        <row r="314">
          <cell r="F314">
            <v>109.52798473389534</v>
          </cell>
        </row>
        <row r="315">
          <cell r="F315">
            <v>111.34365751235657</v>
          </cell>
        </row>
        <row r="316">
          <cell r="F316">
            <v>110.1123465390275</v>
          </cell>
        </row>
        <row r="317">
          <cell r="F317">
            <v>111.52215890792367</v>
          </cell>
        </row>
        <row r="318">
          <cell r="F318">
            <v>109.61656630513406</v>
          </cell>
        </row>
        <row r="319">
          <cell r="F319">
            <v>106.23488492342253</v>
          </cell>
        </row>
        <row r="320">
          <cell r="F320">
            <v>106.2198281012501</v>
          </cell>
        </row>
        <row r="321">
          <cell r="F321">
            <v>107.40192402731641</v>
          </cell>
        </row>
        <row r="322">
          <cell r="F322">
            <v>106.31377031317196</v>
          </cell>
        </row>
        <row r="323">
          <cell r="F323">
            <v>102.13204884089188</v>
          </cell>
        </row>
        <row r="324">
          <cell r="F324">
            <v>103.20235036311136</v>
          </cell>
        </row>
        <row r="325">
          <cell r="F325">
            <v>104.64921371614275</v>
          </cell>
        </row>
        <row r="326">
          <cell r="F326">
            <v>103.39986739160372</v>
          </cell>
        </row>
        <row r="327">
          <cell r="F327">
            <v>101.93174274398208</v>
          </cell>
        </row>
        <row r="328">
          <cell r="F328">
            <v>100.51053396993477</v>
          </cell>
        </row>
        <row r="329">
          <cell r="F329">
            <v>100.05783802742216</v>
          </cell>
        </row>
        <row r="330">
          <cell r="F330">
            <v>97.796420497031889</v>
          </cell>
        </row>
        <row r="331">
          <cell r="F331">
            <v>99.942390891028495</v>
          </cell>
        </row>
        <row r="332">
          <cell r="F332">
            <v>100.0375822704145</v>
          </cell>
        </row>
        <row r="333">
          <cell r="F333">
            <v>102.42433389891235</v>
          </cell>
        </row>
        <row r="334">
          <cell r="F334">
            <v>102.52015114110566</v>
          </cell>
        </row>
        <row r="335">
          <cell r="F335">
            <v>101.95276878806439</v>
          </cell>
        </row>
        <row r="336">
          <cell r="F336">
            <v>100.84128048793555</v>
          </cell>
        </row>
        <row r="337">
          <cell r="F337">
            <v>99.512572731795942</v>
          </cell>
        </row>
        <row r="338">
          <cell r="F338">
            <v>99.340888553544431</v>
          </cell>
        </row>
        <row r="339">
          <cell r="F339">
            <v>100.09275193861708</v>
          </cell>
        </row>
        <row r="340">
          <cell r="F340">
            <v>99.919579081664196</v>
          </cell>
        </row>
        <row r="341">
          <cell r="F341">
            <v>96.817331572658119</v>
          </cell>
        </row>
        <row r="342">
          <cell r="F342">
            <v>96.586082867572699</v>
          </cell>
        </row>
        <row r="343">
          <cell r="F343">
            <v>97.217435550262863</v>
          </cell>
        </row>
        <row r="344">
          <cell r="F344">
            <v>97.207583863900311</v>
          </cell>
        </row>
        <row r="345">
          <cell r="F345">
            <v>99.476099579750596</v>
          </cell>
        </row>
        <row r="346">
          <cell r="F346">
            <v>100.27147384424654</v>
          </cell>
        </row>
        <row r="347">
          <cell r="F347">
            <v>100.87642570434343</v>
          </cell>
        </row>
        <row r="348">
          <cell r="F348">
            <v>101.3333038298603</v>
          </cell>
        </row>
        <row r="349">
          <cell r="F349">
            <v>104.79149618061032</v>
          </cell>
        </row>
        <row r="350">
          <cell r="F350">
            <v>104.13901926056946</v>
          </cell>
        </row>
        <row r="351">
          <cell r="F351">
            <v>103.31416483117965</v>
          </cell>
        </row>
        <row r="352">
          <cell r="F352">
            <v>103.8656725762666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i3.bcentral.cl/Siete/secure/cuadros/home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e.cl/estad%C3%ADsticas/precios/ipc" TargetMode="External"/><Relationship Id="rId2" Type="http://schemas.openxmlformats.org/officeDocument/2006/relationships/hyperlink" Target="http://si3.bcentral.cl/Siete/secure/cuadros/home.aspx?Idioma=en-US" TargetMode="External"/><Relationship Id="rId1" Type="http://schemas.openxmlformats.org/officeDocument/2006/relationships/hyperlink" Target="http://www.cochilco.cl/estadisticas/produccion.asp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O125"/>
  <sheetViews>
    <sheetView zoomScale="85" zoomScaleNormal="85" workbookViewId="0">
      <pane xSplit="4" ySplit="1" topLeftCell="E84" activePane="bottomRight" state="frozen"/>
      <selection activeCell="E37" sqref="E37"/>
      <selection pane="topRight" activeCell="E37" sqref="E37"/>
      <selection pane="bottomLeft" activeCell="E37" sqref="E37"/>
      <selection pane="bottomRight" activeCell="E37" sqref="E37"/>
    </sheetView>
  </sheetViews>
  <sheetFormatPr defaultRowHeight="15" x14ac:dyDescent="0.25"/>
  <cols>
    <col min="1" max="1" width="9.85546875" style="91" bestFit="1" customWidth="1"/>
    <col min="2" max="2" width="9.140625" style="50" customWidth="1"/>
    <col min="3" max="3" width="9.140625" style="50"/>
    <col min="4" max="5" width="9.140625" style="50" customWidth="1"/>
    <col min="6" max="16384" width="9.140625" style="50"/>
  </cols>
  <sheetData>
    <row r="1" spans="1:15" s="83" customFormat="1" x14ac:dyDescent="0.25">
      <c r="A1" s="82" t="s">
        <v>4</v>
      </c>
      <c r="B1" s="83" t="s">
        <v>0</v>
      </c>
      <c r="C1" s="83" t="s">
        <v>1</v>
      </c>
      <c r="D1" s="83" t="s">
        <v>60</v>
      </c>
      <c r="E1" s="83" t="s">
        <v>383</v>
      </c>
      <c r="F1" s="50" t="s">
        <v>2</v>
      </c>
      <c r="G1" s="50" t="s">
        <v>153</v>
      </c>
      <c r="H1" s="50" t="s">
        <v>3</v>
      </c>
      <c r="I1" s="50" t="s">
        <v>11</v>
      </c>
      <c r="J1" s="50" t="s">
        <v>164</v>
      </c>
      <c r="K1" s="50" t="s">
        <v>13</v>
      </c>
      <c r="L1" s="50" t="s">
        <v>14</v>
      </c>
      <c r="M1" s="83" t="s">
        <v>122</v>
      </c>
      <c r="N1" s="50" t="s">
        <v>114</v>
      </c>
      <c r="O1" s="50" t="s">
        <v>115</v>
      </c>
    </row>
    <row r="2" spans="1:15" x14ac:dyDescent="0.25">
      <c r="A2" s="65">
        <v>32933</v>
      </c>
      <c r="B2" s="50">
        <v>1990</v>
      </c>
      <c r="C2" s="50">
        <v>1</v>
      </c>
      <c r="D2" s="50">
        <v>2</v>
      </c>
      <c r="E2" s="50" t="s">
        <v>382</v>
      </c>
      <c r="F2" s="50" t="str">
        <f>IF(ISBLANK(HLOOKUP(F$1, q_preprocess!$1:$1048576, $D2, FALSE)), "", HLOOKUP(F$1, q_preprocess!$1:$1048576, $D2, FALSE))</f>
        <v/>
      </c>
      <c r="G2" s="50" t="str">
        <f>IF(ISBLANK(HLOOKUP(G$1, q_preprocess!$1:$1048576, $D2, FALSE)), "", HLOOKUP(G$1, q_preprocess!$1:$1048576, $D2, FALSE))</f>
        <v/>
      </c>
      <c r="H2" s="50" t="str">
        <f>IF(ISBLANK(HLOOKUP(H$1, q_preprocess!$1:$1048576, $D2, FALSE)), "", HLOOKUP(H$1, q_preprocess!$1:$1048576, $D2, FALSE))</f>
        <v/>
      </c>
      <c r="I2" s="50" t="str">
        <f>IF(ISBLANK(HLOOKUP(I$1, q_preprocess!$1:$1048576, $D2, FALSE)), "", HLOOKUP(I$1, q_preprocess!$1:$1048576, $D2, FALSE))</f>
        <v/>
      </c>
      <c r="J2" s="50" t="str">
        <f>IF(ISBLANK(HLOOKUP(J$1, q_preprocess!$1:$1048576, $D2, FALSE)), "", HLOOKUP(J$1, q_preprocess!$1:$1048576, $D2, FALSE))</f>
        <v/>
      </c>
      <c r="K2" s="50" t="str">
        <f>IF(ISBLANK(HLOOKUP(K$1, q_preprocess!$1:$1048576, $D2, FALSE)), "", HLOOKUP(K$1, q_preprocess!$1:$1048576, $D2, FALSE))</f>
        <v/>
      </c>
      <c r="L2" s="50" t="str">
        <f>IF(ISBLANK(HLOOKUP(L$1, q_preprocess!$1:$1048576, $D2, FALSE)), "", HLOOKUP(L$1, q_preprocess!$1:$1048576, $D2, FALSE))</f>
        <v/>
      </c>
      <c r="M2" s="50" t="str">
        <f>IF(ISBLANK(HLOOKUP(M$1, q_preprocess!$1:$1048576, $D2, FALSE)), "", HLOOKUP(M$1, q_preprocess!$1:$1048576, $D2, FALSE))</f>
        <v/>
      </c>
      <c r="N2" s="50" t="str">
        <f>IF(ISBLANK(HLOOKUP(N$1, q_preprocess!$1:$1048576, $D2, FALSE)), "", HLOOKUP(N$1, q_preprocess!$1:$1048576, $D2, FALSE))</f>
        <v/>
      </c>
      <c r="O2" s="50" t="str">
        <f>IF(ISBLANK(HLOOKUP(O$1, q_preprocess!$1:$1048576, $D2, FALSE)), "", HLOOKUP(O$1, q_preprocess!$1:$1048576, $D2, FALSE))</f>
        <v/>
      </c>
    </row>
    <row r="3" spans="1:15" x14ac:dyDescent="0.25">
      <c r="A3" s="65">
        <v>33025</v>
      </c>
      <c r="B3" s="50">
        <v>1990</v>
      </c>
      <c r="C3" s="50">
        <v>2</v>
      </c>
      <c r="D3" s="50">
        <v>3</v>
      </c>
      <c r="E3" s="50" t="s">
        <v>382</v>
      </c>
      <c r="F3" s="50" t="str">
        <f>IF(ISBLANK(HLOOKUP(F$1, q_preprocess!$1:$1048576, $D3, FALSE)), "", HLOOKUP(F$1, q_preprocess!$1:$1048576, $D3, FALSE))</f>
        <v/>
      </c>
      <c r="G3" s="50" t="str">
        <f>IF(ISBLANK(HLOOKUP(G$1, q_preprocess!$1:$1048576, $D3, FALSE)), "", HLOOKUP(G$1, q_preprocess!$1:$1048576, $D3, FALSE))</f>
        <v/>
      </c>
      <c r="H3" s="50" t="str">
        <f>IF(ISBLANK(HLOOKUP(H$1, q_preprocess!$1:$1048576, $D3, FALSE)), "", HLOOKUP(H$1, q_preprocess!$1:$1048576, $D3, FALSE))</f>
        <v/>
      </c>
      <c r="I3" s="50" t="str">
        <f>IF(ISBLANK(HLOOKUP(I$1, q_preprocess!$1:$1048576, $D3, FALSE)), "", HLOOKUP(I$1, q_preprocess!$1:$1048576, $D3, FALSE))</f>
        <v/>
      </c>
      <c r="J3" s="50" t="str">
        <f>IF(ISBLANK(HLOOKUP(J$1, q_preprocess!$1:$1048576, $D3, FALSE)), "", HLOOKUP(J$1, q_preprocess!$1:$1048576, $D3, FALSE))</f>
        <v/>
      </c>
      <c r="K3" s="50" t="str">
        <f>IF(ISBLANK(HLOOKUP(K$1, q_preprocess!$1:$1048576, $D3, FALSE)), "", HLOOKUP(K$1, q_preprocess!$1:$1048576, $D3, FALSE))</f>
        <v/>
      </c>
      <c r="L3" s="50" t="str">
        <f>IF(ISBLANK(HLOOKUP(L$1, q_preprocess!$1:$1048576, $D3, FALSE)), "", HLOOKUP(L$1, q_preprocess!$1:$1048576, $D3, FALSE))</f>
        <v/>
      </c>
      <c r="M3" s="50" t="str">
        <f>IF(ISBLANK(HLOOKUP(M$1, q_preprocess!$1:$1048576, $D3, FALSE)), "", HLOOKUP(M$1, q_preprocess!$1:$1048576, $D3, FALSE))</f>
        <v/>
      </c>
      <c r="N3" s="50" t="str">
        <f>IF(ISBLANK(HLOOKUP(N$1, q_preprocess!$1:$1048576, $D3, FALSE)), "", HLOOKUP(N$1, q_preprocess!$1:$1048576, $D3, FALSE))</f>
        <v/>
      </c>
      <c r="O3" s="50" t="str">
        <f>IF(ISBLANK(HLOOKUP(O$1, q_preprocess!$1:$1048576, $D3, FALSE)), "", HLOOKUP(O$1, q_preprocess!$1:$1048576, $D3, FALSE))</f>
        <v/>
      </c>
    </row>
    <row r="4" spans="1:15" x14ac:dyDescent="0.25">
      <c r="A4" s="65">
        <v>33117</v>
      </c>
      <c r="B4" s="50">
        <v>1990</v>
      </c>
      <c r="C4" s="50">
        <v>3</v>
      </c>
      <c r="D4" s="50">
        <v>4</v>
      </c>
      <c r="E4" s="50" t="s">
        <v>382</v>
      </c>
      <c r="F4" s="50" t="str">
        <f>IF(ISBLANK(HLOOKUP(F$1, q_preprocess!$1:$1048576, $D4, FALSE)), "", HLOOKUP(F$1, q_preprocess!$1:$1048576, $D4, FALSE))</f>
        <v/>
      </c>
      <c r="G4" s="50" t="str">
        <f>IF(ISBLANK(HLOOKUP(G$1, q_preprocess!$1:$1048576, $D4, FALSE)), "", HLOOKUP(G$1, q_preprocess!$1:$1048576, $D4, FALSE))</f>
        <v/>
      </c>
      <c r="H4" s="50" t="str">
        <f>IF(ISBLANK(HLOOKUP(H$1, q_preprocess!$1:$1048576, $D4, FALSE)), "", HLOOKUP(H$1, q_preprocess!$1:$1048576, $D4, FALSE))</f>
        <v/>
      </c>
      <c r="I4" s="50" t="str">
        <f>IF(ISBLANK(HLOOKUP(I$1, q_preprocess!$1:$1048576, $D4, FALSE)), "", HLOOKUP(I$1, q_preprocess!$1:$1048576, $D4, FALSE))</f>
        <v/>
      </c>
      <c r="J4" s="50" t="str">
        <f>IF(ISBLANK(HLOOKUP(J$1, q_preprocess!$1:$1048576, $D4, FALSE)), "", HLOOKUP(J$1, q_preprocess!$1:$1048576, $D4, FALSE))</f>
        <v/>
      </c>
      <c r="K4" s="50" t="str">
        <f>IF(ISBLANK(HLOOKUP(K$1, q_preprocess!$1:$1048576, $D4, FALSE)), "", HLOOKUP(K$1, q_preprocess!$1:$1048576, $D4, FALSE))</f>
        <v/>
      </c>
      <c r="L4" s="50" t="str">
        <f>IF(ISBLANK(HLOOKUP(L$1, q_preprocess!$1:$1048576, $D4, FALSE)), "", HLOOKUP(L$1, q_preprocess!$1:$1048576, $D4, FALSE))</f>
        <v/>
      </c>
      <c r="M4" s="50" t="str">
        <f>IF(ISBLANK(HLOOKUP(M$1, q_preprocess!$1:$1048576, $D4, FALSE)), "", HLOOKUP(M$1, q_preprocess!$1:$1048576, $D4, FALSE))</f>
        <v/>
      </c>
      <c r="N4" s="50" t="str">
        <f>IF(ISBLANK(HLOOKUP(N$1, q_preprocess!$1:$1048576, $D4, FALSE)), "", HLOOKUP(N$1, q_preprocess!$1:$1048576, $D4, FALSE))</f>
        <v/>
      </c>
      <c r="O4" s="50" t="str">
        <f>IF(ISBLANK(HLOOKUP(O$1, q_preprocess!$1:$1048576, $D4, FALSE)), "", HLOOKUP(O$1, q_preprocess!$1:$1048576, $D4, FALSE))</f>
        <v/>
      </c>
    </row>
    <row r="5" spans="1:15" x14ac:dyDescent="0.25">
      <c r="A5" s="65">
        <v>33208</v>
      </c>
      <c r="B5" s="50">
        <v>1990</v>
      </c>
      <c r="C5" s="50">
        <v>4</v>
      </c>
      <c r="D5" s="50">
        <v>5</v>
      </c>
      <c r="E5" s="50" t="s">
        <v>382</v>
      </c>
      <c r="F5" s="50" t="str">
        <f>IF(ISBLANK(HLOOKUP(F$1, q_preprocess!$1:$1048576, $D5, FALSE)), "", HLOOKUP(F$1, q_preprocess!$1:$1048576, $D5, FALSE))</f>
        <v/>
      </c>
      <c r="G5" s="50" t="str">
        <f>IF(ISBLANK(HLOOKUP(G$1, q_preprocess!$1:$1048576, $D5, FALSE)), "", HLOOKUP(G$1, q_preprocess!$1:$1048576, $D5, FALSE))</f>
        <v/>
      </c>
      <c r="H5" s="50" t="str">
        <f>IF(ISBLANK(HLOOKUP(H$1, q_preprocess!$1:$1048576, $D5, FALSE)), "", HLOOKUP(H$1, q_preprocess!$1:$1048576, $D5, FALSE))</f>
        <v/>
      </c>
      <c r="I5" s="50" t="str">
        <f>IF(ISBLANK(HLOOKUP(I$1, q_preprocess!$1:$1048576, $D5, FALSE)), "", HLOOKUP(I$1, q_preprocess!$1:$1048576, $D5, FALSE))</f>
        <v/>
      </c>
      <c r="J5" s="50" t="str">
        <f>IF(ISBLANK(HLOOKUP(J$1, q_preprocess!$1:$1048576, $D5, FALSE)), "", HLOOKUP(J$1, q_preprocess!$1:$1048576, $D5, FALSE))</f>
        <v/>
      </c>
      <c r="K5" s="50" t="str">
        <f>IF(ISBLANK(HLOOKUP(K$1, q_preprocess!$1:$1048576, $D5, FALSE)), "", HLOOKUP(K$1, q_preprocess!$1:$1048576, $D5, FALSE))</f>
        <v/>
      </c>
      <c r="L5" s="50" t="str">
        <f>IF(ISBLANK(HLOOKUP(L$1, q_preprocess!$1:$1048576, $D5, FALSE)), "", HLOOKUP(L$1, q_preprocess!$1:$1048576, $D5, FALSE))</f>
        <v/>
      </c>
      <c r="M5" s="50" t="str">
        <f>IF(ISBLANK(HLOOKUP(M$1, q_preprocess!$1:$1048576, $D5, FALSE)), "", HLOOKUP(M$1, q_preprocess!$1:$1048576, $D5, FALSE))</f>
        <v/>
      </c>
      <c r="N5" s="50" t="str">
        <f>IF(ISBLANK(HLOOKUP(N$1, q_preprocess!$1:$1048576, $D5, FALSE)), "", HLOOKUP(N$1, q_preprocess!$1:$1048576, $D5, FALSE))</f>
        <v/>
      </c>
      <c r="O5" s="50" t="str">
        <f>IF(ISBLANK(HLOOKUP(O$1, q_preprocess!$1:$1048576, $D5, FALSE)), "", HLOOKUP(O$1, q_preprocess!$1:$1048576, $D5, FALSE))</f>
        <v/>
      </c>
    </row>
    <row r="6" spans="1:15" x14ac:dyDescent="0.25">
      <c r="A6" s="65">
        <v>33298</v>
      </c>
      <c r="B6" s="50">
        <v>1991</v>
      </c>
      <c r="C6" s="50">
        <v>1</v>
      </c>
      <c r="D6" s="50">
        <v>6</v>
      </c>
      <c r="E6" s="50" t="s">
        <v>382</v>
      </c>
      <c r="F6" s="50" t="str">
        <f>IF(ISBLANK(HLOOKUP(F$1, q_preprocess!$1:$1048576, $D6, FALSE)), "", HLOOKUP(F$1, q_preprocess!$1:$1048576, $D6, FALSE))</f>
        <v/>
      </c>
      <c r="G6" s="50" t="str">
        <f>IF(ISBLANK(HLOOKUP(G$1, q_preprocess!$1:$1048576, $D6, FALSE)), "", HLOOKUP(G$1, q_preprocess!$1:$1048576, $D6, FALSE))</f>
        <v/>
      </c>
      <c r="H6" s="50" t="str">
        <f>IF(ISBLANK(HLOOKUP(H$1, q_preprocess!$1:$1048576, $D6, FALSE)), "", HLOOKUP(H$1, q_preprocess!$1:$1048576, $D6, FALSE))</f>
        <v/>
      </c>
      <c r="I6" s="50" t="str">
        <f>IF(ISBLANK(HLOOKUP(I$1, q_preprocess!$1:$1048576, $D6, FALSE)), "", HLOOKUP(I$1, q_preprocess!$1:$1048576, $D6, FALSE))</f>
        <v/>
      </c>
      <c r="J6" s="50" t="str">
        <f>IF(ISBLANK(HLOOKUP(J$1, q_preprocess!$1:$1048576, $D6, FALSE)), "", HLOOKUP(J$1, q_preprocess!$1:$1048576, $D6, FALSE))</f>
        <v/>
      </c>
      <c r="K6" s="50" t="str">
        <f>IF(ISBLANK(HLOOKUP(K$1, q_preprocess!$1:$1048576, $D6, FALSE)), "", HLOOKUP(K$1, q_preprocess!$1:$1048576, $D6, FALSE))</f>
        <v/>
      </c>
      <c r="L6" s="50" t="str">
        <f>IF(ISBLANK(HLOOKUP(L$1, q_preprocess!$1:$1048576, $D6, FALSE)), "", HLOOKUP(L$1, q_preprocess!$1:$1048576, $D6, FALSE))</f>
        <v/>
      </c>
      <c r="M6" s="50" t="str">
        <f>IF(ISBLANK(HLOOKUP(M$1, q_preprocess!$1:$1048576, $D6, FALSE)), "", HLOOKUP(M$1, q_preprocess!$1:$1048576, $D6, FALSE))</f>
        <v/>
      </c>
      <c r="N6" s="50" t="str">
        <f>IF(ISBLANK(HLOOKUP(N$1, q_preprocess!$1:$1048576, $D6, FALSE)), "", HLOOKUP(N$1, q_preprocess!$1:$1048576, $D6, FALSE))</f>
        <v/>
      </c>
      <c r="O6" s="50" t="str">
        <f>IF(ISBLANK(HLOOKUP(O$1, q_preprocess!$1:$1048576, $D6, FALSE)), "", HLOOKUP(O$1, q_preprocess!$1:$1048576, $D6, FALSE))</f>
        <v/>
      </c>
    </row>
    <row r="7" spans="1:15" x14ac:dyDescent="0.25">
      <c r="A7" s="65">
        <v>33390</v>
      </c>
      <c r="B7" s="50">
        <v>1991</v>
      </c>
      <c r="C7" s="50">
        <v>2</v>
      </c>
      <c r="D7" s="50">
        <v>7</v>
      </c>
      <c r="E7" s="50" t="s">
        <v>382</v>
      </c>
      <c r="F7" s="50" t="str">
        <f>IF(ISBLANK(HLOOKUP(F$1, q_preprocess!$1:$1048576, $D7, FALSE)), "", HLOOKUP(F$1, q_preprocess!$1:$1048576, $D7, FALSE))</f>
        <v/>
      </c>
      <c r="G7" s="50" t="str">
        <f>IF(ISBLANK(HLOOKUP(G$1, q_preprocess!$1:$1048576, $D7, FALSE)), "", HLOOKUP(G$1, q_preprocess!$1:$1048576, $D7, FALSE))</f>
        <v/>
      </c>
      <c r="H7" s="50" t="str">
        <f>IF(ISBLANK(HLOOKUP(H$1, q_preprocess!$1:$1048576, $D7, FALSE)), "", HLOOKUP(H$1, q_preprocess!$1:$1048576, $D7, FALSE))</f>
        <v/>
      </c>
      <c r="I7" s="50" t="str">
        <f>IF(ISBLANK(HLOOKUP(I$1, q_preprocess!$1:$1048576, $D7, FALSE)), "", HLOOKUP(I$1, q_preprocess!$1:$1048576, $D7, FALSE))</f>
        <v/>
      </c>
      <c r="J7" s="50" t="str">
        <f>IF(ISBLANK(HLOOKUP(J$1, q_preprocess!$1:$1048576, $D7, FALSE)), "", HLOOKUP(J$1, q_preprocess!$1:$1048576, $D7, FALSE))</f>
        <v/>
      </c>
      <c r="K7" s="50" t="str">
        <f>IF(ISBLANK(HLOOKUP(K$1, q_preprocess!$1:$1048576, $D7, FALSE)), "", HLOOKUP(K$1, q_preprocess!$1:$1048576, $D7, FALSE))</f>
        <v/>
      </c>
      <c r="L7" s="50" t="str">
        <f>IF(ISBLANK(HLOOKUP(L$1, q_preprocess!$1:$1048576, $D7, FALSE)), "", HLOOKUP(L$1, q_preprocess!$1:$1048576, $D7, FALSE))</f>
        <v/>
      </c>
      <c r="M7" s="50" t="str">
        <f>IF(ISBLANK(HLOOKUP(M$1, q_preprocess!$1:$1048576, $D7, FALSE)), "", HLOOKUP(M$1, q_preprocess!$1:$1048576, $D7, FALSE))</f>
        <v/>
      </c>
      <c r="N7" s="50" t="str">
        <f>IF(ISBLANK(HLOOKUP(N$1, q_preprocess!$1:$1048576, $D7, FALSE)), "", HLOOKUP(N$1, q_preprocess!$1:$1048576, $D7, FALSE))</f>
        <v/>
      </c>
      <c r="O7" s="50" t="str">
        <f>IF(ISBLANK(HLOOKUP(O$1, q_preprocess!$1:$1048576, $D7, FALSE)), "", HLOOKUP(O$1, q_preprocess!$1:$1048576, $D7, FALSE))</f>
        <v/>
      </c>
    </row>
    <row r="8" spans="1:15" x14ac:dyDescent="0.25">
      <c r="A8" s="65">
        <v>33482</v>
      </c>
      <c r="B8" s="50">
        <v>1991</v>
      </c>
      <c r="C8" s="50">
        <v>3</v>
      </c>
      <c r="D8" s="50">
        <v>8</v>
      </c>
      <c r="E8" s="50" t="s">
        <v>382</v>
      </c>
      <c r="F8" s="50" t="str">
        <f>IF(ISBLANK(HLOOKUP(F$1, q_preprocess!$1:$1048576, $D8, FALSE)), "", HLOOKUP(F$1, q_preprocess!$1:$1048576, $D8, FALSE))</f>
        <v/>
      </c>
      <c r="G8" s="50" t="str">
        <f>IF(ISBLANK(HLOOKUP(G$1, q_preprocess!$1:$1048576, $D8, FALSE)), "", HLOOKUP(G$1, q_preprocess!$1:$1048576, $D8, FALSE))</f>
        <v/>
      </c>
      <c r="H8" s="50" t="str">
        <f>IF(ISBLANK(HLOOKUP(H$1, q_preprocess!$1:$1048576, $D8, FALSE)), "", HLOOKUP(H$1, q_preprocess!$1:$1048576, $D8, FALSE))</f>
        <v/>
      </c>
      <c r="I8" s="50" t="str">
        <f>IF(ISBLANK(HLOOKUP(I$1, q_preprocess!$1:$1048576, $D8, FALSE)), "", HLOOKUP(I$1, q_preprocess!$1:$1048576, $D8, FALSE))</f>
        <v/>
      </c>
      <c r="J8" s="50" t="str">
        <f>IF(ISBLANK(HLOOKUP(J$1, q_preprocess!$1:$1048576, $D8, FALSE)), "", HLOOKUP(J$1, q_preprocess!$1:$1048576, $D8, FALSE))</f>
        <v/>
      </c>
      <c r="K8" s="50" t="str">
        <f>IF(ISBLANK(HLOOKUP(K$1, q_preprocess!$1:$1048576, $D8, FALSE)), "", HLOOKUP(K$1, q_preprocess!$1:$1048576, $D8, FALSE))</f>
        <v/>
      </c>
      <c r="L8" s="50" t="str">
        <f>IF(ISBLANK(HLOOKUP(L$1, q_preprocess!$1:$1048576, $D8, FALSE)), "", HLOOKUP(L$1, q_preprocess!$1:$1048576, $D8, FALSE))</f>
        <v/>
      </c>
      <c r="M8" s="50" t="str">
        <f>IF(ISBLANK(HLOOKUP(M$1, q_preprocess!$1:$1048576, $D8, FALSE)), "", HLOOKUP(M$1, q_preprocess!$1:$1048576, $D8, FALSE))</f>
        <v/>
      </c>
      <c r="N8" s="50" t="str">
        <f>IF(ISBLANK(HLOOKUP(N$1, q_preprocess!$1:$1048576, $D8, FALSE)), "", HLOOKUP(N$1, q_preprocess!$1:$1048576, $D8, FALSE))</f>
        <v/>
      </c>
      <c r="O8" s="50" t="str">
        <f>IF(ISBLANK(HLOOKUP(O$1, q_preprocess!$1:$1048576, $D8, FALSE)), "", HLOOKUP(O$1, q_preprocess!$1:$1048576, $D8, FALSE))</f>
        <v/>
      </c>
    </row>
    <row r="9" spans="1:15" x14ac:dyDescent="0.25">
      <c r="A9" s="65">
        <v>33573</v>
      </c>
      <c r="B9" s="50">
        <v>1991</v>
      </c>
      <c r="C9" s="50">
        <v>4</v>
      </c>
      <c r="D9" s="50">
        <v>9</v>
      </c>
      <c r="E9" s="50" t="s">
        <v>382</v>
      </c>
      <c r="F9" s="50" t="str">
        <f>IF(ISBLANK(HLOOKUP(F$1, q_preprocess!$1:$1048576, $D9, FALSE)), "", HLOOKUP(F$1, q_preprocess!$1:$1048576, $D9, FALSE))</f>
        <v/>
      </c>
      <c r="G9" s="50" t="str">
        <f>IF(ISBLANK(HLOOKUP(G$1, q_preprocess!$1:$1048576, $D9, FALSE)), "", HLOOKUP(G$1, q_preprocess!$1:$1048576, $D9, FALSE))</f>
        <v/>
      </c>
      <c r="H9" s="50" t="str">
        <f>IF(ISBLANK(HLOOKUP(H$1, q_preprocess!$1:$1048576, $D9, FALSE)), "", HLOOKUP(H$1, q_preprocess!$1:$1048576, $D9, FALSE))</f>
        <v/>
      </c>
      <c r="I9" s="50" t="str">
        <f>IF(ISBLANK(HLOOKUP(I$1, q_preprocess!$1:$1048576, $D9, FALSE)), "", HLOOKUP(I$1, q_preprocess!$1:$1048576, $D9, FALSE))</f>
        <v/>
      </c>
      <c r="J9" s="50" t="str">
        <f>IF(ISBLANK(HLOOKUP(J$1, q_preprocess!$1:$1048576, $D9, FALSE)), "", HLOOKUP(J$1, q_preprocess!$1:$1048576, $D9, FALSE))</f>
        <v/>
      </c>
      <c r="K9" s="50" t="str">
        <f>IF(ISBLANK(HLOOKUP(K$1, q_preprocess!$1:$1048576, $D9, FALSE)), "", HLOOKUP(K$1, q_preprocess!$1:$1048576, $D9, FALSE))</f>
        <v/>
      </c>
      <c r="L9" s="50" t="str">
        <f>IF(ISBLANK(HLOOKUP(L$1, q_preprocess!$1:$1048576, $D9, FALSE)), "", HLOOKUP(L$1, q_preprocess!$1:$1048576, $D9, FALSE))</f>
        <v/>
      </c>
      <c r="M9" s="50" t="str">
        <f>IF(ISBLANK(HLOOKUP(M$1, q_preprocess!$1:$1048576, $D9, FALSE)), "", HLOOKUP(M$1, q_preprocess!$1:$1048576, $D9, FALSE))</f>
        <v/>
      </c>
      <c r="N9" s="50" t="str">
        <f>IF(ISBLANK(HLOOKUP(N$1, q_preprocess!$1:$1048576, $D9, FALSE)), "", HLOOKUP(N$1, q_preprocess!$1:$1048576, $D9, FALSE))</f>
        <v/>
      </c>
      <c r="O9" s="50" t="str">
        <f>IF(ISBLANK(HLOOKUP(O$1, q_preprocess!$1:$1048576, $D9, FALSE)), "", HLOOKUP(O$1, q_preprocess!$1:$1048576, $D9, FALSE))</f>
        <v/>
      </c>
    </row>
    <row r="10" spans="1:15" x14ac:dyDescent="0.25">
      <c r="A10" s="65">
        <v>33664</v>
      </c>
      <c r="B10" s="50">
        <v>1992</v>
      </c>
      <c r="C10" s="50">
        <v>1</v>
      </c>
      <c r="D10" s="50">
        <v>10</v>
      </c>
      <c r="E10" s="50" t="s">
        <v>382</v>
      </c>
      <c r="F10" s="50" t="str">
        <f>IF(ISBLANK(HLOOKUP(F$1, q_preprocess!$1:$1048576, $D10, FALSE)), "", HLOOKUP(F$1, q_preprocess!$1:$1048576, $D10, FALSE))</f>
        <v/>
      </c>
      <c r="G10" s="50" t="str">
        <f>IF(ISBLANK(HLOOKUP(G$1, q_preprocess!$1:$1048576, $D10, FALSE)), "", HLOOKUP(G$1, q_preprocess!$1:$1048576, $D10, FALSE))</f>
        <v/>
      </c>
      <c r="H10" s="50" t="str">
        <f>IF(ISBLANK(HLOOKUP(H$1, q_preprocess!$1:$1048576, $D10, FALSE)), "", HLOOKUP(H$1, q_preprocess!$1:$1048576, $D10, FALSE))</f>
        <v/>
      </c>
      <c r="I10" s="50" t="str">
        <f>IF(ISBLANK(HLOOKUP(I$1, q_preprocess!$1:$1048576, $D10, FALSE)), "", HLOOKUP(I$1, q_preprocess!$1:$1048576, $D10, FALSE))</f>
        <v/>
      </c>
      <c r="J10" s="50" t="str">
        <f>IF(ISBLANK(HLOOKUP(J$1, q_preprocess!$1:$1048576, $D10, FALSE)), "", HLOOKUP(J$1, q_preprocess!$1:$1048576, $D10, FALSE))</f>
        <v/>
      </c>
      <c r="K10" s="50" t="str">
        <f>IF(ISBLANK(HLOOKUP(K$1, q_preprocess!$1:$1048576, $D10, FALSE)), "", HLOOKUP(K$1, q_preprocess!$1:$1048576, $D10, FALSE))</f>
        <v/>
      </c>
      <c r="L10" s="50" t="str">
        <f>IF(ISBLANK(HLOOKUP(L$1, q_preprocess!$1:$1048576, $D10, FALSE)), "", HLOOKUP(L$1, q_preprocess!$1:$1048576, $D10, FALSE))</f>
        <v/>
      </c>
      <c r="M10" s="50" t="str">
        <f>IF(ISBLANK(HLOOKUP(M$1, q_preprocess!$1:$1048576, $D10, FALSE)), "", HLOOKUP(M$1, q_preprocess!$1:$1048576, $D10, FALSE))</f>
        <v/>
      </c>
      <c r="N10" s="50" t="str">
        <f>IF(ISBLANK(HLOOKUP(N$1, q_preprocess!$1:$1048576, $D10, FALSE)), "", HLOOKUP(N$1, q_preprocess!$1:$1048576, $D10, FALSE))</f>
        <v/>
      </c>
      <c r="O10" s="50" t="str">
        <f>IF(ISBLANK(HLOOKUP(O$1, q_preprocess!$1:$1048576, $D10, FALSE)), "", HLOOKUP(O$1, q_preprocess!$1:$1048576, $D10, FALSE))</f>
        <v/>
      </c>
    </row>
    <row r="11" spans="1:15" x14ac:dyDescent="0.25">
      <c r="A11" s="65">
        <v>33756</v>
      </c>
      <c r="B11" s="50">
        <v>1992</v>
      </c>
      <c r="C11" s="50">
        <v>2</v>
      </c>
      <c r="D11" s="50">
        <v>11</v>
      </c>
      <c r="E11" s="50" t="s">
        <v>382</v>
      </c>
      <c r="F11" s="50" t="str">
        <f>IF(ISBLANK(HLOOKUP(F$1, q_preprocess!$1:$1048576, $D11, FALSE)), "", HLOOKUP(F$1, q_preprocess!$1:$1048576, $D11, FALSE))</f>
        <v/>
      </c>
      <c r="G11" s="50" t="str">
        <f>IF(ISBLANK(HLOOKUP(G$1, q_preprocess!$1:$1048576, $D11, FALSE)), "", HLOOKUP(G$1, q_preprocess!$1:$1048576, $D11, FALSE))</f>
        <v/>
      </c>
      <c r="H11" s="50" t="str">
        <f>IF(ISBLANK(HLOOKUP(H$1, q_preprocess!$1:$1048576, $D11, FALSE)), "", HLOOKUP(H$1, q_preprocess!$1:$1048576, $D11, FALSE))</f>
        <v/>
      </c>
      <c r="I11" s="50" t="str">
        <f>IF(ISBLANK(HLOOKUP(I$1, q_preprocess!$1:$1048576, $D11, FALSE)), "", HLOOKUP(I$1, q_preprocess!$1:$1048576, $D11, FALSE))</f>
        <v/>
      </c>
      <c r="J11" s="50" t="str">
        <f>IF(ISBLANK(HLOOKUP(J$1, q_preprocess!$1:$1048576, $D11, FALSE)), "", HLOOKUP(J$1, q_preprocess!$1:$1048576, $D11, FALSE))</f>
        <v/>
      </c>
      <c r="K11" s="50" t="str">
        <f>IF(ISBLANK(HLOOKUP(K$1, q_preprocess!$1:$1048576, $D11, FALSE)), "", HLOOKUP(K$1, q_preprocess!$1:$1048576, $D11, FALSE))</f>
        <v/>
      </c>
      <c r="L11" s="50" t="str">
        <f>IF(ISBLANK(HLOOKUP(L$1, q_preprocess!$1:$1048576, $D11, FALSE)), "", HLOOKUP(L$1, q_preprocess!$1:$1048576, $D11, FALSE))</f>
        <v/>
      </c>
      <c r="M11" s="50" t="str">
        <f>IF(ISBLANK(HLOOKUP(M$1, q_preprocess!$1:$1048576, $D11, FALSE)), "", HLOOKUP(M$1, q_preprocess!$1:$1048576, $D11, FALSE))</f>
        <v/>
      </c>
      <c r="N11" s="50" t="str">
        <f>IF(ISBLANK(HLOOKUP(N$1, q_preprocess!$1:$1048576, $D11, FALSE)), "", HLOOKUP(N$1, q_preprocess!$1:$1048576, $D11, FALSE))</f>
        <v/>
      </c>
      <c r="O11" s="50" t="str">
        <f>IF(ISBLANK(HLOOKUP(O$1, q_preprocess!$1:$1048576, $D11, FALSE)), "", HLOOKUP(O$1, q_preprocess!$1:$1048576, $D11, FALSE))</f>
        <v/>
      </c>
    </row>
    <row r="12" spans="1:15" x14ac:dyDescent="0.25">
      <c r="A12" s="65">
        <v>33848</v>
      </c>
      <c r="B12" s="50">
        <v>1992</v>
      </c>
      <c r="C12" s="50">
        <v>3</v>
      </c>
      <c r="D12" s="50">
        <v>12</v>
      </c>
      <c r="E12" s="50" t="s">
        <v>382</v>
      </c>
      <c r="F12" s="50" t="str">
        <f>IF(ISBLANK(HLOOKUP(F$1, q_preprocess!$1:$1048576, $D12, FALSE)), "", HLOOKUP(F$1, q_preprocess!$1:$1048576, $D12, FALSE))</f>
        <v/>
      </c>
      <c r="G12" s="50" t="str">
        <f>IF(ISBLANK(HLOOKUP(G$1, q_preprocess!$1:$1048576, $D12, FALSE)), "", HLOOKUP(G$1, q_preprocess!$1:$1048576, $D12, FALSE))</f>
        <v/>
      </c>
      <c r="H12" s="50" t="str">
        <f>IF(ISBLANK(HLOOKUP(H$1, q_preprocess!$1:$1048576, $D12, FALSE)), "", HLOOKUP(H$1, q_preprocess!$1:$1048576, $D12, FALSE))</f>
        <v/>
      </c>
      <c r="I12" s="50" t="str">
        <f>IF(ISBLANK(HLOOKUP(I$1, q_preprocess!$1:$1048576, $D12, FALSE)), "", HLOOKUP(I$1, q_preprocess!$1:$1048576, $D12, FALSE))</f>
        <v/>
      </c>
      <c r="J12" s="50" t="str">
        <f>IF(ISBLANK(HLOOKUP(J$1, q_preprocess!$1:$1048576, $D12, FALSE)), "", HLOOKUP(J$1, q_preprocess!$1:$1048576, $D12, FALSE))</f>
        <v/>
      </c>
      <c r="K12" s="50" t="str">
        <f>IF(ISBLANK(HLOOKUP(K$1, q_preprocess!$1:$1048576, $D12, FALSE)), "", HLOOKUP(K$1, q_preprocess!$1:$1048576, $D12, FALSE))</f>
        <v/>
      </c>
      <c r="L12" s="50" t="str">
        <f>IF(ISBLANK(HLOOKUP(L$1, q_preprocess!$1:$1048576, $D12, FALSE)), "", HLOOKUP(L$1, q_preprocess!$1:$1048576, $D12, FALSE))</f>
        <v/>
      </c>
      <c r="M12" s="50" t="str">
        <f>IF(ISBLANK(HLOOKUP(M$1, q_preprocess!$1:$1048576, $D12, FALSE)), "", HLOOKUP(M$1, q_preprocess!$1:$1048576, $D12, FALSE))</f>
        <v/>
      </c>
      <c r="N12" s="50" t="str">
        <f>IF(ISBLANK(HLOOKUP(N$1, q_preprocess!$1:$1048576, $D12, FALSE)), "", HLOOKUP(N$1, q_preprocess!$1:$1048576, $D12, FALSE))</f>
        <v/>
      </c>
      <c r="O12" s="50" t="str">
        <f>IF(ISBLANK(HLOOKUP(O$1, q_preprocess!$1:$1048576, $D12, FALSE)), "", HLOOKUP(O$1, q_preprocess!$1:$1048576, $D12, FALSE))</f>
        <v/>
      </c>
    </row>
    <row r="13" spans="1:15" x14ac:dyDescent="0.25">
      <c r="A13" s="65">
        <v>33939</v>
      </c>
      <c r="B13" s="50">
        <v>1992</v>
      </c>
      <c r="C13" s="50">
        <v>4</v>
      </c>
      <c r="D13" s="50">
        <v>13</v>
      </c>
      <c r="E13" s="50" t="s">
        <v>382</v>
      </c>
      <c r="F13" s="50" t="str">
        <f>IF(ISBLANK(HLOOKUP(F$1, q_preprocess!$1:$1048576, $D13, FALSE)), "", HLOOKUP(F$1, q_preprocess!$1:$1048576, $D13, FALSE))</f>
        <v/>
      </c>
      <c r="G13" s="50" t="str">
        <f>IF(ISBLANK(HLOOKUP(G$1, q_preprocess!$1:$1048576, $D13, FALSE)), "", HLOOKUP(G$1, q_preprocess!$1:$1048576, $D13, FALSE))</f>
        <v/>
      </c>
      <c r="H13" s="50" t="str">
        <f>IF(ISBLANK(HLOOKUP(H$1, q_preprocess!$1:$1048576, $D13, FALSE)), "", HLOOKUP(H$1, q_preprocess!$1:$1048576, $D13, FALSE))</f>
        <v/>
      </c>
      <c r="I13" s="50" t="str">
        <f>IF(ISBLANK(HLOOKUP(I$1, q_preprocess!$1:$1048576, $D13, FALSE)), "", HLOOKUP(I$1, q_preprocess!$1:$1048576, $D13, FALSE))</f>
        <v/>
      </c>
      <c r="J13" s="50" t="str">
        <f>IF(ISBLANK(HLOOKUP(J$1, q_preprocess!$1:$1048576, $D13, FALSE)), "", HLOOKUP(J$1, q_preprocess!$1:$1048576, $D13, FALSE))</f>
        <v/>
      </c>
      <c r="K13" s="50" t="str">
        <f>IF(ISBLANK(HLOOKUP(K$1, q_preprocess!$1:$1048576, $D13, FALSE)), "", HLOOKUP(K$1, q_preprocess!$1:$1048576, $D13, FALSE))</f>
        <v/>
      </c>
      <c r="L13" s="50" t="str">
        <f>IF(ISBLANK(HLOOKUP(L$1, q_preprocess!$1:$1048576, $D13, FALSE)), "", HLOOKUP(L$1, q_preprocess!$1:$1048576, $D13, FALSE))</f>
        <v/>
      </c>
      <c r="M13" s="50" t="str">
        <f>IF(ISBLANK(HLOOKUP(M$1, q_preprocess!$1:$1048576, $D13, FALSE)), "", HLOOKUP(M$1, q_preprocess!$1:$1048576, $D13, FALSE))</f>
        <v/>
      </c>
      <c r="N13" s="50" t="str">
        <f>IF(ISBLANK(HLOOKUP(N$1, q_preprocess!$1:$1048576, $D13, FALSE)), "", HLOOKUP(N$1, q_preprocess!$1:$1048576, $D13, FALSE))</f>
        <v/>
      </c>
      <c r="O13" s="50" t="str">
        <f>IF(ISBLANK(HLOOKUP(O$1, q_preprocess!$1:$1048576, $D13, FALSE)), "", HLOOKUP(O$1, q_preprocess!$1:$1048576, $D13, FALSE))</f>
        <v/>
      </c>
    </row>
    <row r="14" spans="1:15" x14ac:dyDescent="0.25">
      <c r="A14" s="65">
        <v>34029</v>
      </c>
      <c r="B14" s="50">
        <v>1993</v>
      </c>
      <c r="C14" s="50">
        <v>1</v>
      </c>
      <c r="D14" s="50">
        <v>14</v>
      </c>
      <c r="E14" s="50" t="s">
        <v>382</v>
      </c>
      <c r="F14" s="50" t="str">
        <f>IF(ISBLANK(HLOOKUP(F$1, q_preprocess!$1:$1048576, $D14, FALSE)), "", HLOOKUP(F$1, q_preprocess!$1:$1048576, $D14, FALSE))</f>
        <v/>
      </c>
      <c r="G14" s="50" t="str">
        <f>IF(ISBLANK(HLOOKUP(G$1, q_preprocess!$1:$1048576, $D14, FALSE)), "", HLOOKUP(G$1, q_preprocess!$1:$1048576, $D14, FALSE))</f>
        <v/>
      </c>
      <c r="H14" s="50" t="str">
        <f>IF(ISBLANK(HLOOKUP(H$1, q_preprocess!$1:$1048576, $D14, FALSE)), "", HLOOKUP(H$1, q_preprocess!$1:$1048576, $D14, FALSE))</f>
        <v/>
      </c>
      <c r="I14" s="50" t="str">
        <f>IF(ISBLANK(HLOOKUP(I$1, q_preprocess!$1:$1048576, $D14, FALSE)), "", HLOOKUP(I$1, q_preprocess!$1:$1048576, $D14, FALSE))</f>
        <v/>
      </c>
      <c r="J14" s="50" t="str">
        <f>IF(ISBLANK(HLOOKUP(J$1, q_preprocess!$1:$1048576, $D14, FALSE)), "", HLOOKUP(J$1, q_preprocess!$1:$1048576, $D14, FALSE))</f>
        <v/>
      </c>
      <c r="K14" s="50" t="str">
        <f>IF(ISBLANK(HLOOKUP(K$1, q_preprocess!$1:$1048576, $D14, FALSE)), "", HLOOKUP(K$1, q_preprocess!$1:$1048576, $D14, FALSE))</f>
        <v/>
      </c>
      <c r="L14" s="50" t="str">
        <f>IF(ISBLANK(HLOOKUP(L$1, q_preprocess!$1:$1048576, $D14, FALSE)), "", HLOOKUP(L$1, q_preprocess!$1:$1048576, $D14, FALSE))</f>
        <v/>
      </c>
      <c r="M14" s="50" t="str">
        <f>IF(ISBLANK(HLOOKUP(M$1, q_preprocess!$1:$1048576, $D14, FALSE)), "", HLOOKUP(M$1, q_preprocess!$1:$1048576, $D14, FALSE))</f>
        <v/>
      </c>
      <c r="N14" s="50" t="str">
        <f>IF(ISBLANK(HLOOKUP(N$1, q_preprocess!$1:$1048576, $D14, FALSE)), "", HLOOKUP(N$1, q_preprocess!$1:$1048576, $D14, FALSE))</f>
        <v/>
      </c>
      <c r="O14" s="50" t="str">
        <f>IF(ISBLANK(HLOOKUP(O$1, q_preprocess!$1:$1048576, $D14, FALSE)), "", HLOOKUP(O$1, q_preprocess!$1:$1048576, $D14, FALSE))</f>
        <v/>
      </c>
    </row>
    <row r="15" spans="1:15" x14ac:dyDescent="0.25">
      <c r="A15" s="65">
        <v>34121</v>
      </c>
      <c r="B15" s="50">
        <v>1993</v>
      </c>
      <c r="C15" s="50">
        <v>2</v>
      </c>
      <c r="D15" s="50">
        <v>15</v>
      </c>
      <c r="E15" s="50" t="s">
        <v>382</v>
      </c>
      <c r="F15" s="50" t="str">
        <f>IF(ISBLANK(HLOOKUP(F$1, q_preprocess!$1:$1048576, $D15, FALSE)), "", HLOOKUP(F$1, q_preprocess!$1:$1048576, $D15, FALSE))</f>
        <v/>
      </c>
      <c r="G15" s="50" t="str">
        <f>IF(ISBLANK(HLOOKUP(G$1, q_preprocess!$1:$1048576, $D15, FALSE)), "", HLOOKUP(G$1, q_preprocess!$1:$1048576, $D15, FALSE))</f>
        <v/>
      </c>
      <c r="H15" s="50" t="str">
        <f>IF(ISBLANK(HLOOKUP(H$1, q_preprocess!$1:$1048576, $D15, FALSE)), "", HLOOKUP(H$1, q_preprocess!$1:$1048576, $D15, FALSE))</f>
        <v/>
      </c>
      <c r="I15" s="50" t="str">
        <f>IF(ISBLANK(HLOOKUP(I$1, q_preprocess!$1:$1048576, $D15, FALSE)), "", HLOOKUP(I$1, q_preprocess!$1:$1048576, $D15, FALSE))</f>
        <v/>
      </c>
      <c r="J15" s="50" t="str">
        <f>IF(ISBLANK(HLOOKUP(J$1, q_preprocess!$1:$1048576, $D15, FALSE)), "", HLOOKUP(J$1, q_preprocess!$1:$1048576, $D15, FALSE))</f>
        <v/>
      </c>
      <c r="K15" s="50" t="str">
        <f>IF(ISBLANK(HLOOKUP(K$1, q_preprocess!$1:$1048576, $D15, FALSE)), "", HLOOKUP(K$1, q_preprocess!$1:$1048576, $D15, FALSE))</f>
        <v/>
      </c>
      <c r="L15" s="50" t="str">
        <f>IF(ISBLANK(HLOOKUP(L$1, q_preprocess!$1:$1048576, $D15, FALSE)), "", HLOOKUP(L$1, q_preprocess!$1:$1048576, $D15, FALSE))</f>
        <v/>
      </c>
      <c r="M15" s="50" t="str">
        <f>IF(ISBLANK(HLOOKUP(M$1, q_preprocess!$1:$1048576, $D15, FALSE)), "", HLOOKUP(M$1, q_preprocess!$1:$1048576, $D15, FALSE))</f>
        <v/>
      </c>
      <c r="N15" s="50" t="str">
        <f>IF(ISBLANK(HLOOKUP(N$1, q_preprocess!$1:$1048576, $D15, FALSE)), "", HLOOKUP(N$1, q_preprocess!$1:$1048576, $D15, FALSE))</f>
        <v/>
      </c>
      <c r="O15" s="50" t="str">
        <f>IF(ISBLANK(HLOOKUP(O$1, q_preprocess!$1:$1048576, $D15, FALSE)), "", HLOOKUP(O$1, q_preprocess!$1:$1048576, $D15, FALSE))</f>
        <v/>
      </c>
    </row>
    <row r="16" spans="1:15" x14ac:dyDescent="0.25">
      <c r="A16" s="65">
        <v>34213</v>
      </c>
      <c r="B16" s="50">
        <v>1993</v>
      </c>
      <c r="C16" s="50">
        <v>3</v>
      </c>
      <c r="D16" s="50">
        <v>16</v>
      </c>
      <c r="E16" s="50" t="s">
        <v>382</v>
      </c>
      <c r="F16" s="50" t="str">
        <f>IF(ISBLANK(HLOOKUP(F$1, q_preprocess!$1:$1048576, $D16, FALSE)), "", HLOOKUP(F$1, q_preprocess!$1:$1048576, $D16, FALSE))</f>
        <v/>
      </c>
      <c r="G16" s="50" t="str">
        <f>IF(ISBLANK(HLOOKUP(G$1, q_preprocess!$1:$1048576, $D16, FALSE)), "", HLOOKUP(G$1, q_preprocess!$1:$1048576, $D16, FALSE))</f>
        <v/>
      </c>
      <c r="H16" s="50" t="str">
        <f>IF(ISBLANK(HLOOKUP(H$1, q_preprocess!$1:$1048576, $D16, FALSE)), "", HLOOKUP(H$1, q_preprocess!$1:$1048576, $D16, FALSE))</f>
        <v/>
      </c>
      <c r="I16" s="50" t="str">
        <f>IF(ISBLANK(HLOOKUP(I$1, q_preprocess!$1:$1048576, $D16, FALSE)), "", HLOOKUP(I$1, q_preprocess!$1:$1048576, $D16, FALSE))</f>
        <v/>
      </c>
      <c r="J16" s="50" t="str">
        <f>IF(ISBLANK(HLOOKUP(J$1, q_preprocess!$1:$1048576, $D16, FALSE)), "", HLOOKUP(J$1, q_preprocess!$1:$1048576, $D16, FALSE))</f>
        <v/>
      </c>
      <c r="K16" s="50" t="str">
        <f>IF(ISBLANK(HLOOKUP(K$1, q_preprocess!$1:$1048576, $D16, FALSE)), "", HLOOKUP(K$1, q_preprocess!$1:$1048576, $D16, FALSE))</f>
        <v/>
      </c>
      <c r="L16" s="50" t="str">
        <f>IF(ISBLANK(HLOOKUP(L$1, q_preprocess!$1:$1048576, $D16, FALSE)), "", HLOOKUP(L$1, q_preprocess!$1:$1048576, $D16, FALSE))</f>
        <v/>
      </c>
      <c r="M16" s="50" t="str">
        <f>IF(ISBLANK(HLOOKUP(M$1, q_preprocess!$1:$1048576, $D16, FALSE)), "", HLOOKUP(M$1, q_preprocess!$1:$1048576, $D16, FALSE))</f>
        <v/>
      </c>
      <c r="N16" s="50" t="str">
        <f>IF(ISBLANK(HLOOKUP(N$1, q_preprocess!$1:$1048576, $D16, FALSE)), "", HLOOKUP(N$1, q_preprocess!$1:$1048576, $D16, FALSE))</f>
        <v/>
      </c>
      <c r="O16" s="50" t="str">
        <f>IF(ISBLANK(HLOOKUP(O$1, q_preprocess!$1:$1048576, $D16, FALSE)), "", HLOOKUP(O$1, q_preprocess!$1:$1048576, $D16, FALSE))</f>
        <v/>
      </c>
    </row>
    <row r="17" spans="1:15" x14ac:dyDescent="0.25">
      <c r="A17" s="65">
        <v>34304</v>
      </c>
      <c r="B17" s="50">
        <v>1993</v>
      </c>
      <c r="C17" s="50">
        <v>4</v>
      </c>
      <c r="D17" s="50">
        <v>17</v>
      </c>
      <c r="E17" s="50" t="s">
        <v>382</v>
      </c>
      <c r="F17" s="50" t="str">
        <f>IF(ISBLANK(HLOOKUP(F$1, q_preprocess!$1:$1048576, $D17, FALSE)), "", HLOOKUP(F$1, q_preprocess!$1:$1048576, $D17, FALSE))</f>
        <v/>
      </c>
      <c r="G17" s="50" t="str">
        <f>IF(ISBLANK(HLOOKUP(G$1, q_preprocess!$1:$1048576, $D17, FALSE)), "", HLOOKUP(G$1, q_preprocess!$1:$1048576, $D17, FALSE))</f>
        <v/>
      </c>
      <c r="H17" s="50" t="str">
        <f>IF(ISBLANK(HLOOKUP(H$1, q_preprocess!$1:$1048576, $D17, FALSE)), "", HLOOKUP(H$1, q_preprocess!$1:$1048576, $D17, FALSE))</f>
        <v/>
      </c>
      <c r="I17" s="50" t="str">
        <f>IF(ISBLANK(HLOOKUP(I$1, q_preprocess!$1:$1048576, $D17, FALSE)), "", HLOOKUP(I$1, q_preprocess!$1:$1048576, $D17, FALSE))</f>
        <v/>
      </c>
      <c r="J17" s="50" t="str">
        <f>IF(ISBLANK(HLOOKUP(J$1, q_preprocess!$1:$1048576, $D17, FALSE)), "", HLOOKUP(J$1, q_preprocess!$1:$1048576, $D17, FALSE))</f>
        <v/>
      </c>
      <c r="K17" s="50" t="str">
        <f>IF(ISBLANK(HLOOKUP(K$1, q_preprocess!$1:$1048576, $D17, FALSE)), "", HLOOKUP(K$1, q_preprocess!$1:$1048576, $D17, FALSE))</f>
        <v/>
      </c>
      <c r="L17" s="50" t="str">
        <f>IF(ISBLANK(HLOOKUP(L$1, q_preprocess!$1:$1048576, $D17, FALSE)), "", HLOOKUP(L$1, q_preprocess!$1:$1048576, $D17, FALSE))</f>
        <v/>
      </c>
      <c r="M17" s="50" t="str">
        <f>IF(ISBLANK(HLOOKUP(M$1, q_preprocess!$1:$1048576, $D17, FALSE)), "", HLOOKUP(M$1, q_preprocess!$1:$1048576, $D17, FALSE))</f>
        <v/>
      </c>
      <c r="N17" s="50" t="str">
        <f>IF(ISBLANK(HLOOKUP(N$1, q_preprocess!$1:$1048576, $D17, FALSE)), "", HLOOKUP(N$1, q_preprocess!$1:$1048576, $D17, FALSE))</f>
        <v/>
      </c>
      <c r="O17" s="50" t="str">
        <f>IF(ISBLANK(HLOOKUP(O$1, q_preprocess!$1:$1048576, $D17, FALSE)), "", HLOOKUP(O$1, q_preprocess!$1:$1048576, $D17, FALSE))</f>
        <v/>
      </c>
    </row>
    <row r="18" spans="1:15" x14ac:dyDescent="0.25">
      <c r="A18" s="65">
        <v>34394</v>
      </c>
      <c r="B18" s="50">
        <v>1994</v>
      </c>
      <c r="C18" s="50">
        <v>1</v>
      </c>
      <c r="D18" s="50">
        <v>18</v>
      </c>
      <c r="E18" s="50" t="s">
        <v>382</v>
      </c>
      <c r="F18" s="50" t="str">
        <f>IF(ISBLANK(HLOOKUP(F$1, q_preprocess!$1:$1048576, $D18, FALSE)), "", HLOOKUP(F$1, q_preprocess!$1:$1048576, $D18, FALSE))</f>
        <v/>
      </c>
      <c r="G18" s="50" t="str">
        <f>IF(ISBLANK(HLOOKUP(G$1, q_preprocess!$1:$1048576, $D18, FALSE)), "", HLOOKUP(G$1, q_preprocess!$1:$1048576, $D18, FALSE))</f>
        <v/>
      </c>
      <c r="H18" s="50" t="str">
        <f>IF(ISBLANK(HLOOKUP(H$1, q_preprocess!$1:$1048576, $D18, FALSE)), "", HLOOKUP(H$1, q_preprocess!$1:$1048576, $D18, FALSE))</f>
        <v/>
      </c>
      <c r="I18" s="50" t="str">
        <f>IF(ISBLANK(HLOOKUP(I$1, q_preprocess!$1:$1048576, $D18, FALSE)), "", HLOOKUP(I$1, q_preprocess!$1:$1048576, $D18, FALSE))</f>
        <v/>
      </c>
      <c r="J18" s="50" t="str">
        <f>IF(ISBLANK(HLOOKUP(J$1, q_preprocess!$1:$1048576, $D18, FALSE)), "", HLOOKUP(J$1, q_preprocess!$1:$1048576, $D18, FALSE))</f>
        <v/>
      </c>
      <c r="K18" s="50" t="str">
        <f>IF(ISBLANK(HLOOKUP(K$1, q_preprocess!$1:$1048576, $D18, FALSE)), "", HLOOKUP(K$1, q_preprocess!$1:$1048576, $D18, FALSE))</f>
        <v/>
      </c>
      <c r="L18" s="50" t="str">
        <f>IF(ISBLANK(HLOOKUP(L$1, q_preprocess!$1:$1048576, $D18, FALSE)), "", HLOOKUP(L$1, q_preprocess!$1:$1048576, $D18, FALSE))</f>
        <v/>
      </c>
      <c r="M18" s="50" t="str">
        <f>IF(ISBLANK(HLOOKUP(M$1, q_preprocess!$1:$1048576, $D18, FALSE)), "", HLOOKUP(M$1, q_preprocess!$1:$1048576, $D18, FALSE))</f>
        <v/>
      </c>
      <c r="N18" s="50" t="str">
        <f>IF(ISBLANK(HLOOKUP(N$1, q_preprocess!$1:$1048576, $D18, FALSE)), "", HLOOKUP(N$1, q_preprocess!$1:$1048576, $D18, FALSE))</f>
        <v/>
      </c>
      <c r="O18" s="50" t="str">
        <f>IF(ISBLANK(HLOOKUP(O$1, q_preprocess!$1:$1048576, $D18, FALSE)), "", HLOOKUP(O$1, q_preprocess!$1:$1048576, $D18, FALSE))</f>
        <v/>
      </c>
    </row>
    <row r="19" spans="1:15" x14ac:dyDescent="0.25">
      <c r="A19" s="65">
        <v>34486</v>
      </c>
      <c r="B19" s="50">
        <v>1994</v>
      </c>
      <c r="C19" s="50">
        <v>2</v>
      </c>
      <c r="D19" s="50">
        <v>19</v>
      </c>
      <c r="E19" s="50" t="s">
        <v>382</v>
      </c>
      <c r="F19" s="50" t="str">
        <f>IF(ISBLANK(HLOOKUP(F$1, q_preprocess!$1:$1048576, $D19, FALSE)), "", HLOOKUP(F$1, q_preprocess!$1:$1048576, $D19, FALSE))</f>
        <v/>
      </c>
      <c r="G19" s="50" t="str">
        <f>IF(ISBLANK(HLOOKUP(G$1, q_preprocess!$1:$1048576, $D19, FALSE)), "", HLOOKUP(G$1, q_preprocess!$1:$1048576, $D19, FALSE))</f>
        <v/>
      </c>
      <c r="H19" s="50" t="str">
        <f>IF(ISBLANK(HLOOKUP(H$1, q_preprocess!$1:$1048576, $D19, FALSE)), "", HLOOKUP(H$1, q_preprocess!$1:$1048576, $D19, FALSE))</f>
        <v/>
      </c>
      <c r="I19" s="50" t="str">
        <f>IF(ISBLANK(HLOOKUP(I$1, q_preprocess!$1:$1048576, $D19, FALSE)), "", HLOOKUP(I$1, q_preprocess!$1:$1048576, $D19, FALSE))</f>
        <v/>
      </c>
      <c r="J19" s="50" t="str">
        <f>IF(ISBLANK(HLOOKUP(J$1, q_preprocess!$1:$1048576, $D19, FALSE)), "", HLOOKUP(J$1, q_preprocess!$1:$1048576, $D19, FALSE))</f>
        <v/>
      </c>
      <c r="K19" s="50" t="str">
        <f>IF(ISBLANK(HLOOKUP(K$1, q_preprocess!$1:$1048576, $D19, FALSE)), "", HLOOKUP(K$1, q_preprocess!$1:$1048576, $D19, FALSE))</f>
        <v/>
      </c>
      <c r="L19" s="50" t="str">
        <f>IF(ISBLANK(HLOOKUP(L$1, q_preprocess!$1:$1048576, $D19, FALSE)), "", HLOOKUP(L$1, q_preprocess!$1:$1048576, $D19, FALSE))</f>
        <v/>
      </c>
      <c r="M19" s="50" t="str">
        <f>IF(ISBLANK(HLOOKUP(M$1, q_preprocess!$1:$1048576, $D19, FALSE)), "", HLOOKUP(M$1, q_preprocess!$1:$1048576, $D19, FALSE))</f>
        <v/>
      </c>
      <c r="N19" s="50" t="str">
        <f>IF(ISBLANK(HLOOKUP(N$1, q_preprocess!$1:$1048576, $D19, FALSE)), "", HLOOKUP(N$1, q_preprocess!$1:$1048576, $D19, FALSE))</f>
        <v/>
      </c>
      <c r="O19" s="50" t="str">
        <f>IF(ISBLANK(HLOOKUP(O$1, q_preprocess!$1:$1048576, $D19, FALSE)), "", HLOOKUP(O$1, q_preprocess!$1:$1048576, $D19, FALSE))</f>
        <v/>
      </c>
    </row>
    <row r="20" spans="1:15" x14ac:dyDescent="0.25">
      <c r="A20" s="65">
        <v>34578</v>
      </c>
      <c r="B20" s="50">
        <v>1994</v>
      </c>
      <c r="C20" s="50">
        <v>3</v>
      </c>
      <c r="D20" s="50">
        <v>20</v>
      </c>
      <c r="E20" s="50" t="s">
        <v>382</v>
      </c>
      <c r="F20" s="50" t="str">
        <f>IF(ISBLANK(HLOOKUP(F$1, q_preprocess!$1:$1048576, $D20, FALSE)), "", HLOOKUP(F$1, q_preprocess!$1:$1048576, $D20, FALSE))</f>
        <v/>
      </c>
      <c r="G20" s="50" t="str">
        <f>IF(ISBLANK(HLOOKUP(G$1, q_preprocess!$1:$1048576, $D20, FALSE)), "", HLOOKUP(G$1, q_preprocess!$1:$1048576, $D20, FALSE))</f>
        <v/>
      </c>
      <c r="H20" s="50" t="str">
        <f>IF(ISBLANK(HLOOKUP(H$1, q_preprocess!$1:$1048576, $D20, FALSE)), "", HLOOKUP(H$1, q_preprocess!$1:$1048576, $D20, FALSE))</f>
        <v/>
      </c>
      <c r="I20" s="50" t="str">
        <f>IF(ISBLANK(HLOOKUP(I$1, q_preprocess!$1:$1048576, $D20, FALSE)), "", HLOOKUP(I$1, q_preprocess!$1:$1048576, $D20, FALSE))</f>
        <v/>
      </c>
      <c r="J20" s="50" t="str">
        <f>IF(ISBLANK(HLOOKUP(J$1, q_preprocess!$1:$1048576, $D20, FALSE)), "", HLOOKUP(J$1, q_preprocess!$1:$1048576, $D20, FALSE))</f>
        <v/>
      </c>
      <c r="K20" s="50" t="str">
        <f>IF(ISBLANK(HLOOKUP(K$1, q_preprocess!$1:$1048576, $D20, FALSE)), "", HLOOKUP(K$1, q_preprocess!$1:$1048576, $D20, FALSE))</f>
        <v/>
      </c>
      <c r="L20" s="50" t="str">
        <f>IF(ISBLANK(HLOOKUP(L$1, q_preprocess!$1:$1048576, $D20, FALSE)), "", HLOOKUP(L$1, q_preprocess!$1:$1048576, $D20, FALSE))</f>
        <v/>
      </c>
      <c r="M20" s="50" t="str">
        <f>IF(ISBLANK(HLOOKUP(M$1, q_preprocess!$1:$1048576, $D20, FALSE)), "", HLOOKUP(M$1, q_preprocess!$1:$1048576, $D20, FALSE))</f>
        <v/>
      </c>
      <c r="N20" s="50" t="str">
        <f>IF(ISBLANK(HLOOKUP(N$1, q_preprocess!$1:$1048576, $D20, FALSE)), "", HLOOKUP(N$1, q_preprocess!$1:$1048576, $D20, FALSE))</f>
        <v/>
      </c>
      <c r="O20" s="50" t="str">
        <f>IF(ISBLANK(HLOOKUP(O$1, q_preprocess!$1:$1048576, $D20, FALSE)), "", HLOOKUP(O$1, q_preprocess!$1:$1048576, $D20, FALSE))</f>
        <v/>
      </c>
    </row>
    <row r="21" spans="1:15" x14ac:dyDescent="0.25">
      <c r="A21" s="65">
        <v>34669</v>
      </c>
      <c r="B21" s="50">
        <v>1994</v>
      </c>
      <c r="C21" s="50">
        <v>4</v>
      </c>
      <c r="D21" s="50">
        <v>21</v>
      </c>
      <c r="E21" s="50" t="s">
        <v>382</v>
      </c>
      <c r="F21" s="50" t="str">
        <f>IF(ISBLANK(HLOOKUP(F$1, q_preprocess!$1:$1048576, $D21, FALSE)), "", HLOOKUP(F$1, q_preprocess!$1:$1048576, $D21, FALSE))</f>
        <v/>
      </c>
      <c r="G21" s="50" t="str">
        <f>IF(ISBLANK(HLOOKUP(G$1, q_preprocess!$1:$1048576, $D21, FALSE)), "", HLOOKUP(G$1, q_preprocess!$1:$1048576, $D21, FALSE))</f>
        <v/>
      </c>
      <c r="H21" s="50" t="str">
        <f>IF(ISBLANK(HLOOKUP(H$1, q_preprocess!$1:$1048576, $D21, FALSE)), "", HLOOKUP(H$1, q_preprocess!$1:$1048576, $D21, FALSE))</f>
        <v/>
      </c>
      <c r="I21" s="50" t="str">
        <f>IF(ISBLANK(HLOOKUP(I$1, q_preprocess!$1:$1048576, $D21, FALSE)), "", HLOOKUP(I$1, q_preprocess!$1:$1048576, $D21, FALSE))</f>
        <v/>
      </c>
      <c r="J21" s="50" t="str">
        <f>IF(ISBLANK(HLOOKUP(J$1, q_preprocess!$1:$1048576, $D21, FALSE)), "", HLOOKUP(J$1, q_preprocess!$1:$1048576, $D21, FALSE))</f>
        <v/>
      </c>
      <c r="K21" s="50" t="str">
        <f>IF(ISBLANK(HLOOKUP(K$1, q_preprocess!$1:$1048576, $D21, FALSE)), "", HLOOKUP(K$1, q_preprocess!$1:$1048576, $D21, FALSE))</f>
        <v/>
      </c>
      <c r="L21" s="50" t="str">
        <f>IF(ISBLANK(HLOOKUP(L$1, q_preprocess!$1:$1048576, $D21, FALSE)), "", HLOOKUP(L$1, q_preprocess!$1:$1048576, $D21, FALSE))</f>
        <v/>
      </c>
      <c r="M21" s="50" t="str">
        <f>IF(ISBLANK(HLOOKUP(M$1, q_preprocess!$1:$1048576, $D21, FALSE)), "", HLOOKUP(M$1, q_preprocess!$1:$1048576, $D21, FALSE))</f>
        <v/>
      </c>
      <c r="N21" s="50" t="str">
        <f>IF(ISBLANK(HLOOKUP(N$1, q_preprocess!$1:$1048576, $D21, FALSE)), "", HLOOKUP(N$1, q_preprocess!$1:$1048576, $D21, FALSE))</f>
        <v/>
      </c>
      <c r="O21" s="50" t="str">
        <f>IF(ISBLANK(HLOOKUP(O$1, q_preprocess!$1:$1048576, $D21, FALSE)), "", HLOOKUP(O$1, q_preprocess!$1:$1048576, $D21, FALSE))</f>
        <v/>
      </c>
    </row>
    <row r="22" spans="1:15" x14ac:dyDescent="0.25">
      <c r="A22" s="65">
        <v>34759</v>
      </c>
      <c r="B22" s="50">
        <v>1995</v>
      </c>
      <c r="C22" s="50">
        <v>1</v>
      </c>
      <c r="D22" s="50">
        <v>22</v>
      </c>
      <c r="E22" s="50" t="s">
        <v>382</v>
      </c>
      <c r="F22" s="50" t="str">
        <f>IF(ISBLANK(HLOOKUP(F$1, q_preprocess!$1:$1048576, $D22, FALSE)), "", HLOOKUP(F$1, q_preprocess!$1:$1048576, $D22, FALSE))</f>
        <v/>
      </c>
      <c r="G22" s="50" t="str">
        <f>IF(ISBLANK(HLOOKUP(G$1, q_preprocess!$1:$1048576, $D22, FALSE)), "", HLOOKUP(G$1, q_preprocess!$1:$1048576, $D22, FALSE))</f>
        <v/>
      </c>
      <c r="H22" s="50" t="str">
        <f>IF(ISBLANK(HLOOKUP(H$1, q_preprocess!$1:$1048576, $D22, FALSE)), "", HLOOKUP(H$1, q_preprocess!$1:$1048576, $D22, FALSE))</f>
        <v/>
      </c>
      <c r="I22" s="50" t="str">
        <f>IF(ISBLANK(HLOOKUP(I$1, q_preprocess!$1:$1048576, $D22, FALSE)), "", HLOOKUP(I$1, q_preprocess!$1:$1048576, $D22, FALSE))</f>
        <v/>
      </c>
      <c r="J22" s="50" t="str">
        <f>IF(ISBLANK(HLOOKUP(J$1, q_preprocess!$1:$1048576, $D22, FALSE)), "", HLOOKUP(J$1, q_preprocess!$1:$1048576, $D22, FALSE))</f>
        <v/>
      </c>
      <c r="K22" s="50" t="str">
        <f>IF(ISBLANK(HLOOKUP(K$1, q_preprocess!$1:$1048576, $D22, FALSE)), "", HLOOKUP(K$1, q_preprocess!$1:$1048576, $D22, FALSE))</f>
        <v/>
      </c>
      <c r="L22" s="50" t="str">
        <f>IF(ISBLANK(HLOOKUP(L$1, q_preprocess!$1:$1048576, $D22, FALSE)), "", HLOOKUP(L$1, q_preprocess!$1:$1048576, $D22, FALSE))</f>
        <v/>
      </c>
      <c r="M22" s="50" t="str">
        <f>IF(ISBLANK(HLOOKUP(M$1, q_preprocess!$1:$1048576, $D22, FALSE)), "", HLOOKUP(M$1, q_preprocess!$1:$1048576, $D22, FALSE))</f>
        <v/>
      </c>
      <c r="N22" s="50" t="str">
        <f>IF(ISBLANK(HLOOKUP(N$1, q_preprocess!$1:$1048576, $D22, FALSE)), "", HLOOKUP(N$1, q_preprocess!$1:$1048576, $D22, FALSE))</f>
        <v/>
      </c>
      <c r="O22" s="50" t="str">
        <f>IF(ISBLANK(HLOOKUP(O$1, q_preprocess!$1:$1048576, $D22, FALSE)), "", HLOOKUP(O$1, q_preprocess!$1:$1048576, $D22, FALSE))</f>
        <v/>
      </c>
    </row>
    <row r="23" spans="1:15" x14ac:dyDescent="0.25">
      <c r="A23" s="65">
        <v>34851</v>
      </c>
      <c r="B23" s="50">
        <v>1995</v>
      </c>
      <c r="C23" s="50">
        <v>2</v>
      </c>
      <c r="D23" s="50">
        <v>23</v>
      </c>
      <c r="E23" s="50" t="s">
        <v>382</v>
      </c>
      <c r="F23" s="50" t="str">
        <f>IF(ISBLANK(HLOOKUP(F$1, q_preprocess!$1:$1048576, $D23, FALSE)), "", HLOOKUP(F$1, q_preprocess!$1:$1048576, $D23, FALSE))</f>
        <v/>
      </c>
      <c r="G23" s="50" t="str">
        <f>IF(ISBLANK(HLOOKUP(G$1, q_preprocess!$1:$1048576, $D23, FALSE)), "", HLOOKUP(G$1, q_preprocess!$1:$1048576, $D23, FALSE))</f>
        <v/>
      </c>
      <c r="H23" s="50" t="str">
        <f>IF(ISBLANK(HLOOKUP(H$1, q_preprocess!$1:$1048576, $D23, FALSE)), "", HLOOKUP(H$1, q_preprocess!$1:$1048576, $D23, FALSE))</f>
        <v/>
      </c>
      <c r="I23" s="50" t="str">
        <f>IF(ISBLANK(HLOOKUP(I$1, q_preprocess!$1:$1048576, $D23, FALSE)), "", HLOOKUP(I$1, q_preprocess!$1:$1048576, $D23, FALSE))</f>
        <v/>
      </c>
      <c r="J23" s="50" t="str">
        <f>IF(ISBLANK(HLOOKUP(J$1, q_preprocess!$1:$1048576, $D23, FALSE)), "", HLOOKUP(J$1, q_preprocess!$1:$1048576, $D23, FALSE))</f>
        <v/>
      </c>
      <c r="K23" s="50" t="str">
        <f>IF(ISBLANK(HLOOKUP(K$1, q_preprocess!$1:$1048576, $D23, FALSE)), "", HLOOKUP(K$1, q_preprocess!$1:$1048576, $D23, FALSE))</f>
        <v/>
      </c>
      <c r="L23" s="50" t="str">
        <f>IF(ISBLANK(HLOOKUP(L$1, q_preprocess!$1:$1048576, $D23, FALSE)), "", HLOOKUP(L$1, q_preprocess!$1:$1048576, $D23, FALSE))</f>
        <v/>
      </c>
      <c r="M23" s="50" t="str">
        <f>IF(ISBLANK(HLOOKUP(M$1, q_preprocess!$1:$1048576, $D23, FALSE)), "", HLOOKUP(M$1, q_preprocess!$1:$1048576, $D23, FALSE))</f>
        <v/>
      </c>
      <c r="N23" s="50" t="str">
        <f>IF(ISBLANK(HLOOKUP(N$1, q_preprocess!$1:$1048576, $D23, FALSE)), "", HLOOKUP(N$1, q_preprocess!$1:$1048576, $D23, FALSE))</f>
        <v/>
      </c>
      <c r="O23" s="50" t="str">
        <f>IF(ISBLANK(HLOOKUP(O$1, q_preprocess!$1:$1048576, $D23, FALSE)), "", HLOOKUP(O$1, q_preprocess!$1:$1048576, $D23, FALSE))</f>
        <v/>
      </c>
    </row>
    <row r="24" spans="1:15" x14ac:dyDescent="0.25">
      <c r="A24" s="65">
        <v>34943</v>
      </c>
      <c r="B24" s="50">
        <v>1995</v>
      </c>
      <c r="C24" s="50">
        <v>3</v>
      </c>
      <c r="D24" s="50">
        <v>24</v>
      </c>
      <c r="E24" s="50" t="s">
        <v>382</v>
      </c>
      <c r="F24" s="50" t="str">
        <f>IF(ISBLANK(HLOOKUP(F$1, q_preprocess!$1:$1048576, $D24, FALSE)), "", HLOOKUP(F$1, q_preprocess!$1:$1048576, $D24, FALSE))</f>
        <v/>
      </c>
      <c r="G24" s="50" t="str">
        <f>IF(ISBLANK(HLOOKUP(G$1, q_preprocess!$1:$1048576, $D24, FALSE)), "", HLOOKUP(G$1, q_preprocess!$1:$1048576, $D24, FALSE))</f>
        <v/>
      </c>
      <c r="H24" s="50" t="str">
        <f>IF(ISBLANK(HLOOKUP(H$1, q_preprocess!$1:$1048576, $D24, FALSE)), "", HLOOKUP(H$1, q_preprocess!$1:$1048576, $D24, FALSE))</f>
        <v/>
      </c>
      <c r="I24" s="50" t="str">
        <f>IF(ISBLANK(HLOOKUP(I$1, q_preprocess!$1:$1048576, $D24, FALSE)), "", HLOOKUP(I$1, q_preprocess!$1:$1048576, $D24, FALSE))</f>
        <v/>
      </c>
      <c r="J24" s="50" t="str">
        <f>IF(ISBLANK(HLOOKUP(J$1, q_preprocess!$1:$1048576, $D24, FALSE)), "", HLOOKUP(J$1, q_preprocess!$1:$1048576, $D24, FALSE))</f>
        <v/>
      </c>
      <c r="K24" s="50" t="str">
        <f>IF(ISBLANK(HLOOKUP(K$1, q_preprocess!$1:$1048576, $D24, FALSE)), "", HLOOKUP(K$1, q_preprocess!$1:$1048576, $D24, FALSE))</f>
        <v/>
      </c>
      <c r="L24" s="50" t="str">
        <f>IF(ISBLANK(HLOOKUP(L$1, q_preprocess!$1:$1048576, $D24, FALSE)), "", HLOOKUP(L$1, q_preprocess!$1:$1048576, $D24, FALSE))</f>
        <v/>
      </c>
      <c r="M24" s="50" t="str">
        <f>IF(ISBLANK(HLOOKUP(M$1, q_preprocess!$1:$1048576, $D24, FALSE)), "", HLOOKUP(M$1, q_preprocess!$1:$1048576, $D24, FALSE))</f>
        <v/>
      </c>
      <c r="N24" s="50" t="str">
        <f>IF(ISBLANK(HLOOKUP(N$1, q_preprocess!$1:$1048576, $D24, FALSE)), "", HLOOKUP(N$1, q_preprocess!$1:$1048576, $D24, FALSE))</f>
        <v/>
      </c>
      <c r="O24" s="50" t="str">
        <f>IF(ISBLANK(HLOOKUP(O$1, q_preprocess!$1:$1048576, $D24, FALSE)), "", HLOOKUP(O$1, q_preprocess!$1:$1048576, $D24, FALSE))</f>
        <v/>
      </c>
    </row>
    <row r="25" spans="1:15" x14ac:dyDescent="0.25">
      <c r="A25" s="65">
        <v>35034</v>
      </c>
      <c r="B25" s="50">
        <v>1995</v>
      </c>
      <c r="C25" s="50">
        <v>4</v>
      </c>
      <c r="D25" s="50">
        <v>25</v>
      </c>
      <c r="E25" s="50" t="s">
        <v>382</v>
      </c>
      <c r="F25" s="50" t="str">
        <f>IF(ISBLANK(HLOOKUP(F$1, q_preprocess!$1:$1048576, $D25, FALSE)), "", HLOOKUP(F$1, q_preprocess!$1:$1048576, $D25, FALSE))</f>
        <v/>
      </c>
      <c r="G25" s="50" t="str">
        <f>IF(ISBLANK(HLOOKUP(G$1, q_preprocess!$1:$1048576, $D25, FALSE)), "", HLOOKUP(G$1, q_preprocess!$1:$1048576, $D25, FALSE))</f>
        <v/>
      </c>
      <c r="H25" s="50" t="str">
        <f>IF(ISBLANK(HLOOKUP(H$1, q_preprocess!$1:$1048576, $D25, FALSE)), "", HLOOKUP(H$1, q_preprocess!$1:$1048576, $D25, FALSE))</f>
        <v/>
      </c>
      <c r="I25" s="50" t="str">
        <f>IF(ISBLANK(HLOOKUP(I$1, q_preprocess!$1:$1048576, $D25, FALSE)), "", HLOOKUP(I$1, q_preprocess!$1:$1048576, $D25, FALSE))</f>
        <v/>
      </c>
      <c r="J25" s="50" t="str">
        <f>IF(ISBLANK(HLOOKUP(J$1, q_preprocess!$1:$1048576, $D25, FALSE)), "", HLOOKUP(J$1, q_preprocess!$1:$1048576, $D25, FALSE))</f>
        <v/>
      </c>
      <c r="K25" s="50" t="str">
        <f>IF(ISBLANK(HLOOKUP(K$1, q_preprocess!$1:$1048576, $D25, FALSE)), "", HLOOKUP(K$1, q_preprocess!$1:$1048576, $D25, FALSE))</f>
        <v/>
      </c>
      <c r="L25" s="50" t="str">
        <f>IF(ISBLANK(HLOOKUP(L$1, q_preprocess!$1:$1048576, $D25, FALSE)), "", HLOOKUP(L$1, q_preprocess!$1:$1048576, $D25, FALSE))</f>
        <v/>
      </c>
      <c r="M25" s="50" t="str">
        <f>IF(ISBLANK(HLOOKUP(M$1, q_preprocess!$1:$1048576, $D25, FALSE)), "", HLOOKUP(M$1, q_preprocess!$1:$1048576, $D25, FALSE))</f>
        <v/>
      </c>
      <c r="N25" s="50" t="str">
        <f>IF(ISBLANK(HLOOKUP(N$1, q_preprocess!$1:$1048576, $D25, FALSE)), "", HLOOKUP(N$1, q_preprocess!$1:$1048576, $D25, FALSE))</f>
        <v/>
      </c>
      <c r="O25" s="50" t="str">
        <f>IF(ISBLANK(HLOOKUP(O$1, q_preprocess!$1:$1048576, $D25, FALSE)), "", HLOOKUP(O$1, q_preprocess!$1:$1048576, $D25, FALSE))</f>
        <v/>
      </c>
    </row>
    <row r="26" spans="1:15" x14ac:dyDescent="0.25">
      <c r="A26" s="65">
        <v>35125</v>
      </c>
      <c r="B26" s="50">
        <v>1996</v>
      </c>
      <c r="C26" s="50">
        <v>1</v>
      </c>
      <c r="D26" s="50">
        <v>26</v>
      </c>
      <c r="E26" s="50" t="s">
        <v>382</v>
      </c>
      <c r="F26" s="50">
        <f>IF(ISBLANK(HLOOKUP(F$1, q_preprocess!$1:$1048576, $D26, FALSE)), "", HLOOKUP(F$1, q_preprocess!$1:$1048576, $D26, FALSE))</f>
        <v>16521.084572458101</v>
      </c>
      <c r="G26" s="50">
        <f>IF(ISBLANK(HLOOKUP(G$1, q_preprocess!$1:$1048576, $D26, FALSE)), "", HLOOKUP(G$1, q_preprocess!$1:$1048576, $D26, FALSE))</f>
        <v>16418.927727211001</v>
      </c>
      <c r="H26" s="50">
        <f>IF(ISBLANK(HLOOKUP(H$1, q_preprocess!$1:$1048576, $D26, FALSE)), "", HLOOKUP(H$1, q_preprocess!$1:$1048576, $D26, FALSE))</f>
        <v>8784.1979822532703</v>
      </c>
      <c r="I26" s="50">
        <f>IF(ISBLANK(HLOOKUP(I$1, q_preprocess!$1:$1048576, $D26, FALSE)), "", HLOOKUP(I$1, q_preprocess!$1:$1048576, $D26, FALSE))</f>
        <v>1829.2890027031201</v>
      </c>
      <c r="J26" s="50">
        <f>IF(ISBLANK(HLOOKUP(J$1, q_preprocess!$1:$1048576, $D26, FALSE)), "", HLOOKUP(J$1, q_preprocess!$1:$1048576, $D26, FALSE))</f>
        <v>2463.0318970794301</v>
      </c>
      <c r="K26" s="50">
        <f>IF(ISBLANK(HLOOKUP(K$1, q_preprocess!$1:$1048576, $D26, FALSE)), "", HLOOKUP(K$1, q_preprocess!$1:$1048576, $D26, FALSE))</f>
        <v>5140.0174326260003</v>
      </c>
      <c r="L26" s="50">
        <f>IF(ISBLANK(HLOOKUP(L$1, q_preprocess!$1:$1048576, $D26, FALSE)), "", HLOOKUP(L$1, q_preprocess!$1:$1048576, $D26, FALSE))</f>
        <v>3204.8084917881101</v>
      </c>
      <c r="M26" s="50">
        <f>IF(ISBLANK(HLOOKUP(M$1, q_preprocess!$1:$1048576, $D26, FALSE)), "", HLOOKUP(M$1, q_preprocess!$1:$1048576, $D26, FALSE))</f>
        <v>3205.1677563062303</v>
      </c>
      <c r="N26" s="50">
        <f>IF(ISBLANK(HLOOKUP(N$1, q_preprocess!$1:$1048576, $D26, FALSE)), "", HLOOKUP(N$1, q_preprocess!$1:$1048576, $D26, FALSE))</f>
        <v>3788.4397692828697</v>
      </c>
      <c r="O26" s="50">
        <f>IF(ISBLANK(HLOOKUP(O$1, q_preprocess!$1:$1048576, $D26, FALSE)), "", HLOOKUP(O$1, q_preprocess!$1:$1048576, $D26, FALSE))</f>
        <v>8288.9307782539236</v>
      </c>
    </row>
    <row r="27" spans="1:15" x14ac:dyDescent="0.25">
      <c r="A27" s="65">
        <v>35217</v>
      </c>
      <c r="B27" s="50">
        <v>1996</v>
      </c>
      <c r="C27" s="50">
        <v>2</v>
      </c>
      <c r="D27" s="50">
        <v>27</v>
      </c>
      <c r="E27" s="50" t="s">
        <v>382</v>
      </c>
      <c r="F27" s="50">
        <f>IF(ISBLANK(HLOOKUP(F$1, q_preprocess!$1:$1048576, $D27, FALSE)), "", HLOOKUP(F$1, q_preprocess!$1:$1048576, $D27, FALSE))</f>
        <v>16555.957178142398</v>
      </c>
      <c r="G27" s="50">
        <f>IF(ISBLANK(HLOOKUP(G$1, q_preprocess!$1:$1048576, $D27, FALSE)), "", HLOOKUP(G$1, q_preprocess!$1:$1048576, $D27, FALSE))</f>
        <v>16573.235842941202</v>
      </c>
      <c r="H27" s="50">
        <f>IF(ISBLANK(HLOOKUP(H$1, q_preprocess!$1:$1048576, $D27, FALSE)), "", HLOOKUP(H$1, q_preprocess!$1:$1048576, $D27, FALSE))</f>
        <v>9130.7948507479505</v>
      </c>
      <c r="I27" s="50">
        <f>IF(ISBLANK(HLOOKUP(I$1, q_preprocess!$1:$1048576, $D27, FALSE)), "", HLOOKUP(I$1, q_preprocess!$1:$1048576, $D27, FALSE))</f>
        <v>2325.2517510842199</v>
      </c>
      <c r="J27" s="50">
        <f>IF(ISBLANK(HLOOKUP(J$1, q_preprocess!$1:$1048576, $D27, FALSE)), "", HLOOKUP(J$1, q_preprocess!$1:$1048576, $D27, FALSE))</f>
        <v>2565.2861666909898</v>
      </c>
      <c r="K27" s="50">
        <f>IF(ISBLANK(HLOOKUP(K$1, q_preprocess!$1:$1048576, $D27, FALSE)), "", HLOOKUP(K$1, q_preprocess!$1:$1048576, $D27, FALSE))</f>
        <v>4992.3849851216401</v>
      </c>
      <c r="L27" s="50">
        <f>IF(ISBLANK(HLOOKUP(L$1, q_preprocess!$1:$1048576, $D27, FALSE)), "", HLOOKUP(L$1, q_preprocess!$1:$1048576, $D27, FALSE))</f>
        <v>3148.3510948610301</v>
      </c>
      <c r="M27" s="50">
        <f>IF(ISBLANK(HLOOKUP(M$1, q_preprocess!$1:$1048576, $D27, FALSE)), "", HLOOKUP(M$1, q_preprocess!$1:$1048576, $D27, FALSE))</f>
        <v>3039.4551083289098</v>
      </c>
      <c r="N27" s="50">
        <f>IF(ISBLANK(HLOOKUP(N$1, q_preprocess!$1:$1048576, $D27, FALSE)), "", HLOOKUP(N$1, q_preprocess!$1:$1048576, $D27, FALSE))</f>
        <v>3858.72971755658</v>
      </c>
      <c r="O27" s="50">
        <f>IF(ISBLANK(HLOOKUP(O$1, q_preprocess!$1:$1048576, $D27, FALSE)), "", HLOOKUP(O$1, q_preprocess!$1:$1048576, $D27, FALSE))</f>
        <v>8778.9880673297521</v>
      </c>
    </row>
    <row r="28" spans="1:15" x14ac:dyDescent="0.25">
      <c r="A28" s="65">
        <v>35309</v>
      </c>
      <c r="B28" s="50">
        <v>1996</v>
      </c>
      <c r="C28" s="50">
        <v>3</v>
      </c>
      <c r="D28" s="50">
        <v>28</v>
      </c>
      <c r="E28" s="50" t="s">
        <v>382</v>
      </c>
      <c r="F28" s="50">
        <f>IF(ISBLANK(HLOOKUP(F$1, q_preprocess!$1:$1048576, $D28, FALSE)), "", HLOOKUP(F$1, q_preprocess!$1:$1048576, $D28, FALSE))</f>
        <v>16115.0749817454</v>
      </c>
      <c r="G28" s="50">
        <f>IF(ISBLANK(HLOOKUP(G$1, q_preprocess!$1:$1048576, $D28, FALSE)), "", HLOOKUP(G$1, q_preprocess!$1:$1048576, $D28, FALSE))</f>
        <v>16728.328803890599</v>
      </c>
      <c r="H28" s="50">
        <f>IF(ISBLANK(HLOOKUP(H$1, q_preprocess!$1:$1048576, $D28, FALSE)), "", HLOOKUP(H$1, q_preprocess!$1:$1048576, $D28, FALSE))</f>
        <v>9129.8641333074593</v>
      </c>
      <c r="I28" s="50">
        <f>IF(ISBLANK(HLOOKUP(I$1, q_preprocess!$1:$1048576, $D28, FALSE)), "", HLOOKUP(I$1, q_preprocess!$1:$1048576, $D28, FALSE))</f>
        <v>2357.39634678533</v>
      </c>
      <c r="J28" s="50">
        <f>IF(ISBLANK(HLOOKUP(J$1, q_preprocess!$1:$1048576, $D28, FALSE)), "", HLOOKUP(J$1, q_preprocess!$1:$1048576, $D28, FALSE))</f>
        <v>2487.4313632949402</v>
      </c>
      <c r="K28" s="50">
        <f>IF(ISBLANK(HLOOKUP(K$1, q_preprocess!$1:$1048576, $D28, FALSE)), "", HLOOKUP(K$1, q_preprocess!$1:$1048576, $D28, FALSE))</f>
        <v>5168.7692203732204</v>
      </c>
      <c r="L28" s="50">
        <f>IF(ISBLANK(HLOOKUP(L$1, q_preprocess!$1:$1048576, $D28, FALSE)), "", HLOOKUP(L$1, q_preprocess!$1:$1048576, $D28, FALSE))</f>
        <v>3062.7192060622601</v>
      </c>
      <c r="M28" s="50">
        <f>IF(ISBLANK(HLOOKUP(M$1, q_preprocess!$1:$1048576, $D28, FALSE)), "", HLOOKUP(M$1, q_preprocess!$1:$1048576, $D28, FALSE))</f>
        <v>2971.0839831536873</v>
      </c>
      <c r="N28" s="50">
        <f>IF(ISBLANK(HLOOKUP(N$1, q_preprocess!$1:$1048576, $D28, FALSE)), "", HLOOKUP(N$1, q_preprocess!$1:$1048576, $D28, FALSE))</f>
        <v>3702.4388374177997</v>
      </c>
      <c r="O28" s="50">
        <f>IF(ISBLANK(HLOOKUP(O$1, q_preprocess!$1:$1048576, $D28, FALSE)), "", HLOOKUP(O$1, q_preprocess!$1:$1048576, $D28, FALSE))</f>
        <v>8804.0137314949934</v>
      </c>
    </row>
    <row r="29" spans="1:15" x14ac:dyDescent="0.25">
      <c r="A29" s="65">
        <v>35400</v>
      </c>
      <c r="B29" s="50">
        <v>1996</v>
      </c>
      <c r="C29" s="50">
        <v>4</v>
      </c>
      <c r="D29" s="50">
        <v>29</v>
      </c>
      <c r="E29" s="50" t="s">
        <v>382</v>
      </c>
      <c r="F29" s="50">
        <f>IF(ISBLANK(HLOOKUP(F$1, q_preprocess!$1:$1048576, $D29, FALSE)), "", HLOOKUP(F$1, q_preprocess!$1:$1048576, $D29, FALSE))</f>
        <v>17514.533114992799</v>
      </c>
      <c r="G29" s="50">
        <f>IF(ISBLANK(HLOOKUP(G$1, q_preprocess!$1:$1048576, $D29, FALSE)), "", HLOOKUP(G$1, q_preprocess!$1:$1048576, $D29, FALSE))</f>
        <v>16949.859961366001</v>
      </c>
      <c r="H29" s="50">
        <f>IF(ISBLANK(HLOOKUP(H$1, q_preprocess!$1:$1048576, $D29, FALSE)), "", HLOOKUP(H$1, q_preprocess!$1:$1048576, $D29, FALSE))</f>
        <v>9982.6416553196595</v>
      </c>
      <c r="I29" s="50">
        <f>IF(ISBLANK(HLOOKUP(I$1, q_preprocess!$1:$1048576, $D29, FALSE)), "", HLOOKUP(I$1, q_preprocess!$1:$1048576, $D29, FALSE))</f>
        <v>2592.5472895101898</v>
      </c>
      <c r="J29" s="50">
        <f>IF(ISBLANK(HLOOKUP(J$1, q_preprocess!$1:$1048576, $D29, FALSE)), "", HLOOKUP(J$1, q_preprocess!$1:$1048576, $D29, FALSE))</f>
        <v>3162.0647476430199</v>
      </c>
      <c r="K29" s="50">
        <f>IF(ISBLANK(HLOOKUP(K$1, q_preprocess!$1:$1048576, $D29, FALSE)), "", HLOOKUP(K$1, q_preprocess!$1:$1048576, $D29, FALSE))</f>
        <v>5232.2910101263096</v>
      </c>
      <c r="L29" s="50">
        <f>IF(ISBLANK(HLOOKUP(L$1, q_preprocess!$1:$1048576, $D29, FALSE)), "", HLOOKUP(L$1, q_preprocess!$1:$1048576, $D29, FALSE))</f>
        <v>3332.0397118680398</v>
      </c>
      <c r="M29" s="50">
        <f>IF(ISBLANK(HLOOKUP(M$1, q_preprocess!$1:$1048576, $D29, FALSE)), "", HLOOKUP(M$1, q_preprocess!$1:$1048576, $D29, FALSE))</f>
        <v>3220.8401816022597</v>
      </c>
      <c r="N29" s="50">
        <f>IF(ISBLANK(HLOOKUP(N$1, q_preprocess!$1:$1048576, $D29, FALSE)), "", HLOOKUP(N$1, q_preprocess!$1:$1048576, $D29, FALSE))</f>
        <v>4108.5780739825805</v>
      </c>
      <c r="O29" s="50">
        <f>IF(ISBLANK(HLOOKUP(O$1, q_preprocess!$1:$1048576, $D29, FALSE)), "", HLOOKUP(O$1, q_preprocess!$1:$1048576, $D29, FALSE))</f>
        <v>9281.824726103463</v>
      </c>
    </row>
    <row r="30" spans="1:15" x14ac:dyDescent="0.25">
      <c r="A30" s="65">
        <v>35490</v>
      </c>
      <c r="B30" s="50">
        <v>1997</v>
      </c>
      <c r="C30" s="50">
        <v>1</v>
      </c>
      <c r="D30" s="50">
        <v>30</v>
      </c>
      <c r="E30" s="50" t="s">
        <v>382</v>
      </c>
      <c r="F30" s="50">
        <f>IF(ISBLANK(HLOOKUP(F$1, q_preprocess!$1:$1048576, $D30, FALSE)), "", HLOOKUP(F$1, q_preprocess!$1:$1048576, $D30, FALSE))</f>
        <v>17443.6482431761</v>
      </c>
      <c r="G30" s="50">
        <f>IF(ISBLANK(HLOOKUP(G$1, q_preprocess!$1:$1048576, $D30, FALSE)), "", HLOOKUP(G$1, q_preprocess!$1:$1048576, $D30, FALSE))</f>
        <v>17325.333287788999</v>
      </c>
      <c r="H30" s="50">
        <f>IF(ISBLANK(HLOOKUP(H$1, q_preprocess!$1:$1048576, $D30, FALSE)), "", HLOOKUP(H$1, q_preprocess!$1:$1048576, $D30, FALSE))</f>
        <v>9207.5131470138895</v>
      </c>
      <c r="I30" s="50">
        <f>IF(ISBLANK(HLOOKUP(I$1, q_preprocess!$1:$1048576, $D30, FALSE)), "", HLOOKUP(I$1, q_preprocess!$1:$1048576, $D30, FALSE))</f>
        <v>1916.18227115073</v>
      </c>
      <c r="J30" s="50">
        <f>IF(ISBLANK(HLOOKUP(J$1, q_preprocess!$1:$1048576, $D30, FALSE)), "", HLOOKUP(J$1, q_preprocess!$1:$1048576, $D30, FALSE))</f>
        <v>2607.58421567506</v>
      </c>
      <c r="K30" s="50">
        <f>IF(ISBLANK(HLOOKUP(K$1, q_preprocess!$1:$1048576, $D30, FALSE)), "", HLOOKUP(K$1, q_preprocess!$1:$1048576, $D30, FALSE))</f>
        <v>6149.34208818753</v>
      </c>
      <c r="L30" s="50">
        <f>IF(ISBLANK(HLOOKUP(L$1, q_preprocess!$1:$1048576, $D30, FALSE)), "", HLOOKUP(L$1, q_preprocess!$1:$1048576, $D30, FALSE))</f>
        <v>3427.3431004542299</v>
      </c>
      <c r="M30" s="50">
        <f>IF(ISBLANK(HLOOKUP(M$1, q_preprocess!$1:$1048576, $D30, FALSE)), "", HLOOKUP(M$1, q_preprocess!$1:$1048576, $D30, FALSE))</f>
        <v>3553.1272658640751</v>
      </c>
      <c r="N30" s="50">
        <f>IF(ISBLANK(HLOOKUP(N$1, q_preprocess!$1:$1048576, $D30, FALSE)), "", HLOOKUP(N$1, q_preprocess!$1:$1048576, $D30, FALSE))</f>
        <v>3839.9642778764801</v>
      </c>
      <c r="O30" s="50">
        <f>IF(ISBLANK(HLOOKUP(O$1, q_preprocess!$1:$1048576, $D30, FALSE)), "", HLOOKUP(O$1, q_preprocess!$1:$1048576, $D30, FALSE))</f>
        <v>8797.1601588309313</v>
      </c>
    </row>
    <row r="31" spans="1:15" x14ac:dyDescent="0.25">
      <c r="A31" s="65">
        <v>35582</v>
      </c>
      <c r="B31" s="50">
        <v>1997</v>
      </c>
      <c r="C31" s="50">
        <v>2</v>
      </c>
      <c r="D31" s="50">
        <v>31</v>
      </c>
      <c r="E31" s="50" t="s">
        <v>382</v>
      </c>
      <c r="F31" s="50">
        <f>IF(ISBLANK(HLOOKUP(F$1, q_preprocess!$1:$1048576, $D31, FALSE)), "", HLOOKUP(F$1, q_preprocess!$1:$1048576, $D31, FALSE))</f>
        <v>17682.579478139302</v>
      </c>
      <c r="G31" s="50">
        <f>IF(ISBLANK(HLOOKUP(G$1, q_preprocess!$1:$1048576, $D31, FALSE)), "", HLOOKUP(G$1, q_preprocess!$1:$1048576, $D31, FALSE))</f>
        <v>17689.608418436499</v>
      </c>
      <c r="H31" s="50">
        <f>IF(ISBLANK(HLOOKUP(H$1, q_preprocess!$1:$1048576, $D31, FALSE)), "", HLOOKUP(H$1, q_preprocess!$1:$1048576, $D31, FALSE))</f>
        <v>9676.7216070239501</v>
      </c>
      <c r="I31" s="50">
        <f>IF(ISBLANK(HLOOKUP(I$1, q_preprocess!$1:$1048576, $D31, FALSE)), "", HLOOKUP(I$1, q_preprocess!$1:$1048576, $D31, FALSE))</f>
        <v>2457.68949588236</v>
      </c>
      <c r="J31" s="50">
        <f>IF(ISBLANK(HLOOKUP(J$1, q_preprocess!$1:$1048576, $D31, FALSE)), "", HLOOKUP(J$1, q_preprocess!$1:$1048576, $D31, FALSE))</f>
        <v>2782.6635524754201</v>
      </c>
      <c r="K31" s="50">
        <f>IF(ISBLANK(HLOOKUP(K$1, q_preprocess!$1:$1048576, $D31, FALSE)), "", HLOOKUP(K$1, q_preprocess!$1:$1048576, $D31, FALSE))</f>
        <v>5474.4955717499997</v>
      </c>
      <c r="L31" s="50">
        <f>IF(ISBLANK(HLOOKUP(L$1, q_preprocess!$1:$1048576, $D31, FALSE)), "", HLOOKUP(L$1, q_preprocess!$1:$1048576, $D31, FALSE))</f>
        <v>3487.5364818204798</v>
      </c>
      <c r="M31" s="50">
        <f>IF(ISBLANK(HLOOKUP(M$1, q_preprocess!$1:$1048576, $D31, FALSE)), "", HLOOKUP(M$1, q_preprocess!$1:$1048576, $D31, FALSE))</f>
        <v>3408.4511793774459</v>
      </c>
      <c r="N31" s="50">
        <f>IF(ISBLANK(HLOOKUP(N$1, q_preprocess!$1:$1048576, $D31, FALSE)), "", HLOOKUP(N$1, q_preprocess!$1:$1048576, $D31, FALSE))</f>
        <v>4054.5133797579001</v>
      </c>
      <c r="O31" s="50">
        <f>IF(ISBLANK(HLOOKUP(O$1, q_preprocess!$1:$1048576, $D31, FALSE)), "", HLOOKUP(O$1, q_preprocess!$1:$1048576, $D31, FALSE))</f>
        <v>9329.9104376104551</v>
      </c>
    </row>
    <row r="32" spans="1:15" x14ac:dyDescent="0.25">
      <c r="A32" s="65">
        <v>35674</v>
      </c>
      <c r="B32" s="50">
        <v>1997</v>
      </c>
      <c r="C32" s="50">
        <v>3</v>
      </c>
      <c r="D32" s="50">
        <v>32</v>
      </c>
      <c r="E32" s="50" t="s">
        <v>382</v>
      </c>
      <c r="F32" s="50">
        <f>IF(ISBLANK(HLOOKUP(F$1, q_preprocess!$1:$1048576, $D32, FALSE)), "", HLOOKUP(F$1, q_preprocess!$1:$1048576, $D32, FALSE))</f>
        <v>17427.0751702327</v>
      </c>
      <c r="G32" s="50">
        <f>IF(ISBLANK(HLOOKUP(G$1, q_preprocess!$1:$1048576, $D32, FALSE)), "", HLOOKUP(G$1, q_preprocess!$1:$1048576, $D32, FALSE))</f>
        <v>18081.891175712099</v>
      </c>
      <c r="H32" s="50">
        <f>IF(ISBLANK(HLOOKUP(H$1, q_preprocess!$1:$1048576, $D32, FALSE)), "", HLOOKUP(H$1, q_preprocess!$1:$1048576, $D32, FALSE))</f>
        <v>9951.4581385407291</v>
      </c>
      <c r="I32" s="50">
        <f>IF(ISBLANK(HLOOKUP(I$1, q_preprocess!$1:$1048576, $D32, FALSE)), "", HLOOKUP(I$1, q_preprocess!$1:$1048576, $D32, FALSE))</f>
        <v>2485.9999972252699</v>
      </c>
      <c r="J32" s="50">
        <f>IF(ISBLANK(HLOOKUP(J$1, q_preprocess!$1:$1048576, $D32, FALSE)), "", HLOOKUP(J$1, q_preprocess!$1:$1048576, $D32, FALSE))</f>
        <v>2866.9470447941599</v>
      </c>
      <c r="K32" s="50">
        <f>IF(ISBLANK(HLOOKUP(K$1, q_preprocess!$1:$1048576, $D32, FALSE)), "", HLOOKUP(K$1, q_preprocess!$1:$1048576, $D32, FALSE))</f>
        <v>5476.8611131860098</v>
      </c>
      <c r="L32" s="50">
        <f>IF(ISBLANK(HLOOKUP(L$1, q_preprocess!$1:$1048576, $D32, FALSE)), "", HLOOKUP(L$1, q_preprocess!$1:$1048576, $D32, FALSE))</f>
        <v>3508.8569875189901</v>
      </c>
      <c r="M32" s="50">
        <f>IF(ISBLANK(HLOOKUP(M$1, q_preprocess!$1:$1048576, $D32, FALSE)), "", HLOOKUP(M$1, q_preprocess!$1:$1048576, $D32, FALSE))</f>
        <v>3160.9315304453994</v>
      </c>
      <c r="N32" s="50">
        <f>IF(ISBLANK(HLOOKUP(N$1, q_preprocess!$1:$1048576, $D32, FALSE)), "", HLOOKUP(N$1, q_preprocess!$1:$1048576, $D32, FALSE))</f>
        <v>3970.6533658247099</v>
      </c>
      <c r="O32" s="50">
        <f>IF(ISBLANK(HLOOKUP(O$1, q_preprocess!$1:$1048576, $D32, FALSE)), "", HLOOKUP(O$1, q_preprocess!$1:$1048576, $D32, FALSE))</f>
        <v>9480.3788324401721</v>
      </c>
    </row>
    <row r="33" spans="1:15" x14ac:dyDescent="0.25">
      <c r="A33" s="65">
        <v>35765</v>
      </c>
      <c r="B33" s="50">
        <v>1997</v>
      </c>
      <c r="C33" s="50">
        <v>4</v>
      </c>
      <c r="D33" s="50">
        <v>33</v>
      </c>
      <c r="E33" s="50" t="s">
        <v>382</v>
      </c>
      <c r="F33" s="50">
        <f>IF(ISBLANK(HLOOKUP(F$1, q_preprocess!$1:$1048576, $D33, FALSE)), "", HLOOKUP(F$1, q_preprocess!$1:$1048576, $D33, FALSE))</f>
        <v>19108.243401016101</v>
      </c>
      <c r="G33" s="50">
        <f>IF(ISBLANK(HLOOKUP(G$1, q_preprocess!$1:$1048576, $D33, FALSE)), "", HLOOKUP(G$1, q_preprocess!$1:$1048576, $D33, FALSE))</f>
        <v>18477.1131289849</v>
      </c>
      <c r="H33" s="50">
        <f>IF(ISBLANK(HLOOKUP(H$1, q_preprocess!$1:$1048576, $D33, FALSE)), "", HLOOKUP(H$1, q_preprocess!$1:$1048576, $D33, FALSE))</f>
        <v>11009.6145894405</v>
      </c>
      <c r="I33" s="50">
        <f>IF(ISBLANK(HLOOKUP(I$1, q_preprocess!$1:$1048576, $D33, FALSE)), "", HLOOKUP(I$1, q_preprocess!$1:$1048576, $D33, FALSE))</f>
        <v>2718.1521383993299</v>
      </c>
      <c r="J33" s="50">
        <f>IF(ISBLANK(HLOOKUP(J$1, q_preprocess!$1:$1048576, $D33, FALSE)), "", HLOOKUP(J$1, q_preprocess!$1:$1048576, $D33, FALSE))</f>
        <v>3748.2624850103098</v>
      </c>
      <c r="K33" s="50">
        <f>IF(ISBLANK(HLOOKUP(K$1, q_preprocess!$1:$1048576, $D33, FALSE)), "", HLOOKUP(K$1, q_preprocess!$1:$1048576, $D33, FALSE))</f>
        <v>5740.8018881221396</v>
      </c>
      <c r="L33" s="50">
        <f>IF(ISBLANK(HLOOKUP(L$1, q_preprocess!$1:$1048576, $D33, FALSE)), "", HLOOKUP(L$1, q_preprocess!$1:$1048576, $D33, FALSE))</f>
        <v>4011.7761011858702</v>
      </c>
      <c r="M33" s="50">
        <f>IF(ISBLANK(HLOOKUP(M$1, q_preprocess!$1:$1048576, $D33, FALSE)), "", HLOOKUP(M$1, q_preprocess!$1:$1048576, $D33, FALSE))</f>
        <v>3476.428223015901</v>
      </c>
      <c r="N33" s="50">
        <f>IF(ISBLANK(HLOOKUP(N$1, q_preprocess!$1:$1048576, $D33, FALSE)), "", HLOOKUP(N$1, q_preprocess!$1:$1048576, $D33, FALSE))</f>
        <v>4479.4458411652104</v>
      </c>
      <c r="O33" s="50">
        <f>IF(ISBLANK(HLOOKUP(O$1, q_preprocess!$1:$1048576, $D33, FALSE)), "", HLOOKUP(O$1, q_preprocess!$1:$1048576, $D33, FALSE))</f>
        <v>10034.927962994794</v>
      </c>
    </row>
    <row r="34" spans="1:15" x14ac:dyDescent="0.25">
      <c r="A34" s="65">
        <v>35855</v>
      </c>
      <c r="B34" s="50">
        <v>1998</v>
      </c>
      <c r="C34" s="50">
        <v>1</v>
      </c>
      <c r="D34" s="50">
        <v>34</v>
      </c>
      <c r="E34" s="50" t="s">
        <v>382</v>
      </c>
      <c r="F34" s="50">
        <f>IF(ISBLANK(HLOOKUP(F$1, q_preprocess!$1:$1048576, $D34, FALSE)), "", HLOOKUP(F$1, q_preprocess!$1:$1048576, $D34, FALSE))</f>
        <v>18818.287275090301</v>
      </c>
      <c r="G34" s="50">
        <f>IF(ISBLANK(HLOOKUP(G$1, q_preprocess!$1:$1048576, $D34, FALSE)), "", HLOOKUP(G$1, q_preprocess!$1:$1048576, $D34, FALSE))</f>
        <v>18658.704377209098</v>
      </c>
      <c r="H34" s="50">
        <f>IF(ISBLANK(HLOOKUP(H$1, q_preprocess!$1:$1048576, $D34, FALSE)), "", HLOOKUP(H$1, q_preprocess!$1:$1048576, $D34, FALSE))</f>
        <v>10114.418172564199</v>
      </c>
      <c r="I34" s="50">
        <f>IF(ISBLANK(HLOOKUP(I$1, q_preprocess!$1:$1048576, $D34, FALSE)), "", HLOOKUP(I$1, q_preprocess!$1:$1048576, $D34, FALSE))</f>
        <v>1967.10870943481</v>
      </c>
      <c r="J34" s="50">
        <f>IF(ISBLANK(HLOOKUP(J$1, q_preprocess!$1:$1048576, $D34, FALSE)), "", HLOOKUP(J$1, q_preprocess!$1:$1048576, $D34, FALSE))</f>
        <v>2964.6448691964501</v>
      </c>
      <c r="K34" s="50">
        <f>IF(ISBLANK(HLOOKUP(K$1, q_preprocess!$1:$1048576, $D34, FALSE)), "", HLOOKUP(K$1, q_preprocess!$1:$1048576, $D34, FALSE))</f>
        <v>6357.2458597485002</v>
      </c>
      <c r="L34" s="50">
        <f>IF(ISBLANK(HLOOKUP(L$1, q_preprocess!$1:$1048576, $D34, FALSE)), "", HLOOKUP(L$1, q_preprocess!$1:$1048576, $D34, FALSE))</f>
        <v>4099.18439091444</v>
      </c>
      <c r="M34" s="50">
        <f>IF(ISBLANK(HLOOKUP(M$1, q_preprocess!$1:$1048576, $D34, FALSE)), "", HLOOKUP(M$1, q_preprocess!$1:$1048576, $D34, FALSE))</f>
        <v>3869.8763830266535</v>
      </c>
      <c r="N34" s="50">
        <f>IF(ISBLANK(HLOOKUP(N$1, q_preprocess!$1:$1048576, $D34, FALSE)), "", HLOOKUP(N$1, q_preprocess!$1:$1048576, $D34, FALSE))</f>
        <v>4038.6130740669696</v>
      </c>
      <c r="O34" s="50">
        <f>IF(ISBLANK(HLOOKUP(O$1, q_preprocess!$1:$1048576, $D34, FALSE)), "", HLOOKUP(O$1, q_preprocess!$1:$1048576, $D34, FALSE))</f>
        <v>9451.7912387920896</v>
      </c>
    </row>
    <row r="35" spans="1:15" x14ac:dyDescent="0.25">
      <c r="A35" s="65">
        <v>35947</v>
      </c>
      <c r="B35" s="50">
        <v>1998</v>
      </c>
      <c r="C35" s="50">
        <v>2</v>
      </c>
      <c r="D35" s="50">
        <v>35</v>
      </c>
      <c r="E35" s="50" t="s">
        <v>382</v>
      </c>
      <c r="F35" s="50">
        <f>IF(ISBLANK(HLOOKUP(F$1, q_preprocess!$1:$1048576, $D35, FALSE)), "", HLOOKUP(F$1, q_preprocess!$1:$1048576, $D35, FALSE))</f>
        <v>18934.340126624698</v>
      </c>
      <c r="G35" s="50">
        <f>IF(ISBLANK(HLOOKUP(G$1, q_preprocess!$1:$1048576, $D35, FALSE)), "", HLOOKUP(G$1, q_preprocess!$1:$1048576, $D35, FALSE))</f>
        <v>18993.701343999401</v>
      </c>
      <c r="H35" s="50">
        <f>IF(ISBLANK(HLOOKUP(H$1, q_preprocess!$1:$1048576, $D35, FALSE)), "", HLOOKUP(H$1, q_preprocess!$1:$1048576, $D35, FALSE))</f>
        <v>10537.505472000101</v>
      </c>
      <c r="I35" s="50">
        <f>IF(ISBLANK(HLOOKUP(I$1, q_preprocess!$1:$1048576, $D35, FALSE)), "", HLOOKUP(I$1, q_preprocess!$1:$1048576, $D35, FALSE))</f>
        <v>2498.3496023456701</v>
      </c>
      <c r="J35" s="50">
        <f>IF(ISBLANK(HLOOKUP(J$1, q_preprocess!$1:$1048576, $D35, FALSE)), "", HLOOKUP(J$1, q_preprocess!$1:$1048576, $D35, FALSE))</f>
        <v>3242.6651643710502</v>
      </c>
      <c r="K35" s="50">
        <f>IF(ISBLANK(HLOOKUP(K$1, q_preprocess!$1:$1048576, $D35, FALSE)), "", HLOOKUP(K$1, q_preprocess!$1:$1048576, $D35, FALSE))</f>
        <v>5947.7784193153902</v>
      </c>
      <c r="L35" s="50">
        <f>IF(ISBLANK(HLOOKUP(L$1, q_preprocess!$1:$1048576, $D35, FALSE)), "", HLOOKUP(L$1, q_preprocess!$1:$1048576, $D35, FALSE))</f>
        <v>3964.5867114202501</v>
      </c>
      <c r="M35" s="50">
        <f>IF(ISBLANK(HLOOKUP(M$1, q_preprocess!$1:$1048576, $D35, FALSE)), "", HLOOKUP(M$1, q_preprocess!$1:$1048576, $D35, FALSE))</f>
        <v>3684.1401716789042</v>
      </c>
      <c r="N35" s="50">
        <f>IF(ISBLANK(HLOOKUP(N$1, q_preprocess!$1:$1048576, $D35, FALSE)), "", HLOOKUP(N$1, q_preprocess!$1:$1048576, $D35, FALSE))</f>
        <v>4260.2354291580605</v>
      </c>
      <c r="O35" s="50">
        <f>IF(ISBLANK(HLOOKUP(O$1, q_preprocess!$1:$1048576, $D35, FALSE)), "", HLOOKUP(O$1, q_preprocess!$1:$1048576, $D35, FALSE))</f>
        <v>9978.0178673118717</v>
      </c>
    </row>
    <row r="36" spans="1:15" x14ac:dyDescent="0.25">
      <c r="A36" s="65">
        <v>36039</v>
      </c>
      <c r="B36" s="50">
        <v>1998</v>
      </c>
      <c r="C36" s="50">
        <v>3</v>
      </c>
      <c r="D36" s="50">
        <v>36</v>
      </c>
      <c r="E36" s="50" t="s">
        <v>382</v>
      </c>
      <c r="F36" s="50">
        <f>IF(ISBLANK(HLOOKUP(F$1, q_preprocess!$1:$1048576, $D36, FALSE)), "", HLOOKUP(F$1, q_preprocess!$1:$1048576, $D36, FALSE))</f>
        <v>18146.438934948099</v>
      </c>
      <c r="G36" s="50">
        <f>IF(ISBLANK(HLOOKUP(G$1, q_preprocess!$1:$1048576, $D36, FALSE)), "", HLOOKUP(G$1, q_preprocess!$1:$1048576, $D36, FALSE))</f>
        <v>18859.681415692099</v>
      </c>
      <c r="H36" s="50">
        <f>IF(ISBLANK(HLOOKUP(H$1, q_preprocess!$1:$1048576, $D36, FALSE)), "", HLOOKUP(H$1, q_preprocess!$1:$1048576, $D36, FALSE))</f>
        <v>10323.671044167</v>
      </c>
      <c r="I36" s="50">
        <f>IF(ISBLANK(HLOOKUP(I$1, q_preprocess!$1:$1048576, $D36, FALSE)), "", HLOOKUP(I$1, q_preprocess!$1:$1048576, $D36, FALSE))</f>
        <v>2523.7221678935998</v>
      </c>
      <c r="J36" s="50">
        <f>IF(ISBLANK(HLOOKUP(J$1, q_preprocess!$1:$1048576, $D36, FALSE)), "", HLOOKUP(J$1, q_preprocess!$1:$1048576, $D36, FALSE))</f>
        <v>2976.5339522496702</v>
      </c>
      <c r="K36" s="50">
        <f>IF(ISBLANK(HLOOKUP(K$1, q_preprocess!$1:$1048576, $D36, FALSE)), "", HLOOKUP(K$1, q_preprocess!$1:$1048576, $D36, FALSE))</f>
        <v>5769.9163702759897</v>
      </c>
      <c r="L36" s="50">
        <f>IF(ISBLANK(HLOOKUP(L$1, q_preprocess!$1:$1048576, $D36, FALSE)), "", HLOOKUP(L$1, q_preprocess!$1:$1048576, $D36, FALSE))</f>
        <v>3775.4959660733798</v>
      </c>
      <c r="M36" s="50">
        <f>IF(ISBLANK(HLOOKUP(M$1, q_preprocess!$1:$1048576, $D36, FALSE)), "", HLOOKUP(M$1, q_preprocess!$1:$1048576, $D36, FALSE))</f>
        <v>3459.8665628884592</v>
      </c>
      <c r="N36" s="50">
        <f>IF(ISBLANK(HLOOKUP(N$1, q_preprocess!$1:$1048576, $D36, FALSE)), "", HLOOKUP(N$1, q_preprocess!$1:$1048576, $D36, FALSE))</f>
        <v>4007.5847541077601</v>
      </c>
      <c r="O36" s="50">
        <f>IF(ISBLANK(HLOOKUP(O$1, q_preprocess!$1:$1048576, $D36, FALSE)), "", HLOOKUP(O$1, q_preprocess!$1:$1048576, $D36, FALSE))</f>
        <v>9888.3624614393193</v>
      </c>
    </row>
    <row r="37" spans="1:15" x14ac:dyDescent="0.25">
      <c r="A37" s="65">
        <v>36130</v>
      </c>
      <c r="B37" s="50">
        <v>1998</v>
      </c>
      <c r="C37" s="50">
        <v>4</v>
      </c>
      <c r="D37" s="50">
        <v>37</v>
      </c>
      <c r="E37" s="50" t="s">
        <v>382</v>
      </c>
      <c r="F37" s="50">
        <f>IF(ISBLANK(HLOOKUP(F$1, q_preprocess!$1:$1048576, $D37, FALSE)), "", HLOOKUP(F$1, q_preprocess!$1:$1048576, $D37, FALSE))</f>
        <v>18861.540494024601</v>
      </c>
      <c r="G37" s="50">
        <f>IF(ISBLANK(HLOOKUP(G$1, q_preprocess!$1:$1048576, $D37, FALSE)), "", HLOOKUP(G$1, q_preprocess!$1:$1048576, $D37, FALSE))</f>
        <v>18254.194643914801</v>
      </c>
      <c r="H37" s="50">
        <f>IF(ISBLANK(HLOOKUP(H$1, q_preprocess!$1:$1048576, $D37, FALSE)), "", HLOOKUP(H$1, q_preprocess!$1:$1048576, $D37, FALSE))</f>
        <v>10806.1370398783</v>
      </c>
      <c r="I37" s="50">
        <f>IF(ISBLANK(HLOOKUP(I$1, q_preprocess!$1:$1048576, $D37, FALSE)), "", HLOOKUP(I$1, q_preprocess!$1:$1048576, $D37, FALSE))</f>
        <v>2757.4467583836899</v>
      </c>
      <c r="J37" s="50">
        <f>IF(ISBLANK(HLOOKUP(J$1, q_preprocess!$1:$1048576, $D37, FALSE)), "", HLOOKUP(J$1, q_preprocess!$1:$1048576, $D37, FALSE))</f>
        <v>3211.2526937641801</v>
      </c>
      <c r="K37" s="50">
        <f>IF(ISBLANK(HLOOKUP(K$1, q_preprocess!$1:$1048576, $D37, FALSE)), "", HLOOKUP(K$1, q_preprocess!$1:$1048576, $D37, FALSE))</f>
        <v>5971.5943365650601</v>
      </c>
      <c r="L37" s="50">
        <f>IF(ISBLANK(HLOOKUP(L$1, q_preprocess!$1:$1048576, $D37, FALSE)), "", HLOOKUP(L$1, q_preprocess!$1:$1048576, $D37, FALSE))</f>
        <v>3577.5619711796899</v>
      </c>
      <c r="M37" s="50">
        <f>IF(ISBLANK(HLOOKUP(M$1, q_preprocess!$1:$1048576, $D37, FALSE)), "", HLOOKUP(M$1, q_preprocess!$1:$1048576, $D37, FALSE))</f>
        <v>3787.6197763775608</v>
      </c>
      <c r="N37" s="50">
        <f>IF(ISBLANK(HLOOKUP(N$1, q_preprocess!$1:$1048576, $D37, FALSE)), "", HLOOKUP(N$1, q_preprocess!$1:$1048576, $D37, FALSE))</f>
        <v>4151.1652447523402</v>
      </c>
      <c r="O37" s="50">
        <f>IF(ISBLANK(HLOOKUP(O$1, q_preprocess!$1:$1048576, $D37, FALSE)), "", HLOOKUP(O$1, q_preprocess!$1:$1048576, $D37, FALSE))</f>
        <v>10053.544337308696</v>
      </c>
    </row>
    <row r="38" spans="1:15" x14ac:dyDescent="0.25">
      <c r="A38" s="65">
        <v>36220</v>
      </c>
      <c r="B38" s="50">
        <v>1999</v>
      </c>
      <c r="C38" s="50">
        <v>1</v>
      </c>
      <c r="D38" s="50">
        <v>38</v>
      </c>
      <c r="E38" s="50" t="s">
        <v>382</v>
      </c>
      <c r="F38" s="50">
        <f>IF(ISBLANK(HLOOKUP(F$1, q_preprocess!$1:$1048576, $D38, FALSE)), "", HLOOKUP(F$1, q_preprocess!$1:$1048576, $D38, FALSE))</f>
        <v>18342.0382354426</v>
      </c>
      <c r="G38" s="50">
        <f>IF(ISBLANK(HLOOKUP(G$1, q_preprocess!$1:$1048576, $D38, FALSE)), "", HLOOKUP(G$1, q_preprocess!$1:$1048576, $D38, FALSE))</f>
        <v>18247.346287172601</v>
      </c>
      <c r="H38" s="50">
        <f>IF(ISBLANK(HLOOKUP(H$1, q_preprocess!$1:$1048576, $D38, FALSE)), "", HLOOKUP(H$1, q_preprocess!$1:$1048576, $D38, FALSE))</f>
        <v>9808.25886877618</v>
      </c>
      <c r="I38" s="50">
        <f>IF(ISBLANK(HLOOKUP(I$1, q_preprocess!$1:$1048576, $D38, FALSE)), "", HLOOKUP(I$1, q_preprocess!$1:$1048576, $D38, FALSE))</f>
        <v>2003.45843189424</v>
      </c>
      <c r="J38" s="50">
        <f>IF(ISBLANK(HLOOKUP(J$1, q_preprocess!$1:$1048576, $D38, FALSE)), "", HLOOKUP(J$1, q_preprocess!$1:$1048576, $D38, FALSE))</f>
        <v>2452.38358490163</v>
      </c>
      <c r="K38" s="50">
        <f>IF(ISBLANK(HLOOKUP(K$1, q_preprocess!$1:$1048576, $D38, FALSE)), "", HLOOKUP(K$1, q_preprocess!$1:$1048576, $D38, FALSE))</f>
        <v>6806.31857353122</v>
      </c>
      <c r="L38" s="50">
        <f>IF(ISBLANK(HLOOKUP(L$1, q_preprocess!$1:$1048576, $D38, FALSE)), "", HLOOKUP(L$1, q_preprocess!$1:$1048576, $D38, FALSE))</f>
        <v>3419.0331556478</v>
      </c>
      <c r="M38" s="50">
        <f>IF(ISBLANK(HLOOKUP(M$1, q_preprocess!$1:$1048576, $D38, FALSE)), "", HLOOKUP(M$1, q_preprocess!$1:$1048576, $D38, FALSE))</f>
        <v>4184.3201415769854</v>
      </c>
      <c r="N38" s="50">
        <f>IF(ISBLANK(HLOOKUP(N$1, q_preprocess!$1:$1048576, $D38, FALSE)), "", HLOOKUP(N$1, q_preprocess!$1:$1048576, $D38, FALSE))</f>
        <v>3739.5524660848905</v>
      </c>
      <c r="O38" s="50">
        <f>IF(ISBLANK(HLOOKUP(O$1, q_preprocess!$1:$1048576, $D38, FALSE)), "", HLOOKUP(O$1, q_preprocess!$1:$1048576, $D38, FALSE))</f>
        <v>9365.5956923113208</v>
      </c>
    </row>
    <row r="39" spans="1:15" x14ac:dyDescent="0.25">
      <c r="A39" s="65">
        <v>36312</v>
      </c>
      <c r="B39" s="50">
        <v>1999</v>
      </c>
      <c r="C39" s="50">
        <v>2</v>
      </c>
      <c r="D39" s="50">
        <v>39</v>
      </c>
      <c r="E39" s="50" t="s">
        <v>382</v>
      </c>
      <c r="F39" s="50">
        <f>IF(ISBLANK(HLOOKUP(F$1, q_preprocess!$1:$1048576, $D39, FALSE)), "", HLOOKUP(F$1, q_preprocess!$1:$1048576, $D39, FALSE))</f>
        <v>18255.2177538695</v>
      </c>
      <c r="G39" s="50">
        <f>IF(ISBLANK(HLOOKUP(G$1, q_preprocess!$1:$1048576, $D39, FALSE)), "", HLOOKUP(G$1, q_preprocess!$1:$1048576, $D39, FALSE))</f>
        <v>18294.549297997401</v>
      </c>
      <c r="H39" s="50">
        <f>IF(ISBLANK(HLOOKUP(H$1, q_preprocess!$1:$1048576, $D39, FALSE)), "", HLOOKUP(H$1, q_preprocess!$1:$1048576, $D39, FALSE))</f>
        <v>10016.578413949799</v>
      </c>
      <c r="I39" s="50">
        <f>IF(ISBLANK(HLOOKUP(I$1, q_preprocess!$1:$1048576, $D39, FALSE)), "", HLOOKUP(I$1, q_preprocess!$1:$1048576, $D39, FALSE))</f>
        <v>2548.2792335065201</v>
      </c>
      <c r="J39" s="50">
        <f>IF(ISBLANK(HLOOKUP(J$1, q_preprocess!$1:$1048576, $D39, FALSE)), "", HLOOKUP(J$1, q_preprocess!$1:$1048576, $D39, FALSE))</f>
        <v>2521.4525688347899</v>
      </c>
      <c r="K39" s="50">
        <f>IF(ISBLANK(HLOOKUP(K$1, q_preprocess!$1:$1048576, $D39, FALSE)), "", HLOOKUP(K$1, q_preprocess!$1:$1048576, $D39, FALSE))</f>
        <v>6329.9997633458697</v>
      </c>
      <c r="L39" s="50">
        <f>IF(ISBLANK(HLOOKUP(L$1, q_preprocess!$1:$1048576, $D39, FALSE)), "", HLOOKUP(L$1, q_preprocess!$1:$1048576, $D39, FALSE))</f>
        <v>3357.4884268300102</v>
      </c>
      <c r="M39" s="50">
        <f>IF(ISBLANK(HLOOKUP(M$1, q_preprocess!$1:$1048576, $D39, FALSE)), "", HLOOKUP(M$1, q_preprocess!$1:$1048576, $D39, FALSE))</f>
        <v>3915.1046861366781</v>
      </c>
      <c r="N39" s="50">
        <f>IF(ISBLANK(HLOOKUP(N$1, q_preprocess!$1:$1048576, $D39, FALSE)), "", HLOOKUP(N$1, q_preprocess!$1:$1048576, $D39, FALSE))</f>
        <v>3868.6821281853099</v>
      </c>
      <c r="O39" s="50">
        <f>IF(ISBLANK(HLOOKUP(O$1, q_preprocess!$1:$1048576, $D39, FALSE)), "", HLOOKUP(O$1, q_preprocess!$1:$1048576, $D39, FALSE))</f>
        <v>9787.7745110465657</v>
      </c>
    </row>
    <row r="40" spans="1:15" x14ac:dyDescent="0.25">
      <c r="A40" s="65">
        <v>36404</v>
      </c>
      <c r="B40" s="50">
        <v>1999</v>
      </c>
      <c r="C40" s="50">
        <v>3</v>
      </c>
      <c r="D40" s="50">
        <v>40</v>
      </c>
      <c r="E40" s="50" t="s">
        <v>382</v>
      </c>
      <c r="F40" s="50">
        <f>IF(ISBLANK(HLOOKUP(F$1, q_preprocess!$1:$1048576, $D40, FALSE)), "", HLOOKUP(F$1, q_preprocess!$1:$1048576, $D40, FALSE))</f>
        <v>17999.865180926201</v>
      </c>
      <c r="G40" s="50">
        <f>IF(ISBLANK(HLOOKUP(G$1, q_preprocess!$1:$1048576, $D40, FALSE)), "", HLOOKUP(G$1, q_preprocess!$1:$1048576, $D40, FALSE))</f>
        <v>18673.9224491522</v>
      </c>
      <c r="H40" s="50">
        <f>IF(ISBLANK(HLOOKUP(H$1, q_preprocess!$1:$1048576, $D40, FALSE)), "", HLOOKUP(H$1, q_preprocess!$1:$1048576, $D40, FALSE))</f>
        <v>10239.3717471896</v>
      </c>
      <c r="I40" s="50">
        <f>IF(ISBLANK(HLOOKUP(I$1, q_preprocess!$1:$1048576, $D40, FALSE)), "", HLOOKUP(I$1, q_preprocess!$1:$1048576, $D40, FALSE))</f>
        <v>2581.8581992355098</v>
      </c>
      <c r="J40" s="50">
        <f>IF(ISBLANK(HLOOKUP(J$1, q_preprocess!$1:$1048576, $D40, FALSE)), "", HLOOKUP(J$1, q_preprocess!$1:$1048576, $D40, FALSE))</f>
        <v>2466.6197549962599</v>
      </c>
      <c r="K40" s="50">
        <f>IF(ISBLANK(HLOOKUP(K$1, q_preprocess!$1:$1048576, $D40, FALSE)), "", HLOOKUP(K$1, q_preprocess!$1:$1048576, $D40, FALSE))</f>
        <v>6102.7872203571696</v>
      </c>
      <c r="L40" s="50">
        <f>IF(ISBLANK(HLOOKUP(L$1, q_preprocess!$1:$1048576, $D40, FALSE)), "", HLOOKUP(L$1, q_preprocess!$1:$1048576, $D40, FALSE))</f>
        <v>3429.8258220477101</v>
      </c>
      <c r="M40" s="50">
        <f>IF(ISBLANK(HLOOKUP(M$1, q_preprocess!$1:$1048576, $D40, FALSE)), "", HLOOKUP(M$1, q_preprocess!$1:$1048576, $D40, FALSE))</f>
        <v>3734.1998296664619</v>
      </c>
      <c r="N40" s="50">
        <f>IF(ISBLANK(HLOOKUP(N$1, q_preprocess!$1:$1048576, $D40, FALSE)), "", HLOOKUP(N$1, q_preprocess!$1:$1048576, $D40, FALSE))</f>
        <v>3827.5338835676603</v>
      </c>
      <c r="O40" s="50">
        <f>IF(ISBLANK(HLOOKUP(O$1, q_preprocess!$1:$1048576, $D40, FALSE)), "", HLOOKUP(O$1, q_preprocess!$1:$1048576, $D40, FALSE))</f>
        <v>9927.6433391815626</v>
      </c>
    </row>
    <row r="41" spans="1:15" x14ac:dyDescent="0.25">
      <c r="A41" s="65">
        <v>36495</v>
      </c>
      <c r="B41" s="50">
        <v>1999</v>
      </c>
      <c r="C41" s="50">
        <v>4</v>
      </c>
      <c r="D41" s="50">
        <v>41</v>
      </c>
      <c r="E41" s="50" t="s">
        <v>382</v>
      </c>
      <c r="F41" s="50">
        <f>IF(ISBLANK(HLOOKUP(F$1, q_preprocess!$1:$1048576, $D41, FALSE)), "", HLOOKUP(F$1, q_preprocess!$1:$1048576, $D41, FALSE))</f>
        <v>19855.4000651856</v>
      </c>
      <c r="G41" s="50">
        <f>IF(ISBLANK(HLOOKUP(G$1, q_preprocess!$1:$1048576, $D41, FALSE)), "", HLOOKUP(G$1, q_preprocess!$1:$1048576, $D41, FALSE))</f>
        <v>19163.884002671701</v>
      </c>
      <c r="H41" s="50">
        <f>IF(ISBLANK(HLOOKUP(H$1, q_preprocess!$1:$1048576, $D41, FALSE)), "", HLOOKUP(H$1, q_preprocess!$1:$1048576, $D41, FALSE))</f>
        <v>11302.0641028466</v>
      </c>
      <c r="I41" s="50">
        <f>IF(ISBLANK(HLOOKUP(I$1, q_preprocess!$1:$1048576, $D41, FALSE)), "", HLOOKUP(I$1, q_preprocess!$1:$1048576, $D41, FALSE))</f>
        <v>2821.60872561733</v>
      </c>
      <c r="J41" s="50">
        <f>IF(ISBLANK(HLOOKUP(J$1, q_preprocess!$1:$1048576, $D41, FALSE)), "", HLOOKUP(J$1, q_preprocess!$1:$1048576, $D41, FALSE))</f>
        <v>3185.8316669168698</v>
      </c>
      <c r="K41" s="50">
        <f>IF(ISBLANK(HLOOKUP(K$1, q_preprocess!$1:$1048576, $D41, FALSE)), "", HLOOKUP(K$1, q_preprocess!$1:$1048576, $D41, FALSE))</f>
        <v>6411.6708784371403</v>
      </c>
      <c r="L41" s="50">
        <f>IF(ISBLANK(HLOOKUP(L$1, q_preprocess!$1:$1048576, $D41, FALSE)), "", HLOOKUP(L$1, q_preprocess!$1:$1048576, $D41, FALSE))</f>
        <v>3712.0084179272199</v>
      </c>
      <c r="M41" s="50">
        <f>IF(ISBLANK(HLOOKUP(M$1, q_preprocess!$1:$1048576, $D41, FALSE)), "", HLOOKUP(M$1, q_preprocess!$1:$1048576, $D41, FALSE))</f>
        <v>4078.0962874559841</v>
      </c>
      <c r="N41" s="50">
        <f>IF(ISBLANK(HLOOKUP(N$1, q_preprocess!$1:$1048576, $D41, FALSE)), "", HLOOKUP(N$1, q_preprocess!$1:$1048576, $D41, FALSE))</f>
        <v>4369.48673486389</v>
      </c>
      <c r="O41" s="50">
        <f>IF(ISBLANK(HLOOKUP(O$1, q_preprocess!$1:$1048576, $D41, FALSE)), "", HLOOKUP(O$1, q_preprocess!$1:$1048576, $D41, FALSE))</f>
        <v>10575.020369981645</v>
      </c>
    </row>
    <row r="42" spans="1:15" x14ac:dyDescent="0.25">
      <c r="A42" s="65">
        <v>36586</v>
      </c>
      <c r="B42" s="50">
        <v>2000</v>
      </c>
      <c r="C42" s="50">
        <v>1</v>
      </c>
      <c r="D42" s="50">
        <v>42</v>
      </c>
      <c r="E42" s="50" t="s">
        <v>382</v>
      </c>
      <c r="F42" s="50">
        <f>IF(ISBLANK(HLOOKUP(F$1, q_preprocess!$1:$1048576, $D42, FALSE)), "", HLOOKUP(F$1, q_preprocess!$1:$1048576, $D42, FALSE))</f>
        <v>19490.459223530401</v>
      </c>
      <c r="G42" s="50">
        <f>IF(ISBLANK(HLOOKUP(G$1, q_preprocess!$1:$1048576, $D42, FALSE)), "", HLOOKUP(G$1, q_preprocess!$1:$1048576, $D42, FALSE))</f>
        <v>19354.332583353</v>
      </c>
      <c r="H42" s="50">
        <f>IF(ISBLANK(HLOOKUP(H$1, q_preprocess!$1:$1048576, $D42, FALSE)), "", HLOOKUP(H$1, q_preprocess!$1:$1048576, $D42, FALSE))</f>
        <v>10296.5160445409</v>
      </c>
      <c r="I42" s="50">
        <f>IF(ISBLANK(HLOOKUP(I$1, q_preprocess!$1:$1048576, $D42, FALSE)), "", HLOOKUP(I$1, q_preprocess!$1:$1048576, $D42, FALSE))</f>
        <v>2055.8670059409501</v>
      </c>
      <c r="J42" s="50">
        <f>IF(ISBLANK(HLOOKUP(J$1, q_preprocess!$1:$1048576, $D42, FALSE)), "", HLOOKUP(J$1, q_preprocess!$1:$1048576, $D42, FALSE))</f>
        <v>2600.4343295890599</v>
      </c>
      <c r="K42" s="50">
        <f>IF(ISBLANK(HLOOKUP(K$1, q_preprocess!$1:$1048576, $D42, FALSE)), "", HLOOKUP(K$1, q_preprocess!$1:$1048576, $D42, FALSE))</f>
        <v>7312.9837200213296</v>
      </c>
      <c r="L42" s="50">
        <f>IF(ISBLANK(HLOOKUP(L$1, q_preprocess!$1:$1048576, $D42, FALSE)), "", HLOOKUP(L$1, q_preprocess!$1:$1048576, $D42, FALSE))</f>
        <v>3767.3000261860798</v>
      </c>
      <c r="M42" s="50">
        <f>IF(ISBLANK(HLOOKUP(M$1, q_preprocess!$1:$1048576, $D42, FALSE)), "", HLOOKUP(M$1, q_preprocess!$1:$1048576, $D42, FALSE))</f>
        <v>4380.4317451287643</v>
      </c>
      <c r="N42" s="50">
        <f>IF(ISBLANK(HLOOKUP(N$1, q_preprocess!$1:$1048576, $D42, FALSE)), "", HLOOKUP(N$1, q_preprocess!$1:$1048576, $D42, FALSE))</f>
        <v>3999.9464461468997</v>
      </c>
      <c r="O42" s="50">
        <f>IF(ISBLANK(HLOOKUP(O$1, q_preprocess!$1:$1048576, $D42, FALSE)), "", HLOOKUP(O$1, q_preprocess!$1:$1048576, $D42, FALSE))</f>
        <v>9868.9327416173564</v>
      </c>
    </row>
    <row r="43" spans="1:15" x14ac:dyDescent="0.25">
      <c r="A43" s="65">
        <v>36678</v>
      </c>
      <c r="B43" s="50">
        <v>2000</v>
      </c>
      <c r="C43" s="50">
        <v>2</v>
      </c>
      <c r="D43" s="50">
        <v>43</v>
      </c>
      <c r="E43" s="50" t="s">
        <v>382</v>
      </c>
      <c r="F43" s="50">
        <f>IF(ISBLANK(HLOOKUP(F$1, q_preprocess!$1:$1048576, $D43, FALSE)), "", HLOOKUP(F$1, q_preprocess!$1:$1048576, $D43, FALSE))</f>
        <v>19373.546189248998</v>
      </c>
      <c r="G43" s="50">
        <f>IF(ISBLANK(HLOOKUP(G$1, q_preprocess!$1:$1048576, $D43, FALSE)), "", HLOOKUP(G$1, q_preprocess!$1:$1048576, $D43, FALSE))</f>
        <v>19393.796338625601</v>
      </c>
      <c r="H43" s="50">
        <f>IF(ISBLANK(HLOOKUP(H$1, q_preprocess!$1:$1048576, $D43, FALSE)), "", HLOOKUP(H$1, q_preprocess!$1:$1048576, $D43, FALSE))</f>
        <v>10590.7478699191</v>
      </c>
      <c r="I43" s="50">
        <f>IF(ISBLANK(HLOOKUP(I$1, q_preprocess!$1:$1048576, $D43, FALSE)), "", HLOOKUP(I$1, q_preprocess!$1:$1048576, $D43, FALSE))</f>
        <v>2608.7801100332199</v>
      </c>
      <c r="J43" s="50">
        <f>IF(ISBLANK(HLOOKUP(J$1, q_preprocess!$1:$1048576, $D43, FALSE)), "", HLOOKUP(J$1, q_preprocess!$1:$1048576, $D43, FALSE))</f>
        <v>2768.0314977065</v>
      </c>
      <c r="K43" s="50">
        <f>IF(ISBLANK(HLOOKUP(K$1, q_preprocess!$1:$1048576, $D43, FALSE)), "", HLOOKUP(K$1, q_preprocess!$1:$1048576, $D43, FALSE))</f>
        <v>6440.3102442399904</v>
      </c>
      <c r="L43" s="50">
        <f>IF(ISBLANK(HLOOKUP(L$1, q_preprocess!$1:$1048576, $D43, FALSE)), "", HLOOKUP(L$1, q_preprocess!$1:$1048576, $D43, FALSE))</f>
        <v>3796.6698833666501</v>
      </c>
      <c r="M43" s="50">
        <f>IF(ISBLANK(HLOOKUP(M$1, q_preprocess!$1:$1048576, $D43, FALSE)), "", HLOOKUP(M$1, q_preprocess!$1:$1048576, $D43, FALSE))</f>
        <v>4031.2717713762659</v>
      </c>
      <c r="N43" s="50">
        <f>IF(ISBLANK(HLOOKUP(N$1, q_preprocess!$1:$1048576, $D43, FALSE)), "", HLOOKUP(N$1, q_preprocess!$1:$1048576, $D43, FALSE))</f>
        <v>4097.91267641992</v>
      </c>
      <c r="O43" s="50">
        <f>IF(ISBLANK(HLOOKUP(O$1, q_preprocess!$1:$1048576, $D43, FALSE)), "", HLOOKUP(O$1, q_preprocess!$1:$1048576, $D43, FALSE))</f>
        <v>10322.14294100113</v>
      </c>
    </row>
    <row r="44" spans="1:15" x14ac:dyDescent="0.25">
      <c r="A44" s="65">
        <v>36770</v>
      </c>
      <c r="B44" s="50">
        <v>2000</v>
      </c>
      <c r="C44" s="50">
        <v>3</v>
      </c>
      <c r="D44" s="50">
        <v>44</v>
      </c>
      <c r="E44" s="50" t="s">
        <v>382</v>
      </c>
      <c r="F44" s="50">
        <f>IF(ISBLANK(HLOOKUP(F$1, q_preprocess!$1:$1048576, $D44, FALSE)), "", HLOOKUP(F$1, q_preprocess!$1:$1048576, $D44, FALSE))</f>
        <v>18982.182016798601</v>
      </c>
      <c r="G44" s="50">
        <f>IF(ISBLANK(HLOOKUP(G$1, q_preprocess!$1:$1048576, $D44, FALSE)), "", HLOOKUP(G$1, q_preprocess!$1:$1048576, $D44, FALSE))</f>
        <v>19688.740962134401</v>
      </c>
      <c r="H44" s="50">
        <f>IF(ISBLANK(HLOOKUP(H$1, q_preprocess!$1:$1048576, $D44, FALSE)), "", HLOOKUP(H$1, q_preprocess!$1:$1048576, $D44, FALSE))</f>
        <v>10670.9323708518</v>
      </c>
      <c r="I44" s="50">
        <f>IF(ISBLANK(HLOOKUP(I$1, q_preprocess!$1:$1048576, $D44, FALSE)), "", HLOOKUP(I$1, q_preprocess!$1:$1048576, $D44, FALSE))</f>
        <v>2637.1957401007598</v>
      </c>
      <c r="J44" s="50">
        <f>IF(ISBLANK(HLOOKUP(J$1, q_preprocess!$1:$1048576, $D44, FALSE)), "", HLOOKUP(J$1, q_preprocess!$1:$1048576, $D44, FALSE))</f>
        <v>2780.8088241215301</v>
      </c>
      <c r="K44" s="50">
        <f>IF(ISBLANK(HLOOKUP(K$1, q_preprocess!$1:$1048576, $D44, FALSE)), "", HLOOKUP(K$1, q_preprocess!$1:$1048576, $D44, FALSE))</f>
        <v>6524.7227865246196</v>
      </c>
      <c r="L44" s="50">
        <f>IF(ISBLANK(HLOOKUP(L$1, q_preprocess!$1:$1048576, $D44, FALSE)), "", HLOOKUP(L$1, q_preprocess!$1:$1048576, $D44, FALSE))</f>
        <v>3729.3539711113499</v>
      </c>
      <c r="M44" s="50">
        <f>IF(ISBLANK(HLOOKUP(M$1, q_preprocess!$1:$1048576, $D44, FALSE)), "", HLOOKUP(M$1, q_preprocess!$1:$1048576, $D44, FALSE))</f>
        <v>3915.7795923219792</v>
      </c>
      <c r="N44" s="50">
        <f>IF(ISBLANK(HLOOKUP(N$1, q_preprocess!$1:$1048576, $D44, FALSE)), "", HLOOKUP(N$1, q_preprocess!$1:$1048576, $D44, FALSE))</f>
        <v>3966.2310494880703</v>
      </c>
      <c r="O44" s="50">
        <f>IF(ISBLANK(HLOOKUP(O$1, q_preprocess!$1:$1048576, $D44, FALSE)), "", HLOOKUP(O$1, q_preprocess!$1:$1048576, $D44, FALSE))</f>
        <v>10420.635473454606</v>
      </c>
    </row>
    <row r="45" spans="1:15" x14ac:dyDescent="0.25">
      <c r="A45" s="65">
        <v>36861</v>
      </c>
      <c r="B45" s="50">
        <v>2000</v>
      </c>
      <c r="C45" s="50">
        <v>4</v>
      </c>
      <c r="D45" s="50">
        <v>45</v>
      </c>
      <c r="E45" s="50" t="s">
        <v>382</v>
      </c>
      <c r="F45" s="50">
        <f>IF(ISBLANK(HLOOKUP(F$1, q_preprocess!$1:$1048576, $D45, FALSE)), "", HLOOKUP(F$1, q_preprocess!$1:$1048576, $D45, FALSE))</f>
        <v>20572.373763597599</v>
      </c>
      <c r="G45" s="50">
        <f>IF(ISBLANK(HLOOKUP(G$1, q_preprocess!$1:$1048576, $D45, FALSE)), "", HLOOKUP(G$1, q_preprocess!$1:$1048576, $D45, FALSE))</f>
        <v>19919.287728107702</v>
      </c>
      <c r="H45" s="50">
        <f>IF(ISBLANK(HLOOKUP(H$1, q_preprocess!$1:$1048576, $D45, FALSE)), "", HLOOKUP(H$1, q_preprocess!$1:$1048576, $D45, FALSE))</f>
        <v>11519.3391665578</v>
      </c>
      <c r="I45" s="50">
        <f>IF(ISBLANK(HLOOKUP(I$1, q_preprocess!$1:$1048576, $D45, FALSE)), "", HLOOKUP(I$1, q_preprocess!$1:$1048576, $D45, FALSE))</f>
        <v>2884.0989936699202</v>
      </c>
      <c r="J45" s="50">
        <f>IF(ISBLANK(HLOOKUP(J$1, q_preprocess!$1:$1048576, $D45, FALSE)), "", HLOOKUP(J$1, q_preprocess!$1:$1048576, $D45, FALSE))</f>
        <v>3544.1745948574699</v>
      </c>
      <c r="K45" s="50">
        <f>IF(ISBLANK(HLOOKUP(K$1, q_preprocess!$1:$1048576, $D45, FALSE)), "", HLOOKUP(K$1, q_preprocess!$1:$1048576, $D45, FALSE))</f>
        <v>6731.3453334798296</v>
      </c>
      <c r="L45" s="50">
        <f>IF(ISBLANK(HLOOKUP(L$1, q_preprocess!$1:$1048576, $D45, FALSE)), "", HLOOKUP(L$1, q_preprocess!$1:$1048576, $D45, FALSE))</f>
        <v>4063.5236375084801</v>
      </c>
      <c r="M45" s="50">
        <f>IF(ISBLANK(HLOOKUP(M$1, q_preprocess!$1:$1048576, $D45, FALSE)), "", HLOOKUP(M$1, q_preprocess!$1:$1048576, $D45, FALSE))</f>
        <v>4337.4111890197428</v>
      </c>
      <c r="N45" s="50">
        <f>IF(ISBLANK(HLOOKUP(N$1, q_preprocess!$1:$1048576, $D45, FALSE)), "", HLOOKUP(N$1, q_preprocess!$1:$1048576, $D45, FALSE))</f>
        <v>4383.9914816246401</v>
      </c>
      <c r="O45" s="50">
        <f>IF(ISBLANK(HLOOKUP(O$1, q_preprocess!$1:$1048576, $D45, FALSE)), "", HLOOKUP(O$1, q_preprocess!$1:$1048576, $D45, FALSE))</f>
        <v>10955.35356590771</v>
      </c>
    </row>
    <row r="46" spans="1:15" x14ac:dyDescent="0.25">
      <c r="A46" s="65">
        <v>36951</v>
      </c>
      <c r="B46" s="50">
        <v>2001</v>
      </c>
      <c r="C46" s="50">
        <v>1</v>
      </c>
      <c r="D46" s="50">
        <v>46</v>
      </c>
      <c r="E46" s="50" t="s">
        <v>382</v>
      </c>
      <c r="F46" s="50">
        <f>IF(ISBLANK(HLOOKUP(F$1, q_preprocess!$1:$1048576, $D46, FALSE)), "", HLOOKUP(F$1, q_preprocess!$1:$1048576, $D46, FALSE))</f>
        <v>20201.598368222301</v>
      </c>
      <c r="G46" s="50">
        <f>IF(ISBLANK(HLOOKUP(G$1, q_preprocess!$1:$1048576, $D46, FALSE)), "", HLOOKUP(G$1, q_preprocess!$1:$1048576, $D46, FALSE))</f>
        <v>20056.6458088697</v>
      </c>
      <c r="H46" s="50">
        <f>IF(ISBLANK(HLOOKUP(H$1, q_preprocess!$1:$1048576, $D46, FALSE)), "", HLOOKUP(H$1, q_preprocess!$1:$1048576, $D46, FALSE))</f>
        <v>10533.1764048641</v>
      </c>
      <c r="I46" s="50">
        <f>IF(ISBLANK(HLOOKUP(I$1, q_preprocess!$1:$1048576, $D46, FALSE)), "", HLOOKUP(I$1, q_preprocess!$1:$1048576, $D46, FALSE))</f>
        <v>2103.7538517724201</v>
      </c>
      <c r="J46" s="50">
        <f>IF(ISBLANK(HLOOKUP(J$1, q_preprocess!$1:$1048576, $D46, FALSE)), "", HLOOKUP(J$1, q_preprocess!$1:$1048576, $D46, FALSE))</f>
        <v>2859.4919377834899</v>
      </c>
      <c r="K46" s="50">
        <f>IF(ISBLANK(HLOOKUP(K$1, q_preprocess!$1:$1048576, $D46, FALSE)), "", HLOOKUP(K$1, q_preprocess!$1:$1048576, $D46, FALSE))</f>
        <v>7691.0722107516503</v>
      </c>
      <c r="L46" s="50">
        <f>IF(ISBLANK(HLOOKUP(L$1, q_preprocess!$1:$1048576, $D46, FALSE)), "", HLOOKUP(L$1, q_preprocess!$1:$1048576, $D46, FALSE))</f>
        <v>4199.7592922787198</v>
      </c>
      <c r="M46" s="50">
        <f>IF(ISBLANK(HLOOKUP(M$1, q_preprocess!$1:$1048576, $D46, FALSE)), "", HLOOKUP(M$1, q_preprocess!$1:$1048576, $D46, FALSE))</f>
        <v>4561.0624986747516</v>
      </c>
      <c r="N46" s="50">
        <f>IF(ISBLANK(HLOOKUP(N$1, q_preprocess!$1:$1048576, $D46, FALSE)), "", HLOOKUP(N$1, q_preprocess!$1:$1048576, $D46, FALSE))</f>
        <v>3972.1133343110801</v>
      </c>
      <c r="O46" s="50">
        <f>IF(ISBLANK(HLOOKUP(O$1, q_preprocess!$1:$1048576, $D46, FALSE)), "", HLOOKUP(O$1, q_preprocess!$1:$1048576, $D46, FALSE))</f>
        <v>10284.016820373379</v>
      </c>
    </row>
    <row r="47" spans="1:15" x14ac:dyDescent="0.25">
      <c r="A47" s="65">
        <v>37043</v>
      </c>
      <c r="B47" s="50">
        <v>2001</v>
      </c>
      <c r="C47" s="50">
        <v>2</v>
      </c>
      <c r="D47" s="50">
        <v>47</v>
      </c>
      <c r="E47" s="50" t="s">
        <v>382</v>
      </c>
      <c r="F47" s="50">
        <f>IF(ISBLANK(HLOOKUP(F$1, q_preprocess!$1:$1048576, $D47, FALSE)), "", HLOOKUP(F$1, q_preprocess!$1:$1048576, $D47, FALSE))</f>
        <v>20215.527271222101</v>
      </c>
      <c r="G47" s="50">
        <f>IF(ISBLANK(HLOOKUP(G$1, q_preprocess!$1:$1048576, $D47, FALSE)), "", HLOOKUP(G$1, q_preprocess!$1:$1048576, $D47, FALSE))</f>
        <v>20266.3681766724</v>
      </c>
      <c r="H47" s="50">
        <f>IF(ISBLANK(HLOOKUP(H$1, q_preprocess!$1:$1048576, $D47, FALSE)), "", HLOOKUP(H$1, q_preprocess!$1:$1048576, $D47, FALSE))</f>
        <v>10925.669793798201</v>
      </c>
      <c r="I47" s="50">
        <f>IF(ISBLANK(HLOOKUP(I$1, q_preprocess!$1:$1048576, $D47, FALSE)), "", HLOOKUP(I$1, q_preprocess!$1:$1048576, $D47, FALSE))</f>
        <v>2672.7525141177998</v>
      </c>
      <c r="J47" s="50">
        <f>IF(ISBLANK(HLOOKUP(J$1, q_preprocess!$1:$1048576, $D47, FALSE)), "", HLOOKUP(J$1, q_preprocess!$1:$1048576, $D47, FALSE))</f>
        <v>2905.3671386975998</v>
      </c>
      <c r="K47" s="50">
        <f>IF(ISBLANK(HLOOKUP(K$1, q_preprocess!$1:$1048576, $D47, FALSE)), "", HLOOKUP(K$1, q_preprocess!$1:$1048576, $D47, FALSE))</f>
        <v>7250.3860566237499</v>
      </c>
      <c r="L47" s="50">
        <f>IF(ISBLANK(HLOOKUP(L$1, q_preprocess!$1:$1048576, $D47, FALSE)), "", HLOOKUP(L$1, q_preprocess!$1:$1048576, $D47, FALSE))</f>
        <v>3938.2982925002102</v>
      </c>
      <c r="M47" s="50">
        <f>IF(ISBLANK(HLOOKUP(M$1, q_preprocess!$1:$1048576, $D47, FALSE)), "", HLOOKUP(M$1, q_preprocess!$1:$1048576, $D47, FALSE))</f>
        <v>4252.7516589458473</v>
      </c>
      <c r="N47" s="50">
        <f>IF(ISBLANK(HLOOKUP(N$1, q_preprocess!$1:$1048576, $D47, FALSE)), "", HLOOKUP(N$1, q_preprocess!$1:$1048576, $D47, FALSE))</f>
        <v>4165.5185172725496</v>
      </c>
      <c r="O47" s="50">
        <f>IF(ISBLANK(HLOOKUP(O$1, q_preprocess!$1:$1048576, $D47, FALSE)), "", HLOOKUP(O$1, q_preprocess!$1:$1048576, $D47, FALSE))</f>
        <v>10854.832298658092</v>
      </c>
    </row>
    <row r="48" spans="1:15" x14ac:dyDescent="0.25">
      <c r="A48" s="65">
        <v>37135</v>
      </c>
      <c r="B48" s="50">
        <v>2001</v>
      </c>
      <c r="C48" s="50">
        <v>3</v>
      </c>
      <c r="D48" s="50">
        <v>48</v>
      </c>
      <c r="E48" s="50" t="s">
        <v>382</v>
      </c>
      <c r="F48" s="50">
        <f>IF(ISBLANK(HLOOKUP(F$1, q_preprocess!$1:$1048576, $D48, FALSE)), "", HLOOKUP(F$1, q_preprocess!$1:$1048576, $D48, FALSE))</f>
        <v>19541.689507261999</v>
      </c>
      <c r="G48" s="50">
        <f>IF(ISBLANK(HLOOKUP(G$1, q_preprocess!$1:$1048576, $D48, FALSE)), "", HLOOKUP(G$1, q_preprocess!$1:$1048576, $D48, FALSE))</f>
        <v>20244.898610029901</v>
      </c>
      <c r="H48" s="50">
        <f>IF(ISBLANK(HLOOKUP(H$1, q_preprocess!$1:$1048576, $D48, FALSE)), "", HLOOKUP(H$1, q_preprocess!$1:$1048576, $D48, FALSE))</f>
        <v>10819.4887461052</v>
      </c>
      <c r="I48" s="50">
        <f>IF(ISBLANK(HLOOKUP(I$1, q_preprocess!$1:$1048576, $D48, FALSE)), "", HLOOKUP(I$1, q_preprocess!$1:$1048576, $D48, FALSE))</f>
        <v>2700.2506370860301</v>
      </c>
      <c r="J48" s="50">
        <f>IF(ISBLANK(HLOOKUP(J$1, q_preprocess!$1:$1048576, $D48, FALSE)), "", HLOOKUP(J$1, q_preprocess!$1:$1048576, $D48, FALSE))</f>
        <v>2824.3065889498198</v>
      </c>
      <c r="K48" s="50">
        <f>IF(ISBLANK(HLOOKUP(K$1, q_preprocess!$1:$1048576, $D48, FALSE)), "", HLOOKUP(K$1, q_preprocess!$1:$1048576, $D48, FALSE))</f>
        <v>6824.2271858505301</v>
      </c>
      <c r="L48" s="50">
        <f>IF(ISBLANK(HLOOKUP(L$1, q_preprocess!$1:$1048576, $D48, FALSE)), "", HLOOKUP(L$1, q_preprocess!$1:$1048576, $D48, FALSE))</f>
        <v>3942.3029171680901</v>
      </c>
      <c r="M48" s="50">
        <f>IF(ISBLANK(HLOOKUP(M$1, q_preprocess!$1:$1048576, $D48, FALSE)), "", HLOOKUP(M$1, q_preprocess!$1:$1048576, $D48, FALSE))</f>
        <v>4049.1183721990446</v>
      </c>
      <c r="N48" s="50">
        <f>IF(ISBLANK(HLOOKUP(N$1, q_preprocess!$1:$1048576, $D48, FALSE)), "", HLOOKUP(N$1, q_preprocess!$1:$1048576, $D48, FALSE))</f>
        <v>3986.7250599937001</v>
      </c>
      <c r="O48" s="50">
        <f>IF(ISBLANK(HLOOKUP(O$1, q_preprocess!$1:$1048576, $D48, FALSE)), "", HLOOKUP(O$1, q_preprocess!$1:$1048576, $D48, FALSE))</f>
        <v>10794.578451517831</v>
      </c>
    </row>
    <row r="49" spans="1:15" x14ac:dyDescent="0.25">
      <c r="A49" s="65">
        <v>37226</v>
      </c>
      <c r="B49" s="50">
        <v>2001</v>
      </c>
      <c r="C49" s="50">
        <v>4</v>
      </c>
      <c r="D49" s="50">
        <v>49</v>
      </c>
      <c r="E49" s="50" t="s">
        <v>382</v>
      </c>
      <c r="F49" s="50">
        <f>IF(ISBLANK(HLOOKUP(F$1, q_preprocess!$1:$1048576, $D49, FALSE)), "", HLOOKUP(F$1, q_preprocess!$1:$1048576, $D49, FALSE))</f>
        <v>21049.9482244752</v>
      </c>
      <c r="G49" s="50">
        <f>IF(ISBLANK(HLOOKUP(G$1, q_preprocess!$1:$1048576, $D49, FALSE)), "", HLOOKUP(G$1, q_preprocess!$1:$1048576, $D49, FALSE))</f>
        <v>20382.280787106101</v>
      </c>
      <c r="H49" s="50">
        <f>IF(ISBLANK(HLOOKUP(H$1, q_preprocess!$1:$1048576, $D49, FALSE)), "", HLOOKUP(H$1, q_preprocess!$1:$1048576, $D49, FALSE))</f>
        <v>11682.1685204311</v>
      </c>
      <c r="I49" s="50">
        <f>IF(ISBLANK(HLOOKUP(I$1, q_preprocess!$1:$1048576, $D49, FALSE)), "", HLOOKUP(I$1, q_preprocess!$1:$1048576, $D49, FALSE))</f>
        <v>2955.7865749358998</v>
      </c>
      <c r="J49" s="50">
        <f>IF(ISBLANK(HLOOKUP(J$1, q_preprocess!$1:$1048576, $D49, FALSE)), "", HLOOKUP(J$1, q_preprocess!$1:$1048576, $D49, FALSE))</f>
        <v>3414.7140532476201</v>
      </c>
      <c r="K49" s="50">
        <f>IF(ISBLANK(HLOOKUP(K$1, q_preprocess!$1:$1048576, $D49, FALSE)), "", HLOOKUP(K$1, q_preprocess!$1:$1048576, $D49, FALSE))</f>
        <v>7118.7340196044097</v>
      </c>
      <c r="L49" s="50">
        <f>IF(ISBLANK(HLOOKUP(L$1, q_preprocess!$1:$1048576, $D49, FALSE)), "", HLOOKUP(L$1, q_preprocess!$1:$1048576, $D49, FALSE))</f>
        <v>4087.3556839369699</v>
      </c>
      <c r="M49" s="50">
        <f>IF(ISBLANK(HLOOKUP(M$1, q_preprocess!$1:$1048576, $D49, FALSE)), "", HLOOKUP(M$1, q_preprocess!$1:$1048576, $D49, FALSE))</f>
        <v>4408.654113213739</v>
      </c>
      <c r="N49" s="50">
        <f>IF(ISBLANK(HLOOKUP(N$1, q_preprocess!$1:$1048576, $D49, FALSE)), "", HLOOKUP(N$1, q_preprocess!$1:$1048576, $D49, FALSE))</f>
        <v>4421.0500233338998</v>
      </c>
      <c r="O49" s="50">
        <f>IF(ISBLANK(HLOOKUP(O$1, q_preprocess!$1:$1048576, $D49, FALSE)), "", HLOOKUP(O$1, q_preprocess!$1:$1048576, $D49, FALSE))</f>
        <v>11309.006428163597</v>
      </c>
    </row>
    <row r="50" spans="1:15" x14ac:dyDescent="0.25">
      <c r="A50" s="65">
        <v>37316</v>
      </c>
      <c r="B50" s="50">
        <v>2002</v>
      </c>
      <c r="C50" s="50">
        <v>1</v>
      </c>
      <c r="D50" s="50">
        <v>50</v>
      </c>
      <c r="E50" s="50" t="s">
        <v>382</v>
      </c>
      <c r="F50" s="50">
        <f>IF(ISBLANK(HLOOKUP(F$1, q_preprocess!$1:$1048576, $D50, FALSE)), "", HLOOKUP(F$1, q_preprocess!$1:$1048576, $D50, FALSE))</f>
        <v>20506.432431825899</v>
      </c>
      <c r="G50" s="50">
        <f>IF(ISBLANK(HLOOKUP(G$1, q_preprocess!$1:$1048576, $D50, FALSE)), "", HLOOKUP(G$1, q_preprocess!$1:$1048576, $D50, FALSE))</f>
        <v>20564.125539768898</v>
      </c>
      <c r="H50" s="50">
        <f>IF(ISBLANK(HLOOKUP(H$1, q_preprocess!$1:$1048576, $D50, FALSE)), "", HLOOKUP(H$1, q_preprocess!$1:$1048576, $D50, FALSE))</f>
        <v>10721.4728754645</v>
      </c>
      <c r="I50" s="50">
        <f>IF(ISBLANK(HLOOKUP(I$1, q_preprocess!$1:$1048576, $D50, FALSE)), "", HLOOKUP(I$1, q_preprocess!$1:$1048576, $D50, FALSE))</f>
        <v>2165.26301452288</v>
      </c>
      <c r="J50" s="50">
        <f>IF(ISBLANK(HLOOKUP(J$1, q_preprocess!$1:$1048576, $D50, FALSE)), "", HLOOKUP(J$1, q_preprocess!$1:$1048576, $D50, FALSE))</f>
        <v>2841.9628382368201</v>
      </c>
      <c r="K50" s="50">
        <f>IF(ISBLANK(HLOOKUP(K$1, q_preprocess!$1:$1048576, $D50, FALSE)), "", HLOOKUP(K$1, q_preprocess!$1:$1048576, $D50, FALSE))</f>
        <v>7933.11192938762</v>
      </c>
      <c r="L50" s="50">
        <f>IF(ISBLANK(HLOOKUP(L$1, q_preprocess!$1:$1048576, $D50, FALSE)), "", HLOOKUP(L$1, q_preprocess!$1:$1048576, $D50, FALSE))</f>
        <v>3889.8826557627699</v>
      </c>
      <c r="M50" s="50">
        <f>IF(ISBLANK(HLOOKUP(M$1, q_preprocess!$1:$1048576, $D50, FALSE)), "", HLOOKUP(M$1, q_preprocess!$1:$1048576, $D50, FALSE))</f>
        <v>4456.9851254463911</v>
      </c>
      <c r="N50" s="50">
        <f>IF(ISBLANK(HLOOKUP(N$1, q_preprocess!$1:$1048576, $D50, FALSE)), "", HLOOKUP(N$1, q_preprocess!$1:$1048576, $D50, FALSE))</f>
        <v>4073.4657937151401</v>
      </c>
      <c r="O50" s="50">
        <f>IF(ISBLANK(HLOOKUP(O$1, q_preprocess!$1:$1048576, $D50, FALSE)), "", HLOOKUP(O$1, q_preprocess!$1:$1048576, $D50, FALSE))</f>
        <v>10603.467961837836</v>
      </c>
    </row>
    <row r="51" spans="1:15" x14ac:dyDescent="0.25">
      <c r="A51" s="65">
        <v>37408</v>
      </c>
      <c r="B51" s="50">
        <v>2002</v>
      </c>
      <c r="C51" s="50">
        <v>2</v>
      </c>
      <c r="D51" s="50">
        <v>51</v>
      </c>
      <c r="E51" s="50" t="s">
        <v>382</v>
      </c>
      <c r="F51" s="50">
        <f>IF(ISBLANK(HLOOKUP(F$1, q_preprocess!$1:$1048576, $D51, FALSE)), "", HLOOKUP(F$1, q_preprocess!$1:$1048576, $D51, FALSE))</f>
        <v>20733.4641935773</v>
      </c>
      <c r="G51" s="50">
        <f>IF(ISBLANK(HLOOKUP(G$1, q_preprocess!$1:$1048576, $D51, FALSE)), "", HLOOKUP(G$1, q_preprocess!$1:$1048576, $D51, FALSE))</f>
        <v>20731.2820995566</v>
      </c>
      <c r="H51" s="50">
        <f>IF(ISBLANK(HLOOKUP(H$1, q_preprocess!$1:$1048576, $D51, FALSE)), "", HLOOKUP(H$1, q_preprocess!$1:$1048576, $D51, FALSE))</f>
        <v>11044.9584305393</v>
      </c>
      <c r="I51" s="50">
        <f>IF(ISBLANK(HLOOKUP(I$1, q_preprocess!$1:$1048576, $D51, FALSE)), "", HLOOKUP(I$1, q_preprocess!$1:$1048576, $D51, FALSE))</f>
        <v>2742.7094187029402</v>
      </c>
      <c r="J51" s="50">
        <f>IF(ISBLANK(HLOOKUP(J$1, q_preprocess!$1:$1048576, $D51, FALSE)), "", HLOOKUP(J$1, q_preprocess!$1:$1048576, $D51, FALSE))</f>
        <v>3000.9637933147901</v>
      </c>
      <c r="K51" s="50">
        <f>IF(ISBLANK(HLOOKUP(K$1, q_preprocess!$1:$1048576, $D51, FALSE)), "", HLOOKUP(K$1, q_preprocess!$1:$1048576, $D51, FALSE))</f>
        <v>7275.9959539194797</v>
      </c>
      <c r="L51" s="50">
        <f>IF(ISBLANK(HLOOKUP(L$1, q_preprocess!$1:$1048576, $D51, FALSE)), "", HLOOKUP(L$1, q_preprocess!$1:$1048576, $D51, FALSE))</f>
        <v>4024.3329665208998</v>
      </c>
      <c r="M51" s="50">
        <f>IF(ISBLANK(HLOOKUP(M$1, q_preprocess!$1:$1048576, $D51, FALSE)), "", HLOOKUP(M$1, q_preprocess!$1:$1048576, $D51, FALSE))</f>
        <v>4177.4797727235564</v>
      </c>
      <c r="N51" s="50">
        <f>IF(ISBLANK(HLOOKUP(N$1, q_preprocess!$1:$1048576, $D51, FALSE)), "", HLOOKUP(N$1, q_preprocess!$1:$1048576, $D51, FALSE))</f>
        <v>4236.2187200334401</v>
      </c>
      <c r="O51" s="50">
        <f>IF(ISBLANK(HLOOKUP(O$1, q_preprocess!$1:$1048576, $D51, FALSE)), "", HLOOKUP(O$1, q_preprocess!$1:$1048576, $D51, FALSE))</f>
        <v>11164.21842910222</v>
      </c>
    </row>
    <row r="52" spans="1:15" x14ac:dyDescent="0.25">
      <c r="A52" s="65">
        <v>37500</v>
      </c>
      <c r="B52" s="50">
        <v>2002</v>
      </c>
      <c r="C52" s="50">
        <v>3</v>
      </c>
      <c r="D52" s="50">
        <v>52</v>
      </c>
      <c r="E52" s="50" t="s">
        <v>382</v>
      </c>
      <c r="F52" s="50">
        <f>IF(ISBLANK(HLOOKUP(F$1, q_preprocess!$1:$1048576, $D52, FALSE)), "", HLOOKUP(F$1, q_preprocess!$1:$1048576, $D52, FALSE))</f>
        <v>20328.4582701336</v>
      </c>
      <c r="G52" s="50">
        <f>IF(ISBLANK(HLOOKUP(G$1, q_preprocess!$1:$1048576, $D52, FALSE)), "", HLOOKUP(G$1, q_preprocess!$1:$1048576, $D52, FALSE))</f>
        <v>20947.449412076101</v>
      </c>
      <c r="H52" s="50">
        <f>IF(ISBLANK(HLOOKUP(H$1, q_preprocess!$1:$1048576, $D52, FALSE)), "", HLOOKUP(H$1, q_preprocess!$1:$1048576, $D52, FALSE))</f>
        <v>11163.295313476099</v>
      </c>
      <c r="I52" s="50">
        <f>IF(ISBLANK(HLOOKUP(I$1, q_preprocess!$1:$1048576, $D52, FALSE)), "", HLOOKUP(I$1, q_preprocess!$1:$1048576, $D52, FALSE))</f>
        <v>2764.8974543510099</v>
      </c>
      <c r="J52" s="50">
        <f>IF(ISBLANK(HLOOKUP(J$1, q_preprocess!$1:$1048576, $D52, FALSE)), "", HLOOKUP(J$1, q_preprocess!$1:$1048576, $D52, FALSE))</f>
        <v>2965.3032575522702</v>
      </c>
      <c r="K52" s="50">
        <f>IF(ISBLANK(HLOOKUP(K$1, q_preprocess!$1:$1048576, $D52, FALSE)), "", HLOOKUP(K$1, q_preprocess!$1:$1048576, $D52, FALSE))</f>
        <v>6742.5220737116297</v>
      </c>
      <c r="L52" s="50">
        <f>IF(ISBLANK(HLOOKUP(L$1, q_preprocess!$1:$1048576, $D52, FALSE)), "", HLOOKUP(L$1, q_preprocess!$1:$1048576, $D52, FALSE))</f>
        <v>4265.5051901809902</v>
      </c>
      <c r="M52" s="50">
        <f>IF(ISBLANK(HLOOKUP(M$1, q_preprocess!$1:$1048576, $D52, FALSE)), "", HLOOKUP(M$1, q_preprocess!$1:$1048576, $D52, FALSE))</f>
        <v>3865.656378409652</v>
      </c>
      <c r="N52" s="50">
        <f>IF(ISBLANK(HLOOKUP(N$1, q_preprocess!$1:$1048576, $D52, FALSE)), "", HLOOKUP(N$1, q_preprocess!$1:$1048576, $D52, FALSE))</f>
        <v>4147.1651445532198</v>
      </c>
      <c r="O52" s="50">
        <f>IF(ISBLANK(HLOOKUP(O$1, q_preprocess!$1:$1048576, $D52, FALSE)), "", HLOOKUP(O$1, q_preprocess!$1:$1048576, $D52, FALSE))</f>
        <v>11196.670631019982</v>
      </c>
    </row>
    <row r="53" spans="1:15" x14ac:dyDescent="0.25">
      <c r="A53" s="65">
        <v>37591</v>
      </c>
      <c r="B53" s="50">
        <v>2002</v>
      </c>
      <c r="C53" s="50">
        <v>4</v>
      </c>
      <c r="D53" s="50">
        <v>53</v>
      </c>
      <c r="E53" s="50" t="s">
        <v>382</v>
      </c>
      <c r="F53" s="50">
        <f>IF(ISBLANK(HLOOKUP(F$1, q_preprocess!$1:$1048576, $D53, FALSE)), "", HLOOKUP(F$1, q_preprocess!$1:$1048576, $D53, FALSE))</f>
        <v>21957.326882133599</v>
      </c>
      <c r="G53" s="50">
        <f>IF(ISBLANK(HLOOKUP(G$1, q_preprocess!$1:$1048576, $D53, FALSE)), "", HLOOKUP(G$1, q_preprocess!$1:$1048576, $D53, FALSE))</f>
        <v>21219.485405782201</v>
      </c>
      <c r="H53" s="50">
        <f>IF(ISBLANK(HLOOKUP(H$1, q_preprocess!$1:$1048576, $D53, FALSE)), "", HLOOKUP(H$1, q_preprocess!$1:$1048576, $D53, FALSE))</f>
        <v>11971.938614232</v>
      </c>
      <c r="I53" s="50">
        <f>IF(ISBLANK(HLOOKUP(I$1, q_preprocess!$1:$1048576, $D53, FALSE)), "", HLOOKUP(I$1, q_preprocess!$1:$1048576, $D53, FALSE))</f>
        <v>2997.1780010667499</v>
      </c>
      <c r="J53" s="50">
        <f>IF(ISBLANK(HLOOKUP(J$1, q_preprocess!$1:$1048576, $D53, FALSE)), "", HLOOKUP(J$1, q_preprocess!$1:$1048576, $D53, FALSE))</f>
        <v>3667.9596148982801</v>
      </c>
      <c r="K53" s="50">
        <f>IF(ISBLANK(HLOOKUP(K$1, q_preprocess!$1:$1048576, $D53, FALSE)), "", HLOOKUP(K$1, q_preprocess!$1:$1048576, $D53, FALSE))</f>
        <v>7628.1624310432398</v>
      </c>
      <c r="L53" s="50">
        <f>IF(ISBLANK(HLOOKUP(L$1, q_preprocess!$1:$1048576, $D53, FALSE)), "", HLOOKUP(L$1, q_preprocess!$1:$1048576, $D53, FALSE))</f>
        <v>4284.44466950894</v>
      </c>
      <c r="M53" s="50">
        <f>IF(ISBLANK(HLOOKUP(M$1, q_preprocess!$1:$1048576, $D53, FALSE)), "", HLOOKUP(M$1, q_preprocess!$1:$1048576, $D53, FALSE))</f>
        <v>4485.6439520253361</v>
      </c>
      <c r="N53" s="50">
        <f>IF(ISBLANK(HLOOKUP(N$1, q_preprocess!$1:$1048576, $D53, FALSE)), "", HLOOKUP(N$1, q_preprocess!$1:$1048576, $D53, FALSE))</f>
        <v>4520.8203347608296</v>
      </c>
      <c r="O53" s="50">
        <f>IF(ISBLANK(HLOOKUP(O$1, q_preprocess!$1:$1048576, $D53, FALSE)), "", HLOOKUP(O$1, q_preprocess!$1:$1048576, $D53, FALSE))</f>
        <v>11821.463915791022</v>
      </c>
    </row>
    <row r="54" spans="1:15" x14ac:dyDescent="0.25">
      <c r="A54" s="65">
        <v>37681</v>
      </c>
      <c r="B54" s="50">
        <v>2003</v>
      </c>
      <c r="C54" s="50">
        <v>1</v>
      </c>
      <c r="D54" s="50">
        <v>54</v>
      </c>
      <c r="E54" s="50" t="s">
        <v>382</v>
      </c>
      <c r="F54" s="50">
        <f>IF(ISBLANK(HLOOKUP(F$1, q_preprocess!$1:$1048576, $D54, FALSE)), "", HLOOKUP(F$1, q_preprocess!$1:$1048576, $D54, FALSE))</f>
        <v>21448.808126666201</v>
      </c>
      <c r="G54" s="50">
        <f>IF(ISBLANK(HLOOKUP(G$1, q_preprocess!$1:$1048576, $D54, FALSE)), "", HLOOKUP(G$1, q_preprocess!$1:$1048576, $D54, FALSE))</f>
        <v>21473.926411430999</v>
      </c>
      <c r="H54" s="50">
        <f>IF(ISBLANK(HLOOKUP(H$1, q_preprocess!$1:$1048576, $D54, FALSE)), "", HLOOKUP(H$1, q_preprocess!$1:$1048576, $D54, FALSE))</f>
        <v>11040.510793834599</v>
      </c>
      <c r="I54" s="50">
        <f>IF(ISBLANK(HLOOKUP(I$1, q_preprocess!$1:$1048576, $D54, FALSE)), "", HLOOKUP(I$1, q_preprocess!$1:$1048576, $D54, FALSE))</f>
        <v>2167.39164692128</v>
      </c>
      <c r="J54" s="50">
        <f>IF(ISBLANK(HLOOKUP(J$1, q_preprocess!$1:$1048576, $D54, FALSE)), "", HLOOKUP(J$1, q_preprocess!$1:$1048576, $D54, FALSE))</f>
        <v>3113.33120620724</v>
      </c>
      <c r="K54" s="50">
        <f>IF(ISBLANK(HLOOKUP(K$1, q_preprocess!$1:$1048576, $D54, FALSE)), "", HLOOKUP(K$1, q_preprocess!$1:$1048576, $D54, FALSE))</f>
        <v>7993.8954000861104</v>
      </c>
      <c r="L54" s="50">
        <f>IF(ISBLANK(HLOOKUP(L$1, q_preprocess!$1:$1048576, $D54, FALSE)), "", HLOOKUP(L$1, q_preprocess!$1:$1048576, $D54, FALSE))</f>
        <v>4265.3739035007402</v>
      </c>
      <c r="M54" s="50">
        <f>IF(ISBLANK(HLOOKUP(M$1, q_preprocess!$1:$1048576, $D54, FALSE)), "", HLOOKUP(M$1, q_preprocess!$1:$1048576, $D54, FALSE))</f>
        <v>4730.2536503868332</v>
      </c>
      <c r="N54" s="50">
        <f>IF(ISBLANK(HLOOKUP(N$1, q_preprocess!$1:$1048576, $D54, FALSE)), "", HLOOKUP(N$1, q_preprocess!$1:$1048576, $D54, FALSE))</f>
        <v>4175.5467277238804</v>
      </c>
      <c r="O54" s="50">
        <f>IF(ISBLANK(HLOOKUP(O$1, q_preprocess!$1:$1048576, $D54, FALSE)), "", HLOOKUP(O$1, q_preprocess!$1:$1048576, $D54, FALSE))</f>
        <v>11115.81142891755</v>
      </c>
    </row>
    <row r="55" spans="1:15" x14ac:dyDescent="0.25">
      <c r="A55" s="65">
        <v>37773</v>
      </c>
      <c r="B55" s="50">
        <v>2003</v>
      </c>
      <c r="C55" s="50">
        <v>2</v>
      </c>
      <c r="D55" s="50">
        <v>55</v>
      </c>
      <c r="E55" s="50" t="s">
        <v>382</v>
      </c>
      <c r="F55" s="50">
        <f>IF(ISBLANK(HLOOKUP(F$1, q_preprocess!$1:$1048576, $D55, FALSE)), "", HLOOKUP(F$1, q_preprocess!$1:$1048576, $D55, FALSE))</f>
        <v>21616.068086064599</v>
      </c>
      <c r="G55" s="50">
        <f>IF(ISBLANK(HLOOKUP(G$1, q_preprocess!$1:$1048576, $D55, FALSE)), "", HLOOKUP(G$1, q_preprocess!$1:$1048576, $D55, FALSE))</f>
        <v>21653.8001722933</v>
      </c>
      <c r="H55" s="50">
        <f>IF(ISBLANK(HLOOKUP(H$1, q_preprocess!$1:$1048576, $D55, FALSE)), "", HLOOKUP(H$1, q_preprocess!$1:$1048576, $D55, FALSE))</f>
        <v>11503.211958850899</v>
      </c>
      <c r="I55" s="50">
        <f>IF(ISBLANK(HLOOKUP(I$1, q_preprocess!$1:$1048576, $D55, FALSE)), "", HLOOKUP(I$1, q_preprocess!$1:$1048576, $D55, FALSE))</f>
        <v>2743.9824603992602</v>
      </c>
      <c r="J55" s="50">
        <f>IF(ISBLANK(HLOOKUP(J$1, q_preprocess!$1:$1048576, $D55, FALSE)), "", HLOOKUP(J$1, q_preprocess!$1:$1048576, $D55, FALSE))</f>
        <v>3315.9965508785799</v>
      </c>
      <c r="K55" s="50">
        <f>IF(ISBLANK(HLOOKUP(K$1, q_preprocess!$1:$1048576, $D55, FALSE)), "", HLOOKUP(K$1, q_preprocess!$1:$1048576, $D55, FALSE))</f>
        <v>7862.1121354097204</v>
      </c>
      <c r="L55" s="50">
        <f>IF(ISBLANK(HLOOKUP(L$1, q_preprocess!$1:$1048576, $D55, FALSE)), "", HLOOKUP(L$1, q_preprocess!$1:$1048576, $D55, FALSE))</f>
        <v>4368.55832261868</v>
      </c>
      <c r="M55" s="50">
        <f>IF(ISBLANK(HLOOKUP(M$1, q_preprocess!$1:$1048576, $D55, FALSE)), "", HLOOKUP(M$1, q_preprocess!$1:$1048576, $D55, FALSE))</f>
        <v>4326.4799623173258</v>
      </c>
      <c r="N55" s="50">
        <f>IF(ISBLANK(HLOOKUP(N$1, q_preprocess!$1:$1048576, $D55, FALSE)), "", HLOOKUP(N$1, q_preprocess!$1:$1048576, $D55, FALSE))</f>
        <v>4301.2458475629601</v>
      </c>
      <c r="O55" s="50">
        <f>IF(ISBLANK(HLOOKUP(O$1, q_preprocess!$1:$1048576, $D55, FALSE)), "", HLOOKUP(O$1, q_preprocess!$1:$1048576, $D55, FALSE))</f>
        <v>11721.603138891338</v>
      </c>
    </row>
    <row r="56" spans="1:15" x14ac:dyDescent="0.25">
      <c r="A56" s="65">
        <v>37865</v>
      </c>
      <c r="B56" s="50">
        <v>2003</v>
      </c>
      <c r="C56" s="50">
        <v>3</v>
      </c>
      <c r="D56" s="50">
        <v>56</v>
      </c>
      <c r="E56" s="50" t="s">
        <v>382</v>
      </c>
      <c r="F56" s="50">
        <f>IF(ISBLANK(HLOOKUP(F$1, q_preprocess!$1:$1048576, $D56, FALSE)), "", HLOOKUP(F$1, q_preprocess!$1:$1048576, $D56, FALSE))</f>
        <v>21140.662246898301</v>
      </c>
      <c r="G56" s="50">
        <f>IF(ISBLANK(HLOOKUP(G$1, q_preprocess!$1:$1048576, $D56, FALSE)), "", HLOOKUP(G$1, q_preprocess!$1:$1048576, $D56, FALSE))</f>
        <v>21795.5210933571</v>
      </c>
      <c r="H56" s="50">
        <f>IF(ISBLANK(HLOOKUP(H$1, q_preprocess!$1:$1048576, $D56, FALSE)), "", HLOOKUP(H$1, q_preprocess!$1:$1048576, $D56, FALSE))</f>
        <v>11641.128231184</v>
      </c>
      <c r="I56" s="50">
        <f>IF(ISBLANK(HLOOKUP(I$1, q_preprocess!$1:$1048576, $D56, FALSE)), "", HLOOKUP(I$1, q_preprocess!$1:$1048576, $D56, FALSE))</f>
        <v>2780.5113500509201</v>
      </c>
      <c r="J56" s="50">
        <f>IF(ISBLANK(HLOOKUP(J$1, q_preprocess!$1:$1048576, $D56, FALSE)), "", HLOOKUP(J$1, q_preprocess!$1:$1048576, $D56, FALSE))</f>
        <v>3143.65894753056</v>
      </c>
      <c r="K56" s="50">
        <f>IF(ISBLANK(HLOOKUP(K$1, q_preprocess!$1:$1048576, $D56, FALSE)), "", HLOOKUP(K$1, q_preprocess!$1:$1048576, $D56, FALSE))</f>
        <v>7625.9150235220204</v>
      </c>
      <c r="L56" s="50">
        <f>IF(ISBLANK(HLOOKUP(L$1, q_preprocess!$1:$1048576, $D56, FALSE)), "", HLOOKUP(L$1, q_preprocess!$1:$1048576, $D56, FALSE))</f>
        <v>4260.5825750338199</v>
      </c>
      <c r="M56" s="50">
        <f>IF(ISBLANK(HLOOKUP(M$1, q_preprocess!$1:$1048576, $D56, FALSE)), "", HLOOKUP(M$1, q_preprocess!$1:$1048576, $D56, FALSE))</f>
        <v>4017.3721420253505</v>
      </c>
      <c r="N56" s="50">
        <f>IF(ISBLANK(HLOOKUP(N$1, q_preprocess!$1:$1048576, $D56, FALSE)), "", HLOOKUP(N$1, q_preprocess!$1:$1048576, $D56, FALSE))</f>
        <v>4119.5319451618398</v>
      </c>
      <c r="O56" s="50">
        <f>IF(ISBLANK(HLOOKUP(O$1, q_preprocess!$1:$1048576, $D56, FALSE)), "", HLOOKUP(O$1, q_preprocess!$1:$1048576, $D56, FALSE))</f>
        <v>11780.592944124361</v>
      </c>
    </row>
    <row r="57" spans="1:15" x14ac:dyDescent="0.25">
      <c r="A57" s="65">
        <v>37956</v>
      </c>
      <c r="B57" s="50">
        <v>2003</v>
      </c>
      <c r="C57" s="50">
        <v>4</v>
      </c>
      <c r="D57" s="50">
        <v>57</v>
      </c>
      <c r="E57" s="50" t="s">
        <v>382</v>
      </c>
      <c r="F57" s="50">
        <f>IF(ISBLANK(HLOOKUP(F$1, q_preprocess!$1:$1048576, $D57, FALSE)), "", HLOOKUP(F$1, q_preprocess!$1:$1048576, $D57, FALSE))</f>
        <v>22737.218788505699</v>
      </c>
      <c r="G57" s="50">
        <f>IF(ISBLANK(HLOOKUP(G$1, q_preprocess!$1:$1048576, $D57, FALSE)), "", HLOOKUP(G$1, q_preprocess!$1:$1048576, $D57, FALSE))</f>
        <v>21965.5318203932</v>
      </c>
      <c r="H57" s="50">
        <f>IF(ISBLANK(HLOOKUP(H$1, q_preprocess!$1:$1048576, $D57, FALSE)), "", HLOOKUP(H$1, q_preprocess!$1:$1048576, $D57, FALSE))</f>
        <v>12746.887988921701</v>
      </c>
      <c r="I57" s="50">
        <f>IF(ISBLANK(HLOOKUP(I$1, q_preprocess!$1:$1048576, $D57, FALSE)), "", HLOOKUP(I$1, q_preprocess!$1:$1048576, $D57, FALSE))</f>
        <v>3066.2723346156199</v>
      </c>
      <c r="J57" s="50">
        <f>IF(ISBLANK(HLOOKUP(J$1, q_preprocess!$1:$1048576, $D57, FALSE)), "", HLOOKUP(J$1, q_preprocess!$1:$1048576, $D57, FALSE))</f>
        <v>3919.99300127384</v>
      </c>
      <c r="K57" s="50">
        <f>IF(ISBLANK(HLOOKUP(K$1, q_preprocess!$1:$1048576, $D57, FALSE)), "", HLOOKUP(K$1, q_preprocess!$1:$1048576, $D57, FALSE))</f>
        <v>8037.95734761105</v>
      </c>
      <c r="L57" s="50">
        <f>IF(ISBLANK(HLOOKUP(L$1, q_preprocess!$1:$1048576, $D57, FALSE)), "", HLOOKUP(L$1, q_preprocess!$1:$1048576, $D57, FALSE))</f>
        <v>4505.4811393085802</v>
      </c>
      <c r="M57" s="50">
        <f>IF(ISBLANK(HLOOKUP(M$1, q_preprocess!$1:$1048576, $D57, FALSE)), "", HLOOKUP(M$1, q_preprocess!$1:$1048576, $D57, FALSE))</f>
        <v>4336.6738356117676</v>
      </c>
      <c r="N57" s="50">
        <f>IF(ISBLANK(HLOOKUP(N$1, q_preprocess!$1:$1048576, $D57, FALSE)), "", HLOOKUP(N$1, q_preprocess!$1:$1048576, $D57, FALSE))</f>
        <v>4576.8564012121096</v>
      </c>
      <c r="O57" s="50">
        <f>IF(ISBLANK(HLOOKUP(O$1, q_preprocess!$1:$1048576, $D57, FALSE)), "", HLOOKUP(O$1, q_preprocess!$1:$1048576, $D57, FALSE))</f>
        <v>12399.115319101782</v>
      </c>
    </row>
    <row r="58" spans="1:15" x14ac:dyDescent="0.25">
      <c r="A58" s="65">
        <v>38047</v>
      </c>
      <c r="B58" s="50">
        <v>2004</v>
      </c>
      <c r="C58" s="50">
        <v>1</v>
      </c>
      <c r="D58" s="50">
        <v>58</v>
      </c>
      <c r="E58" s="50" t="s">
        <v>382</v>
      </c>
      <c r="F58" s="50">
        <f>IF(ISBLANK(HLOOKUP(F$1, q_preprocess!$1:$1048576, $D58, FALSE)), "", HLOOKUP(F$1, q_preprocess!$1:$1048576, $D58, FALSE))</f>
        <v>22508.273566805801</v>
      </c>
      <c r="G58" s="50">
        <f>IF(ISBLANK(HLOOKUP(G$1, q_preprocess!$1:$1048576, $D58, FALSE)), "", HLOOKUP(G$1, q_preprocess!$1:$1048576, $D58, FALSE))</f>
        <v>22505.987695670701</v>
      </c>
      <c r="H58" s="50">
        <f>IF(ISBLANK(HLOOKUP(H$1, q_preprocess!$1:$1048576, $D58, FALSE)), "", HLOOKUP(H$1, q_preprocess!$1:$1048576, $D58, FALSE))</f>
        <v>11808.5591189018</v>
      </c>
      <c r="I58" s="50">
        <f>IF(ISBLANK(HLOOKUP(I$1, q_preprocess!$1:$1048576, $D58, FALSE)), "", HLOOKUP(I$1, q_preprocess!$1:$1048576, $D58, FALSE))</f>
        <v>2256.36084464753</v>
      </c>
      <c r="J58" s="50">
        <f>IF(ISBLANK(HLOOKUP(J$1, q_preprocess!$1:$1048576, $D58, FALSE)), "", HLOOKUP(J$1, q_preprocess!$1:$1048576, $D58, FALSE))</f>
        <v>3249.6035558142698</v>
      </c>
      <c r="K58" s="50">
        <f>IF(ISBLANK(HLOOKUP(K$1, q_preprocess!$1:$1048576, $D58, FALSE)), "", HLOOKUP(K$1, q_preprocess!$1:$1048576, $D58, FALSE))</f>
        <v>9147.1871913343402</v>
      </c>
      <c r="L58" s="50">
        <f>IF(ISBLANK(HLOOKUP(L$1, q_preprocess!$1:$1048576, $D58, FALSE)), "", HLOOKUP(L$1, q_preprocess!$1:$1048576, $D58, FALSE))</f>
        <v>4824.9426645724698</v>
      </c>
      <c r="M58" s="50">
        <f>IF(ISBLANK(HLOOKUP(M$1, q_preprocess!$1:$1048576, $D58, FALSE)), "", HLOOKUP(M$1, q_preprocess!$1:$1048576, $D58, FALSE))</f>
        <v>4723.3847769626354</v>
      </c>
      <c r="N58" s="50">
        <f>IF(ISBLANK(HLOOKUP(N$1, q_preprocess!$1:$1048576, $D58, FALSE)), "", HLOOKUP(N$1, q_preprocess!$1:$1048576, $D58, FALSE))</f>
        <v>4220.0976396762699</v>
      </c>
      <c r="O58" s="50">
        <f>IF(ISBLANK(HLOOKUP(O$1, q_preprocess!$1:$1048576, $D58, FALSE)), "", HLOOKUP(O$1, q_preprocess!$1:$1048576, $D58, FALSE))</f>
        <v>11778.259638156873</v>
      </c>
    </row>
    <row r="59" spans="1:15" x14ac:dyDescent="0.25">
      <c r="A59" s="65">
        <v>38139</v>
      </c>
      <c r="B59" s="50">
        <v>2004</v>
      </c>
      <c r="C59" s="50">
        <v>2</v>
      </c>
      <c r="D59" s="50">
        <v>59</v>
      </c>
      <c r="E59" s="50" t="s">
        <v>382</v>
      </c>
      <c r="F59" s="50">
        <f>IF(ISBLANK(HLOOKUP(F$1, q_preprocess!$1:$1048576, $D59, FALSE)), "", HLOOKUP(F$1, q_preprocess!$1:$1048576, $D59, FALSE))</f>
        <v>22974.256034126502</v>
      </c>
      <c r="G59" s="50">
        <f>IF(ISBLANK(HLOOKUP(G$1, q_preprocess!$1:$1048576, $D59, FALSE)), "", HLOOKUP(G$1, q_preprocess!$1:$1048576, $D59, FALSE))</f>
        <v>22996.909576198901</v>
      </c>
      <c r="H59" s="50">
        <f>IF(ISBLANK(HLOOKUP(H$1, q_preprocess!$1:$1048576, $D59, FALSE)), "", HLOOKUP(H$1, q_preprocess!$1:$1048576, $D59, FALSE))</f>
        <v>12452.866378536</v>
      </c>
      <c r="I59" s="50">
        <f>IF(ISBLANK(HLOOKUP(I$1, q_preprocess!$1:$1048576, $D59, FALSE)), "", HLOOKUP(I$1, q_preprocess!$1:$1048576, $D59, FALSE))</f>
        <v>2909.5675094419198</v>
      </c>
      <c r="J59" s="50">
        <f>IF(ISBLANK(HLOOKUP(J$1, q_preprocess!$1:$1048576, $D59, FALSE)), "", HLOOKUP(J$1, q_preprocess!$1:$1048576, $D59, FALSE))</f>
        <v>3548.1205470375799</v>
      </c>
      <c r="K59" s="50">
        <f>IF(ISBLANK(HLOOKUP(K$1, q_preprocess!$1:$1048576, $D59, FALSE)), "", HLOOKUP(K$1, q_preprocess!$1:$1048576, $D59, FALSE))</f>
        <v>8818.2388979549305</v>
      </c>
      <c r="L59" s="50">
        <f>IF(ISBLANK(HLOOKUP(L$1, q_preprocess!$1:$1048576, $D59, FALSE)), "", HLOOKUP(L$1, q_preprocess!$1:$1048576, $D59, FALSE))</f>
        <v>5015.3381761412002</v>
      </c>
      <c r="M59" s="50">
        <f>IF(ISBLANK(HLOOKUP(M$1, q_preprocess!$1:$1048576, $D59, FALSE)), "", HLOOKUP(M$1, q_preprocess!$1:$1048576, $D59, FALSE))</f>
        <v>4421.2675119003325</v>
      </c>
      <c r="N59" s="50">
        <f>IF(ISBLANK(HLOOKUP(N$1, q_preprocess!$1:$1048576, $D59, FALSE)), "", HLOOKUP(N$1, q_preprocess!$1:$1048576, $D59, FALSE))</f>
        <v>4450.8595071721202</v>
      </c>
      <c r="O59" s="50">
        <f>IF(ISBLANK(HLOOKUP(O$1, q_preprocess!$1:$1048576, $D59, FALSE)), "", HLOOKUP(O$1, q_preprocess!$1:$1048576, $D59, FALSE))</f>
        <v>12531.721323399295</v>
      </c>
    </row>
    <row r="60" spans="1:15" x14ac:dyDescent="0.25">
      <c r="A60" s="65">
        <v>38231</v>
      </c>
      <c r="B60" s="50">
        <v>2004</v>
      </c>
      <c r="C60" s="50">
        <v>3</v>
      </c>
      <c r="D60" s="50">
        <v>60</v>
      </c>
      <c r="E60" s="50" t="s">
        <v>382</v>
      </c>
      <c r="F60" s="50">
        <f>IF(ISBLANK(HLOOKUP(F$1, q_preprocess!$1:$1048576, $D60, FALSE)), "", HLOOKUP(F$1, q_preprocess!$1:$1048576, $D60, FALSE))</f>
        <v>22874.364918915599</v>
      </c>
      <c r="G60" s="50">
        <f>IF(ISBLANK(HLOOKUP(G$1, q_preprocess!$1:$1048576, $D60, FALSE)), "", HLOOKUP(G$1, q_preprocess!$1:$1048576, $D60, FALSE))</f>
        <v>23645.7707572748</v>
      </c>
      <c r="H60" s="50">
        <f>IF(ISBLANK(HLOOKUP(H$1, q_preprocess!$1:$1048576, $D60, FALSE)), "", HLOOKUP(H$1, q_preprocess!$1:$1048576, $D60, FALSE))</f>
        <v>12662.7984789653</v>
      </c>
      <c r="I60" s="50">
        <f>IF(ISBLANK(HLOOKUP(I$1, q_preprocess!$1:$1048576, $D60, FALSE)), "", HLOOKUP(I$1, q_preprocess!$1:$1048576, $D60, FALSE))</f>
        <v>2973.0905404549699</v>
      </c>
      <c r="J60" s="50">
        <f>IF(ISBLANK(HLOOKUP(J$1, q_preprocess!$1:$1048576, $D60, FALSE)), "", HLOOKUP(J$1, q_preprocess!$1:$1048576, $D60, FALSE))</f>
        <v>3672.7596966462602</v>
      </c>
      <c r="K60" s="50">
        <f>IF(ISBLANK(HLOOKUP(K$1, q_preprocess!$1:$1048576, $D60, FALSE)), "", HLOOKUP(K$1, q_preprocess!$1:$1048576, $D60, FALSE))</f>
        <v>8980.4921901312391</v>
      </c>
      <c r="L60" s="50">
        <f>IF(ISBLANK(HLOOKUP(L$1, q_preprocess!$1:$1048576, $D60, FALSE)), "", HLOOKUP(L$1, q_preprocess!$1:$1048576, $D60, FALSE))</f>
        <v>5331.5436767146002</v>
      </c>
      <c r="M60" s="50">
        <f>IF(ISBLANK(HLOOKUP(M$1, q_preprocess!$1:$1048576, $D60, FALSE)), "", HLOOKUP(M$1, q_preprocess!$1:$1048576, $D60, FALSE))</f>
        <v>4189.9285671706275</v>
      </c>
      <c r="N60" s="50">
        <f>IF(ISBLANK(HLOOKUP(N$1, q_preprocess!$1:$1048576, $D60, FALSE)), "", HLOOKUP(N$1, q_preprocess!$1:$1048576, $D60, FALSE))</f>
        <v>4466.7298491001302</v>
      </c>
      <c r="O60" s="50">
        <f>IF(ISBLANK(HLOOKUP(O$1, q_preprocess!$1:$1048576, $D60, FALSE)), "", HLOOKUP(O$1, q_preprocess!$1:$1048576, $D60, FALSE))</f>
        <v>12685.667288317303</v>
      </c>
    </row>
    <row r="61" spans="1:15" x14ac:dyDescent="0.25">
      <c r="A61" s="65">
        <v>38322</v>
      </c>
      <c r="B61" s="50">
        <v>2004</v>
      </c>
      <c r="C61" s="50">
        <v>4</v>
      </c>
      <c r="D61" s="50">
        <v>61</v>
      </c>
      <c r="E61" s="50" t="s">
        <v>382</v>
      </c>
      <c r="F61" s="50">
        <f>IF(ISBLANK(HLOOKUP(F$1, q_preprocess!$1:$1048576, $D61, FALSE)), "", HLOOKUP(F$1, q_preprocess!$1:$1048576, $D61, FALSE))</f>
        <v>24854.035336573001</v>
      </c>
      <c r="G61" s="50">
        <f>IF(ISBLANK(HLOOKUP(G$1, q_preprocess!$1:$1048576, $D61, FALSE)), "", HLOOKUP(G$1, q_preprocess!$1:$1048576, $D61, FALSE))</f>
        <v>23978.540865561099</v>
      </c>
      <c r="H61" s="50">
        <f>IF(ISBLANK(HLOOKUP(H$1, q_preprocess!$1:$1048576, $D61, FALSE)), "", HLOOKUP(H$1, q_preprocess!$1:$1048576, $D61, FALSE))</f>
        <v>13892.7273182072</v>
      </c>
      <c r="I61" s="50">
        <f>IF(ISBLANK(HLOOKUP(I$1, q_preprocess!$1:$1048576, $D61, FALSE)), "", HLOOKUP(I$1, q_preprocess!$1:$1048576, $D61, FALSE))</f>
        <v>3265.1856343627101</v>
      </c>
      <c r="J61" s="50">
        <f>IF(ISBLANK(HLOOKUP(J$1, q_preprocess!$1:$1048576, $D61, FALSE)), "", HLOOKUP(J$1, q_preprocess!$1:$1048576, $D61, FALSE))</f>
        <v>4774.5378845080304</v>
      </c>
      <c r="K61" s="50">
        <f>IF(ISBLANK(HLOOKUP(K$1, q_preprocess!$1:$1048576, $D61, FALSE)), "", HLOOKUP(K$1, q_preprocess!$1:$1048576, $D61, FALSE))</f>
        <v>9110.0358609738596</v>
      </c>
      <c r="L61" s="50">
        <f>IF(ISBLANK(HLOOKUP(L$1, q_preprocess!$1:$1048576, $D61, FALSE)), "", HLOOKUP(L$1, q_preprocess!$1:$1048576, $D61, FALSE))</f>
        <v>5592.2099518309697</v>
      </c>
      <c r="M61" s="50">
        <f>IF(ISBLANK(HLOOKUP(M$1, q_preprocess!$1:$1048576, $D61, FALSE)), "", HLOOKUP(M$1, q_preprocess!$1:$1048576, $D61, FALSE))</f>
        <v>4718.9998403298323</v>
      </c>
      <c r="N61" s="50">
        <f>IF(ISBLANK(HLOOKUP(N$1, q_preprocess!$1:$1048576, $D61, FALSE)), "", HLOOKUP(N$1, q_preprocess!$1:$1048576, $D61, FALSE))</f>
        <v>4993.5344007874</v>
      </c>
      <c r="O61" s="50">
        <f>IF(ISBLANK(HLOOKUP(O$1, q_preprocess!$1:$1048576, $D61, FALSE)), "", HLOOKUP(O$1, q_preprocess!$1:$1048576, $D61, FALSE))</f>
        <v>13403.516364220019</v>
      </c>
    </row>
    <row r="62" spans="1:15" x14ac:dyDescent="0.25">
      <c r="A62" s="65">
        <v>38412</v>
      </c>
      <c r="B62" s="50">
        <v>2005</v>
      </c>
      <c r="C62" s="50">
        <v>1</v>
      </c>
      <c r="D62" s="50">
        <v>62</v>
      </c>
      <c r="E62" s="50" t="s">
        <v>382</v>
      </c>
      <c r="F62" s="50">
        <f>IF(ISBLANK(HLOOKUP(F$1, q_preprocess!$1:$1048576, $D62, FALSE)), "", HLOOKUP(F$1, q_preprocess!$1:$1048576, $D62, FALSE))</f>
        <v>23933.417753509599</v>
      </c>
      <c r="G62" s="50">
        <f>IF(ISBLANK(HLOOKUP(G$1, q_preprocess!$1:$1048576, $D62, FALSE)), "", HLOOKUP(G$1, q_preprocess!$1:$1048576, $D62, FALSE))</f>
        <v>23968.497547503299</v>
      </c>
      <c r="H62" s="50">
        <f>IF(ISBLANK(HLOOKUP(H$1, q_preprocess!$1:$1048576, $D62, FALSE)), "", HLOOKUP(H$1, q_preprocess!$1:$1048576, $D62, FALSE))</f>
        <v>12809.118635028601</v>
      </c>
      <c r="I62" s="50">
        <f>IF(ISBLANK(HLOOKUP(I$1, q_preprocess!$1:$1048576, $D62, FALSE)), "", HLOOKUP(I$1, q_preprocess!$1:$1048576, $D62, FALSE))</f>
        <v>2401.4801168638701</v>
      </c>
      <c r="J62" s="50">
        <f>IF(ISBLANK(HLOOKUP(J$1, q_preprocess!$1:$1048576, $D62, FALSE)), "", HLOOKUP(J$1, q_preprocess!$1:$1048576, $D62, FALSE))</f>
        <v>4128.55522365262</v>
      </c>
      <c r="K62" s="50">
        <f>IF(ISBLANK(HLOOKUP(K$1, q_preprocess!$1:$1048576, $D62, FALSE)), "", HLOOKUP(K$1, q_preprocess!$1:$1048576, $D62, FALSE))</f>
        <v>8999.4081059985001</v>
      </c>
      <c r="L62" s="50">
        <f>IF(ISBLANK(HLOOKUP(L$1, q_preprocess!$1:$1048576, $D62, FALSE)), "", HLOOKUP(L$1, q_preprocess!$1:$1048576, $D62, FALSE))</f>
        <v>5579.1447466016598</v>
      </c>
      <c r="M62" s="50">
        <f>IF(ISBLANK(HLOOKUP(M$1, q_preprocess!$1:$1048576, $D62, FALSE)), "", HLOOKUP(M$1, q_preprocess!$1:$1048576, $D62, FALSE))</f>
        <v>4888.0944058456071</v>
      </c>
      <c r="N62" s="50">
        <f>IF(ISBLANK(HLOOKUP(N$1, q_preprocess!$1:$1048576, $D62, FALSE)), "", HLOOKUP(N$1, q_preprocess!$1:$1048576, $D62, FALSE))</f>
        <v>4416.4950617800905</v>
      </c>
      <c r="O62" s="50">
        <f>IF(ISBLANK(HLOOKUP(O$1, q_preprocess!$1:$1048576, $D62, FALSE)), "", HLOOKUP(O$1, q_preprocess!$1:$1048576, $D62, FALSE))</f>
        <v>12683.907972644822</v>
      </c>
    </row>
    <row r="63" spans="1:15" x14ac:dyDescent="0.25">
      <c r="A63" s="65">
        <v>38504</v>
      </c>
      <c r="B63" s="50">
        <v>2005</v>
      </c>
      <c r="C63" s="50">
        <v>2</v>
      </c>
      <c r="D63" s="50">
        <v>63</v>
      </c>
      <c r="E63" s="50" t="s">
        <v>382</v>
      </c>
      <c r="F63" s="50">
        <f>IF(ISBLANK(HLOOKUP(F$1, q_preprocess!$1:$1048576, $D63, FALSE)), "", HLOOKUP(F$1, q_preprocess!$1:$1048576, $D63, FALSE))</f>
        <v>24330.231530079</v>
      </c>
      <c r="G63" s="50">
        <f>IF(ISBLANK(HLOOKUP(G$1, q_preprocess!$1:$1048576, $D63, FALSE)), "", HLOOKUP(G$1, q_preprocess!$1:$1048576, $D63, FALSE))</f>
        <v>24357.246572687302</v>
      </c>
      <c r="H63" s="50">
        <f>IF(ISBLANK(HLOOKUP(H$1, q_preprocess!$1:$1048576, $D63, FALSE)), "", HLOOKUP(H$1, q_preprocess!$1:$1048576, $D63, FALSE))</f>
        <v>13377.273459059899</v>
      </c>
      <c r="I63" s="50">
        <f>IF(ISBLANK(HLOOKUP(I$1, q_preprocess!$1:$1048576, $D63, FALSE)), "", HLOOKUP(I$1, q_preprocess!$1:$1048576, $D63, FALSE))</f>
        <v>3084.5094260370702</v>
      </c>
      <c r="J63" s="50">
        <f>IF(ISBLANK(HLOOKUP(J$1, q_preprocess!$1:$1048576, $D63, FALSE)), "", HLOOKUP(J$1, q_preprocess!$1:$1048576, $D63, FALSE))</f>
        <v>4484.1413223865602</v>
      </c>
      <c r="K63" s="50">
        <f>IF(ISBLANK(HLOOKUP(K$1, q_preprocess!$1:$1048576, $D63, FALSE)), "", HLOOKUP(K$1, q_preprocess!$1:$1048576, $D63, FALSE))</f>
        <v>9211.1009195927909</v>
      </c>
      <c r="L63" s="50">
        <f>IF(ISBLANK(HLOOKUP(L$1, q_preprocess!$1:$1048576, $D63, FALSE)), "", HLOOKUP(L$1, q_preprocess!$1:$1048576, $D63, FALSE))</f>
        <v>5987.0698121738897</v>
      </c>
      <c r="M63" s="50">
        <f>IF(ISBLANK(HLOOKUP(M$1, q_preprocess!$1:$1048576, $D63, FALSE)), "", HLOOKUP(M$1, q_preprocess!$1:$1048576, $D63, FALSE))</f>
        <v>4242.8264361191104</v>
      </c>
      <c r="N63" s="50">
        <f>IF(ISBLANK(HLOOKUP(N$1, q_preprocess!$1:$1048576, $D63, FALSE)), "", HLOOKUP(N$1, q_preprocess!$1:$1048576, $D63, FALSE))</f>
        <v>4790.57459946579</v>
      </c>
      <c r="O63" s="50">
        <f>IF(ISBLANK(HLOOKUP(O$1, q_preprocess!$1:$1048576, $D63, FALSE)), "", HLOOKUP(O$1, q_preprocess!$1:$1048576, $D63, FALSE))</f>
        <v>13389.337268919648</v>
      </c>
    </row>
    <row r="64" spans="1:15" x14ac:dyDescent="0.25">
      <c r="A64" s="65">
        <v>38596</v>
      </c>
      <c r="B64" s="50">
        <v>2005</v>
      </c>
      <c r="C64" s="50">
        <v>3</v>
      </c>
      <c r="D64" s="50">
        <v>64</v>
      </c>
      <c r="E64" s="50" t="s">
        <v>382</v>
      </c>
      <c r="F64" s="50">
        <f>IF(ISBLANK(HLOOKUP(F$1, q_preprocess!$1:$1048576, $D64, FALSE)), "", HLOOKUP(F$1, q_preprocess!$1:$1048576, $D64, FALSE))</f>
        <v>24061.8518178753</v>
      </c>
      <c r="G64" s="50">
        <f>IF(ISBLANK(HLOOKUP(G$1, q_preprocess!$1:$1048576, $D64, FALSE)), "", HLOOKUP(G$1, q_preprocess!$1:$1048576, $D64, FALSE))</f>
        <v>24924.056252235601</v>
      </c>
      <c r="H64" s="50">
        <f>IF(ISBLANK(HLOOKUP(H$1, q_preprocess!$1:$1048576, $D64, FALSE)), "", HLOOKUP(H$1, q_preprocess!$1:$1048576, $D64, FALSE))</f>
        <v>13632.103876919</v>
      </c>
      <c r="I64" s="50">
        <f>IF(ISBLANK(HLOOKUP(I$1, q_preprocess!$1:$1048576, $D64, FALSE)), "", HLOOKUP(I$1, q_preprocess!$1:$1048576, $D64, FALSE))</f>
        <v>3137.0021120136598</v>
      </c>
      <c r="J64" s="50">
        <f>IF(ISBLANK(HLOOKUP(J$1, q_preprocess!$1:$1048576, $D64, FALSE)), "", HLOOKUP(J$1, q_preprocess!$1:$1048576, $D64, FALSE))</f>
        <v>4520.4635649142701</v>
      </c>
      <c r="K64" s="50">
        <f>IF(ISBLANK(HLOOKUP(K$1, q_preprocess!$1:$1048576, $D64, FALSE)), "", HLOOKUP(K$1, q_preprocess!$1:$1048576, $D64, FALSE))</f>
        <v>9036.3967389336103</v>
      </c>
      <c r="L64" s="50">
        <f>IF(ISBLANK(HLOOKUP(L$1, q_preprocess!$1:$1048576, $D64, FALSE)), "", HLOOKUP(L$1, q_preprocess!$1:$1048576, $D64, FALSE))</f>
        <v>6454.8334610450302</v>
      </c>
      <c r="M64" s="50">
        <f>IF(ISBLANK(HLOOKUP(M$1, q_preprocess!$1:$1048576, $D64, FALSE)), "", HLOOKUP(M$1, q_preprocess!$1:$1048576, $D64, FALSE))</f>
        <v>4098.3836111100409</v>
      </c>
      <c r="N64" s="50">
        <f>IF(ISBLANK(HLOOKUP(N$1, q_preprocess!$1:$1048576, $D64, FALSE)), "", HLOOKUP(N$1, q_preprocess!$1:$1048576, $D64, FALSE))</f>
        <v>4622.6701752684703</v>
      </c>
      <c r="O64" s="50">
        <f>IF(ISBLANK(HLOOKUP(O$1, q_preprocess!$1:$1048576, $D64, FALSE)), "", HLOOKUP(O$1, q_preprocess!$1:$1048576, $D64, FALSE))</f>
        <v>13550.835863769984</v>
      </c>
    </row>
    <row r="65" spans="1:15" x14ac:dyDescent="0.25">
      <c r="A65" s="65">
        <v>38687</v>
      </c>
      <c r="B65" s="50">
        <v>2005</v>
      </c>
      <c r="C65" s="50">
        <v>4</v>
      </c>
      <c r="D65" s="50">
        <v>65</v>
      </c>
      <c r="E65" s="50" t="s">
        <v>382</v>
      </c>
      <c r="F65" s="50">
        <f>IF(ISBLANK(HLOOKUP(F$1, q_preprocess!$1:$1048576, $D65, FALSE)), "", HLOOKUP(F$1, q_preprocess!$1:$1048576, $D65, FALSE))</f>
        <v>26238.374454276101</v>
      </c>
      <c r="G65" s="50">
        <f>IF(ISBLANK(HLOOKUP(G$1, q_preprocess!$1:$1048576, $D65, FALSE)), "", HLOOKUP(G$1, q_preprocess!$1:$1048576, $D65, FALSE))</f>
        <v>25270.933802452</v>
      </c>
      <c r="H65" s="50">
        <f>IF(ISBLANK(HLOOKUP(H$1, q_preprocess!$1:$1048576, $D65, FALSE)), "", HLOOKUP(H$1, q_preprocess!$1:$1048576, $D65, FALSE))</f>
        <v>14914.197823516</v>
      </c>
      <c r="I65" s="50">
        <f>IF(ISBLANK(HLOOKUP(I$1, q_preprocess!$1:$1048576, $D65, FALSE)), "", HLOOKUP(I$1, q_preprocess!$1:$1048576, $D65, FALSE))</f>
        <v>3449.5183619805498</v>
      </c>
      <c r="J65" s="50">
        <f>IF(ISBLANK(HLOOKUP(J$1, q_preprocess!$1:$1048576, $D65, FALSE)), "", HLOOKUP(J$1, q_preprocess!$1:$1048576, $D65, FALSE))</f>
        <v>5688.1031266852196</v>
      </c>
      <c r="K65" s="50">
        <f>IF(ISBLANK(HLOOKUP(K$1, q_preprocess!$1:$1048576, $D65, FALSE)), "", HLOOKUP(K$1, q_preprocess!$1:$1048576, $D65, FALSE))</f>
        <v>9812.9450997315398</v>
      </c>
      <c r="L65" s="50">
        <f>IF(ISBLANK(HLOOKUP(L$1, q_preprocess!$1:$1048576, $D65, FALSE)), "", HLOOKUP(L$1, q_preprocess!$1:$1048576, $D65, FALSE))</f>
        <v>6577.0559185270704</v>
      </c>
      <c r="M65" s="50">
        <f>IF(ISBLANK(HLOOKUP(M$1, q_preprocess!$1:$1048576, $D65, FALSE)), "", HLOOKUP(M$1, q_preprocess!$1:$1048576, $D65, FALSE))</f>
        <v>4639.6717461260487</v>
      </c>
      <c r="N65" s="50">
        <f>IF(ISBLANK(HLOOKUP(N$1, q_preprocess!$1:$1048576, $D65, FALSE)), "", HLOOKUP(N$1, q_preprocess!$1:$1048576, $D65, FALSE))</f>
        <v>5238.2871398953203</v>
      </c>
      <c r="O65" s="50">
        <f>IF(ISBLANK(HLOOKUP(O$1, q_preprocess!$1:$1048576, $D65, FALSE)), "", HLOOKUP(O$1, q_preprocess!$1:$1048576, $D65, FALSE))</f>
        <v>14357.351621008695</v>
      </c>
    </row>
    <row r="66" spans="1:15" x14ac:dyDescent="0.25">
      <c r="A66" s="65">
        <v>38777</v>
      </c>
      <c r="B66" s="50">
        <v>2006</v>
      </c>
      <c r="C66" s="50">
        <v>1</v>
      </c>
      <c r="D66" s="50">
        <v>66</v>
      </c>
      <c r="E66" s="50" t="s">
        <v>382</v>
      </c>
      <c r="F66" s="50">
        <f>IF(ISBLANK(HLOOKUP(F$1, q_preprocess!$1:$1048576, $D66, FALSE)), "", HLOOKUP(F$1, q_preprocess!$1:$1048576, $D66, FALSE))</f>
        <v>25396.9731132573</v>
      </c>
      <c r="G66" s="50">
        <f>IF(ISBLANK(HLOOKUP(G$1, q_preprocess!$1:$1048576, $D66, FALSE)), "", HLOOKUP(G$1, q_preprocess!$1:$1048576, $D66, FALSE))</f>
        <v>25485.419951011601</v>
      </c>
      <c r="H66" s="50">
        <f>IF(ISBLANK(HLOOKUP(H$1, q_preprocess!$1:$1048576, $D66, FALSE)), "", HLOOKUP(H$1, q_preprocess!$1:$1048576, $D66, FALSE))</f>
        <v>13802.057820170099</v>
      </c>
      <c r="I66" s="50">
        <f>IF(ISBLANK(HLOOKUP(I$1, q_preprocess!$1:$1048576, $D66, FALSE)), "", HLOOKUP(I$1, q_preprocess!$1:$1048576, $D66, FALSE))</f>
        <v>2541.8992829467302</v>
      </c>
      <c r="J66" s="50">
        <f>IF(ISBLANK(HLOOKUP(J$1, q_preprocess!$1:$1048576, $D66, FALSE)), "", HLOOKUP(J$1, q_preprocess!$1:$1048576, $D66, FALSE))</f>
        <v>4557.2372910364002</v>
      </c>
      <c r="K66" s="50">
        <f>IF(ISBLANK(HLOOKUP(K$1, q_preprocess!$1:$1048576, $D66, FALSE)), "", HLOOKUP(K$1, q_preprocess!$1:$1048576, $D66, FALSE))</f>
        <v>9905.3175768582296</v>
      </c>
      <c r="L66" s="50">
        <f>IF(ISBLANK(HLOOKUP(L$1, q_preprocess!$1:$1048576, $D66, FALSE)), "", HLOOKUP(L$1, q_preprocess!$1:$1048576, $D66, FALSE))</f>
        <v>6758.8520759957601</v>
      </c>
      <c r="M66" s="50">
        <f>IF(ISBLANK(HLOOKUP(M$1, q_preprocess!$1:$1048576, $D66, FALSE)), "", HLOOKUP(M$1, q_preprocess!$1:$1048576, $D66, FALSE))</f>
        <v>5035.451931463901</v>
      </c>
      <c r="N66" s="50">
        <f>IF(ISBLANK(HLOOKUP(N$1, q_preprocess!$1:$1048576, $D66, FALSE)), "", HLOOKUP(N$1, q_preprocess!$1:$1048576, $D66, FALSE))</f>
        <v>4708.4774924007506</v>
      </c>
      <c r="O66" s="50">
        <f>IF(ISBLANK(HLOOKUP(O$1, q_preprocess!$1:$1048576, $D66, FALSE)), "", HLOOKUP(O$1, q_preprocess!$1:$1048576, $D66, FALSE))</f>
        <v>13584.801754311318</v>
      </c>
    </row>
    <row r="67" spans="1:15" x14ac:dyDescent="0.25">
      <c r="A67" s="65">
        <v>38869</v>
      </c>
      <c r="B67" s="50">
        <v>2006</v>
      </c>
      <c r="C67" s="50">
        <v>2</v>
      </c>
      <c r="D67" s="50">
        <v>67</v>
      </c>
      <c r="E67" s="50" t="s">
        <v>382</v>
      </c>
      <c r="F67" s="50">
        <f>IF(ISBLANK(HLOOKUP(F$1, q_preprocess!$1:$1048576, $D67, FALSE)), "", HLOOKUP(F$1, q_preprocess!$1:$1048576, $D67, FALSE))</f>
        <v>25963.106635270899</v>
      </c>
      <c r="G67" s="50">
        <f>IF(ISBLANK(HLOOKUP(G$1, q_preprocess!$1:$1048576, $D67, FALSE)), "", HLOOKUP(G$1, q_preprocess!$1:$1048576, $D67, FALSE))</f>
        <v>26014.429805222</v>
      </c>
      <c r="H67" s="50">
        <f>IF(ISBLANK(HLOOKUP(H$1, q_preprocess!$1:$1048576, $D67, FALSE)), "", HLOOKUP(H$1, q_preprocess!$1:$1048576, $D67, FALSE))</f>
        <v>14404.7278368521</v>
      </c>
      <c r="I67" s="50">
        <f>IF(ISBLANK(HLOOKUP(I$1, q_preprocess!$1:$1048576, $D67, FALSE)), "", HLOOKUP(I$1, q_preprocess!$1:$1048576, $D67, FALSE))</f>
        <v>3264.8012169590602</v>
      </c>
      <c r="J67" s="50">
        <f>IF(ISBLANK(HLOOKUP(J$1, q_preprocess!$1:$1048576, $D67, FALSE)), "", HLOOKUP(J$1, q_preprocess!$1:$1048576, $D67, FALSE))</f>
        <v>4711.3723812881599</v>
      </c>
      <c r="K67" s="50">
        <f>IF(ISBLANK(HLOOKUP(K$1, q_preprocess!$1:$1048576, $D67, FALSE)), "", HLOOKUP(K$1, q_preprocess!$1:$1048576, $D67, FALSE))</f>
        <v>9676.7378526505399</v>
      </c>
      <c r="L67" s="50">
        <f>IF(ISBLANK(HLOOKUP(L$1, q_preprocess!$1:$1048576, $D67, FALSE)), "", HLOOKUP(L$1, q_preprocess!$1:$1048576, $D67, FALSE))</f>
        <v>6773.53607540351</v>
      </c>
      <c r="M67" s="50">
        <f>IF(ISBLANK(HLOOKUP(M$1, q_preprocess!$1:$1048576, $D67, FALSE)), "", HLOOKUP(M$1, q_preprocess!$1:$1048576, $D67, FALSE))</f>
        <v>4505.9639349084255</v>
      </c>
      <c r="N67" s="50">
        <f>IF(ISBLANK(HLOOKUP(N$1, q_preprocess!$1:$1048576, $D67, FALSE)), "", HLOOKUP(N$1, q_preprocess!$1:$1048576, $D67, FALSE))</f>
        <v>4999.7404720395298</v>
      </c>
      <c r="O67" s="50">
        <f>IF(ISBLANK(HLOOKUP(O$1, q_preprocess!$1:$1048576, $D67, FALSE)), "", HLOOKUP(O$1, q_preprocess!$1:$1048576, $D67, FALSE))</f>
        <v>14420.704013791157</v>
      </c>
    </row>
    <row r="68" spans="1:15" x14ac:dyDescent="0.25">
      <c r="A68" s="65">
        <v>38961</v>
      </c>
      <c r="B68" s="50">
        <v>2006</v>
      </c>
      <c r="C68" s="50">
        <v>3</v>
      </c>
      <c r="D68" s="50">
        <v>68</v>
      </c>
      <c r="E68" s="50" t="s">
        <v>382</v>
      </c>
      <c r="F68" s="50">
        <f>IF(ISBLANK(HLOOKUP(F$1, q_preprocess!$1:$1048576, $D68, FALSE)), "", HLOOKUP(F$1, q_preprocess!$1:$1048576, $D68, FALSE))</f>
        <v>25509.402727771299</v>
      </c>
      <c r="G68" s="50">
        <f>IF(ISBLANK(HLOOKUP(G$1, q_preprocess!$1:$1048576, $D68, FALSE)), "", HLOOKUP(G$1, q_preprocess!$1:$1048576, $D68, FALSE))</f>
        <v>26354.127384938802</v>
      </c>
      <c r="H68" s="50">
        <f>IF(ISBLANK(HLOOKUP(H$1, q_preprocess!$1:$1048576, $D68, FALSE)), "", HLOOKUP(H$1, q_preprocess!$1:$1048576, $D68, FALSE))</f>
        <v>14587.7780495925</v>
      </c>
      <c r="I68" s="50">
        <f>IF(ISBLANK(HLOOKUP(I$1, q_preprocess!$1:$1048576, $D68, FALSE)), "", HLOOKUP(I$1, q_preprocess!$1:$1048576, $D68, FALSE))</f>
        <v>3341.8939093507202</v>
      </c>
      <c r="J68" s="50">
        <f>IF(ISBLANK(HLOOKUP(J$1, q_preprocess!$1:$1048576, $D68, FALSE)), "", HLOOKUP(J$1, q_preprocess!$1:$1048576, $D68, FALSE))</f>
        <v>4811.5291290593796</v>
      </c>
      <c r="K68" s="50">
        <f>IF(ISBLANK(HLOOKUP(K$1, q_preprocess!$1:$1048576, $D68, FALSE)), "", HLOOKUP(K$1, q_preprocess!$1:$1048576, $D68, FALSE))</f>
        <v>9552.1464516873202</v>
      </c>
      <c r="L68" s="50">
        <f>IF(ISBLANK(HLOOKUP(L$1, q_preprocess!$1:$1048576, $D68, FALSE)), "", HLOOKUP(L$1, q_preprocess!$1:$1048576, $D68, FALSE))</f>
        <v>6817.4932970609398</v>
      </c>
      <c r="M68" s="50">
        <f>IF(ISBLANK(HLOOKUP(M$1, q_preprocess!$1:$1048576, $D68, FALSE)), "", HLOOKUP(M$1, q_preprocess!$1:$1048576, $D68, FALSE))</f>
        <v>4106.8781149067736</v>
      </c>
      <c r="N68" s="50">
        <f>IF(ISBLANK(HLOOKUP(N$1, q_preprocess!$1:$1048576, $D68, FALSE)), "", HLOOKUP(N$1, q_preprocess!$1:$1048576, $D68, FALSE))</f>
        <v>4892.6570029152299</v>
      </c>
      <c r="O68" s="50">
        <f>IF(ISBLANK(HLOOKUP(O$1, q_preprocess!$1:$1048576, $D68, FALSE)), "", HLOOKUP(O$1, q_preprocess!$1:$1048576, $D68, FALSE))</f>
        <v>14524.273962824869</v>
      </c>
    </row>
    <row r="69" spans="1:15" x14ac:dyDescent="0.25">
      <c r="A69" s="65">
        <v>39052</v>
      </c>
      <c r="B69" s="50">
        <v>2006</v>
      </c>
      <c r="C69" s="50">
        <v>4</v>
      </c>
      <c r="D69" s="50">
        <v>69</v>
      </c>
      <c r="E69" s="50" t="s">
        <v>382</v>
      </c>
      <c r="F69" s="50">
        <f>IF(ISBLANK(HLOOKUP(F$1, q_preprocess!$1:$1048576, $D69, FALSE)), "", HLOOKUP(F$1, q_preprocess!$1:$1048576, $D69, FALSE))</f>
        <v>27920.846908957901</v>
      </c>
      <c r="G69" s="50">
        <f>IF(ISBLANK(HLOOKUP(G$1, q_preprocess!$1:$1048576, $D69, FALSE)), "", HLOOKUP(G$1, q_preprocess!$1:$1048576, $D69, FALSE))</f>
        <v>26891.369747292101</v>
      </c>
      <c r="H69" s="50">
        <f>IF(ISBLANK(HLOOKUP(H$1, q_preprocess!$1:$1048576, $D69, FALSE)), "", HLOOKUP(H$1, q_preprocess!$1:$1048576, $D69, FALSE))</f>
        <v>16020.548766502199</v>
      </c>
      <c r="I69" s="50">
        <f>IF(ISBLANK(HLOOKUP(I$1, q_preprocess!$1:$1048576, $D69, FALSE)), "", HLOOKUP(I$1, q_preprocess!$1:$1048576, $D69, FALSE))</f>
        <v>3696.0247282022901</v>
      </c>
      <c r="J69" s="50">
        <f>IF(ISBLANK(HLOOKUP(J$1, q_preprocess!$1:$1048576, $D69, FALSE)), "", HLOOKUP(J$1, q_preprocess!$1:$1048576, $D69, FALSE))</f>
        <v>5861.8139027494699</v>
      </c>
      <c r="K69" s="50">
        <f>IF(ISBLANK(HLOOKUP(K$1, q_preprocess!$1:$1048576, $D69, FALSE)), "", HLOOKUP(K$1, q_preprocess!$1:$1048576, $D69, FALSE))</f>
        <v>9811.0321710613698</v>
      </c>
      <c r="L69" s="50">
        <f>IF(ISBLANK(HLOOKUP(L$1, q_preprocess!$1:$1048576, $D69, FALSE)), "", HLOOKUP(L$1, q_preprocess!$1:$1048576, $D69, FALSE))</f>
        <v>7153.1061694871796</v>
      </c>
      <c r="M69" s="50">
        <f>IF(ISBLANK(HLOOKUP(M$1, q_preprocess!$1:$1048576, $D69, FALSE)), "", HLOOKUP(M$1, q_preprocess!$1:$1048576, $D69, FALSE))</f>
        <v>4812.7386183767358</v>
      </c>
      <c r="N69" s="50">
        <f>IF(ISBLANK(HLOOKUP(N$1, q_preprocess!$1:$1048576, $D69, FALSE)), "", HLOOKUP(N$1, q_preprocess!$1:$1048576, $D69, FALSE))</f>
        <v>5487.1879493054203</v>
      </c>
      <c r="O69" s="50">
        <f>IF(ISBLANK(HLOOKUP(O$1, q_preprocess!$1:$1048576, $D69, FALSE)), "", HLOOKUP(O$1, q_preprocess!$1:$1048576, $D69, FALSE))</f>
        <v>15389.592786649268</v>
      </c>
    </row>
    <row r="70" spans="1:15" x14ac:dyDescent="0.25">
      <c r="A70" s="65">
        <v>39142</v>
      </c>
      <c r="B70" s="50">
        <v>2007</v>
      </c>
      <c r="C70" s="50">
        <v>1</v>
      </c>
      <c r="D70" s="50">
        <v>70</v>
      </c>
      <c r="E70" s="50" t="s">
        <v>382</v>
      </c>
      <c r="F70" s="50">
        <f>IF(ISBLANK(HLOOKUP(F$1, q_preprocess!$1:$1048576, $D70, FALSE)), "", HLOOKUP(F$1, q_preprocess!$1:$1048576, $D70, FALSE))</f>
        <v>26843.986326082199</v>
      </c>
      <c r="G70" s="50">
        <f>IF(ISBLANK(HLOOKUP(G$1, q_preprocess!$1:$1048576, $D70, FALSE)), "", HLOOKUP(G$1, q_preprocess!$1:$1048576, $D70, FALSE))</f>
        <v>27148.362590765399</v>
      </c>
      <c r="H70" s="50">
        <f>IF(ISBLANK(HLOOKUP(H$1, q_preprocess!$1:$1048576, $D70, FALSE)), "", HLOOKUP(H$1, q_preprocess!$1:$1048576, $D70, FALSE))</f>
        <v>14852.078206788399</v>
      </c>
      <c r="I70" s="50">
        <f>IF(ISBLANK(HLOOKUP(I$1, q_preprocess!$1:$1048576, $D70, FALSE)), "", HLOOKUP(I$1, q_preprocess!$1:$1048576, $D70, FALSE))</f>
        <v>2754.8843823431298</v>
      </c>
      <c r="J70" s="50">
        <f>IF(ISBLANK(HLOOKUP(J$1, q_preprocess!$1:$1048576, $D70, FALSE)), "", HLOOKUP(J$1, q_preprocess!$1:$1048576, $D70, FALSE))</f>
        <v>5031.8853485092504</v>
      </c>
      <c r="K70" s="50">
        <f>IF(ISBLANK(HLOOKUP(K$1, q_preprocess!$1:$1048576, $D70, FALSE)), "", HLOOKUP(K$1, q_preprocess!$1:$1048576, $D70, FALSE))</f>
        <v>10633.7902593528</v>
      </c>
      <c r="L70" s="50">
        <f>IF(ISBLANK(HLOOKUP(L$1, q_preprocess!$1:$1048576, $D70, FALSE)), "", HLOOKUP(L$1, q_preprocess!$1:$1048576, $D70, FALSE))</f>
        <v>7536.0119328013698</v>
      </c>
      <c r="M70" s="50">
        <f>IF(ISBLANK(HLOOKUP(M$1, q_preprocess!$1:$1048576, $D70, FALSE)), "", HLOOKUP(M$1, q_preprocess!$1:$1048576, $D70, FALSE))</f>
        <v>5244.6031662680944</v>
      </c>
      <c r="N70" s="50">
        <f>IF(ISBLANK(HLOOKUP(N$1, q_preprocess!$1:$1048576, $D70, FALSE)), "", HLOOKUP(N$1, q_preprocess!$1:$1048576, $D70, FALSE))</f>
        <v>4932.4836606421304</v>
      </c>
      <c r="O70" s="50">
        <f>IF(ISBLANK(HLOOKUP(O$1, q_preprocess!$1:$1048576, $D70, FALSE)), "", HLOOKUP(O$1, q_preprocess!$1:$1048576, $D70, FALSE))</f>
        <v>14551.169323160848</v>
      </c>
    </row>
    <row r="71" spans="1:15" x14ac:dyDescent="0.25">
      <c r="A71" s="65">
        <v>39234</v>
      </c>
      <c r="B71" s="50">
        <v>2007</v>
      </c>
      <c r="C71" s="50">
        <v>2</v>
      </c>
      <c r="D71" s="50">
        <v>71</v>
      </c>
      <c r="E71" s="50" t="s">
        <v>382</v>
      </c>
      <c r="F71" s="50">
        <f>IF(ISBLANK(HLOOKUP(F$1, q_preprocess!$1:$1048576, $D71, FALSE)), "", HLOOKUP(F$1, q_preprocess!$1:$1048576, $D71, FALSE))</f>
        <v>27396.6718965949</v>
      </c>
      <c r="G71" s="50">
        <f>IF(ISBLANK(HLOOKUP(G$1, q_preprocess!$1:$1048576, $D71, FALSE)), "", HLOOKUP(G$1, q_preprocess!$1:$1048576, $D71, FALSE))</f>
        <v>27402.379142843201</v>
      </c>
      <c r="H71" s="50">
        <f>IF(ISBLANK(HLOOKUP(H$1, q_preprocess!$1:$1048576, $D71, FALSE)), "", HLOOKUP(H$1, q_preprocess!$1:$1048576, $D71, FALSE))</f>
        <v>15485.816818314201</v>
      </c>
      <c r="I71" s="50">
        <f>IF(ISBLANK(HLOOKUP(I$1, q_preprocess!$1:$1048576, $D71, FALSE)), "", HLOOKUP(I$1, q_preprocess!$1:$1048576, $D71, FALSE))</f>
        <v>3524.3030606520401</v>
      </c>
      <c r="J71" s="50">
        <f>IF(ISBLANK(HLOOKUP(J$1, q_preprocess!$1:$1048576, $D71, FALSE)), "", HLOOKUP(J$1, q_preprocess!$1:$1048576, $D71, FALSE))</f>
        <v>5202.0061358967996</v>
      </c>
      <c r="K71" s="50">
        <f>IF(ISBLANK(HLOOKUP(K$1, q_preprocess!$1:$1048576, $D71, FALSE)), "", HLOOKUP(K$1, q_preprocess!$1:$1048576, $D71, FALSE))</f>
        <v>10770.112563750299</v>
      </c>
      <c r="L71" s="50">
        <f>IF(ISBLANK(HLOOKUP(L$1, q_preprocess!$1:$1048576, $D71, FALSE)), "", HLOOKUP(L$1, q_preprocess!$1:$1048576, $D71, FALSE))</f>
        <v>7789.7980077277198</v>
      </c>
      <c r="M71" s="50">
        <f>IF(ISBLANK(HLOOKUP(M$1, q_preprocess!$1:$1048576, $D71, FALSE)), "", HLOOKUP(M$1, q_preprocess!$1:$1048576, $D71, FALSE))</f>
        <v>4672.2004160012684</v>
      </c>
      <c r="N71" s="50">
        <f>IF(ISBLANK(HLOOKUP(N$1, q_preprocess!$1:$1048576, $D71, FALSE)), "", HLOOKUP(N$1, q_preprocess!$1:$1048576, $D71, FALSE))</f>
        <v>5201.41858312768</v>
      </c>
      <c r="O71" s="50">
        <f>IF(ISBLANK(HLOOKUP(O$1, q_preprocess!$1:$1048576, $D71, FALSE)), "", HLOOKUP(O$1, q_preprocess!$1:$1048576, $D71, FALSE))</f>
        <v>15291.294939615958</v>
      </c>
    </row>
    <row r="72" spans="1:15" x14ac:dyDescent="0.25">
      <c r="A72" s="65">
        <v>39326</v>
      </c>
      <c r="B72" s="50">
        <v>2007</v>
      </c>
      <c r="C72" s="50">
        <v>3</v>
      </c>
      <c r="D72" s="50">
        <v>72</v>
      </c>
      <c r="E72" s="50" t="s">
        <v>382</v>
      </c>
      <c r="F72" s="50">
        <f>IF(ISBLANK(HLOOKUP(F$1, q_preprocess!$1:$1048576, $D72, FALSE)), "", HLOOKUP(F$1, q_preprocess!$1:$1048576, $D72, FALSE))</f>
        <v>26615.188703149699</v>
      </c>
      <c r="G72" s="50">
        <f>IF(ISBLANK(HLOOKUP(G$1, q_preprocess!$1:$1048576, $D72, FALSE)), "", HLOOKUP(G$1, q_preprocess!$1:$1048576, $D72, FALSE))</f>
        <v>27442.032604826501</v>
      </c>
      <c r="H72" s="50">
        <f>IF(ISBLANK(HLOOKUP(H$1, q_preprocess!$1:$1048576, $D72, FALSE)), "", HLOOKUP(H$1, q_preprocess!$1:$1048576, $D72, FALSE))</f>
        <v>15536.145917432201</v>
      </c>
      <c r="I72" s="50">
        <f>IF(ISBLANK(HLOOKUP(I$1, q_preprocess!$1:$1048576, $D72, FALSE)), "", HLOOKUP(I$1, q_preprocess!$1:$1048576, $D72, FALSE))</f>
        <v>3575.8145587449199</v>
      </c>
      <c r="J72" s="50">
        <f>IF(ISBLANK(HLOOKUP(J$1, q_preprocess!$1:$1048576, $D72, FALSE)), "", HLOOKUP(J$1, q_preprocess!$1:$1048576, $D72, FALSE))</f>
        <v>5093.24974887181</v>
      </c>
      <c r="K72" s="50">
        <f>IF(ISBLANK(HLOOKUP(K$1, q_preprocess!$1:$1048576, $D72, FALSE)), "", HLOOKUP(K$1, q_preprocess!$1:$1048576, $D72, FALSE))</f>
        <v>9891.1224911518402</v>
      </c>
      <c r="L72" s="50">
        <f>IF(ISBLANK(HLOOKUP(L$1, q_preprocess!$1:$1048576, $D72, FALSE)), "", HLOOKUP(L$1, q_preprocess!$1:$1048576, $D72, FALSE))</f>
        <v>7667.2952809716799</v>
      </c>
      <c r="M72" s="50">
        <f>IF(ISBLANK(HLOOKUP(M$1, q_preprocess!$1:$1048576, $D72, FALSE)), "", HLOOKUP(M$1, q_preprocess!$1:$1048576, $D72, FALSE))</f>
        <v>4224.1335996124189</v>
      </c>
      <c r="N72" s="50">
        <f>IF(ISBLANK(HLOOKUP(N$1, q_preprocess!$1:$1048576, $D72, FALSE)), "", HLOOKUP(N$1, q_preprocess!$1:$1048576, $D72, FALSE))</f>
        <v>4991.2648210478901</v>
      </c>
      <c r="O72" s="50">
        <f>IF(ISBLANK(HLOOKUP(O$1, q_preprocess!$1:$1048576, $D72, FALSE)), "", HLOOKUP(O$1, q_preprocess!$1:$1048576, $D72, FALSE))</f>
        <v>15202.601372568291</v>
      </c>
    </row>
    <row r="73" spans="1:15" x14ac:dyDescent="0.25">
      <c r="A73" s="65">
        <v>39417</v>
      </c>
      <c r="B73" s="50">
        <v>2007</v>
      </c>
      <c r="C73" s="50">
        <v>4</v>
      </c>
      <c r="D73" s="50">
        <v>73</v>
      </c>
      <c r="E73" s="50" t="s">
        <v>382</v>
      </c>
      <c r="F73" s="50">
        <f>IF(ISBLANK(HLOOKUP(F$1, q_preprocess!$1:$1048576, $D73, FALSE)), "", HLOOKUP(F$1, q_preprocess!$1:$1048576, $D73, FALSE))</f>
        <v>29074.788164142399</v>
      </c>
      <c r="G73" s="50">
        <f>IF(ISBLANK(HLOOKUP(G$1, q_preprocess!$1:$1048576, $D73, FALSE)), "", HLOOKUP(G$1, q_preprocess!$1:$1048576, $D73, FALSE))</f>
        <v>27902.491378899798</v>
      </c>
      <c r="H73" s="50">
        <f>IF(ISBLANK(HLOOKUP(H$1, q_preprocess!$1:$1048576, $D73, FALSE)), "", HLOOKUP(H$1, q_preprocess!$1:$1048576, $D73, FALSE))</f>
        <v>17102.084521029999</v>
      </c>
      <c r="I73" s="50">
        <f>IF(ISBLANK(HLOOKUP(I$1, q_preprocess!$1:$1048576, $D73, FALSE)), "", HLOOKUP(I$1, q_preprocess!$1:$1048576, $D73, FALSE))</f>
        <v>3899.0640298026901</v>
      </c>
      <c r="J73" s="50">
        <f>IF(ISBLANK(HLOOKUP(J$1, q_preprocess!$1:$1048576, $D73, FALSE)), "", HLOOKUP(J$1, q_preprocess!$1:$1048576, $D73, FALSE))</f>
        <v>6718.9870257370303</v>
      </c>
      <c r="K73" s="50">
        <f>IF(ISBLANK(HLOOKUP(K$1, q_preprocess!$1:$1048576, $D73, FALSE)), "", HLOOKUP(K$1, q_preprocess!$1:$1048576, $D73, FALSE))</f>
        <v>10450.652353858601</v>
      </c>
      <c r="L73" s="50">
        <f>IF(ISBLANK(HLOOKUP(L$1, q_preprocess!$1:$1048576, $D73, FALSE)), "", HLOOKUP(L$1, q_preprocess!$1:$1048576, $D73, FALSE))</f>
        <v>8304.43220947999</v>
      </c>
      <c r="M73" s="50">
        <f>IF(ISBLANK(HLOOKUP(M$1, q_preprocess!$1:$1048576, $D73, FALSE)), "", HLOOKUP(M$1, q_preprocess!$1:$1048576, $D73, FALSE))</f>
        <v>4791.4948080333425</v>
      </c>
      <c r="N73" s="50">
        <f>IF(ISBLANK(HLOOKUP(N$1, q_preprocess!$1:$1048576, $D73, FALSE)), "", HLOOKUP(N$1, q_preprocess!$1:$1048576, $D73, FALSE))</f>
        <v>5621.4052902269304</v>
      </c>
      <c r="O73" s="50">
        <f>IF(ISBLANK(HLOOKUP(O$1, q_preprocess!$1:$1048576, $D73, FALSE)), "", HLOOKUP(O$1, q_preprocess!$1:$1048576, $D73, FALSE))</f>
        <v>16274.285794950962</v>
      </c>
    </row>
    <row r="74" spans="1:15" x14ac:dyDescent="0.25">
      <c r="A74" s="65">
        <v>39508</v>
      </c>
      <c r="B74" s="50">
        <v>2008</v>
      </c>
      <c r="C74" s="50">
        <v>1</v>
      </c>
      <c r="D74" s="50">
        <v>74</v>
      </c>
      <c r="E74" s="50" t="s">
        <v>382</v>
      </c>
      <c r="F74" s="50">
        <f>IF(ISBLANK(HLOOKUP(F$1, q_preprocess!$1:$1048576, $D74, FALSE)), "", HLOOKUP(F$1, q_preprocess!$1:$1048576, $D74, FALSE))</f>
        <v>28286.463907411598</v>
      </c>
      <c r="G74" s="50">
        <f>IF(ISBLANK(HLOOKUP(G$1, q_preprocess!$1:$1048576, $D74, FALSE)), "", HLOOKUP(G$1, q_preprocess!$1:$1048576, $D74, FALSE))</f>
        <v>28518.858774037501</v>
      </c>
      <c r="H74" s="50">
        <f>IF(ISBLANK(HLOOKUP(H$1, q_preprocess!$1:$1048576, $D74, FALSE)), "", HLOOKUP(H$1, q_preprocess!$1:$1048576, $D74, FALSE))</f>
        <v>15829.879867849901</v>
      </c>
      <c r="I74" s="50">
        <f>IF(ISBLANK(HLOOKUP(I$1, q_preprocess!$1:$1048576, $D74, FALSE)), "", HLOOKUP(I$1, q_preprocess!$1:$1048576, $D74, FALSE))</f>
        <v>2763.2803114684898</v>
      </c>
      <c r="J74" s="50">
        <f>IF(ISBLANK(HLOOKUP(J$1, q_preprocess!$1:$1048576, $D74, FALSE)), "", HLOOKUP(J$1, q_preprocess!$1:$1048576, $D74, FALSE))</f>
        <v>5951.1632822583297</v>
      </c>
      <c r="K74" s="50">
        <f>IF(ISBLANK(HLOOKUP(K$1, q_preprocess!$1:$1048576, $D74, FALSE)), "", HLOOKUP(K$1, q_preprocess!$1:$1048576, $D74, FALSE))</f>
        <v>10682.452462470501</v>
      </c>
      <c r="L74" s="50">
        <f>IF(ISBLANK(HLOOKUP(L$1, q_preprocess!$1:$1048576, $D74, FALSE)), "", HLOOKUP(L$1, q_preprocess!$1:$1048576, $D74, FALSE))</f>
        <v>8339.4951385058503</v>
      </c>
      <c r="M74" s="50">
        <f>IF(ISBLANK(HLOOKUP(M$1, q_preprocess!$1:$1048576, $D74, FALSE)), "", HLOOKUP(M$1, q_preprocess!$1:$1048576, $D74, FALSE))</f>
        <v>5364.8151837551177</v>
      </c>
      <c r="N74" s="50">
        <f>IF(ISBLANK(HLOOKUP(N$1, q_preprocess!$1:$1048576, $D74, FALSE)), "", HLOOKUP(N$1, q_preprocess!$1:$1048576, $D74, FALSE))</f>
        <v>5413.2751701031502</v>
      </c>
      <c r="O74" s="50">
        <f>IF(ISBLANK(HLOOKUP(O$1, q_preprocess!$1:$1048576, $D74, FALSE)), "", HLOOKUP(O$1, q_preprocess!$1:$1048576, $D74, FALSE))</f>
        <v>15284.009564238993</v>
      </c>
    </row>
    <row r="75" spans="1:15" x14ac:dyDescent="0.25">
      <c r="A75" s="65">
        <v>39600</v>
      </c>
      <c r="B75" s="50">
        <v>2008</v>
      </c>
      <c r="C75" s="50">
        <v>2</v>
      </c>
      <c r="D75" s="50">
        <v>75</v>
      </c>
      <c r="E75" s="50" t="s">
        <v>382</v>
      </c>
      <c r="F75" s="50">
        <f>IF(ISBLANK(HLOOKUP(F$1, q_preprocess!$1:$1048576, $D75, FALSE)), "", HLOOKUP(F$1, q_preprocess!$1:$1048576, $D75, FALSE))</f>
        <v>28663.323673732801</v>
      </c>
      <c r="G75" s="50">
        <f>IF(ISBLANK(HLOOKUP(G$1, q_preprocess!$1:$1048576, $D75, FALSE)), "", HLOOKUP(G$1, q_preprocess!$1:$1048576, $D75, FALSE))</f>
        <v>28649.7068141739</v>
      </c>
      <c r="H75" s="50">
        <f>IF(ISBLANK(HLOOKUP(H$1, q_preprocess!$1:$1048576, $D75, FALSE)), "", HLOOKUP(H$1, q_preprocess!$1:$1048576, $D75, FALSE))</f>
        <v>16416.368073809801</v>
      </c>
      <c r="I75" s="50">
        <f>IF(ISBLANK(HLOOKUP(I$1, q_preprocess!$1:$1048576, $D75, FALSE)), "", HLOOKUP(I$1, q_preprocess!$1:$1048576, $D75, FALSE))</f>
        <v>3559.1712371684298</v>
      </c>
      <c r="J75" s="50">
        <f>IF(ISBLANK(HLOOKUP(J$1, q_preprocess!$1:$1048576, $D75, FALSE)), "", HLOOKUP(J$1, q_preprocess!$1:$1048576, $D75, FALSE))</f>
        <v>6480.37190213341</v>
      </c>
      <c r="K75" s="50">
        <f>IF(ISBLANK(HLOOKUP(K$1, q_preprocess!$1:$1048576, $D75, FALSE)), "", HLOOKUP(K$1, q_preprocess!$1:$1048576, $D75, FALSE))</f>
        <v>10284.816915113001</v>
      </c>
      <c r="L75" s="50">
        <f>IF(ISBLANK(HLOOKUP(L$1, q_preprocess!$1:$1048576, $D75, FALSE)), "", HLOOKUP(L$1, q_preprocess!$1:$1048576, $D75, FALSE))</f>
        <v>8957.2775601708909</v>
      </c>
      <c r="M75" s="50">
        <f>IF(ISBLANK(HLOOKUP(M$1, q_preprocess!$1:$1048576, $D75, FALSE)), "", HLOOKUP(M$1, q_preprocess!$1:$1048576, $D75, FALSE))</f>
        <v>4692.8696008517636</v>
      </c>
      <c r="N75" s="50">
        <f>IF(ISBLANK(HLOOKUP(N$1, q_preprocess!$1:$1048576, $D75, FALSE)), "", HLOOKUP(N$1, q_preprocess!$1:$1048576, $D75, FALSE))</f>
        <v>5521.6853960947901</v>
      </c>
      <c r="O75" s="50">
        <f>IF(ISBLANK(HLOOKUP(O$1, q_preprocess!$1:$1048576, $D75, FALSE)), "", HLOOKUP(O$1, q_preprocess!$1:$1048576, $D75, FALSE))</f>
        <v>16179.953720039442</v>
      </c>
    </row>
    <row r="76" spans="1:15" x14ac:dyDescent="0.25">
      <c r="A76" s="65">
        <v>39692</v>
      </c>
      <c r="B76" s="50">
        <v>2008</v>
      </c>
      <c r="C76" s="50">
        <v>3</v>
      </c>
      <c r="D76" s="50">
        <v>76</v>
      </c>
      <c r="E76" s="50" t="s">
        <v>382</v>
      </c>
      <c r="F76" s="50">
        <f>IF(ISBLANK(HLOOKUP(F$1, q_preprocess!$1:$1048576, $D76, FALSE)), "", HLOOKUP(F$1, q_preprocess!$1:$1048576, $D76, FALSE))</f>
        <v>27526.563160400099</v>
      </c>
      <c r="G76" s="50">
        <f>IF(ISBLANK(HLOOKUP(G$1, q_preprocess!$1:$1048576, $D76, FALSE)), "", HLOOKUP(G$1, q_preprocess!$1:$1048576, $D76, FALSE))</f>
        <v>28405.4630292447</v>
      </c>
      <c r="H76" s="50">
        <f>IF(ISBLANK(HLOOKUP(H$1, q_preprocess!$1:$1048576, $D76, FALSE)), "", HLOOKUP(H$1, q_preprocess!$1:$1048576, $D76, FALSE))</f>
        <v>16149.3606293457</v>
      </c>
      <c r="I76" s="50">
        <f>IF(ISBLANK(HLOOKUP(I$1, q_preprocess!$1:$1048576, $D76, FALSE)), "", HLOOKUP(I$1, q_preprocess!$1:$1048576, $D76, FALSE))</f>
        <v>3614.0698194966299</v>
      </c>
      <c r="J76" s="50">
        <f>IF(ISBLANK(HLOOKUP(J$1, q_preprocess!$1:$1048576, $D76, FALSE)), "", HLOOKUP(J$1, q_preprocess!$1:$1048576, $D76, FALSE))</f>
        <v>6316.8313632636</v>
      </c>
      <c r="K76" s="50">
        <f>IF(ISBLANK(HLOOKUP(K$1, q_preprocess!$1:$1048576, $D76, FALSE)), "", HLOOKUP(K$1, q_preprocess!$1:$1048576, $D76, FALSE))</f>
        <v>10171.481054088399</v>
      </c>
      <c r="L76" s="50">
        <f>IF(ISBLANK(HLOOKUP(L$1, q_preprocess!$1:$1048576, $D76, FALSE)), "", HLOOKUP(L$1, q_preprocess!$1:$1048576, $D76, FALSE))</f>
        <v>9286.0475308340592</v>
      </c>
      <c r="M76" s="50">
        <f>IF(ISBLANK(HLOOKUP(M$1, q_preprocess!$1:$1048576, $D76, FALSE)), "", HLOOKUP(M$1, q_preprocess!$1:$1048576, $D76, FALSE))</f>
        <v>4035.3236810746639</v>
      </c>
      <c r="N76" s="50">
        <f>IF(ISBLANK(HLOOKUP(N$1, q_preprocess!$1:$1048576, $D76, FALSE)), "", HLOOKUP(N$1, q_preprocess!$1:$1048576, $D76, FALSE))</f>
        <v>5242.5559387598896</v>
      </c>
      <c r="O76" s="50">
        <f>IF(ISBLANK(HLOOKUP(O$1, q_preprocess!$1:$1048576, $D76, FALSE)), "", HLOOKUP(O$1, q_preprocess!$1:$1048576, $D76, FALSE))</f>
        <v>16135.186001031831</v>
      </c>
    </row>
    <row r="77" spans="1:15" x14ac:dyDescent="0.25">
      <c r="A77" s="65">
        <v>39783</v>
      </c>
      <c r="B77" s="50">
        <v>2008</v>
      </c>
      <c r="C77" s="50">
        <v>4</v>
      </c>
      <c r="D77" s="50">
        <v>77</v>
      </c>
      <c r="E77" s="50" t="s">
        <v>382</v>
      </c>
      <c r="F77" s="50">
        <f>IF(ISBLANK(HLOOKUP(F$1, q_preprocess!$1:$1048576, $D77, FALSE)), "", HLOOKUP(F$1, q_preprocess!$1:$1048576, $D77, FALSE))</f>
        <v>29334.319701292399</v>
      </c>
      <c r="G77" s="50">
        <f>IF(ISBLANK(HLOOKUP(G$1, q_preprocess!$1:$1048576, $D77, FALSE)), "", HLOOKUP(G$1, q_preprocess!$1:$1048576, $D77, FALSE))</f>
        <v>28151.922184664101</v>
      </c>
      <c r="H77" s="50">
        <f>IF(ISBLANK(HLOOKUP(H$1, q_preprocess!$1:$1048576, $D77, FALSE)), "", HLOOKUP(H$1, q_preprocess!$1:$1048576, $D77, FALSE))</f>
        <v>17196.130520396298</v>
      </c>
      <c r="I77" s="50">
        <f>IF(ISBLANK(HLOOKUP(I$1, q_preprocess!$1:$1048576, $D77, FALSE)), "", HLOOKUP(I$1, q_preprocess!$1:$1048576, $D77, FALSE))</f>
        <v>3860.9152046013201</v>
      </c>
      <c r="J77" s="50">
        <f>IF(ISBLANK(HLOOKUP(J$1, q_preprocess!$1:$1048576, $D77, FALSE)), "", HLOOKUP(J$1, q_preprocess!$1:$1048576, $D77, FALSE))</f>
        <v>7373.7735181438902</v>
      </c>
      <c r="K77" s="50">
        <f>IF(ISBLANK(HLOOKUP(K$1, q_preprocess!$1:$1048576, $D77, FALSE)), "", HLOOKUP(K$1, q_preprocess!$1:$1048576, $D77, FALSE))</f>
        <v>10344.089272744601</v>
      </c>
      <c r="L77" s="50">
        <f>IF(ISBLANK(HLOOKUP(L$1, q_preprocess!$1:$1048576, $D77, FALSE)), "", HLOOKUP(L$1, q_preprocess!$1:$1048576, $D77, FALSE))</f>
        <v>8325.0474738643607</v>
      </c>
      <c r="M77" s="50">
        <f>IF(ISBLANK(HLOOKUP(M$1, q_preprocess!$1:$1048576, $D77, FALSE)), "", HLOOKUP(M$1, q_preprocess!$1:$1048576, $D77, FALSE))</f>
        <v>4619.1833746470384</v>
      </c>
      <c r="N77" s="50">
        <f>IF(ISBLANK(HLOOKUP(N$1, q_preprocess!$1:$1048576, $D77, FALSE)), "", HLOOKUP(N$1, q_preprocess!$1:$1048576, $D77, FALSE))</f>
        <v>5624.07707658053</v>
      </c>
      <c r="O77" s="50">
        <f>IF(ISBLANK(HLOOKUP(O$1, q_preprocess!$1:$1048576, $D77, FALSE)), "", HLOOKUP(O$1, q_preprocess!$1:$1048576, $D77, FALSE))</f>
        <v>16867.239859467762</v>
      </c>
    </row>
    <row r="78" spans="1:15" x14ac:dyDescent="0.25">
      <c r="A78" s="65">
        <v>39873</v>
      </c>
      <c r="B78" s="50">
        <v>2009</v>
      </c>
      <c r="C78" s="50">
        <v>1</v>
      </c>
      <c r="D78" s="50">
        <v>78</v>
      </c>
      <c r="E78" s="50" t="s">
        <v>382</v>
      </c>
      <c r="F78" s="50">
        <f>IF(ISBLANK(HLOOKUP(F$1, q_preprocess!$1:$1048576, $D78, FALSE)), "", HLOOKUP(F$1, q_preprocess!$1:$1048576, $D78, FALSE))</f>
        <v>27495.012130089199</v>
      </c>
      <c r="G78" s="50">
        <f>IF(ISBLANK(HLOOKUP(G$1, q_preprocess!$1:$1048576, $D78, FALSE)), "", HLOOKUP(G$1, q_preprocess!$1:$1048576, $D78, FALSE))</f>
        <v>27802.899682637999</v>
      </c>
      <c r="H78" s="50">
        <f>IF(ISBLANK(HLOOKUP(H$1, q_preprocess!$1:$1048576, $D78, FALSE)), "", HLOOKUP(H$1, q_preprocess!$1:$1048576, $D78, FALSE))</f>
        <v>15488.5875283151</v>
      </c>
      <c r="I78" s="50">
        <f>IF(ISBLANK(HLOOKUP(I$1, q_preprocess!$1:$1048576, $D78, FALSE)), "", HLOOKUP(I$1, q_preprocess!$1:$1048576, $D78, FALSE))</f>
        <v>2978.1232874378802</v>
      </c>
      <c r="J78" s="50">
        <f>IF(ISBLANK(HLOOKUP(J$1, q_preprocess!$1:$1048576, $D78, FALSE)), "", HLOOKUP(J$1, q_preprocess!$1:$1048576, $D78, FALSE))</f>
        <v>5483.1989261622502</v>
      </c>
      <c r="K78" s="50">
        <f>IF(ISBLANK(HLOOKUP(K$1, q_preprocess!$1:$1048576, $D78, FALSE)), "", HLOOKUP(K$1, q_preprocess!$1:$1048576, $D78, FALSE))</f>
        <v>9844.3531278881892</v>
      </c>
      <c r="L78" s="50">
        <f>IF(ISBLANK(HLOOKUP(L$1, q_preprocess!$1:$1048576, $D78, FALSE)), "", HLOOKUP(L$1, q_preprocess!$1:$1048576, $D78, FALSE))</f>
        <v>6810.0089800829001</v>
      </c>
      <c r="M78" s="50">
        <f>IF(ISBLANK(HLOOKUP(M$1, q_preprocess!$1:$1048576, $D78, FALSE)), "", HLOOKUP(M$1, q_preprocess!$1:$1048576, $D78, FALSE))</f>
        <v>5007.4839644640497</v>
      </c>
      <c r="N78" s="50">
        <f>IF(ISBLANK(HLOOKUP(N$1, q_preprocess!$1:$1048576, $D78, FALSE)), "", HLOOKUP(N$1, q_preprocess!$1:$1048576, $D78, FALSE))</f>
        <v>4969.8439140085202</v>
      </c>
      <c r="O78" s="50">
        <f>IF(ISBLANK(HLOOKUP(O$1, q_preprocess!$1:$1048576, $D78, FALSE)), "", HLOOKUP(O$1, q_preprocess!$1:$1048576, $D78, FALSE))</f>
        <v>15445.115138040292</v>
      </c>
    </row>
    <row r="79" spans="1:15" x14ac:dyDescent="0.25">
      <c r="A79" s="65">
        <v>39965</v>
      </c>
      <c r="B79" s="50">
        <v>2009</v>
      </c>
      <c r="C79" s="50">
        <v>2</v>
      </c>
      <c r="D79" s="50">
        <v>79</v>
      </c>
      <c r="E79" s="50" t="s">
        <v>382</v>
      </c>
      <c r="F79" s="50">
        <f>IF(ISBLANK(HLOOKUP(F$1, q_preprocess!$1:$1048576, $D79, FALSE)), "", HLOOKUP(F$1, q_preprocess!$1:$1048576, $D79, FALSE))</f>
        <v>27662.313560567902</v>
      </c>
      <c r="G79" s="50">
        <f>IF(ISBLANK(HLOOKUP(G$1, q_preprocess!$1:$1048576, $D79, FALSE)), "", HLOOKUP(G$1, q_preprocess!$1:$1048576, $D79, FALSE))</f>
        <v>27696.9142607547</v>
      </c>
      <c r="H79" s="50">
        <f>IF(ISBLANK(HLOOKUP(H$1, q_preprocess!$1:$1048576, $D79, FALSE)), "", HLOOKUP(H$1, q_preprocess!$1:$1048576, $D79, FALSE))</f>
        <v>15715.9327845731</v>
      </c>
      <c r="I79" s="50">
        <f>IF(ISBLANK(HLOOKUP(I$1, q_preprocess!$1:$1048576, $D79, FALSE)), "", HLOOKUP(I$1, q_preprocess!$1:$1048576, $D79, FALSE))</f>
        <v>3838.6703645645198</v>
      </c>
      <c r="J79" s="50">
        <f>IF(ISBLANK(HLOOKUP(J$1, q_preprocess!$1:$1048576, $D79, FALSE)), "", HLOOKUP(J$1, q_preprocess!$1:$1048576, $D79, FALSE))</f>
        <v>5449.9169145225296</v>
      </c>
      <c r="K79" s="50">
        <f>IF(ISBLANK(HLOOKUP(K$1, q_preprocess!$1:$1048576, $D79, FALSE)), "", HLOOKUP(K$1, q_preprocess!$1:$1048576, $D79, FALSE))</f>
        <v>9730.8290744596598</v>
      </c>
      <c r="L79" s="50">
        <f>IF(ISBLANK(HLOOKUP(L$1, q_preprocess!$1:$1048576, $D79, FALSE)), "", HLOOKUP(L$1, q_preprocess!$1:$1048576, $D79, FALSE))</f>
        <v>6813.8288720824503</v>
      </c>
      <c r="M79" s="50">
        <f>IF(ISBLANK(HLOOKUP(M$1, q_preprocess!$1:$1048576, $D79, FALSE)), "", HLOOKUP(M$1, q_preprocess!$1:$1048576, $D79, FALSE))</f>
        <v>4503.0282996147071</v>
      </c>
      <c r="N79" s="50">
        <f>IF(ISBLANK(HLOOKUP(N$1, q_preprocess!$1:$1048576, $D79, FALSE)), "", HLOOKUP(N$1, q_preprocess!$1:$1048576, $D79, FALSE))</f>
        <v>5125.9206085960604</v>
      </c>
      <c r="O79" s="50">
        <f>IF(ISBLANK(HLOOKUP(O$1, q_preprocess!$1:$1048576, $D79, FALSE)), "", HLOOKUP(O$1, q_preprocess!$1:$1048576, $D79, FALSE))</f>
        <v>16021.709174305608</v>
      </c>
    </row>
    <row r="80" spans="1:15" x14ac:dyDescent="0.25">
      <c r="A80" s="65">
        <v>40057</v>
      </c>
      <c r="B80" s="50">
        <v>2009</v>
      </c>
      <c r="C80" s="50">
        <v>3</v>
      </c>
      <c r="D80" s="50">
        <v>80</v>
      </c>
      <c r="E80" s="50" t="s">
        <v>382</v>
      </c>
      <c r="F80" s="50">
        <f>IF(ISBLANK(HLOOKUP(F$1, q_preprocess!$1:$1048576, $D80, FALSE)), "", HLOOKUP(F$1, q_preprocess!$1:$1048576, $D80, FALSE))</f>
        <v>27250.876367142999</v>
      </c>
      <c r="G80" s="50">
        <f>IF(ISBLANK(HLOOKUP(G$1, q_preprocess!$1:$1048576, $D80, FALSE)), "", HLOOKUP(G$1, q_preprocess!$1:$1048576, $D80, FALSE))</f>
        <v>28056.380250292201</v>
      </c>
      <c r="H80" s="50">
        <f>IF(ISBLANK(HLOOKUP(H$1, q_preprocess!$1:$1048576, $D80, FALSE)), "", HLOOKUP(H$1, q_preprocess!$1:$1048576, $D80, FALSE))</f>
        <v>16228.331128105199</v>
      </c>
      <c r="I80" s="50">
        <f>IF(ISBLANK(HLOOKUP(I$1, q_preprocess!$1:$1048576, $D80, FALSE)), "", HLOOKUP(I$1, q_preprocess!$1:$1048576, $D80, FALSE))</f>
        <v>3915.1272546955302</v>
      </c>
      <c r="J80" s="50">
        <f>IF(ISBLANK(HLOOKUP(J$1, q_preprocess!$1:$1048576, $D80, FALSE)), "", HLOOKUP(J$1, q_preprocess!$1:$1048576, $D80, FALSE))</f>
        <v>5203.2719095708499</v>
      </c>
      <c r="K80" s="50">
        <f>IF(ISBLANK(HLOOKUP(K$1, q_preprocess!$1:$1048576, $D80, FALSE)), "", HLOOKUP(K$1, q_preprocess!$1:$1048576, $D80, FALSE))</f>
        <v>9669.3131964611093</v>
      </c>
      <c r="L80" s="50">
        <f>IF(ISBLANK(HLOOKUP(L$1, q_preprocess!$1:$1048576, $D80, FALSE)), "", HLOOKUP(L$1, q_preprocess!$1:$1048576, $D80, FALSE))</f>
        <v>7293.5259049496399</v>
      </c>
      <c r="M80" s="50">
        <f>IF(ISBLANK(HLOOKUP(M$1, q_preprocess!$1:$1048576, $D80, FALSE)), "", HLOOKUP(M$1, q_preprocess!$1:$1048576, $D80, FALSE))</f>
        <v>4132.9693185558353</v>
      </c>
      <c r="N80" s="50">
        <f>IF(ISBLANK(HLOOKUP(N$1, q_preprocess!$1:$1048576, $D80, FALSE)), "", HLOOKUP(N$1, q_preprocess!$1:$1048576, $D80, FALSE))</f>
        <v>4914.5165549510602</v>
      </c>
      <c r="O80" s="50">
        <f>IF(ISBLANK(HLOOKUP(O$1, q_preprocess!$1:$1048576, $D80, FALSE)), "", HLOOKUP(O$1, q_preprocess!$1:$1048576, $D80, FALSE))</f>
        <v>16108.060391441004</v>
      </c>
    </row>
    <row r="81" spans="1:15" x14ac:dyDescent="0.25">
      <c r="A81" s="65">
        <v>40148</v>
      </c>
      <c r="B81" s="50">
        <v>2009</v>
      </c>
      <c r="C81" s="50">
        <v>4</v>
      </c>
      <c r="D81" s="50">
        <v>81</v>
      </c>
      <c r="E81" s="50" t="s">
        <v>382</v>
      </c>
      <c r="F81" s="50">
        <f>IF(ISBLANK(HLOOKUP(F$1, q_preprocess!$1:$1048576, $D81, FALSE)), "", HLOOKUP(F$1, q_preprocess!$1:$1048576, $D81, FALSE))</f>
        <v>29622.1969876066</v>
      </c>
      <c r="G81" s="50">
        <f>IF(ISBLANK(HLOOKUP(G$1, q_preprocess!$1:$1048576, $D81, FALSE)), "", HLOOKUP(G$1, q_preprocess!$1:$1048576, $D81, FALSE))</f>
        <v>28403.731651875401</v>
      </c>
      <c r="H81" s="50">
        <f>IF(ISBLANK(HLOOKUP(H$1, q_preprocess!$1:$1048576, $D81, FALSE)), "", HLOOKUP(H$1, q_preprocess!$1:$1048576, $D81, FALSE))</f>
        <v>17593.2796918983</v>
      </c>
      <c r="I81" s="50">
        <f>IF(ISBLANK(HLOOKUP(I$1, q_preprocess!$1:$1048576, $D81, FALSE)), "", HLOOKUP(I$1, q_preprocess!$1:$1048576, $D81, FALSE))</f>
        <v>4227.19493052285</v>
      </c>
      <c r="J81" s="50">
        <f>IF(ISBLANK(HLOOKUP(J$1, q_preprocess!$1:$1048576, $D81, FALSE)), "", HLOOKUP(J$1, q_preprocess!$1:$1048576, $D81, FALSE))</f>
        <v>6501.7014199979103</v>
      </c>
      <c r="K81" s="50">
        <f>IF(ISBLANK(HLOOKUP(K$1, q_preprocess!$1:$1048576, $D81, FALSE)), "", HLOOKUP(K$1, q_preprocess!$1:$1048576, $D81, FALSE))</f>
        <v>10480.328583741601</v>
      </c>
      <c r="L81" s="50">
        <f>IF(ISBLANK(HLOOKUP(L$1, q_preprocess!$1:$1048576, $D81, FALSE)), "", HLOOKUP(L$1, q_preprocess!$1:$1048576, $D81, FALSE))</f>
        <v>8190.4536656299597</v>
      </c>
      <c r="M81" s="50">
        <f>IF(ISBLANK(HLOOKUP(M$1, q_preprocess!$1:$1048576, $D81, FALSE)), "", HLOOKUP(M$1, q_preprocess!$1:$1048576, $D81, FALSE))</f>
        <v>4757.8201460462951</v>
      </c>
      <c r="N81" s="50">
        <f>IF(ISBLANK(HLOOKUP(N$1, q_preprocess!$1:$1048576, $D81, FALSE)), "", HLOOKUP(N$1, q_preprocess!$1:$1048576, $D81, FALSE))</f>
        <v>5505.36716349782</v>
      </c>
      <c r="O81" s="50">
        <f>IF(ISBLANK(HLOOKUP(O$1, q_preprocess!$1:$1048576, $D81, FALSE)), "", HLOOKUP(O$1, q_preprocess!$1:$1048576, $D81, FALSE))</f>
        <v>16992.354441412233</v>
      </c>
    </row>
    <row r="82" spans="1:15" x14ac:dyDescent="0.25">
      <c r="A82" s="65">
        <v>40238</v>
      </c>
      <c r="B82" s="50">
        <v>2010</v>
      </c>
      <c r="C82" s="50">
        <v>1</v>
      </c>
      <c r="D82" s="50">
        <v>82</v>
      </c>
      <c r="E82" s="50" t="s">
        <v>382</v>
      </c>
      <c r="F82" s="50">
        <f>IF(ISBLANK(HLOOKUP(F$1, q_preprocess!$1:$1048576, $D82, FALSE)), "", HLOOKUP(F$1, q_preprocess!$1:$1048576, $D82, FALSE))</f>
        <v>28004.569793262199</v>
      </c>
      <c r="G82" s="50">
        <f>IF(ISBLANK(HLOOKUP(G$1, q_preprocess!$1:$1048576, $D82, FALSE)), "", HLOOKUP(G$1, q_preprocess!$1:$1048576, $D82, FALSE))</f>
        <v>28403.981999205102</v>
      </c>
      <c r="H82" s="50">
        <f>IF(ISBLANK(HLOOKUP(H$1, q_preprocess!$1:$1048576, $D82, FALSE)), "", HLOOKUP(H$1, q_preprocess!$1:$1048576, $D82, FALSE))</f>
        <v>16333.414687409</v>
      </c>
      <c r="I82" s="50">
        <f>IF(ISBLANK(HLOOKUP(I$1, q_preprocess!$1:$1048576, $D82, FALSE)), "", HLOOKUP(I$1, q_preprocess!$1:$1048576, $D82, FALSE))</f>
        <v>3126.2410192836501</v>
      </c>
      <c r="J82" s="50">
        <f>IF(ISBLANK(HLOOKUP(J$1, q_preprocess!$1:$1048576, $D82, FALSE)), "", HLOOKUP(J$1, q_preprocess!$1:$1048576, $D82, FALSE))</f>
        <v>5555.1133911842298</v>
      </c>
      <c r="K82" s="50">
        <f>IF(ISBLANK(HLOOKUP(K$1, q_preprocess!$1:$1048576, $D82, FALSE)), "", HLOOKUP(K$1, q_preprocess!$1:$1048576, $D82, FALSE))</f>
        <v>9757.2164119609606</v>
      </c>
      <c r="L82" s="50">
        <f>IF(ISBLANK(HLOOKUP(L$1, q_preprocess!$1:$1048576, $D82, FALSE)), "", HLOOKUP(L$1, q_preprocess!$1:$1048576, $D82, FALSE))</f>
        <v>8023.0443545670596</v>
      </c>
      <c r="M82" s="50">
        <f>IF(ISBLANK(HLOOKUP(M$1, q_preprocess!$1:$1048576, $D82, FALSE)), "", HLOOKUP(M$1, q_preprocess!$1:$1048576, $D82, FALSE))</f>
        <v>5104.2046373976355</v>
      </c>
      <c r="N82" s="50">
        <f>IF(ISBLANK(HLOOKUP(N$1, q_preprocess!$1:$1048576, $D82, FALSE)), "", HLOOKUP(N$1, q_preprocess!$1:$1048576, $D82, FALSE))</f>
        <v>4746.0981448269804</v>
      </c>
      <c r="O82" s="50">
        <f>IF(ISBLANK(HLOOKUP(O$1, q_preprocess!$1:$1048576, $D82, FALSE)), "", HLOOKUP(O$1, q_preprocess!$1:$1048576, $D82, FALSE))</f>
        <v>15948.354353360772</v>
      </c>
    </row>
    <row r="83" spans="1:15" x14ac:dyDescent="0.25">
      <c r="A83" s="65">
        <v>40330</v>
      </c>
      <c r="B83" s="50">
        <v>2010</v>
      </c>
      <c r="C83" s="50">
        <v>2</v>
      </c>
      <c r="D83" s="50">
        <v>83</v>
      </c>
      <c r="E83" s="50" t="s">
        <v>382</v>
      </c>
      <c r="F83" s="50">
        <f>IF(ISBLANK(HLOOKUP(F$1, q_preprocess!$1:$1048576, $D83, FALSE)), "", HLOOKUP(F$1, q_preprocess!$1:$1048576, $D83, FALSE))</f>
        <v>29422.129039884501</v>
      </c>
      <c r="G83" s="50">
        <f>IF(ISBLANK(HLOOKUP(G$1, q_preprocess!$1:$1048576, $D83, FALSE)), "", HLOOKUP(G$1, q_preprocess!$1:$1048576, $D83, FALSE))</f>
        <v>29443.981645841399</v>
      </c>
      <c r="H83" s="50">
        <f>IF(ISBLANK(HLOOKUP(H$1, q_preprocess!$1:$1048576, $D83, FALSE)), "", HLOOKUP(H$1, q_preprocess!$1:$1048576, $D83, FALSE))</f>
        <v>17745.327368061498</v>
      </c>
      <c r="I83" s="50">
        <f>IF(ISBLANK(HLOOKUP(I$1, q_preprocess!$1:$1048576, $D83, FALSE)), "", HLOOKUP(I$1, q_preprocess!$1:$1048576, $D83, FALSE))</f>
        <v>3925.1102888129199</v>
      </c>
      <c r="J83" s="50">
        <f>IF(ISBLANK(HLOOKUP(J$1, q_preprocess!$1:$1048576, $D83, FALSE)), "", HLOOKUP(J$1, q_preprocess!$1:$1048576, $D83, FALSE))</f>
        <v>6055.27113426704</v>
      </c>
      <c r="K83" s="50">
        <f>IF(ISBLANK(HLOOKUP(K$1, q_preprocess!$1:$1048576, $D83, FALSE)), "", HLOOKUP(K$1, q_preprocess!$1:$1048576, $D83, FALSE))</f>
        <v>9973.3193870775594</v>
      </c>
      <c r="L83" s="50">
        <f>IF(ISBLANK(HLOOKUP(L$1, q_preprocess!$1:$1048576, $D83, FALSE)), "", HLOOKUP(L$1, q_preprocess!$1:$1048576, $D83, FALSE))</f>
        <v>8741.9002312208704</v>
      </c>
      <c r="M83" s="50">
        <f>IF(ISBLANK(HLOOKUP(M$1, q_preprocess!$1:$1048576, $D83, FALSE)), "", HLOOKUP(M$1, q_preprocess!$1:$1048576, $D83, FALSE))</f>
        <v>4631.8406523360109</v>
      </c>
      <c r="N83" s="50">
        <f>IF(ISBLANK(HLOOKUP(N$1, q_preprocess!$1:$1048576, $D83, FALSE)), "", HLOOKUP(N$1, q_preprocess!$1:$1048576, $D83, FALSE))</f>
        <v>5215.6879122784594</v>
      </c>
      <c r="O83" s="50">
        <f>IF(ISBLANK(HLOOKUP(O$1, q_preprocess!$1:$1048576, $D83, FALSE)), "", HLOOKUP(O$1, q_preprocess!$1:$1048576, $D83, FALSE))</f>
        <v>17139.349217166724</v>
      </c>
    </row>
    <row r="84" spans="1:15" x14ac:dyDescent="0.25">
      <c r="A84" s="65">
        <v>40422</v>
      </c>
      <c r="B84" s="50">
        <v>2010</v>
      </c>
      <c r="C84" s="50">
        <v>3</v>
      </c>
      <c r="D84" s="50">
        <v>84</v>
      </c>
      <c r="E84" s="50" t="s">
        <v>382</v>
      </c>
      <c r="F84" s="50">
        <f>IF(ISBLANK(HLOOKUP(F$1, q_preprocess!$1:$1048576, $D84, FALSE)), "", HLOOKUP(F$1, q_preprocess!$1:$1048576, $D84, FALSE))</f>
        <v>29300.344424913401</v>
      </c>
      <c r="G84" s="50">
        <f>IF(ISBLANK(HLOOKUP(G$1, q_preprocess!$1:$1048576, $D84, FALSE)), "", HLOOKUP(G$1, q_preprocess!$1:$1048576, $D84, FALSE))</f>
        <v>30163.986330968</v>
      </c>
      <c r="H84" s="50">
        <f>IF(ISBLANK(HLOOKUP(H$1, q_preprocess!$1:$1048576, $D84, FALSE)), "", HLOOKUP(H$1, q_preprocess!$1:$1048576, $D84, FALSE))</f>
        <v>18079.580321279602</v>
      </c>
      <c r="I84" s="50">
        <f>IF(ISBLANK(HLOOKUP(I$1, q_preprocess!$1:$1048576, $D84, FALSE)), "", HLOOKUP(I$1, q_preprocess!$1:$1048576, $D84, FALSE))</f>
        <v>4039.6947069846701</v>
      </c>
      <c r="J84" s="50">
        <f>IF(ISBLANK(HLOOKUP(J$1, q_preprocess!$1:$1048576, $D84, FALSE)), "", HLOOKUP(J$1, q_preprocess!$1:$1048576, $D84, FALSE))</f>
        <v>6105.4160381105203</v>
      </c>
      <c r="K84" s="50">
        <f>IF(ISBLANK(HLOOKUP(K$1, q_preprocess!$1:$1048576, $D84, FALSE)), "", HLOOKUP(K$1, q_preprocess!$1:$1048576, $D84, FALSE))</f>
        <v>10381.6447632282</v>
      </c>
      <c r="L84" s="50">
        <f>IF(ISBLANK(HLOOKUP(L$1, q_preprocess!$1:$1048576, $D84, FALSE)), "", HLOOKUP(L$1, q_preprocess!$1:$1048576, $D84, FALSE))</f>
        <v>9874.1425372547092</v>
      </c>
      <c r="M84" s="50">
        <f>IF(ISBLANK(HLOOKUP(M$1, q_preprocess!$1:$1048576, $D84, FALSE)), "", HLOOKUP(M$1, q_preprocess!$1:$1048576, $D84, FALSE))</f>
        <v>4305.5278499955821</v>
      </c>
      <c r="N84" s="50">
        <f>IF(ISBLANK(HLOOKUP(N$1, q_preprocess!$1:$1048576, $D84, FALSE)), "", HLOOKUP(N$1, q_preprocess!$1:$1048576, $D84, FALSE))</f>
        <v>5200.8225574473299</v>
      </c>
      <c r="O84" s="50">
        <f>IF(ISBLANK(HLOOKUP(O$1, q_preprocess!$1:$1048576, $D84, FALSE)), "", HLOOKUP(O$1, q_preprocess!$1:$1048576, $D84, FALSE))</f>
        <v>17331.9844300736</v>
      </c>
    </row>
    <row r="85" spans="1:15" x14ac:dyDescent="0.25">
      <c r="A85" s="65">
        <v>40513</v>
      </c>
      <c r="B85" s="50">
        <v>2010</v>
      </c>
      <c r="C85" s="50">
        <v>4</v>
      </c>
      <c r="D85" s="50">
        <v>85</v>
      </c>
      <c r="E85" s="50" t="s">
        <v>382</v>
      </c>
      <c r="F85" s="50">
        <f>IF(ISBLANK(HLOOKUP(F$1, q_preprocess!$1:$1048576, $D85, FALSE)), "", HLOOKUP(F$1, q_preprocess!$1:$1048576, $D85, FALSE))</f>
        <v>31850.6109327431</v>
      </c>
      <c r="G85" s="50">
        <f>IF(ISBLANK(HLOOKUP(G$1, q_preprocess!$1:$1048576, $D85, FALSE)), "", HLOOKUP(G$1, q_preprocess!$1:$1048576, $D85, FALSE))</f>
        <v>30538.6970085422</v>
      </c>
      <c r="H85" s="50">
        <f>IF(ISBLANK(HLOOKUP(H$1, q_preprocess!$1:$1048576, $D85, FALSE)), "", HLOOKUP(H$1, q_preprocess!$1:$1048576, $D85, FALSE))</f>
        <v>19823.753396846401</v>
      </c>
      <c r="I85" s="50">
        <f>IF(ISBLANK(HLOOKUP(I$1, q_preprocess!$1:$1048576, $D85, FALSE)), "", HLOOKUP(I$1, q_preprocess!$1:$1048576, $D85, FALSE))</f>
        <v>4428.8908663349903</v>
      </c>
      <c r="J85" s="50">
        <f>IF(ISBLANK(HLOOKUP(J$1, q_preprocess!$1:$1048576, $D85, FALSE)), "", HLOOKUP(J$1, q_preprocess!$1:$1048576, $D85, FALSE))</f>
        <v>7894.6311728542596</v>
      </c>
      <c r="K85" s="50">
        <f>IF(ISBLANK(HLOOKUP(K$1, q_preprocess!$1:$1048576, $D85, FALSE)), "", HLOOKUP(K$1, q_preprocess!$1:$1048576, $D85, FALSE))</f>
        <v>10510.611729308899</v>
      </c>
      <c r="L85" s="50">
        <f>IF(ISBLANK(HLOOKUP(L$1, q_preprocess!$1:$1048576, $D85, FALSE)), "", HLOOKUP(L$1, q_preprocess!$1:$1048576, $D85, FALSE))</f>
        <v>9937.12053838473</v>
      </c>
      <c r="M85" s="50">
        <f>IF(ISBLANK(HLOOKUP(M$1, q_preprocess!$1:$1048576, $D85, FALSE)), "", HLOOKUP(M$1, q_preprocess!$1:$1048576, $D85, FALSE))</f>
        <v>4768.6260844018352</v>
      </c>
      <c r="N85" s="50">
        <f>IF(ISBLANK(HLOOKUP(N$1, q_preprocess!$1:$1048576, $D85, FALSE)), "", HLOOKUP(N$1, q_preprocess!$1:$1048576, $D85, FALSE))</f>
        <v>5897.9609378565292</v>
      </c>
      <c r="O85" s="50">
        <f>IF(ISBLANK(HLOOKUP(O$1, q_preprocess!$1:$1048576, $D85, FALSE)), "", HLOOKUP(O$1, q_preprocess!$1:$1048576, $D85, FALSE))</f>
        <v>18439.067897059078</v>
      </c>
    </row>
    <row r="86" spans="1:15" x14ac:dyDescent="0.25">
      <c r="A86" s="65">
        <v>40603</v>
      </c>
      <c r="B86" s="50">
        <v>2011</v>
      </c>
      <c r="C86" s="50">
        <v>1</v>
      </c>
      <c r="D86" s="50">
        <v>86</v>
      </c>
      <c r="E86" s="50" t="s">
        <v>382</v>
      </c>
      <c r="F86" s="50">
        <f>IF(ISBLANK(HLOOKUP(F$1, q_preprocess!$1:$1048576, $D86, FALSE)), "", HLOOKUP(F$1, q_preprocess!$1:$1048576, $D86, FALSE))</f>
        <v>30580.9838151966</v>
      </c>
      <c r="G86" s="50">
        <f>IF(ISBLANK(HLOOKUP(G$1, q_preprocess!$1:$1048576, $D86, FALSE)), "", HLOOKUP(G$1, q_preprocess!$1:$1048576, $D86, FALSE))</f>
        <v>30851.655221160701</v>
      </c>
      <c r="H86" s="50">
        <f>IF(ISBLANK(HLOOKUP(H$1, q_preprocess!$1:$1048576, $D86, FALSE)), "", HLOOKUP(H$1, q_preprocess!$1:$1048576, $D86, FALSE))</f>
        <v>18334.291739058299</v>
      </c>
      <c r="I86" s="50">
        <f>IF(ISBLANK(HLOOKUP(I$1, q_preprocess!$1:$1048576, $D86, FALSE)), "", HLOOKUP(I$1, q_preprocess!$1:$1048576, $D86, FALSE))</f>
        <v>3154.57261577796</v>
      </c>
      <c r="J86" s="50">
        <f>IF(ISBLANK(HLOOKUP(J$1, q_preprocess!$1:$1048576, $D86, FALSE)), "", HLOOKUP(J$1, q_preprocess!$1:$1048576, $D86, FALSE))</f>
        <v>6781.9890097942198</v>
      </c>
      <c r="K86" s="50">
        <f>IF(ISBLANK(HLOOKUP(K$1, q_preprocess!$1:$1048576, $D86, FALSE)), "", HLOOKUP(K$1, q_preprocess!$1:$1048576, $D86, FALSE))</f>
        <v>10546.770909099399</v>
      </c>
      <c r="L86" s="50">
        <f>IF(ISBLANK(HLOOKUP(L$1, q_preprocess!$1:$1048576, $D86, FALSE)), "", HLOOKUP(L$1, q_preprocess!$1:$1048576, $D86, FALSE))</f>
        <v>9937.9700557088108</v>
      </c>
      <c r="M86" s="50">
        <f>IF(ISBLANK(HLOOKUP(M$1, q_preprocess!$1:$1048576, $D86, FALSE)), "", HLOOKUP(M$1, q_preprocess!$1:$1048576, $D86, FALSE))</f>
        <v>5283.0924440896852</v>
      </c>
      <c r="N86" s="50">
        <f>IF(ISBLANK(HLOOKUP(N$1, q_preprocess!$1:$1048576, $D86, FALSE)), "", HLOOKUP(N$1, q_preprocess!$1:$1048576, $D86, FALSE))</f>
        <v>5353.3953074664705</v>
      </c>
      <c r="O86" s="50">
        <f>IF(ISBLANK(HLOOKUP(O$1, q_preprocess!$1:$1048576, $D86, FALSE)), "", HLOOKUP(O$1, q_preprocess!$1:$1048576, $D86, FALSE))</f>
        <v>17539.650118244179</v>
      </c>
    </row>
    <row r="87" spans="1:15" x14ac:dyDescent="0.25">
      <c r="A87" s="65">
        <v>40695</v>
      </c>
      <c r="B87" s="50">
        <v>2011</v>
      </c>
      <c r="C87" s="50">
        <v>2</v>
      </c>
      <c r="D87" s="50">
        <v>87</v>
      </c>
      <c r="E87" s="50" t="s">
        <v>382</v>
      </c>
      <c r="F87" s="50">
        <f>IF(ISBLANK(HLOOKUP(F$1, q_preprocess!$1:$1048576, $D87, FALSE)), "", HLOOKUP(F$1, q_preprocess!$1:$1048576, $D87, FALSE))</f>
        <v>31313.521128825902</v>
      </c>
      <c r="G87" s="50">
        <f>IF(ISBLANK(HLOOKUP(G$1, q_preprocess!$1:$1048576, $D87, FALSE)), "", HLOOKUP(G$1, q_preprocess!$1:$1048576, $D87, FALSE))</f>
        <v>31325.523724766699</v>
      </c>
      <c r="H87" s="50">
        <f>IF(ISBLANK(HLOOKUP(H$1, q_preprocess!$1:$1048576, $D87, FALSE)), "", HLOOKUP(H$1, q_preprocess!$1:$1048576, $D87, FALSE))</f>
        <v>19166.892419252999</v>
      </c>
      <c r="I87" s="50">
        <f>IF(ISBLANK(HLOOKUP(I$1, q_preprocess!$1:$1048576, $D87, FALSE)), "", HLOOKUP(I$1, q_preprocess!$1:$1048576, $D87, FALSE))</f>
        <v>3987.3328653229601</v>
      </c>
      <c r="J87" s="50">
        <f>IF(ISBLANK(HLOOKUP(J$1, q_preprocess!$1:$1048576, $D87, FALSE)), "", HLOOKUP(J$1, q_preprocess!$1:$1048576, $D87, FALSE))</f>
        <v>7044.2993226349099</v>
      </c>
      <c r="K87" s="50">
        <f>IF(ISBLANK(HLOOKUP(K$1, q_preprocess!$1:$1048576, $D87, FALSE)), "", HLOOKUP(K$1, q_preprocess!$1:$1048576, $D87, FALSE))</f>
        <v>10808.1061908866</v>
      </c>
      <c r="L87" s="50">
        <f>IF(ISBLANK(HLOOKUP(L$1, q_preprocess!$1:$1048576, $D87, FALSE)), "", HLOOKUP(L$1, q_preprocess!$1:$1048576, $D87, FALSE))</f>
        <v>10423.3550781247</v>
      </c>
      <c r="M87" s="50">
        <f>IF(ISBLANK(HLOOKUP(M$1, q_preprocess!$1:$1048576, $D87, FALSE)), "", HLOOKUP(M$1, q_preprocess!$1:$1048576, $D87, FALSE))</f>
        <v>4559.0409879118188</v>
      </c>
      <c r="N87" s="50">
        <f>IF(ISBLANK(HLOOKUP(N$1, q_preprocess!$1:$1048576, $D87, FALSE)), "", HLOOKUP(N$1, q_preprocess!$1:$1048576, $D87, FALSE))</f>
        <v>5668.8066242326404</v>
      </c>
      <c r="O87" s="50">
        <f>IF(ISBLANK(HLOOKUP(O$1, q_preprocess!$1:$1048576, $D87, FALSE)), "", HLOOKUP(O$1, q_preprocess!$1:$1048576, $D87, FALSE))</f>
        <v>18567.534106014107</v>
      </c>
    </row>
    <row r="88" spans="1:15" x14ac:dyDescent="0.25">
      <c r="A88" s="65">
        <v>40787</v>
      </c>
      <c r="B88" s="50">
        <v>2011</v>
      </c>
      <c r="C88" s="50">
        <v>3</v>
      </c>
      <c r="D88" s="50">
        <v>88</v>
      </c>
      <c r="E88" s="50" t="s">
        <v>382</v>
      </c>
      <c r="F88" s="50">
        <f>IF(ISBLANK(HLOOKUP(F$1, q_preprocess!$1:$1048576, $D88, FALSE)), "", HLOOKUP(F$1, q_preprocess!$1:$1048576, $D88, FALSE))</f>
        <v>30539.583262679898</v>
      </c>
      <c r="G88" s="50">
        <f>IF(ISBLANK(HLOOKUP(G$1, q_preprocess!$1:$1048576, $D88, FALSE)), "", HLOOKUP(G$1, q_preprocess!$1:$1048576, $D88, FALSE))</f>
        <v>31459.922242450499</v>
      </c>
      <c r="H88" s="50">
        <f>IF(ISBLANK(HLOOKUP(H$1, q_preprocess!$1:$1048576, $D88, FALSE)), "", HLOOKUP(H$1, q_preprocess!$1:$1048576, $D88, FALSE))</f>
        <v>19390.4143226122</v>
      </c>
      <c r="I88" s="50">
        <f>IF(ISBLANK(HLOOKUP(I$1, q_preprocess!$1:$1048576, $D88, FALSE)), "", HLOOKUP(I$1, q_preprocess!$1:$1048576, $D88, FALSE))</f>
        <v>4162.3206072416097</v>
      </c>
      <c r="J88" s="50">
        <f>IF(ISBLANK(HLOOKUP(J$1, q_preprocess!$1:$1048576, $D88, FALSE)), "", HLOOKUP(J$1, q_preprocess!$1:$1048576, $D88, FALSE))</f>
        <v>6947.0266743594302</v>
      </c>
      <c r="K88" s="50">
        <f>IF(ISBLANK(HLOOKUP(K$1, q_preprocess!$1:$1048576, $D88, FALSE)), "", HLOOKUP(K$1, q_preprocess!$1:$1048576, $D88, FALSE))</f>
        <v>10297.6199085024</v>
      </c>
      <c r="L88" s="50">
        <f>IF(ISBLANK(HLOOKUP(L$1, q_preprocess!$1:$1048576, $D88, FALSE)), "", HLOOKUP(L$1, q_preprocess!$1:$1048576, $D88, FALSE))</f>
        <v>11161.712077766701</v>
      </c>
      <c r="M88" s="50">
        <f>IF(ISBLANK(HLOOKUP(M$1, q_preprocess!$1:$1048576, $D88, FALSE)), "", HLOOKUP(M$1, q_preprocess!$1:$1048576, $D88, FALSE))</f>
        <v>3991.2674767463532</v>
      </c>
      <c r="N88" s="50">
        <f>IF(ISBLANK(HLOOKUP(N$1, q_preprocess!$1:$1048576, $D88, FALSE)), "", HLOOKUP(N$1, q_preprocess!$1:$1048576, $D88, FALSE))</f>
        <v>5495.0268862010198</v>
      </c>
      <c r="O88" s="50">
        <f>IF(ISBLANK(HLOOKUP(O$1, q_preprocess!$1:$1048576, $D88, FALSE)), "", HLOOKUP(O$1, q_preprocess!$1:$1048576, $D88, FALSE))</f>
        <v>18540.184609460917</v>
      </c>
    </row>
    <row r="89" spans="1:15" x14ac:dyDescent="0.25">
      <c r="A89" s="65">
        <v>40878</v>
      </c>
      <c r="B89" s="50">
        <v>2011</v>
      </c>
      <c r="C89" s="50">
        <v>4</v>
      </c>
      <c r="D89" s="50">
        <v>89</v>
      </c>
      <c r="E89" s="50" t="s">
        <v>382</v>
      </c>
      <c r="F89" s="50">
        <f>IF(ISBLANK(HLOOKUP(F$1, q_preprocess!$1:$1048576, $D89, FALSE)), "", HLOOKUP(F$1, q_preprocess!$1:$1048576, $D89, FALSE))</f>
        <v>33389.750181194402</v>
      </c>
      <c r="G89" s="50">
        <f>IF(ISBLANK(HLOOKUP(G$1, q_preprocess!$1:$1048576, $D89, FALSE)), "", HLOOKUP(G$1, q_preprocess!$1:$1048576, $D89, FALSE))</f>
        <v>32072.972366991198</v>
      </c>
      <c r="H89" s="50">
        <f>IF(ISBLANK(HLOOKUP(H$1, q_preprocess!$1:$1048576, $D89, FALSE)), "", HLOOKUP(H$1, q_preprocess!$1:$1048576, $D89, FALSE))</f>
        <v>20993.065107630398</v>
      </c>
      <c r="I89" s="50">
        <f>IF(ISBLANK(HLOOKUP(I$1, q_preprocess!$1:$1048576, $D89, FALSE)), "", HLOOKUP(I$1, q_preprocess!$1:$1048576, $D89, FALSE))</f>
        <v>4596.1349127112599</v>
      </c>
      <c r="J89" s="50">
        <f>IF(ISBLANK(HLOOKUP(J$1, q_preprocess!$1:$1048576, $D89, FALSE)), "", HLOOKUP(J$1, q_preprocess!$1:$1048576, $D89, FALSE))</f>
        <v>8972.9037653896794</v>
      </c>
      <c r="K89" s="50">
        <f>IF(ISBLANK(HLOOKUP(K$1, q_preprocess!$1:$1048576, $D89, FALSE)), "", HLOOKUP(K$1, q_preprocess!$1:$1048576, $D89, FALSE))</f>
        <v>11186.7325334876</v>
      </c>
      <c r="L89" s="50">
        <f>IF(ISBLANK(HLOOKUP(L$1, q_preprocess!$1:$1048576, $D89, FALSE)), "", HLOOKUP(L$1, q_preprocess!$1:$1048576, $D89, FALSE))</f>
        <v>10605.8227504405</v>
      </c>
      <c r="M89" s="50">
        <f>IF(ISBLANK(HLOOKUP(M$1, q_preprocess!$1:$1048576, $D89, FALSE)), "", HLOOKUP(M$1, q_preprocess!$1:$1048576, $D89, FALSE))</f>
        <v>4762.9760594482677</v>
      </c>
      <c r="N89" s="50">
        <f>IF(ISBLANK(HLOOKUP(N$1, q_preprocess!$1:$1048576, $D89, FALSE)), "", HLOOKUP(N$1, q_preprocess!$1:$1048576, $D89, FALSE))</f>
        <v>6011.3984529468999</v>
      </c>
      <c r="O89" s="50">
        <f>IF(ISBLANK(HLOOKUP(O$1, q_preprocess!$1:$1048576, $D89, FALSE)), "", HLOOKUP(O$1, q_preprocess!$1:$1048576, $D89, FALSE))</f>
        <v>19749.161946820928</v>
      </c>
    </row>
    <row r="90" spans="1:15" x14ac:dyDescent="0.25">
      <c r="A90" s="65">
        <v>40969</v>
      </c>
      <c r="B90" s="50">
        <v>2012</v>
      </c>
      <c r="C90" s="50">
        <v>1</v>
      </c>
      <c r="D90" s="50">
        <v>90</v>
      </c>
      <c r="E90" s="50" t="s">
        <v>382</v>
      </c>
      <c r="F90" s="50">
        <f>IF(ISBLANK(HLOOKUP(F$1, q_preprocess!$1:$1048576, $D90, FALSE)), "", HLOOKUP(F$1, q_preprocess!$1:$1048576, $D90, FALSE))</f>
        <v>32146.933175938801</v>
      </c>
      <c r="G90" s="50">
        <f>IF(ISBLANK(HLOOKUP(G$1, q_preprocess!$1:$1048576, $D90, FALSE)), "", HLOOKUP(G$1, q_preprocess!$1:$1048576, $D90, FALSE))</f>
        <v>32571.889516517102</v>
      </c>
      <c r="H90" s="50">
        <f>IF(ISBLANK(HLOOKUP(H$1, q_preprocess!$1:$1048576, $D90, FALSE)), "", HLOOKUP(H$1, q_preprocess!$1:$1048576, $D90, FALSE))</f>
        <v>19371.450732574001</v>
      </c>
      <c r="I90" s="50">
        <f>IF(ISBLANK(HLOOKUP(I$1, q_preprocess!$1:$1048576, $D90, FALSE)), "", HLOOKUP(I$1, q_preprocess!$1:$1048576, $D90, FALSE))</f>
        <v>3293.3074409319902</v>
      </c>
      <c r="J90" s="50">
        <f>IF(ISBLANK(HLOOKUP(J$1, q_preprocess!$1:$1048576, $D90, FALSE)), "", HLOOKUP(J$1, q_preprocess!$1:$1048576, $D90, FALSE))</f>
        <v>7181.0588838825197</v>
      </c>
      <c r="K90" s="50">
        <f>IF(ISBLANK(HLOOKUP(K$1, q_preprocess!$1:$1048576, $D90, FALSE)), "", HLOOKUP(K$1, q_preprocess!$1:$1048576, $D90, FALSE))</f>
        <v>10797.9321396133</v>
      </c>
      <c r="L90" s="50">
        <f>IF(ISBLANK(HLOOKUP(L$1, q_preprocess!$1:$1048576, $D90, FALSE)), "", HLOOKUP(L$1, q_preprocess!$1:$1048576, $D90, FALSE))</f>
        <v>10062.825474014</v>
      </c>
      <c r="M90" s="50">
        <f>IF(ISBLANK(HLOOKUP(M$1, q_preprocess!$1:$1048576, $D90, FALSE)), "", HLOOKUP(M$1, q_preprocess!$1:$1048576, $D90, FALSE))</f>
        <v>5185.4556502709183</v>
      </c>
      <c r="N90" s="50">
        <f>IF(ISBLANK(HLOOKUP(N$1, q_preprocess!$1:$1048576, $D90, FALSE)), "", HLOOKUP(N$1, q_preprocess!$1:$1048576, $D90, FALSE))</f>
        <v>5637.9016503387502</v>
      </c>
      <c r="O90" s="50">
        <f>IF(ISBLANK(HLOOKUP(O$1, q_preprocess!$1:$1048576, $D90, FALSE)), "", HLOOKUP(O$1, q_preprocess!$1:$1048576, $D90, FALSE))</f>
        <v>18742.326115398846</v>
      </c>
    </row>
    <row r="91" spans="1:15" x14ac:dyDescent="0.25">
      <c r="A91" s="65">
        <v>41061</v>
      </c>
      <c r="B91" s="50">
        <v>2012</v>
      </c>
      <c r="C91" s="50">
        <v>2</v>
      </c>
      <c r="D91" s="50">
        <v>91</v>
      </c>
      <c r="E91" s="50" t="s">
        <v>382</v>
      </c>
      <c r="F91" s="50">
        <f>IF(ISBLANK(HLOOKUP(F$1, q_preprocess!$1:$1048576, $D91, FALSE)), "", HLOOKUP(F$1, q_preprocess!$1:$1048576, $D91, FALSE))</f>
        <v>33039.947543686001</v>
      </c>
      <c r="G91" s="50">
        <f>IF(ISBLANK(HLOOKUP(G$1, q_preprocess!$1:$1048576, $D91, FALSE)), "", HLOOKUP(G$1, q_preprocess!$1:$1048576, $D91, FALSE))</f>
        <v>33072.143926497098</v>
      </c>
      <c r="H91" s="50">
        <f>IF(ISBLANK(HLOOKUP(H$1, q_preprocess!$1:$1048576, $D91, FALSE)), "", HLOOKUP(H$1, q_preprocess!$1:$1048576, $D91, FALSE))</f>
        <v>20304.1623103411</v>
      </c>
      <c r="I91" s="50">
        <f>IF(ISBLANK(HLOOKUP(I$1, q_preprocess!$1:$1048576, $D91, FALSE)), "", HLOOKUP(I$1, q_preprocess!$1:$1048576, $D91, FALSE))</f>
        <v>4184.9523202724604</v>
      </c>
      <c r="J91" s="50">
        <f>IF(ISBLANK(HLOOKUP(J$1, q_preprocess!$1:$1048576, $D91, FALSE)), "", HLOOKUP(J$1, q_preprocess!$1:$1048576, $D91, FALSE))</f>
        <v>7543.6604534520102</v>
      </c>
      <c r="K91" s="50">
        <f>IF(ISBLANK(HLOOKUP(K$1, q_preprocess!$1:$1048576, $D91, FALSE)), "", HLOOKUP(K$1, q_preprocess!$1:$1048576, $D91, FALSE))</f>
        <v>10790.248612445501</v>
      </c>
      <c r="L91" s="50">
        <f>IF(ISBLANK(HLOOKUP(L$1, q_preprocess!$1:$1048576, $D91, FALSE)), "", HLOOKUP(L$1, q_preprocess!$1:$1048576, $D91, FALSE))</f>
        <v>10619.282903736101</v>
      </c>
      <c r="M91" s="50">
        <f>IF(ISBLANK(HLOOKUP(M$1, q_preprocess!$1:$1048576, $D91, FALSE)), "", HLOOKUP(M$1, q_preprocess!$1:$1048576, $D91, FALSE))</f>
        <v>4687.5331231906694</v>
      </c>
      <c r="N91" s="50">
        <f>IF(ISBLANK(HLOOKUP(N$1, q_preprocess!$1:$1048576, $D91, FALSE)), "", HLOOKUP(N$1, q_preprocess!$1:$1048576, $D91, FALSE))</f>
        <v>5918.7365757112702</v>
      </c>
      <c r="O91" s="50">
        <f>IF(ISBLANK(HLOOKUP(O$1, q_preprocess!$1:$1048576, $D91, FALSE)), "", HLOOKUP(O$1, q_preprocess!$1:$1048576, $D91, FALSE))</f>
        <v>19739.77230749571</v>
      </c>
    </row>
    <row r="92" spans="1:15" x14ac:dyDescent="0.25">
      <c r="A92" s="65">
        <v>41153</v>
      </c>
      <c r="B92" s="50">
        <v>2012</v>
      </c>
      <c r="C92" s="50">
        <v>3</v>
      </c>
      <c r="D92" s="50">
        <v>92</v>
      </c>
      <c r="E92" s="50" t="s">
        <v>382</v>
      </c>
      <c r="F92" s="50">
        <f>IF(ISBLANK(HLOOKUP(F$1, q_preprocess!$1:$1048576, $D92, FALSE)), "", HLOOKUP(F$1, q_preprocess!$1:$1048576, $D92, FALSE))</f>
        <v>32252.266660864399</v>
      </c>
      <c r="G92" s="50">
        <f>IF(ISBLANK(HLOOKUP(G$1, q_preprocess!$1:$1048576, $D92, FALSE)), "", HLOOKUP(G$1, q_preprocess!$1:$1048576, $D92, FALSE))</f>
        <v>33250.037076368397</v>
      </c>
      <c r="H92" s="50">
        <f>IF(ISBLANK(HLOOKUP(H$1, q_preprocess!$1:$1048576, $D92, FALSE)), "", HLOOKUP(H$1, q_preprocess!$1:$1048576, $D92, FALSE))</f>
        <v>20567.960701787601</v>
      </c>
      <c r="I92" s="50">
        <f>IF(ISBLANK(HLOOKUP(I$1, q_preprocess!$1:$1048576, $D92, FALSE)), "", HLOOKUP(I$1, q_preprocess!$1:$1048576, $D92, FALSE))</f>
        <v>4220.4220304474202</v>
      </c>
      <c r="J92" s="50">
        <f>IF(ISBLANK(HLOOKUP(J$1, q_preprocess!$1:$1048576, $D92, FALSE)), "", HLOOKUP(J$1, q_preprocess!$1:$1048576, $D92, FALSE))</f>
        <v>8194.6247554437196</v>
      </c>
      <c r="K92" s="50">
        <f>IF(ISBLANK(HLOOKUP(K$1, q_preprocess!$1:$1048576, $D92, FALSE)), "", HLOOKUP(K$1, q_preprocess!$1:$1048576, $D92, FALSE))</f>
        <v>9827.2794312798596</v>
      </c>
      <c r="L92" s="50">
        <f>IF(ISBLANK(HLOOKUP(L$1, q_preprocess!$1:$1048576, $D92, FALSE)), "", HLOOKUP(L$1, q_preprocess!$1:$1048576, $D92, FALSE))</f>
        <v>11539.439329999001</v>
      </c>
      <c r="M92" s="50">
        <f>IF(ISBLANK(HLOOKUP(M$1, q_preprocess!$1:$1048576, $D92, FALSE)), "", HLOOKUP(M$1, q_preprocess!$1:$1048576, $D92, FALSE))</f>
        <v>4214.8094105146956</v>
      </c>
      <c r="N92" s="50">
        <f>IF(ISBLANK(HLOOKUP(N$1, q_preprocess!$1:$1048576, $D92, FALSE)), "", HLOOKUP(N$1, q_preprocess!$1:$1048576, $D92, FALSE))</f>
        <v>5649.6816083473004</v>
      </c>
      <c r="O92" s="50">
        <f>IF(ISBLANK(HLOOKUP(O$1, q_preprocess!$1:$1048576, $D92, FALSE)), "", HLOOKUP(O$1, q_preprocess!$1:$1048576, $D92, FALSE))</f>
        <v>19647.585526216862</v>
      </c>
    </row>
    <row r="93" spans="1:15" x14ac:dyDescent="0.25">
      <c r="A93" s="65">
        <v>41244</v>
      </c>
      <c r="B93" s="50">
        <v>2012</v>
      </c>
      <c r="C93" s="50">
        <v>4</v>
      </c>
      <c r="D93" s="50">
        <v>93</v>
      </c>
      <c r="E93" s="50" t="s">
        <v>382</v>
      </c>
      <c r="F93" s="50">
        <f>IF(ISBLANK(HLOOKUP(F$1, q_preprocess!$1:$1048576, $D93, FALSE)), "", HLOOKUP(F$1, q_preprocess!$1:$1048576, $D93, FALSE))</f>
        <v>35076.7929071291</v>
      </c>
      <c r="G93" s="50">
        <f>IF(ISBLANK(HLOOKUP(G$1, q_preprocess!$1:$1048576, $D93, FALSE)), "", HLOOKUP(G$1, q_preprocess!$1:$1048576, $D93, FALSE))</f>
        <v>33585.390063226703</v>
      </c>
      <c r="H93" s="50">
        <f>IF(ISBLANK(HLOOKUP(H$1, q_preprocess!$1:$1048576, $D93, FALSE)), "", HLOOKUP(H$1, q_preprocess!$1:$1048576, $D93, FALSE))</f>
        <v>22353.637821513799</v>
      </c>
      <c r="I93" s="50">
        <f>IF(ISBLANK(HLOOKUP(I$1, q_preprocess!$1:$1048576, $D93, FALSE)), "", HLOOKUP(I$1, q_preprocess!$1:$1048576, $D93, FALSE))</f>
        <v>4791.6932816475701</v>
      </c>
      <c r="J93" s="50">
        <f>IF(ISBLANK(HLOOKUP(J$1, q_preprocess!$1:$1048576, $D93, FALSE)), "", HLOOKUP(J$1, q_preprocess!$1:$1048576, $D93, FALSE))</f>
        <v>10183.209470498399</v>
      </c>
      <c r="K93" s="50">
        <f>IF(ISBLANK(HLOOKUP(K$1, q_preprocess!$1:$1048576, $D93, FALSE)), "", HLOOKUP(K$1, q_preprocess!$1:$1048576, $D93, FALSE))</f>
        <v>11575.5594325403</v>
      </c>
      <c r="L93" s="50">
        <f>IF(ISBLANK(HLOOKUP(L$1, q_preprocess!$1:$1048576, $D93, FALSE)), "", HLOOKUP(L$1, q_preprocess!$1:$1048576, $D93, FALSE))</f>
        <v>12090.7062272613</v>
      </c>
      <c r="M93" s="50">
        <f>IF(ISBLANK(HLOOKUP(M$1, q_preprocess!$1:$1048576, $D93, FALSE)), "", HLOOKUP(M$1, q_preprocess!$1:$1048576, $D93, FALSE))</f>
        <v>4879.7487066279355</v>
      </c>
      <c r="N93" s="50">
        <f>IF(ISBLANK(HLOOKUP(N$1, q_preprocess!$1:$1048576, $D93, FALSE)), "", HLOOKUP(N$1, q_preprocess!$1:$1048576, $D93, FALSE))</f>
        <v>6379.9159638470501</v>
      </c>
      <c r="O93" s="50">
        <f>IF(ISBLANK(HLOOKUP(O$1, q_preprocess!$1:$1048576, $D93, FALSE)), "", HLOOKUP(O$1, q_preprocess!$1:$1048576, $D93, FALSE))</f>
        <v>20758.283181147526</v>
      </c>
    </row>
    <row r="94" spans="1:15" x14ac:dyDescent="0.25">
      <c r="A94" s="65">
        <v>41334</v>
      </c>
      <c r="B94" s="50">
        <v>2013</v>
      </c>
      <c r="C94" s="50">
        <v>1</v>
      </c>
      <c r="D94" s="50">
        <v>94</v>
      </c>
      <c r="E94" s="50" t="s">
        <v>382</v>
      </c>
      <c r="F94" s="50">
        <f>IF(ISBLANK(HLOOKUP(F$1, q_preprocess!$1:$1048576, $D94, FALSE)), "", HLOOKUP(F$1, q_preprocess!$1:$1048576, $D94, FALSE))</f>
        <v>33318.229400443997</v>
      </c>
      <c r="G94" s="50">
        <f>IF(ISBLANK(HLOOKUP(G$1, q_preprocess!$1:$1048576, $D94, FALSE)), "", HLOOKUP(G$1, q_preprocess!$1:$1048576, $D94, FALSE))</f>
        <v>33906.109174658697</v>
      </c>
      <c r="H94" s="50">
        <f>IF(ISBLANK(HLOOKUP(H$1, q_preprocess!$1:$1048576, $D94, FALSE)), "", HLOOKUP(H$1, q_preprocess!$1:$1048576, $D94, FALSE))</f>
        <v>20421.8655343996</v>
      </c>
      <c r="I94" s="50">
        <f>IF(ISBLANK(HLOOKUP(I$1, q_preprocess!$1:$1048576, $D94, FALSE)), "", HLOOKUP(I$1, q_preprocess!$1:$1048576, $D94, FALSE))</f>
        <v>3476.0348638755499</v>
      </c>
      <c r="J94" s="50">
        <f>IF(ISBLANK(HLOOKUP(J$1, q_preprocess!$1:$1048576, $D94, FALSE)), "", HLOOKUP(J$1, q_preprocess!$1:$1048576, $D94, FALSE))</f>
        <v>8016.1538975513804</v>
      </c>
      <c r="K94" s="50">
        <f>IF(ISBLANK(HLOOKUP(K$1, q_preprocess!$1:$1048576, $D94, FALSE)), "", HLOOKUP(K$1, q_preprocess!$1:$1048576, $D94, FALSE))</f>
        <v>10639.1790963392</v>
      </c>
      <c r="L94" s="50">
        <f>IF(ISBLANK(HLOOKUP(L$1, q_preprocess!$1:$1048576, $D94, FALSE)), "", HLOOKUP(L$1, q_preprocess!$1:$1048576, $D94, FALSE))</f>
        <v>10820.9315363202</v>
      </c>
      <c r="M94" s="50">
        <f>IF(ISBLANK(HLOOKUP(M$1, q_preprocess!$1:$1048576, $D94, FALSE)), "", HLOOKUP(M$1, q_preprocess!$1:$1048576, $D94, FALSE))</f>
        <v>5421.4542228202581</v>
      </c>
      <c r="N94" s="50">
        <f>IF(ISBLANK(HLOOKUP(N$1, q_preprocess!$1:$1048576, $D94, FALSE)), "", HLOOKUP(N$1, q_preprocess!$1:$1048576, $D94, FALSE))</f>
        <v>5704.5893624623695</v>
      </c>
      <c r="O94" s="50">
        <f>IF(ISBLANK(HLOOKUP(O$1, q_preprocess!$1:$1048576, $D94, FALSE)), "", HLOOKUP(O$1, q_preprocess!$1:$1048576, $D94, FALSE))</f>
        <v>19441.760824519803</v>
      </c>
    </row>
    <row r="95" spans="1:15" x14ac:dyDescent="0.25">
      <c r="A95" s="65">
        <v>41426</v>
      </c>
      <c r="B95" s="50">
        <v>2013</v>
      </c>
      <c r="C95" s="50">
        <v>2</v>
      </c>
      <c r="D95" s="50">
        <v>95</v>
      </c>
      <c r="E95" s="50" t="s">
        <v>382</v>
      </c>
      <c r="F95" s="50">
        <f>IF(ISBLANK(HLOOKUP(F$1, q_preprocess!$1:$1048576, $D95, FALSE)), "", HLOOKUP(F$1, q_preprocess!$1:$1048576, $D95, FALSE))</f>
        <v>34406.6898191726</v>
      </c>
      <c r="G95" s="50">
        <f>IF(ISBLANK(HLOOKUP(G$1, q_preprocess!$1:$1048576, $D95, FALSE)), "", HLOOKUP(G$1, q_preprocess!$1:$1048576, $D95, FALSE))</f>
        <v>34421.377075331096</v>
      </c>
      <c r="H95" s="50">
        <f>IF(ISBLANK(HLOOKUP(H$1, q_preprocess!$1:$1048576, $D95, FALSE)), "", HLOOKUP(H$1, q_preprocess!$1:$1048576, $D95, FALSE))</f>
        <v>21231.018079121201</v>
      </c>
      <c r="I95" s="50">
        <f>IF(ISBLANK(HLOOKUP(I$1, q_preprocess!$1:$1048576, $D95, FALSE)), "", HLOOKUP(I$1, q_preprocess!$1:$1048576, $D95, FALSE))</f>
        <v>4288.6643285068903</v>
      </c>
      <c r="J95" s="50">
        <f>IF(ISBLANK(HLOOKUP(J$1, q_preprocess!$1:$1048576, $D95, FALSE)), "", HLOOKUP(J$1, q_preprocess!$1:$1048576, $D95, FALSE))</f>
        <v>8552.9441536610593</v>
      </c>
      <c r="K95" s="50">
        <f>IF(ISBLANK(HLOOKUP(K$1, q_preprocess!$1:$1048576, $D95, FALSE)), "", HLOOKUP(K$1, q_preprocess!$1:$1048576, $D95, FALSE))</f>
        <v>11531.164254350701</v>
      </c>
      <c r="L95" s="50">
        <f>IF(ISBLANK(HLOOKUP(L$1, q_preprocess!$1:$1048576, $D95, FALSE)), "", HLOOKUP(L$1, q_preprocess!$1:$1048576, $D95, FALSE))</f>
        <v>11314.948839524501</v>
      </c>
      <c r="M95" s="50">
        <f>IF(ISBLANK(HLOOKUP(M$1, q_preprocess!$1:$1048576, $D95, FALSE)), "", HLOOKUP(M$1, q_preprocess!$1:$1048576, $D95, FALSE))</f>
        <v>4766.8852361494464</v>
      </c>
      <c r="N95" s="50">
        <f>IF(ISBLANK(HLOOKUP(N$1, q_preprocess!$1:$1048576, $D95, FALSE)), "", HLOOKUP(N$1, q_preprocess!$1:$1048576, $D95, FALSE))</f>
        <v>6174.1492163574603</v>
      </c>
      <c r="O95" s="50">
        <f>IF(ISBLANK(HLOOKUP(O$1, q_preprocess!$1:$1048576, $D95, FALSE)), "", HLOOKUP(O$1, q_preprocess!$1:$1048576, $D95, FALSE))</f>
        <v>20621.952174009391</v>
      </c>
    </row>
    <row r="96" spans="1:15" x14ac:dyDescent="0.25">
      <c r="A96" s="65">
        <v>41518</v>
      </c>
      <c r="B96" s="50">
        <v>2013</v>
      </c>
      <c r="C96" s="50">
        <v>3</v>
      </c>
      <c r="D96" s="50">
        <v>96</v>
      </c>
      <c r="E96" s="50" t="s">
        <v>382</v>
      </c>
      <c r="F96" s="50">
        <f>IF(ISBLANK(HLOOKUP(F$1, q_preprocess!$1:$1048576, $D96, FALSE)), "", HLOOKUP(F$1, q_preprocess!$1:$1048576, $D96, FALSE))</f>
        <v>33682.116920512002</v>
      </c>
      <c r="G96" s="50">
        <f>IF(ISBLANK(HLOOKUP(G$1, q_preprocess!$1:$1048576, $D96, FALSE)), "", HLOOKUP(G$1, q_preprocess!$1:$1048576, $D96, FALSE))</f>
        <v>34720.789800758903</v>
      </c>
      <c r="H96" s="50">
        <f>IF(ISBLANK(HLOOKUP(H$1, q_preprocess!$1:$1048576, $D96, FALSE)), "", HLOOKUP(H$1, q_preprocess!$1:$1048576, $D96, FALSE))</f>
        <v>21458.576702680999</v>
      </c>
      <c r="I96" s="50">
        <f>IF(ISBLANK(HLOOKUP(I$1, q_preprocess!$1:$1048576, $D96, FALSE)), "", HLOOKUP(I$1, q_preprocess!$1:$1048576, $D96, FALSE))</f>
        <v>4388.7968064125798</v>
      </c>
      <c r="J96" s="50">
        <f>IF(ISBLANK(HLOOKUP(J$1, q_preprocess!$1:$1048576, $D96, FALSE)), "", HLOOKUP(J$1, q_preprocess!$1:$1048576, $D96, FALSE))</f>
        <v>8241.3093440141001</v>
      </c>
      <c r="K96" s="50">
        <f>IF(ISBLANK(HLOOKUP(K$1, q_preprocess!$1:$1048576, $D96, FALSE)), "", HLOOKUP(K$1, q_preprocess!$1:$1048576, $D96, FALSE))</f>
        <v>10969.9665225218</v>
      </c>
      <c r="L96" s="50">
        <f>IF(ISBLANK(HLOOKUP(L$1, q_preprocess!$1:$1048576, $D96, FALSE)), "", HLOOKUP(L$1, q_preprocess!$1:$1048576, $D96, FALSE))</f>
        <v>11717.816852673801</v>
      </c>
      <c r="M96" s="50">
        <f>IF(ISBLANK(HLOOKUP(M$1, q_preprocess!$1:$1048576, $D96, FALSE)), "", HLOOKUP(M$1, q_preprocess!$1:$1048576, $D96, FALSE))</f>
        <v>4495.9696083045501</v>
      </c>
      <c r="N96" s="50">
        <f>IF(ISBLANK(HLOOKUP(N$1, q_preprocess!$1:$1048576, $D96, FALSE)), "", HLOOKUP(N$1, q_preprocess!$1:$1048576, $D96, FALSE))</f>
        <v>5884.3574668343399</v>
      </c>
      <c r="O96" s="50">
        <f>IF(ISBLANK(HLOOKUP(O$1, q_preprocess!$1:$1048576, $D96, FALSE)), "", HLOOKUP(O$1, q_preprocess!$1:$1048576, $D96, FALSE))</f>
        <v>20405.743133166696</v>
      </c>
    </row>
    <row r="97" spans="1:15" x14ac:dyDescent="0.25">
      <c r="A97" s="65">
        <v>41609</v>
      </c>
      <c r="B97" s="50">
        <v>2013</v>
      </c>
      <c r="C97" s="50">
        <v>4</v>
      </c>
      <c r="D97" s="50">
        <v>97</v>
      </c>
      <c r="E97" s="50" t="s">
        <v>382</v>
      </c>
      <c r="F97" s="50">
        <f>IF(ISBLANK(HLOOKUP(F$1, q_preprocess!$1:$1048576, $D97, FALSE)), "", HLOOKUP(F$1, q_preprocess!$1:$1048576, $D97, FALSE))</f>
        <v>36469.179627952202</v>
      </c>
      <c r="G97" s="50">
        <f>IF(ISBLANK(HLOOKUP(G$1, q_preprocess!$1:$1048576, $D97, FALSE)), "", HLOOKUP(G$1, q_preprocess!$1:$1048576, $D97, FALSE))</f>
        <v>34855.4315121912</v>
      </c>
      <c r="H97" s="50">
        <f>IF(ISBLANK(HLOOKUP(H$1, q_preprocess!$1:$1048576, $D97, FALSE)), "", HLOOKUP(H$1, q_preprocess!$1:$1048576, $D97, FALSE))</f>
        <v>23265.426233185601</v>
      </c>
      <c r="I97" s="50">
        <f>IF(ISBLANK(HLOOKUP(I$1, q_preprocess!$1:$1048576, $D97, FALSE)), "", HLOOKUP(I$1, q_preprocess!$1:$1048576, $D97, FALSE))</f>
        <v>4806.4095601419203</v>
      </c>
      <c r="J97" s="50">
        <f>IF(ISBLANK(HLOOKUP(J$1, q_preprocess!$1:$1048576, $D97, FALSE)), "", HLOOKUP(J$1, q_preprocess!$1:$1048576, $D97, FALSE))</f>
        <v>9388.8555491391398</v>
      </c>
      <c r="K97" s="50">
        <f>IF(ISBLANK(HLOOKUP(K$1, q_preprocess!$1:$1048576, $D97, FALSE)), "", HLOOKUP(K$1, q_preprocess!$1:$1048576, $D97, FALSE))</f>
        <v>11255.105525463399</v>
      </c>
      <c r="L97" s="50">
        <f>IF(ISBLANK(HLOOKUP(L$1, q_preprocess!$1:$1048576, $D97, FALSE)), "", HLOOKUP(L$1, q_preprocess!$1:$1048576, $D97, FALSE))</f>
        <v>11333.858169495699</v>
      </c>
      <c r="M97" s="50">
        <f>IF(ISBLANK(HLOOKUP(M$1, q_preprocess!$1:$1048576, $D97, FALSE)), "", HLOOKUP(M$1, q_preprocess!$1:$1048576, $D97, FALSE))</f>
        <v>5122.2106577995073</v>
      </c>
      <c r="N97" s="50">
        <f>IF(ISBLANK(HLOOKUP(N$1, q_preprocess!$1:$1048576, $D97, FALSE)), "", HLOOKUP(N$1, q_preprocess!$1:$1048576, $D97, FALSE))</f>
        <v>6557.8939510116797</v>
      </c>
      <c r="O97" s="50">
        <f>IF(ISBLANK(HLOOKUP(O$1, q_preprocess!$1:$1048576, $D97, FALSE)), "", HLOOKUP(O$1, q_preprocess!$1:$1048576, $D97, FALSE))</f>
        <v>21590.26740069281</v>
      </c>
    </row>
    <row r="98" spans="1:15" x14ac:dyDescent="0.25">
      <c r="A98" s="65">
        <v>41699</v>
      </c>
      <c r="B98" s="50">
        <v>2014</v>
      </c>
      <c r="C98" s="50">
        <v>1</v>
      </c>
      <c r="D98" s="50">
        <v>98</v>
      </c>
      <c r="E98" s="50" t="s">
        <v>382</v>
      </c>
      <c r="F98" s="50">
        <f>IF(ISBLANK(HLOOKUP(F$1, q_preprocess!$1:$1048576, $D98, FALSE)), "", HLOOKUP(F$1, q_preprocess!$1:$1048576, $D98, FALSE))</f>
        <v>34259.695083378501</v>
      </c>
      <c r="G98" s="50">
        <f>IF(ISBLANK(HLOOKUP(G$1, q_preprocess!$1:$1048576, $D98, FALSE)), "", HLOOKUP(G$1, q_preprocess!$1:$1048576, $D98, FALSE))</f>
        <v>34836.930901614702</v>
      </c>
      <c r="H98" s="50">
        <f>IF(ISBLANK(HLOOKUP(H$1, q_preprocess!$1:$1048576, $D98, FALSE)), "", HLOOKUP(H$1, q_preprocess!$1:$1048576, $D98, FALSE))</f>
        <v>21327.100250741201</v>
      </c>
      <c r="I98" s="50">
        <f>IF(ISBLANK(HLOOKUP(I$1, q_preprocess!$1:$1048576, $D98, FALSE)), "", HLOOKUP(I$1, q_preprocess!$1:$1048576, $D98, FALSE))</f>
        <v>3647.8632407518699</v>
      </c>
      <c r="J98" s="50">
        <f>IF(ISBLANK(HLOOKUP(J$1, q_preprocess!$1:$1048576, $D98, FALSE)), "", HLOOKUP(J$1, q_preprocess!$1:$1048576, $D98, FALSE))</f>
        <v>7618.52395528743</v>
      </c>
      <c r="K98" s="50">
        <f>IF(ISBLANK(HLOOKUP(K$1, q_preprocess!$1:$1048576, $D98, FALSE)), "", HLOOKUP(K$1, q_preprocess!$1:$1048576, $D98, FALSE))</f>
        <v>11121.6485669708</v>
      </c>
      <c r="L98" s="50">
        <f>IF(ISBLANK(HLOOKUP(L$1, q_preprocess!$1:$1048576, $D98, FALSE)), "", HLOOKUP(L$1, q_preprocess!$1:$1048576, $D98, FALSE))</f>
        <v>10384.1163201771</v>
      </c>
      <c r="M98" s="50">
        <f>IF(ISBLANK(HLOOKUP(M$1, q_preprocess!$1:$1048576, $D98, FALSE)), "", HLOOKUP(M$1, q_preprocess!$1:$1048576, $D98, FALSE))</f>
        <v>5581.2486869467175</v>
      </c>
      <c r="N98" s="50">
        <f>IF(ISBLANK(HLOOKUP(N$1, q_preprocess!$1:$1048576, $D98, FALSE)), "", HLOOKUP(N$1, q_preprocess!$1:$1048576, $D98, FALSE))</f>
        <v>5739.8243977965303</v>
      </c>
      <c r="O98" s="50">
        <f>IF(ISBLANK(HLOOKUP(O$1, q_preprocess!$1:$1048576, $D98, FALSE)), "", HLOOKUP(O$1, q_preprocess!$1:$1048576, $D98, FALSE))</f>
        <v>20090.972559373742</v>
      </c>
    </row>
    <row r="99" spans="1:15" x14ac:dyDescent="0.25">
      <c r="A99" s="65">
        <v>41791</v>
      </c>
      <c r="B99" s="50">
        <v>2014</v>
      </c>
      <c r="C99" s="50">
        <v>2</v>
      </c>
      <c r="D99" s="50">
        <v>99</v>
      </c>
      <c r="E99" s="50" t="s">
        <v>382</v>
      </c>
      <c r="F99" s="50">
        <f>IF(ISBLANK(HLOOKUP(F$1, q_preprocess!$1:$1048576, $D99, FALSE)), "", HLOOKUP(F$1, q_preprocess!$1:$1048576, $D99, FALSE))</f>
        <v>34915.968675786396</v>
      </c>
      <c r="G99" s="50">
        <f>IF(ISBLANK(HLOOKUP(G$1, q_preprocess!$1:$1048576, $D99, FALSE)), "", HLOOKUP(G$1, q_preprocess!$1:$1048576, $D99, FALSE))</f>
        <v>35000.534303736698</v>
      </c>
      <c r="H99" s="50">
        <f>IF(ISBLANK(HLOOKUP(H$1, q_preprocess!$1:$1048576, $D99, FALSE)), "", HLOOKUP(H$1, q_preprocess!$1:$1048576, $D99, FALSE))</f>
        <v>21793.541823774001</v>
      </c>
      <c r="I99" s="50">
        <f>IF(ISBLANK(HLOOKUP(I$1, q_preprocess!$1:$1048576, $D99, FALSE)), "", HLOOKUP(I$1, q_preprocess!$1:$1048576, $D99, FALSE))</f>
        <v>4433.17446721941</v>
      </c>
      <c r="J99" s="50">
        <f>IF(ISBLANK(HLOOKUP(J$1, q_preprocess!$1:$1048576, $D99, FALSE)), "", HLOOKUP(J$1, q_preprocess!$1:$1048576, $D99, FALSE))</f>
        <v>8082.2764622445702</v>
      </c>
      <c r="K99" s="50">
        <f>IF(ISBLANK(HLOOKUP(K$1, q_preprocess!$1:$1048576, $D99, FALSE)), "", HLOOKUP(K$1, q_preprocess!$1:$1048576, $D99, FALSE))</f>
        <v>11377.434553958101</v>
      </c>
      <c r="L99" s="50">
        <f>IF(ISBLANK(HLOOKUP(L$1, q_preprocess!$1:$1048576, $D99, FALSE)), "", HLOOKUP(L$1, q_preprocess!$1:$1048576, $D99, FALSE))</f>
        <v>10354.329570065</v>
      </c>
      <c r="M99" s="50">
        <f>IF(ISBLANK(HLOOKUP(M$1, q_preprocess!$1:$1048576, $D99, FALSE)), "", HLOOKUP(M$1, q_preprocess!$1:$1048576, $D99, FALSE))</f>
        <v>4931.9163573787664</v>
      </c>
      <c r="N99" s="50">
        <f>IF(ISBLANK(HLOOKUP(N$1, q_preprocess!$1:$1048576, $D99, FALSE)), "", HLOOKUP(N$1, q_preprocess!$1:$1048576, $D99, FALSE))</f>
        <v>6043.98230810732</v>
      </c>
      <c r="O99" s="50">
        <f>IF(ISBLANK(HLOOKUP(O$1, q_preprocess!$1:$1048576, $D99, FALSE)), "", HLOOKUP(O$1, q_preprocess!$1:$1048576, $D99, FALSE))</f>
        <v>21067.340698367687</v>
      </c>
    </row>
    <row r="100" spans="1:15" x14ac:dyDescent="0.25">
      <c r="A100" s="65">
        <v>41883</v>
      </c>
      <c r="B100" s="50">
        <v>2014</v>
      </c>
      <c r="C100" s="50">
        <v>3</v>
      </c>
      <c r="D100" s="50">
        <v>100</v>
      </c>
      <c r="E100" s="50" t="s">
        <v>382</v>
      </c>
      <c r="F100" s="50">
        <f>IF(ISBLANK(HLOOKUP(F$1, q_preprocess!$1:$1048576, $D100, FALSE)), "", HLOOKUP(F$1, q_preprocess!$1:$1048576, $D100, FALSE))</f>
        <v>34023.384396070098</v>
      </c>
      <c r="G100" s="50">
        <f>IF(ISBLANK(HLOOKUP(G$1, q_preprocess!$1:$1048576, $D100, FALSE)), "", HLOOKUP(G$1, q_preprocess!$1:$1048576, $D100, FALSE))</f>
        <v>35017.263773947103</v>
      </c>
      <c r="H100" s="50">
        <f>IF(ISBLANK(HLOOKUP(H$1, q_preprocess!$1:$1048576, $D100, FALSE)), "", HLOOKUP(H$1, q_preprocess!$1:$1048576, $D100, FALSE))</f>
        <v>21854.702744487</v>
      </c>
      <c r="I100" s="50">
        <f>IF(ISBLANK(HLOOKUP(I$1, q_preprocess!$1:$1048576, $D100, FALSE)), "", HLOOKUP(I$1, q_preprocess!$1:$1048576, $D100, FALSE))</f>
        <v>4499.4615851020899</v>
      </c>
      <c r="J100" s="50">
        <f>IF(ISBLANK(HLOOKUP(J$1, q_preprocess!$1:$1048576, $D100, FALSE)), "", HLOOKUP(J$1, q_preprocess!$1:$1048576, $D100, FALSE))</f>
        <v>7611.7540551632401</v>
      </c>
      <c r="K100" s="50">
        <f>IF(ISBLANK(HLOOKUP(K$1, q_preprocess!$1:$1048576, $D100, FALSE)), "", HLOOKUP(K$1, q_preprocess!$1:$1048576, $D100, FALSE))</f>
        <v>10580.702390730101</v>
      </c>
      <c r="L100" s="50">
        <f>IF(ISBLANK(HLOOKUP(L$1, q_preprocess!$1:$1048576, $D100, FALSE)), "", HLOOKUP(L$1, q_preprocess!$1:$1048576, $D100, FALSE))</f>
        <v>10551.247719654701</v>
      </c>
      <c r="M100" s="50">
        <f>IF(ISBLANK(HLOOKUP(M$1, q_preprocess!$1:$1048576, $D100, FALSE)), "", HLOOKUP(M$1, q_preprocess!$1:$1048576, $D100, FALSE))</f>
        <v>4453.5956327762033</v>
      </c>
      <c r="N100" s="50">
        <f>IF(ISBLANK(HLOOKUP(N$1, q_preprocess!$1:$1048576, $D100, FALSE)), "", HLOOKUP(N$1, q_preprocess!$1:$1048576, $D100, FALSE))</f>
        <v>5735.9010903537501</v>
      </c>
      <c r="O100" s="50">
        <f>IF(ISBLANK(HLOOKUP(O$1, q_preprocess!$1:$1048576, $D100, FALSE)), "", HLOOKUP(O$1, q_preprocess!$1:$1048576, $D100, FALSE))</f>
        <v>20945.710870006304</v>
      </c>
    </row>
    <row r="101" spans="1:15" x14ac:dyDescent="0.25">
      <c r="A101" s="65">
        <v>41974</v>
      </c>
      <c r="B101" s="50">
        <v>2014</v>
      </c>
      <c r="C101" s="50">
        <v>4</v>
      </c>
      <c r="D101" s="50">
        <v>101</v>
      </c>
      <c r="E101" s="50" t="s">
        <v>382</v>
      </c>
      <c r="F101" s="50">
        <f>IF(ISBLANK(HLOOKUP(F$1, q_preprocess!$1:$1048576, $D101, FALSE)), "", HLOOKUP(F$1, q_preprocess!$1:$1048576, $D101, FALSE))</f>
        <v>37113.0815689878</v>
      </c>
      <c r="G101" s="50">
        <f>IF(ISBLANK(HLOOKUP(G$1, q_preprocess!$1:$1048576, $D101, FALSE)), "", HLOOKUP(G$1, q_preprocess!$1:$1048576, $D101, FALSE))</f>
        <v>35454.1754807615</v>
      </c>
      <c r="H101" s="50">
        <f>IF(ISBLANK(HLOOKUP(H$1, q_preprocess!$1:$1048576, $D101, FALSE)), "", HLOOKUP(H$1, q_preprocess!$1:$1048576, $D101, FALSE))</f>
        <v>23708.860502277501</v>
      </c>
      <c r="I101" s="50">
        <f>IF(ISBLANK(HLOOKUP(I$1, q_preprocess!$1:$1048576, $D101, FALSE)), "", HLOOKUP(I$1, q_preprocess!$1:$1048576, $D101, FALSE))</f>
        <v>5022.5247959670596</v>
      </c>
      <c r="J101" s="50">
        <f>IF(ISBLANK(HLOOKUP(J$1, q_preprocess!$1:$1048576, $D101, FALSE)), "", HLOOKUP(J$1, q_preprocess!$1:$1048576, $D101, FALSE))</f>
        <v>9233.6552356357497</v>
      </c>
      <c r="K101" s="50">
        <f>IF(ISBLANK(HLOOKUP(K$1, q_preprocess!$1:$1048576, $D101, FALSE)), "", HLOOKUP(K$1, q_preprocess!$1:$1048576, $D101, FALSE))</f>
        <v>11459.358998645699</v>
      </c>
      <c r="L101" s="50">
        <f>IF(ISBLANK(HLOOKUP(L$1, q_preprocess!$1:$1048576, $D101, FALSE)), "", HLOOKUP(L$1, q_preprocess!$1:$1048576, $D101, FALSE))</f>
        <v>10952.760449540499</v>
      </c>
      <c r="M101" s="50">
        <f>IF(ISBLANK(HLOOKUP(M$1, q_preprocess!$1:$1048576, $D101, FALSE)), "", HLOOKUP(M$1, q_preprocess!$1:$1048576, $D101, FALSE))</f>
        <v>5195.6624453272434</v>
      </c>
      <c r="N101" s="50">
        <f>IF(ISBLANK(HLOOKUP(N$1, q_preprocess!$1:$1048576, $D101, FALSE)), "", HLOOKUP(N$1, q_preprocess!$1:$1048576, $D101, FALSE))</f>
        <v>6525.1898327191502</v>
      </c>
      <c r="O101" s="50">
        <f>IF(ISBLANK(HLOOKUP(O$1, q_preprocess!$1:$1048576, $D101, FALSE)), "", HLOOKUP(O$1, q_preprocess!$1:$1048576, $D101, FALSE))</f>
        <v>22147.35090352557</v>
      </c>
    </row>
    <row r="102" spans="1:15" x14ac:dyDescent="0.25">
      <c r="A102" s="65">
        <v>42064</v>
      </c>
      <c r="B102" s="50">
        <v>2015</v>
      </c>
      <c r="C102" s="50">
        <v>1</v>
      </c>
      <c r="D102" s="50">
        <v>102</v>
      </c>
      <c r="E102" s="50" t="s">
        <v>382</v>
      </c>
      <c r="F102" s="50">
        <f>IF(ISBLANK(HLOOKUP(F$1, q_preprocess!$1:$1048576, $D102, FALSE)), "", HLOOKUP(F$1, q_preprocess!$1:$1048576, $D102, FALSE))</f>
        <v>35037.3227502343</v>
      </c>
      <c r="G102" s="50">
        <f>IF(ISBLANK(HLOOKUP(G$1, q_preprocess!$1:$1048576, $D102, FALSE)), "", HLOOKUP(G$1, q_preprocess!$1:$1048576, $D102, FALSE))</f>
        <v>35483.795274855103</v>
      </c>
      <c r="H102" s="50">
        <f>IF(ISBLANK(HLOOKUP(H$1, q_preprocess!$1:$1048576, $D102, FALSE)), "", HLOOKUP(H$1, q_preprocess!$1:$1048576, $D102, FALSE))</f>
        <v>21762.5233241063</v>
      </c>
      <c r="I102" s="50">
        <f>IF(ISBLANK(HLOOKUP(I$1, q_preprocess!$1:$1048576, $D102, FALSE)), "", HLOOKUP(I$1, q_preprocess!$1:$1048576, $D102, FALSE))</f>
        <v>3750.63345501515</v>
      </c>
      <c r="J102" s="50">
        <f>IF(ISBLANK(HLOOKUP(J$1, q_preprocess!$1:$1048576, $D102, FALSE)), "", HLOOKUP(J$1, q_preprocess!$1:$1048576, $D102, FALSE))</f>
        <v>7384.5740009464698</v>
      </c>
      <c r="K102" s="50">
        <f>IF(ISBLANK(HLOOKUP(K$1, q_preprocess!$1:$1048576, $D102, FALSE)), "", HLOOKUP(K$1, q_preprocess!$1:$1048576, $D102, FALSE))</f>
        <v>11178.234199570299</v>
      </c>
      <c r="L102" s="50">
        <f>IF(ISBLANK(HLOOKUP(L$1, q_preprocess!$1:$1048576, $D102, FALSE)), "", HLOOKUP(L$1, q_preprocess!$1:$1048576, $D102, FALSE))</f>
        <v>10065.7472083005</v>
      </c>
      <c r="M102" s="50">
        <f>IF(ISBLANK(HLOOKUP(M$1, q_preprocess!$1:$1048576, $D102, FALSE)), "", HLOOKUP(M$1, q_preprocess!$1:$1048576, $D102, FALSE))</f>
        <v>5761.9329886892683</v>
      </c>
      <c r="N102" s="50">
        <f>IF(ISBLANK(HLOOKUP(N$1, q_preprocess!$1:$1048576, $D102, FALSE)), "", HLOOKUP(N$1, q_preprocess!$1:$1048576, $D102, FALSE))</f>
        <v>5703.5427375197305</v>
      </c>
      <c r="O102" s="50">
        <f>IF(ISBLANK(HLOOKUP(O$1, q_preprocess!$1:$1048576, $D102, FALSE)), "", HLOOKUP(O$1, q_preprocess!$1:$1048576, $D102, FALSE))</f>
        <v>20595.769730387707</v>
      </c>
    </row>
    <row r="103" spans="1:15" x14ac:dyDescent="0.25">
      <c r="A103" s="65">
        <v>42156</v>
      </c>
      <c r="B103" s="50">
        <v>2015</v>
      </c>
      <c r="C103" s="50">
        <v>2</v>
      </c>
      <c r="D103" s="50">
        <v>103</v>
      </c>
      <c r="E103" s="50" t="s">
        <v>382</v>
      </c>
      <c r="F103" s="50">
        <f>IF(ISBLANK(HLOOKUP(F$1, q_preprocess!$1:$1048576, $D103, FALSE)), "", HLOOKUP(F$1, q_preprocess!$1:$1048576, $D103, FALSE))</f>
        <v>35758.524966504599</v>
      </c>
      <c r="G103" s="50">
        <f>IF(ISBLANK(HLOOKUP(G$1, q_preprocess!$1:$1048576, $D103, FALSE)), "", HLOOKUP(G$1, q_preprocess!$1:$1048576, $D103, FALSE))</f>
        <v>35902.7477937363</v>
      </c>
      <c r="H103" s="50">
        <f>IF(ISBLANK(HLOOKUP(H$1, q_preprocess!$1:$1048576, $D103, FALSE)), "", HLOOKUP(H$1, q_preprocess!$1:$1048576, $D103, FALSE))</f>
        <v>22314.008594725201</v>
      </c>
      <c r="I103" s="50">
        <f>IF(ISBLANK(HLOOKUP(I$1, q_preprocess!$1:$1048576, $D103, FALSE)), "", HLOOKUP(I$1, q_preprocess!$1:$1048576, $D103, FALSE))</f>
        <v>4631.5665027124196</v>
      </c>
      <c r="J103" s="50">
        <f>IF(ISBLANK(HLOOKUP(J$1, q_preprocess!$1:$1048576, $D103, FALSE)), "", HLOOKUP(J$1, q_preprocess!$1:$1048576, $D103, FALSE))</f>
        <v>7738.3551449891502</v>
      </c>
      <c r="K103" s="50">
        <f>IF(ISBLANK(HLOOKUP(K$1, q_preprocess!$1:$1048576, $D103, FALSE)), "", HLOOKUP(K$1, q_preprocess!$1:$1048576, $D103, FALSE))</f>
        <v>10772.5211714002</v>
      </c>
      <c r="L103" s="50">
        <f>IF(ISBLANK(HLOOKUP(L$1, q_preprocess!$1:$1048576, $D103, FALSE)), "", HLOOKUP(L$1, q_preprocess!$1:$1048576, $D103, FALSE))</f>
        <v>9751.1254430243807</v>
      </c>
      <c r="M103" s="50">
        <f>IF(ISBLANK(HLOOKUP(M$1, q_preprocess!$1:$1048576, $D103, FALSE)), "", HLOOKUP(M$1, q_preprocess!$1:$1048576, $D103, FALSE))</f>
        <v>5058.9922757593949</v>
      </c>
      <c r="N103" s="50">
        <f>IF(ISBLANK(HLOOKUP(N$1, q_preprocess!$1:$1048576, $D103, FALSE)), "", HLOOKUP(N$1, q_preprocess!$1:$1048576, $D103, FALSE))</f>
        <v>6173.5326204538997</v>
      </c>
      <c r="O103" s="50">
        <f>IF(ISBLANK(HLOOKUP(O$1, q_preprocess!$1:$1048576, $D103, FALSE)), "", HLOOKUP(O$1, q_preprocess!$1:$1048576, $D103, FALSE))</f>
        <v>21584.508585747506</v>
      </c>
    </row>
    <row r="104" spans="1:15" x14ac:dyDescent="0.25">
      <c r="A104" s="65">
        <v>42248</v>
      </c>
      <c r="B104" s="50">
        <v>2015</v>
      </c>
      <c r="C104" s="50">
        <v>3</v>
      </c>
      <c r="D104" s="50">
        <v>104</v>
      </c>
      <c r="E104" s="50" t="s">
        <v>382</v>
      </c>
      <c r="F104" s="50">
        <f>IF(ISBLANK(HLOOKUP(F$1, q_preprocess!$1:$1048576, $D104, FALSE)), "", HLOOKUP(F$1, q_preprocess!$1:$1048576, $D104, FALSE))</f>
        <v>34798.0588522283</v>
      </c>
      <c r="G104" s="50">
        <f>IF(ISBLANK(HLOOKUP(G$1, q_preprocess!$1:$1048576, $D104, FALSE)), "", HLOOKUP(G$1, q_preprocess!$1:$1048576, $D104, FALSE))</f>
        <v>35860.523646926798</v>
      </c>
      <c r="H104" s="50">
        <f>IF(ISBLANK(HLOOKUP(H$1, q_preprocess!$1:$1048576, $D104, FALSE)), "", HLOOKUP(H$1, q_preprocess!$1:$1048576, $D104, FALSE))</f>
        <v>22397.860629852399</v>
      </c>
      <c r="I104" s="50">
        <f>IF(ISBLANK(HLOOKUP(I$1, q_preprocess!$1:$1048576, $D104, FALSE)), "", HLOOKUP(I$1, q_preprocess!$1:$1048576, $D104, FALSE))</f>
        <v>4785.1029964393601</v>
      </c>
      <c r="J104" s="50">
        <f>IF(ISBLANK(HLOOKUP(J$1, q_preprocess!$1:$1048576, $D104, FALSE)), "", HLOOKUP(J$1, q_preprocess!$1:$1048576, $D104, FALSE))</f>
        <v>8037.0556970715497</v>
      </c>
      <c r="K104" s="50">
        <f>IF(ISBLANK(HLOOKUP(K$1, q_preprocess!$1:$1048576, $D104, FALSE)), "", HLOOKUP(K$1, q_preprocess!$1:$1048576, $D104, FALSE))</f>
        <v>10469.8999155848</v>
      </c>
      <c r="L104" s="50">
        <f>IF(ISBLANK(HLOOKUP(L$1, q_preprocess!$1:$1048576, $D104, FALSE)), "", HLOOKUP(L$1, q_preprocess!$1:$1048576, $D104, FALSE))</f>
        <v>11043.9896250734</v>
      </c>
      <c r="M104" s="50">
        <f>IF(ISBLANK(HLOOKUP(M$1, q_preprocess!$1:$1048576, $D104, FALSE)), "", HLOOKUP(M$1, q_preprocess!$1:$1048576, $D104, FALSE))</f>
        <v>4321.6609872976433</v>
      </c>
      <c r="N104" s="50">
        <f>IF(ISBLANK(HLOOKUP(N$1, q_preprocess!$1:$1048576, $D104, FALSE)), "", HLOOKUP(N$1, q_preprocess!$1:$1048576, $D104, FALSE))</f>
        <v>5924.9005675161407</v>
      </c>
      <c r="O104" s="50">
        <f>IF(ISBLANK(HLOOKUP(O$1, q_preprocess!$1:$1048576, $D104, FALSE)), "", HLOOKUP(O$1, q_preprocess!$1:$1048576, $D104, FALSE))</f>
        <v>21628.139239617507</v>
      </c>
    </row>
    <row r="105" spans="1:15" x14ac:dyDescent="0.25">
      <c r="A105" s="65">
        <v>42339</v>
      </c>
      <c r="B105" s="50">
        <v>2015</v>
      </c>
      <c r="C105" s="50">
        <v>4</v>
      </c>
      <c r="D105" s="50">
        <v>105</v>
      </c>
      <c r="E105" s="50" t="s">
        <v>382</v>
      </c>
      <c r="F105" s="50">
        <f>IF(ISBLANK(HLOOKUP(F$1, q_preprocess!$1:$1048576, $D105, FALSE)), "", HLOOKUP(F$1, q_preprocess!$1:$1048576, $D105, FALSE))</f>
        <v>37950.687747524302</v>
      </c>
      <c r="G105" s="50">
        <f>IF(ISBLANK(HLOOKUP(G$1, q_preprocess!$1:$1048576, $D105, FALSE)), "", HLOOKUP(G$1, q_preprocess!$1:$1048576, $D105, FALSE))</f>
        <v>36237.6196757242</v>
      </c>
      <c r="H105" s="50">
        <f>IF(ISBLANK(HLOOKUP(H$1, q_preprocess!$1:$1048576, $D105, FALSE)), "", HLOOKUP(H$1, q_preprocess!$1:$1048576, $D105, FALSE))</f>
        <v>24092.662621104399</v>
      </c>
      <c r="I105" s="50">
        <f>IF(ISBLANK(HLOOKUP(I$1, q_preprocess!$1:$1048576, $D105, FALSE)), "", HLOOKUP(I$1, q_preprocess!$1:$1048576, $D105, FALSE))</f>
        <v>5285.65569628705</v>
      </c>
      <c r="J105" s="50">
        <f>IF(ISBLANK(HLOOKUP(J$1, q_preprocess!$1:$1048576, $D105, FALSE)), "", HLOOKUP(J$1, q_preprocess!$1:$1048576, $D105, FALSE))</f>
        <v>9291.7446194740496</v>
      </c>
      <c r="K105" s="50">
        <f>IF(ISBLANK(HLOOKUP(K$1, q_preprocess!$1:$1048576, $D105, FALSE)), "", HLOOKUP(K$1, q_preprocess!$1:$1048576, $D105, FALSE))</f>
        <v>11357.584593318599</v>
      </c>
      <c r="L105" s="50">
        <f>IF(ISBLANK(HLOOKUP(L$1, q_preprocess!$1:$1048576, $D105, FALSE)), "", HLOOKUP(L$1, q_preprocess!$1:$1048576, $D105, FALSE))</f>
        <v>10917.2203827513</v>
      </c>
      <c r="M105" s="50">
        <f>IF(ISBLANK(HLOOKUP(M$1, q_preprocess!$1:$1048576, $D105, FALSE)), "", HLOOKUP(M$1, q_preprocess!$1:$1048576, $D105, FALSE))</f>
        <v>5168.2548519567672</v>
      </c>
      <c r="N105" s="50">
        <f>IF(ISBLANK(HLOOKUP(N$1, q_preprocess!$1:$1048576, $D105, FALSE)), "", HLOOKUP(N$1, q_preprocess!$1:$1048576, $D105, FALSE))</f>
        <v>6656.1615778362793</v>
      </c>
      <c r="O105" s="50">
        <f>IF(ISBLANK(HLOOKUP(O$1, q_preprocess!$1:$1048576, $D105, FALSE)), "", HLOOKUP(O$1, q_preprocess!$1:$1048576, $D105, FALSE))</f>
        <v>22828.018471244919</v>
      </c>
    </row>
    <row r="106" spans="1:15" x14ac:dyDescent="0.25">
      <c r="A106" s="65">
        <v>42430</v>
      </c>
      <c r="B106" s="50">
        <v>2016</v>
      </c>
      <c r="C106" s="50">
        <v>1</v>
      </c>
      <c r="D106" s="50">
        <v>106</v>
      </c>
      <c r="E106" s="50" t="s">
        <v>382</v>
      </c>
      <c r="F106" s="50">
        <f>IF(ISBLANK(HLOOKUP(F$1, q_preprocess!$1:$1048576, $D106, FALSE)), "", HLOOKUP(F$1, q_preprocess!$1:$1048576, $D106, FALSE))</f>
        <v>36073.122055750697</v>
      </c>
      <c r="G106" s="50">
        <f>IF(ISBLANK(HLOOKUP(G$1, q_preprocess!$1:$1048576, $D106, FALSE)), "", HLOOKUP(G$1, q_preprocess!$1:$1048576, $D106, FALSE))</f>
        <v>36421.400485284103</v>
      </c>
      <c r="H106" s="50">
        <f>IF(ISBLANK(HLOOKUP(H$1, q_preprocess!$1:$1048576, $D106, FALSE)), "", HLOOKUP(H$1, q_preprocess!$1:$1048576, $D106, FALSE))</f>
        <v>22516.036974186602</v>
      </c>
      <c r="I106" s="50">
        <f>IF(ISBLANK(HLOOKUP(I$1, q_preprocess!$1:$1048576, $D106, FALSE)), "", HLOOKUP(I$1, q_preprocess!$1:$1048576, $D106, FALSE))</f>
        <v>3991.8941800056</v>
      </c>
      <c r="J106" s="50">
        <f>IF(ISBLANK(HLOOKUP(J$1, q_preprocess!$1:$1048576, $D106, FALSE)), "", HLOOKUP(J$1, q_preprocess!$1:$1048576, $D106, FALSE))</f>
        <v>7491.8420566959803</v>
      </c>
      <c r="K106" s="50">
        <f>IF(ISBLANK(HLOOKUP(K$1, q_preprocess!$1:$1048576, $D106, FALSE)), "", HLOOKUP(K$1, q_preprocess!$1:$1048576, $D106, FALSE))</f>
        <v>11333.547830543501</v>
      </c>
      <c r="L106" s="50">
        <f>IF(ISBLANK(HLOOKUP(L$1, q_preprocess!$1:$1048576, $D106, FALSE)), "", HLOOKUP(L$1, q_preprocess!$1:$1048576, $D106, FALSE))</f>
        <v>10134.195598725</v>
      </c>
      <c r="M106" s="50">
        <f>IF(ISBLANK(HLOOKUP(M$1, q_preprocess!$1:$1048576, $D106, FALSE)), "", HLOOKUP(M$1, q_preprocess!$1:$1048576, $D106, FALSE))</f>
        <v>5911.7777265658824</v>
      </c>
      <c r="N106" s="50">
        <f>IF(ISBLANK(HLOOKUP(N$1, q_preprocess!$1:$1048576, $D106, FALSE)), "", HLOOKUP(N$1, q_preprocess!$1:$1048576, $D106, FALSE))</f>
        <v>5852.8625784216292</v>
      </c>
      <c r="O106" s="50">
        <f>IF(ISBLANK(HLOOKUP(O$1, q_preprocess!$1:$1048576, $D106, FALSE)), "", HLOOKUP(O$1, q_preprocess!$1:$1048576, $D106, FALSE))</f>
        <v>21253.065471637554</v>
      </c>
    </row>
    <row r="107" spans="1:15" x14ac:dyDescent="0.25">
      <c r="A107" s="65">
        <v>42522</v>
      </c>
      <c r="B107" s="50">
        <v>2016</v>
      </c>
      <c r="C107" s="50">
        <v>2</v>
      </c>
      <c r="D107" s="50">
        <v>107</v>
      </c>
      <c r="E107" s="50" t="s">
        <v>382</v>
      </c>
      <c r="F107" s="50">
        <f>IF(ISBLANK(HLOOKUP(F$1, q_preprocess!$1:$1048576, $D107, FALSE)), "", HLOOKUP(F$1, q_preprocess!$1:$1048576, $D107, FALSE))</f>
        <v>36215.796385966103</v>
      </c>
      <c r="G107" s="50">
        <f>IF(ISBLANK(HLOOKUP(G$1, q_preprocess!$1:$1048576, $D107, FALSE)), "", HLOOKUP(G$1, q_preprocess!$1:$1048576, $D107, FALSE))</f>
        <v>36298.368916755397</v>
      </c>
      <c r="H107" s="50">
        <f>IF(ISBLANK(HLOOKUP(H$1, q_preprocess!$1:$1048576, $D107, FALSE)), "", HLOOKUP(H$1, q_preprocess!$1:$1048576, $D107, FALSE))</f>
        <v>22823.920402998399</v>
      </c>
      <c r="I107" s="50">
        <f>IF(ISBLANK(HLOOKUP(I$1, q_preprocess!$1:$1048576, $D107, FALSE)), "", HLOOKUP(I$1, q_preprocess!$1:$1048576, $D107, FALSE))</f>
        <v>5068.6018585367701</v>
      </c>
      <c r="J107" s="50">
        <f>IF(ISBLANK(HLOOKUP(J$1, q_preprocess!$1:$1048576, $D107, FALSE)), "", HLOOKUP(J$1, q_preprocess!$1:$1048576, $D107, FALSE))</f>
        <v>7865.7569168321097</v>
      </c>
      <c r="K107" s="50">
        <f>IF(ISBLANK(HLOOKUP(K$1, q_preprocess!$1:$1048576, $D107, FALSE)), "", HLOOKUP(K$1, q_preprocess!$1:$1048576, $D107, FALSE))</f>
        <v>10933.5143517704</v>
      </c>
      <c r="L107" s="50">
        <f>IF(ISBLANK(HLOOKUP(L$1, q_preprocess!$1:$1048576, $D107, FALSE)), "", HLOOKUP(L$1, q_preprocess!$1:$1048576, $D107, FALSE))</f>
        <v>9966.7921963686294</v>
      </c>
      <c r="M107" s="50">
        <f>IF(ISBLANK(HLOOKUP(M$1, q_preprocess!$1:$1048576, $D107, FALSE)), "", HLOOKUP(M$1, q_preprocess!$1:$1048576, $D107, FALSE))</f>
        <v>4838.6194078139051</v>
      </c>
      <c r="N107" s="50">
        <f>IF(ISBLANK(HLOOKUP(N$1, q_preprocess!$1:$1048576, $D107, FALSE)), "", HLOOKUP(N$1, q_preprocess!$1:$1048576, $D107, FALSE))</f>
        <v>6131.6063272473903</v>
      </c>
      <c r="O107" s="50">
        <f>IF(ISBLANK(HLOOKUP(O$1, q_preprocess!$1:$1048576, $D107, FALSE)), "", HLOOKUP(O$1, q_preprocess!$1:$1048576, $D107, FALSE))</f>
        <v>22245.221824529384</v>
      </c>
    </row>
    <row r="108" spans="1:15" x14ac:dyDescent="0.25">
      <c r="A108" s="65">
        <v>42614</v>
      </c>
      <c r="B108" s="50">
        <v>2016</v>
      </c>
      <c r="C108" s="50">
        <v>3</v>
      </c>
      <c r="D108" s="50">
        <v>108</v>
      </c>
      <c r="E108" s="50" t="s">
        <v>382</v>
      </c>
      <c r="F108" s="50">
        <f>IF(ISBLANK(HLOOKUP(F$1, q_preprocess!$1:$1048576, $D108, FALSE)), "", HLOOKUP(F$1, q_preprocess!$1:$1048576, $D108, FALSE))</f>
        <v>35429.603906652897</v>
      </c>
      <c r="G108" s="50">
        <f>IF(ISBLANK(HLOOKUP(G$1, q_preprocess!$1:$1048576, $D108, FALSE)), "", HLOOKUP(G$1, q_preprocess!$1:$1048576, $D108, FALSE))</f>
        <v>36510.844350030602</v>
      </c>
      <c r="H108" s="50">
        <f>IF(ISBLANK(HLOOKUP(H$1, q_preprocess!$1:$1048576, $D108, FALSE)), "", HLOOKUP(H$1, q_preprocess!$1:$1048576, $D108, FALSE))</f>
        <v>22874.7774876736</v>
      </c>
      <c r="I108" s="50">
        <f>IF(ISBLANK(HLOOKUP(I$1, q_preprocess!$1:$1048576, $D108, FALSE)), "", HLOOKUP(I$1, q_preprocess!$1:$1048576, $D108, FALSE))</f>
        <v>5197.1986181108095</v>
      </c>
      <c r="J108" s="50">
        <f>IF(ISBLANK(HLOOKUP(J$1, q_preprocess!$1:$1048576, $D108, FALSE)), "", HLOOKUP(J$1, q_preprocess!$1:$1048576, $D108, FALSE))</f>
        <v>7688.9259842022602</v>
      </c>
      <c r="K108" s="50">
        <f>IF(ISBLANK(HLOOKUP(K$1, q_preprocess!$1:$1048576, $D108, FALSE)), "", HLOOKUP(K$1, q_preprocess!$1:$1048576, $D108, FALSE))</f>
        <v>10570.1300879255</v>
      </c>
      <c r="L108" s="50">
        <f>IF(ISBLANK(HLOOKUP(L$1, q_preprocess!$1:$1048576, $D108, FALSE)), "", HLOOKUP(L$1, q_preprocess!$1:$1048576, $D108, FALSE))</f>
        <v>11081.9507855344</v>
      </c>
      <c r="M108" s="50">
        <f>IF(ISBLANK(HLOOKUP(M$1, q_preprocess!$1:$1048576, $D108, FALSE)), "", HLOOKUP(M$1, q_preprocess!$1:$1048576, $D108, FALSE))</f>
        <v>4329.7945002235892</v>
      </c>
      <c r="N108" s="50">
        <f>IF(ISBLANK(HLOOKUP(N$1, q_preprocess!$1:$1048576, $D108, FALSE)), "", HLOOKUP(N$1, q_preprocess!$1:$1048576, $D108, FALSE))</f>
        <v>5957.98456303496</v>
      </c>
      <c r="O108" s="50">
        <f>IF(ISBLANK(HLOOKUP(O$1, q_preprocess!$1:$1048576, $D108, FALSE)), "", HLOOKUP(O$1, q_preprocess!$1:$1048576, $D108, FALSE))</f>
        <v>22106.212612181866</v>
      </c>
    </row>
    <row r="109" spans="1:15" x14ac:dyDescent="0.25">
      <c r="A109" s="65">
        <v>42705</v>
      </c>
      <c r="B109" s="50">
        <v>2016</v>
      </c>
      <c r="C109" s="50">
        <v>4</v>
      </c>
      <c r="D109" s="50">
        <v>109</v>
      </c>
      <c r="E109" s="50" t="s">
        <v>382</v>
      </c>
      <c r="F109" s="50">
        <f>IF(ISBLANK(HLOOKUP(F$1, q_preprocess!$1:$1048576, $D109, FALSE)), "", HLOOKUP(F$1, q_preprocess!$1:$1048576, $D109, FALSE))</f>
        <v>38224.0420826751</v>
      </c>
      <c r="G109" s="50">
        <f>IF(ISBLANK(HLOOKUP(G$1, q_preprocess!$1:$1048576, $D109, FALSE)), "", HLOOKUP(G$1, q_preprocess!$1:$1048576, $D109, FALSE))</f>
        <v>36561.096994276602</v>
      </c>
      <c r="H109" s="50">
        <f>IF(ISBLANK(HLOOKUP(H$1, q_preprocess!$1:$1048576, $D109, FALSE)), "", HLOOKUP(H$1, q_preprocess!$1:$1048576, $D109, FALSE))</f>
        <v>24745.5417086011</v>
      </c>
      <c r="I109" s="50">
        <f>IF(ISBLANK(HLOOKUP(I$1, q_preprocess!$1:$1048576, $D109, FALSE)), "", HLOOKUP(I$1, q_preprocess!$1:$1048576, $D109, FALSE))</f>
        <v>5518.6409834619899</v>
      </c>
      <c r="J109" s="50">
        <f>IF(ISBLANK(HLOOKUP(J$1, q_preprocess!$1:$1048576, $D109, FALSE)), "", HLOOKUP(J$1, q_preprocess!$1:$1048576, $D109, FALSE))</f>
        <v>8971.2842746845308</v>
      </c>
      <c r="K109" s="50">
        <f>IF(ISBLANK(HLOOKUP(K$1, q_preprocess!$1:$1048576, $D109, FALSE)), "", HLOOKUP(K$1, q_preprocess!$1:$1048576, $D109, FALSE))</f>
        <v>11161.4357171421</v>
      </c>
      <c r="L109" s="50">
        <f>IF(ISBLANK(HLOOKUP(L$1, q_preprocess!$1:$1048576, $D109, FALSE)), "", HLOOKUP(L$1, q_preprocess!$1:$1048576, $D109, FALSE))</f>
        <v>10959.262104855699</v>
      </c>
      <c r="M109" s="50">
        <f>IF(ISBLANK(HLOOKUP(M$1, q_preprocess!$1:$1048576, $D109, FALSE)), "", HLOOKUP(M$1, q_preprocess!$1:$1048576, $D109, FALSE))</f>
        <v>5018.4967151386882</v>
      </c>
      <c r="N109" s="50">
        <f>IF(ISBLANK(HLOOKUP(N$1, q_preprocess!$1:$1048576, $D109, FALSE)), "", HLOOKUP(N$1, q_preprocess!$1:$1048576, $D109, FALSE))</f>
        <v>6670.0870749410606</v>
      </c>
      <c r="O109" s="50">
        <f>IF(ISBLANK(HLOOKUP(O$1, q_preprocess!$1:$1048576, $D109, FALSE)), "", HLOOKUP(O$1, q_preprocess!$1:$1048576, $D109, FALSE))</f>
        <v>23100.573083486201</v>
      </c>
    </row>
    <row r="110" spans="1:15" x14ac:dyDescent="0.25">
      <c r="A110" s="65">
        <v>42795</v>
      </c>
      <c r="B110" s="50">
        <v>2017</v>
      </c>
      <c r="C110" s="50">
        <v>1</v>
      </c>
      <c r="D110" s="50">
        <v>110</v>
      </c>
      <c r="E110" s="50" t="s">
        <v>382</v>
      </c>
      <c r="F110" s="50">
        <f>IF(ISBLANK(HLOOKUP(F$1, q_preprocess!$1:$1048576, $D110, FALSE)), "", HLOOKUP(F$1, q_preprocess!$1:$1048576, $D110, FALSE))</f>
        <v>35930.474984324901</v>
      </c>
      <c r="G110" s="50">
        <f>IF(ISBLANK(HLOOKUP(G$1, q_preprocess!$1:$1048576, $D110, FALSE)), "", HLOOKUP(G$1, q_preprocess!$1:$1048576, $D110, FALSE))</f>
        <v>36249.925240123201</v>
      </c>
      <c r="H110" s="50">
        <f>IF(ISBLANK(HLOOKUP(H$1, q_preprocess!$1:$1048576, $D110, FALSE)), "", HLOOKUP(H$1, q_preprocess!$1:$1048576, $D110, FALSE))</f>
        <v>23178.6822107509</v>
      </c>
      <c r="I110" s="50">
        <f>IF(ISBLANK(HLOOKUP(I$1, q_preprocess!$1:$1048576, $D110, FALSE)), "", HLOOKUP(I$1, q_preprocess!$1:$1048576, $D110, FALSE))</f>
        <v>4221.8168395376597</v>
      </c>
      <c r="J110" s="50">
        <f>IF(ISBLANK(HLOOKUP(J$1, q_preprocess!$1:$1048576, $D110, FALSE)), "", HLOOKUP(J$1, q_preprocess!$1:$1048576, $D110, FALSE))</f>
        <v>7233.4344455707096</v>
      </c>
      <c r="K110" s="50">
        <f>IF(ISBLANK(HLOOKUP(K$1, q_preprocess!$1:$1048576, $D110, FALSE)), "", HLOOKUP(K$1, q_preprocess!$1:$1048576, $D110, FALSE))</f>
        <v>10744.4921831109</v>
      </c>
      <c r="L110" s="50">
        <f>IF(ISBLANK(HLOOKUP(L$1, q_preprocess!$1:$1048576, $D110, FALSE)), "", HLOOKUP(L$1, q_preprocess!$1:$1048576, $D110, FALSE))</f>
        <v>10714.7455143028</v>
      </c>
      <c r="M110" s="50">
        <f>IF(ISBLANK(HLOOKUP(M$1, q_preprocess!$1:$1048576, $D110, FALSE)), "", HLOOKUP(M$1, q_preprocess!$1:$1048576, $D110, FALSE))</f>
        <v>5282.0124463409848</v>
      </c>
      <c r="N110" s="50">
        <f>IF(ISBLANK(HLOOKUP(N$1, q_preprocess!$1:$1048576, $D110, FALSE)), "", HLOOKUP(N$1, q_preprocess!$1:$1048576, $D110, FALSE))</f>
        <v>5862.5061811138694</v>
      </c>
      <c r="O110" s="50">
        <f>IF(ISBLANK(HLOOKUP(O$1, q_preprocess!$1:$1048576, $D110, FALSE)), "", HLOOKUP(O$1, q_preprocess!$1:$1048576, $D110, FALSE))</f>
        <v>21427.37300284232</v>
      </c>
    </row>
    <row r="111" spans="1:15" x14ac:dyDescent="0.25">
      <c r="A111" s="65">
        <v>42887</v>
      </c>
      <c r="B111" s="50">
        <v>2017</v>
      </c>
      <c r="C111" s="50">
        <v>2</v>
      </c>
      <c r="D111" s="50">
        <v>111</v>
      </c>
      <c r="E111" s="50" t="s">
        <v>382</v>
      </c>
      <c r="F111" s="50">
        <f>IF(ISBLANK(HLOOKUP(F$1, q_preprocess!$1:$1048576, $D111, FALSE)), "", HLOOKUP(F$1, q_preprocess!$1:$1048576, $D111, FALSE))</f>
        <v>36360.047246384798</v>
      </c>
      <c r="G111" s="50">
        <f>IF(ISBLANK(HLOOKUP(G$1, q_preprocess!$1:$1048576, $D111, FALSE)), "", HLOOKUP(G$1, q_preprocess!$1:$1048576, $D111, FALSE))</f>
        <v>36569.256235752699</v>
      </c>
      <c r="H111" s="50">
        <f>IF(ISBLANK(HLOOKUP(H$1, q_preprocess!$1:$1048576, $D111, FALSE)), "", HLOOKUP(H$1, q_preprocess!$1:$1048576, $D111, FALSE))</f>
        <v>23455.7211693319</v>
      </c>
      <c r="I111" s="50">
        <f>IF(ISBLANK(HLOOKUP(I$1, q_preprocess!$1:$1048576, $D111, FALSE)), "", HLOOKUP(I$1, q_preprocess!$1:$1048576, $D111, FALSE))</f>
        <v>5287.5313956402897</v>
      </c>
      <c r="J111" s="50">
        <f>IF(ISBLANK(HLOOKUP(J$1, q_preprocess!$1:$1048576, $D111, FALSE)), "", HLOOKUP(J$1, q_preprocess!$1:$1048576, $D111, FALSE))</f>
        <v>7393.7979898388903</v>
      </c>
      <c r="K111" s="50">
        <f>IF(ISBLANK(HLOOKUP(K$1, q_preprocess!$1:$1048576, $D111, FALSE)), "", HLOOKUP(K$1, q_preprocess!$1:$1048576, $D111, FALSE))</f>
        <v>10486.6623447241</v>
      </c>
      <c r="L111" s="50">
        <f>IF(ISBLANK(HLOOKUP(L$1, q_preprocess!$1:$1048576, $D111, FALSE)), "", HLOOKUP(L$1, q_preprocess!$1:$1048576, $D111, FALSE))</f>
        <v>10611.947794886</v>
      </c>
      <c r="M111" s="50">
        <f>IF(ISBLANK(HLOOKUP(M$1, q_preprocess!$1:$1048576, $D111, FALSE)), "", HLOOKUP(M$1, q_preprocess!$1:$1048576, $D111, FALSE))</f>
        <v>4668.5509686870373</v>
      </c>
      <c r="N111" s="50">
        <f>IF(ISBLANK(HLOOKUP(N$1, q_preprocess!$1:$1048576, $D111, FALSE)), "", HLOOKUP(N$1, q_preprocess!$1:$1048576, $D111, FALSE))</f>
        <v>6019.4017060318001</v>
      </c>
      <c r="O111" s="50">
        <f>IF(ISBLANK(HLOOKUP(O$1, q_preprocess!$1:$1048576, $D111, FALSE)), "", HLOOKUP(O$1, q_preprocess!$1:$1048576, $D111, FALSE))</f>
        <v>22551.432527460969</v>
      </c>
    </row>
    <row r="112" spans="1:15" x14ac:dyDescent="0.25">
      <c r="A112" s="65">
        <v>42979</v>
      </c>
      <c r="B112" s="50">
        <v>2017</v>
      </c>
      <c r="C112" s="50">
        <v>3</v>
      </c>
      <c r="D112" s="50">
        <v>112</v>
      </c>
      <c r="E112" s="50" t="s">
        <v>382</v>
      </c>
      <c r="F112" s="50">
        <f>IF(ISBLANK(HLOOKUP(F$1, q_preprocess!$1:$1048576, $D112, FALSE)), "", HLOOKUP(F$1, q_preprocess!$1:$1048576, $D112, FALSE))</f>
        <v>36144.151417859401</v>
      </c>
      <c r="G112" s="50">
        <f>IF(ISBLANK(HLOOKUP(G$1, q_preprocess!$1:$1048576, $D112, FALSE)), "", HLOOKUP(G$1, q_preprocess!$1:$1048576, $D112, FALSE))</f>
        <v>37402.570569451098</v>
      </c>
      <c r="H112" s="50">
        <f>IF(ISBLANK(HLOOKUP(H$1, q_preprocess!$1:$1048576, $D112, FALSE)), "", HLOOKUP(H$1, q_preprocess!$1:$1048576, $D112, FALSE))</f>
        <v>23547.1401345249</v>
      </c>
      <c r="I112" s="50">
        <f>IF(ISBLANK(HLOOKUP(I$1, q_preprocess!$1:$1048576, $D112, FALSE)), "", HLOOKUP(I$1, q_preprocess!$1:$1048576, $D112, FALSE))</f>
        <v>5366.6502697712804</v>
      </c>
      <c r="J112" s="50">
        <f>IF(ISBLANK(HLOOKUP(J$1, q_preprocess!$1:$1048576, $D112, FALSE)), "", HLOOKUP(J$1, q_preprocess!$1:$1048576, $D112, FALSE))</f>
        <v>7443.7569666705103</v>
      </c>
      <c r="K112" s="50">
        <f>IF(ISBLANK(HLOOKUP(K$1, q_preprocess!$1:$1048576, $D112, FALSE)), "", HLOOKUP(K$1, q_preprocess!$1:$1048576, $D112, FALSE))</f>
        <v>10791.8528378628</v>
      </c>
      <c r="L112" s="50">
        <f>IF(ISBLANK(HLOOKUP(L$1, q_preprocess!$1:$1048576, $D112, FALSE)), "", HLOOKUP(L$1, q_preprocess!$1:$1048576, $D112, FALSE))</f>
        <v>11222.208935254999</v>
      </c>
      <c r="M112" s="50">
        <f>IF(ISBLANK(HLOOKUP(M$1, q_preprocess!$1:$1048576, $D112, FALSE)), "", HLOOKUP(M$1, q_preprocess!$1:$1048576, $D112, FALSE))</f>
        <v>4579.6774588429125</v>
      </c>
      <c r="N112" s="50">
        <f>IF(ISBLANK(HLOOKUP(N$1, q_preprocess!$1:$1048576, $D112, FALSE)), "", HLOOKUP(N$1, q_preprocess!$1:$1048576, $D112, FALSE))</f>
        <v>5923.88399463517</v>
      </c>
      <c r="O112" s="50">
        <f>IF(ISBLANK(HLOOKUP(O$1, q_preprocess!$1:$1048576, $D112, FALSE)), "", HLOOKUP(O$1, q_preprocess!$1:$1048576, $D112, FALSE))</f>
        <v>22611.052442931003</v>
      </c>
    </row>
    <row r="113" spans="1:15" x14ac:dyDescent="0.25">
      <c r="A113" s="65">
        <v>43070</v>
      </c>
      <c r="B113" s="50">
        <v>2017</v>
      </c>
      <c r="C113" s="50">
        <v>4</v>
      </c>
      <c r="D113" s="50">
        <v>113</v>
      </c>
      <c r="E113" s="50" t="s">
        <v>382</v>
      </c>
      <c r="F113" s="50">
        <f>IF(ISBLANK(HLOOKUP(F$1, q_preprocess!$1:$1048576, $D113, FALSE)), "", HLOOKUP(F$1, q_preprocess!$1:$1048576, $D113, FALSE))</f>
        <v>39374.763754835098</v>
      </c>
      <c r="G113" s="50">
        <f>IF(ISBLANK(HLOOKUP(G$1, q_preprocess!$1:$1048576, $D113, FALSE)), "", HLOOKUP(G$1, q_preprocess!$1:$1048576, $D113, FALSE))</f>
        <v>37714.0013798156</v>
      </c>
      <c r="H113" s="50">
        <f>IF(ISBLANK(HLOOKUP(H$1, q_preprocess!$1:$1048576, $D113, FALSE)), "", HLOOKUP(H$1, q_preprocess!$1:$1048576, $D113, FALSE))</f>
        <v>25539.2572404731</v>
      </c>
      <c r="I113" s="50">
        <f>IF(ISBLANK(HLOOKUP(I$1, q_preprocess!$1:$1048576, $D113, FALSE)), "", HLOOKUP(I$1, q_preprocess!$1:$1048576, $D113, FALSE))</f>
        <v>5771.9971474239401</v>
      </c>
      <c r="J113" s="50">
        <f>IF(ISBLANK(HLOOKUP(J$1, q_preprocess!$1:$1048576, $D113, FALSE)), "", HLOOKUP(J$1, q_preprocess!$1:$1048576, $D113, FALSE))</f>
        <v>9080.7145819448906</v>
      </c>
      <c r="K113" s="50">
        <f>IF(ISBLANK(HLOOKUP(K$1, q_preprocess!$1:$1048576, $D113, FALSE)), "", HLOOKUP(K$1, q_preprocess!$1:$1048576, $D113, FALSE))</f>
        <v>11469.8133667969</v>
      </c>
      <c r="L113" s="50">
        <f>IF(ISBLANK(HLOOKUP(L$1, q_preprocess!$1:$1048576, $D113, FALSE)), "", HLOOKUP(L$1, q_preprocess!$1:$1048576, $D113, FALSE))</f>
        <v>11578.6094453608</v>
      </c>
      <c r="M113" s="50">
        <f>IF(ISBLANK(HLOOKUP(M$1, q_preprocess!$1:$1048576, $D113, FALSE)), "", HLOOKUP(M$1, q_preprocess!$1:$1048576, $D113, FALSE))</f>
        <v>5383.0156766074379</v>
      </c>
      <c r="N113" s="50">
        <f>IF(ISBLANK(HLOOKUP(N$1, q_preprocess!$1:$1048576, $D113, FALSE)), "", HLOOKUP(N$1, q_preprocess!$1:$1048576, $D113, FALSE))</f>
        <v>6769.28527815082</v>
      </c>
      <c r="O113" s="50">
        <f>IF(ISBLANK(HLOOKUP(O$1, q_preprocess!$1:$1048576, $D113, FALSE)), "", HLOOKUP(O$1, q_preprocess!$1:$1048576, $D113, FALSE))</f>
        <v>23731.208059398501</v>
      </c>
    </row>
    <row r="114" spans="1:15" x14ac:dyDescent="0.25">
      <c r="A114" s="65">
        <v>43160</v>
      </c>
      <c r="B114" s="50">
        <v>2018</v>
      </c>
      <c r="C114" s="50">
        <v>1</v>
      </c>
      <c r="D114" s="50">
        <v>114</v>
      </c>
      <c r="E114" s="50" t="s">
        <v>382</v>
      </c>
      <c r="F114" s="50">
        <f>IF(ISBLANK(HLOOKUP(F$1, q_preprocess!$1:$1048576, $D114, FALSE)), "", HLOOKUP(F$1, q_preprocess!$1:$1048576, $D114, FALSE))</f>
        <v>37627.508462790101</v>
      </c>
      <c r="G114" s="50">
        <f>IF(ISBLANK(HLOOKUP(G$1, q_preprocess!$1:$1048576, $D114, FALSE)), "", HLOOKUP(G$1, q_preprocess!$1:$1048576, $D114, FALSE))</f>
        <v>38140.873584555098</v>
      </c>
      <c r="H114" s="50">
        <f>IF(ISBLANK(HLOOKUP(H$1, q_preprocess!$1:$1048576, $D114, FALSE)), "", HLOOKUP(H$1, q_preprocess!$1:$1048576, $D114, FALSE))</f>
        <v>24028.802820039</v>
      </c>
      <c r="I114" s="50">
        <f>IF(ISBLANK(HLOOKUP(I$1, q_preprocess!$1:$1048576, $D114, FALSE)), "", HLOOKUP(I$1, q_preprocess!$1:$1048576, $D114, FALSE))</f>
        <v>4334.7095086585196</v>
      </c>
      <c r="J114" s="50">
        <f>IF(ISBLANK(HLOOKUP(J$1, q_preprocess!$1:$1048576, $D114, FALSE)), "", HLOOKUP(J$1, q_preprocess!$1:$1048576, $D114, FALSE))</f>
        <v>7413.57539372066</v>
      </c>
      <c r="K114" s="50">
        <f>IF(ISBLANK(HLOOKUP(K$1, q_preprocess!$1:$1048576, $D114, FALSE)), "", HLOOKUP(K$1, q_preprocess!$1:$1048576, $D114, FALSE))</f>
        <v>11630.393055202199</v>
      </c>
      <c r="L114" s="50">
        <f>IF(ISBLANK(HLOOKUP(L$1, q_preprocess!$1:$1048576, $D114, FALSE)), "", HLOOKUP(L$1, q_preprocess!$1:$1048576, $D114, FALSE))</f>
        <v>11310.7433173915</v>
      </c>
      <c r="M114" s="50">
        <f>IF(ISBLANK(HLOOKUP(M$1, q_preprocess!$1:$1048576, $D114, FALSE)), "", HLOOKUP(M$1, q_preprocess!$1:$1048576, $D114, FALSE))</f>
        <v>5950.9731550449669</v>
      </c>
      <c r="N114" s="50">
        <f>IF(ISBLANK(HLOOKUP(N$1, q_preprocess!$1:$1048576, $D114, FALSE)), "", HLOOKUP(N$1, q_preprocess!$1:$1048576, $D114, FALSE))</f>
        <v>6076.0696684339</v>
      </c>
      <c r="O114" s="50">
        <f>IF(ISBLANK(HLOOKUP(O$1, q_preprocess!$1:$1048576, $D114, FALSE)), "", HLOOKUP(O$1, q_preprocess!$1:$1048576, $D114, FALSE))</f>
        <v>22298.144643641379</v>
      </c>
    </row>
    <row r="115" spans="1:15" x14ac:dyDescent="0.25">
      <c r="A115" s="65">
        <v>43252</v>
      </c>
      <c r="B115" s="50">
        <v>2018</v>
      </c>
      <c r="C115" s="50">
        <v>2</v>
      </c>
      <c r="D115" s="50">
        <v>115</v>
      </c>
      <c r="E115" s="50" t="s">
        <v>382</v>
      </c>
      <c r="F115" s="50">
        <f>IF(ISBLANK(HLOOKUP(F$1, q_preprocess!$1:$1048576, $D115, FALSE)), "", HLOOKUP(F$1, q_preprocess!$1:$1048576, $D115, FALSE))</f>
        <v>38269.646492124302</v>
      </c>
      <c r="G115" s="50">
        <f>IF(ISBLANK(HLOOKUP(G$1, q_preprocess!$1:$1048576, $D115, FALSE)), "", HLOOKUP(G$1, q_preprocess!$1:$1048576, $D115, FALSE))</f>
        <v>38385.691363161699</v>
      </c>
      <c r="H115" s="50">
        <f>IF(ISBLANK(HLOOKUP(H$1, q_preprocess!$1:$1048576, $D115, FALSE)), "", HLOOKUP(H$1, q_preprocess!$1:$1048576, $D115, FALSE))</f>
        <v>24602.835752359799</v>
      </c>
      <c r="I115" s="50">
        <f>IF(ISBLANK(HLOOKUP(I$1, q_preprocess!$1:$1048576, $D115, FALSE)), "", HLOOKUP(I$1, q_preprocess!$1:$1048576, $D115, FALSE))</f>
        <v>5452.8373353550896</v>
      </c>
      <c r="J115" s="50">
        <f>IF(ISBLANK(HLOOKUP(J$1, q_preprocess!$1:$1048576, $D115, FALSE)), "", HLOOKUP(J$1, q_preprocess!$1:$1048576, $D115, FALSE))</f>
        <v>7787.2897476804301</v>
      </c>
      <c r="K115" s="50">
        <f>IF(ISBLANK(HLOOKUP(K$1, q_preprocess!$1:$1048576, $D115, FALSE)), "", HLOOKUP(K$1, q_preprocess!$1:$1048576, $D115, FALSE))</f>
        <v>11244.211179993799</v>
      </c>
      <c r="L115" s="50">
        <f>IF(ISBLANK(HLOOKUP(L$1, q_preprocess!$1:$1048576, $D115, FALSE)), "", HLOOKUP(L$1, q_preprocess!$1:$1048576, $D115, FALSE))</f>
        <v>11715.5901428659</v>
      </c>
      <c r="M115" s="50">
        <f>IF(ISBLANK(HLOOKUP(M$1, q_preprocess!$1:$1048576, $D115, FALSE)), "", HLOOKUP(M$1, q_preprocess!$1:$1048576, $D115, FALSE))</f>
        <v>4963.1638192335531</v>
      </c>
      <c r="N115" s="50">
        <f>IF(ISBLANK(HLOOKUP(N$1, q_preprocess!$1:$1048576, $D115, FALSE)), "", HLOOKUP(N$1, q_preprocess!$1:$1048576, $D115, FALSE))</f>
        <v>6364.6322258768596</v>
      </c>
      <c r="O115" s="50">
        <f>IF(ISBLANK(HLOOKUP(O$1, q_preprocess!$1:$1048576, $D115, FALSE)), "", HLOOKUP(O$1, q_preprocess!$1:$1048576, $D115, FALSE))</f>
        <v>23624.952610785149</v>
      </c>
    </row>
    <row r="116" spans="1:15" x14ac:dyDescent="0.25">
      <c r="A116" s="65">
        <v>43344</v>
      </c>
      <c r="B116" s="50">
        <v>2018</v>
      </c>
      <c r="C116" s="50">
        <v>3</v>
      </c>
      <c r="D116" s="50">
        <v>116</v>
      </c>
      <c r="E116" s="50" t="s">
        <v>382</v>
      </c>
      <c r="F116" s="50">
        <f>IF(ISBLANK(HLOOKUP(F$1, q_preprocess!$1:$1048576, $D116, FALSE)), "", HLOOKUP(F$1, q_preprocess!$1:$1048576, $D116, FALSE))</f>
        <v>37076.416070477098</v>
      </c>
      <c r="G116" s="50">
        <f>IF(ISBLANK(HLOOKUP(G$1, q_preprocess!$1:$1048576, $D116, FALSE)), "", HLOOKUP(G$1, q_preprocess!$1:$1048576, $D116, FALSE))</f>
        <v>38446.683470824202</v>
      </c>
      <c r="H116" s="50">
        <f>IF(ISBLANK(HLOOKUP(H$1, q_preprocess!$1:$1048576, $D116, FALSE)), "", HLOOKUP(H$1, q_preprocess!$1:$1048576, $D116, FALSE))</f>
        <v>24502.617583359399</v>
      </c>
      <c r="I116" s="50">
        <f>IF(ISBLANK(HLOOKUP(I$1, q_preprocess!$1:$1048576, $D116, FALSE)), "", HLOOKUP(I$1, q_preprocess!$1:$1048576, $D116, FALSE))</f>
        <v>5469.97439502425</v>
      </c>
      <c r="J116" s="50">
        <f>IF(ISBLANK(HLOOKUP(J$1, q_preprocess!$1:$1048576, $D116, FALSE)), "", HLOOKUP(J$1, q_preprocess!$1:$1048576, $D116, FALSE))</f>
        <v>7808.8600392268399</v>
      </c>
      <c r="K116" s="50">
        <f>IF(ISBLANK(HLOOKUP(K$1, q_preprocess!$1:$1048576, $D116, FALSE)), "", HLOOKUP(K$1, q_preprocess!$1:$1048576, $D116, FALSE))</f>
        <v>10928.6449595392</v>
      </c>
      <c r="L116" s="50">
        <f>IF(ISBLANK(HLOOKUP(L$1, q_preprocess!$1:$1048576, $D116, FALSE)), "", HLOOKUP(L$1, q_preprocess!$1:$1048576, $D116, FALSE))</f>
        <v>12117.0245586773</v>
      </c>
      <c r="M116" s="50">
        <f>IF(ISBLANK(HLOOKUP(M$1, q_preprocess!$1:$1048576, $D116, FALSE)), "", HLOOKUP(M$1, q_preprocess!$1:$1048576, $D116, FALSE))</f>
        <v>4531.9295799633828</v>
      </c>
      <c r="N116" s="50">
        <f>IF(ISBLANK(HLOOKUP(N$1, q_preprocess!$1:$1048576, $D116, FALSE)), "", HLOOKUP(N$1, q_preprocess!$1:$1048576, $D116, FALSE))</f>
        <v>6027.1187876656204</v>
      </c>
      <c r="O116" s="50">
        <f>IF(ISBLANK(HLOOKUP(O$1, q_preprocess!$1:$1048576, $D116, FALSE)), "", HLOOKUP(O$1, q_preprocess!$1:$1048576, $D116, FALSE))</f>
        <v>23296.430773777589</v>
      </c>
    </row>
    <row r="117" spans="1:15" x14ac:dyDescent="0.25">
      <c r="A117" s="65">
        <v>43435</v>
      </c>
      <c r="B117" s="50">
        <v>2018</v>
      </c>
      <c r="C117" s="50">
        <v>4</v>
      </c>
      <c r="D117" s="50">
        <v>117</v>
      </c>
      <c r="E117" s="50" t="s">
        <v>382</v>
      </c>
      <c r="F117" s="50">
        <f>IF(ISBLANK(HLOOKUP(F$1, q_preprocess!$1:$1048576, $D117, FALSE)), "", HLOOKUP(F$1, q_preprocess!$1:$1048576, $D117, FALSE))</f>
        <v>40784.683283419698</v>
      </c>
      <c r="G117" s="50">
        <f>IF(ISBLANK(HLOOKUP(G$1, q_preprocess!$1:$1048576, $D117, FALSE)), "", HLOOKUP(G$1, q_preprocess!$1:$1048576, $D117, FALSE))</f>
        <v>38946.073815314398</v>
      </c>
      <c r="H117" s="50">
        <f>IF(ISBLANK(HLOOKUP(H$1, q_preprocess!$1:$1048576, $D117, FALSE)), "", HLOOKUP(H$1, q_preprocess!$1:$1048576, $D117, FALSE))</f>
        <v>26446.035913234198</v>
      </c>
      <c r="I117" s="50">
        <f>IF(ISBLANK(HLOOKUP(I$1, q_preprocess!$1:$1048576, $D117, FALSE)), "", HLOOKUP(I$1, q_preprocess!$1:$1048576, $D117, FALSE))</f>
        <v>5849.4950341404501</v>
      </c>
      <c r="J117" s="50">
        <f>IF(ISBLANK(HLOOKUP(J$1, q_preprocess!$1:$1048576, $D117, FALSE)), "", HLOOKUP(J$1, q_preprocess!$1:$1048576, $D117, FALSE))</f>
        <v>9590.5818562206896</v>
      </c>
      <c r="K117" s="50">
        <f>IF(ISBLANK(HLOOKUP(K$1, q_preprocess!$1:$1048576, $D117, FALSE)), "", HLOOKUP(K$1, q_preprocess!$1:$1048576, $D117, FALSE))</f>
        <v>11847.6914655542</v>
      </c>
      <c r="L117" s="50">
        <f>IF(ISBLANK(HLOOKUP(L$1, q_preprocess!$1:$1048576, $D117, FALSE)), "", HLOOKUP(L$1, q_preprocess!$1:$1048576, $D117, FALSE))</f>
        <v>12341.6958171349</v>
      </c>
      <c r="M117" s="50">
        <f>IF(ISBLANK(HLOOKUP(M$1, q_preprocess!$1:$1048576, $D117, FALSE)), "", HLOOKUP(M$1, q_preprocess!$1:$1048576, $D117, FALSE))</f>
        <v>5520.9711409882839</v>
      </c>
      <c r="N117" s="50">
        <f>IF(ISBLANK(HLOOKUP(N$1, q_preprocess!$1:$1048576, $D117, FALSE)), "", HLOOKUP(N$1, q_preprocess!$1:$1048576, $D117, FALSE))</f>
        <v>6999.3017428667599</v>
      </c>
      <c r="O117" s="50">
        <f>IF(ISBLANK(HLOOKUP(O$1, q_preprocess!$1:$1048576, $D117, FALSE)), "", HLOOKUP(O$1, q_preprocess!$1:$1048576, $D117, FALSE))</f>
        <v>24605.741212574158</v>
      </c>
    </row>
    <row r="118" spans="1:15" x14ac:dyDescent="0.25">
      <c r="A118" s="57">
        <v>43525</v>
      </c>
      <c r="B118" s="50">
        <v>2019</v>
      </c>
      <c r="C118" s="50">
        <v>1</v>
      </c>
      <c r="D118" s="50">
        <v>118</v>
      </c>
      <c r="E118" s="50" t="s">
        <v>382</v>
      </c>
      <c r="F118" s="50" t="str">
        <f>IF(ISBLANK(HLOOKUP(F$1, q_preprocess!$1:$1048576, $D118, FALSE)), "", HLOOKUP(F$1, q_preprocess!$1:$1048576, $D118, FALSE))</f>
        <v/>
      </c>
      <c r="G118" s="50" t="str">
        <f>IF(ISBLANK(HLOOKUP(G$1, q_preprocess!$1:$1048576, $D118, FALSE)), "", HLOOKUP(G$1, q_preprocess!$1:$1048576, $D118, FALSE))</f>
        <v/>
      </c>
      <c r="H118" s="50" t="str">
        <f>IF(ISBLANK(HLOOKUP(H$1, q_preprocess!$1:$1048576, $D118, FALSE)), "", HLOOKUP(H$1, q_preprocess!$1:$1048576, $D118, FALSE))</f>
        <v/>
      </c>
      <c r="I118" s="50" t="str">
        <f>IF(ISBLANK(HLOOKUP(I$1, q_preprocess!$1:$1048576, $D118, FALSE)), "", HLOOKUP(I$1, q_preprocess!$1:$1048576, $D118, FALSE))</f>
        <v/>
      </c>
      <c r="J118" s="50" t="str">
        <f>IF(ISBLANK(HLOOKUP(J$1, q_preprocess!$1:$1048576, $D118, FALSE)), "", HLOOKUP(J$1, q_preprocess!$1:$1048576, $D118, FALSE))</f>
        <v/>
      </c>
      <c r="K118" s="50" t="str">
        <f>IF(ISBLANK(HLOOKUP(K$1, q_preprocess!$1:$1048576, $D118, FALSE)), "", HLOOKUP(K$1, q_preprocess!$1:$1048576, $D118, FALSE))</f>
        <v/>
      </c>
      <c r="L118" s="50" t="str">
        <f>IF(ISBLANK(HLOOKUP(L$1, q_preprocess!$1:$1048576, $D118, FALSE)), "", HLOOKUP(L$1, q_preprocess!$1:$1048576, $D118, FALSE))</f>
        <v/>
      </c>
      <c r="M118" s="50" t="str">
        <f>IF(ISBLANK(HLOOKUP(M$1, q_preprocess!$1:$1048576, $D118, FALSE)), "", HLOOKUP(M$1, q_preprocess!$1:$1048576, $D118, FALSE))</f>
        <v/>
      </c>
      <c r="N118" s="50" t="str">
        <f>IF(ISBLANK(HLOOKUP(N$1, q_preprocess!$1:$1048576, $D118, FALSE)), "", HLOOKUP(N$1, q_preprocess!$1:$1048576, $D118, FALSE))</f>
        <v/>
      </c>
      <c r="O118" s="50" t="str">
        <f>IF(ISBLANK(HLOOKUP(O$1, q_preprocess!$1:$1048576, $D118, FALSE)), "", HLOOKUP(O$1, q_preprocess!$1:$1048576, $D118, FALSE))</f>
        <v/>
      </c>
    </row>
    <row r="119" spans="1:15" x14ac:dyDescent="0.25">
      <c r="A119" s="57">
        <v>43617</v>
      </c>
      <c r="B119" s="50">
        <v>2019</v>
      </c>
      <c r="C119" s="50">
        <v>2</v>
      </c>
      <c r="D119" s="50">
        <v>119</v>
      </c>
      <c r="E119" s="50" t="s">
        <v>382</v>
      </c>
      <c r="F119" s="50" t="str">
        <f>IF(ISBLANK(HLOOKUP(F$1, q_preprocess!$1:$1048576, $D119, FALSE)), "", HLOOKUP(F$1, q_preprocess!$1:$1048576, $D119, FALSE))</f>
        <v/>
      </c>
      <c r="G119" s="50" t="str">
        <f>IF(ISBLANK(HLOOKUP(G$1, q_preprocess!$1:$1048576, $D119, FALSE)), "", HLOOKUP(G$1, q_preprocess!$1:$1048576, $D119, FALSE))</f>
        <v/>
      </c>
      <c r="H119" s="50" t="str">
        <f>IF(ISBLANK(HLOOKUP(H$1, q_preprocess!$1:$1048576, $D119, FALSE)), "", HLOOKUP(H$1, q_preprocess!$1:$1048576, $D119, FALSE))</f>
        <v/>
      </c>
      <c r="I119" s="50" t="str">
        <f>IF(ISBLANK(HLOOKUP(I$1, q_preprocess!$1:$1048576, $D119, FALSE)), "", HLOOKUP(I$1, q_preprocess!$1:$1048576, $D119, FALSE))</f>
        <v/>
      </c>
      <c r="J119" s="50" t="str">
        <f>IF(ISBLANK(HLOOKUP(J$1, q_preprocess!$1:$1048576, $D119, FALSE)), "", HLOOKUP(J$1, q_preprocess!$1:$1048576, $D119, FALSE))</f>
        <v/>
      </c>
      <c r="K119" s="50" t="str">
        <f>IF(ISBLANK(HLOOKUP(K$1, q_preprocess!$1:$1048576, $D119, FALSE)), "", HLOOKUP(K$1, q_preprocess!$1:$1048576, $D119, FALSE))</f>
        <v/>
      </c>
      <c r="L119" s="50" t="str">
        <f>IF(ISBLANK(HLOOKUP(L$1, q_preprocess!$1:$1048576, $D119, FALSE)), "", HLOOKUP(L$1, q_preprocess!$1:$1048576, $D119, FALSE))</f>
        <v/>
      </c>
      <c r="M119" s="50" t="str">
        <f>IF(ISBLANK(HLOOKUP(M$1, q_preprocess!$1:$1048576, $D119, FALSE)), "", HLOOKUP(M$1, q_preprocess!$1:$1048576, $D119, FALSE))</f>
        <v/>
      </c>
      <c r="N119" s="50" t="str">
        <f>IF(ISBLANK(HLOOKUP(N$1, q_preprocess!$1:$1048576, $D119, FALSE)), "", HLOOKUP(N$1, q_preprocess!$1:$1048576, $D119, FALSE))</f>
        <v/>
      </c>
      <c r="O119" s="50" t="str">
        <f>IF(ISBLANK(HLOOKUP(O$1, q_preprocess!$1:$1048576, $D119, FALSE)), "", HLOOKUP(O$1, q_preprocess!$1:$1048576, $D119, FALSE))</f>
        <v/>
      </c>
    </row>
    <row r="120" spans="1:15" x14ac:dyDescent="0.25">
      <c r="A120" s="57">
        <v>43709</v>
      </c>
      <c r="B120" s="50">
        <v>2019</v>
      </c>
      <c r="C120" s="50">
        <v>3</v>
      </c>
      <c r="D120" s="50">
        <v>120</v>
      </c>
      <c r="E120" s="50" t="s">
        <v>382</v>
      </c>
      <c r="F120" s="50" t="str">
        <f>IF(ISBLANK(HLOOKUP(F$1, q_preprocess!$1:$1048576, $D120, FALSE)), "", HLOOKUP(F$1, q_preprocess!$1:$1048576, $D120, FALSE))</f>
        <v/>
      </c>
      <c r="G120" s="50" t="str">
        <f>IF(ISBLANK(HLOOKUP(G$1, q_preprocess!$1:$1048576, $D120, FALSE)), "", HLOOKUP(G$1, q_preprocess!$1:$1048576, $D120, FALSE))</f>
        <v/>
      </c>
      <c r="H120" s="50" t="str">
        <f>IF(ISBLANK(HLOOKUP(H$1, q_preprocess!$1:$1048576, $D120, FALSE)), "", HLOOKUP(H$1, q_preprocess!$1:$1048576, $D120, FALSE))</f>
        <v/>
      </c>
      <c r="I120" s="50" t="str">
        <f>IF(ISBLANK(HLOOKUP(I$1, q_preprocess!$1:$1048576, $D120, FALSE)), "", HLOOKUP(I$1, q_preprocess!$1:$1048576, $D120, FALSE))</f>
        <v/>
      </c>
      <c r="J120" s="50" t="str">
        <f>IF(ISBLANK(HLOOKUP(J$1, q_preprocess!$1:$1048576, $D120, FALSE)), "", HLOOKUP(J$1, q_preprocess!$1:$1048576, $D120, FALSE))</f>
        <v/>
      </c>
      <c r="K120" s="50" t="str">
        <f>IF(ISBLANK(HLOOKUP(K$1, q_preprocess!$1:$1048576, $D120, FALSE)), "", HLOOKUP(K$1, q_preprocess!$1:$1048576, $D120, FALSE))</f>
        <v/>
      </c>
      <c r="L120" s="50" t="str">
        <f>IF(ISBLANK(HLOOKUP(L$1, q_preprocess!$1:$1048576, $D120, FALSE)), "", HLOOKUP(L$1, q_preprocess!$1:$1048576, $D120, FALSE))</f>
        <v/>
      </c>
      <c r="M120" s="50" t="str">
        <f>IF(ISBLANK(HLOOKUP(M$1, q_preprocess!$1:$1048576, $D120, FALSE)), "", HLOOKUP(M$1, q_preprocess!$1:$1048576, $D120, FALSE))</f>
        <v/>
      </c>
      <c r="N120" s="50" t="str">
        <f>IF(ISBLANK(HLOOKUP(N$1, q_preprocess!$1:$1048576, $D120, FALSE)), "", HLOOKUP(N$1, q_preprocess!$1:$1048576, $D120, FALSE))</f>
        <v/>
      </c>
      <c r="O120" s="50" t="str">
        <f>IF(ISBLANK(HLOOKUP(O$1, q_preprocess!$1:$1048576, $D120, FALSE)), "", HLOOKUP(O$1, q_preprocess!$1:$1048576, $D120, FALSE))</f>
        <v/>
      </c>
    </row>
    <row r="121" spans="1:15" x14ac:dyDescent="0.25">
      <c r="A121" s="57">
        <v>43800</v>
      </c>
      <c r="B121" s="50">
        <v>2019</v>
      </c>
      <c r="C121" s="50">
        <v>4</v>
      </c>
      <c r="D121" s="50">
        <v>121</v>
      </c>
      <c r="E121" s="50" t="s">
        <v>382</v>
      </c>
      <c r="F121" s="50" t="str">
        <f>IF(ISBLANK(HLOOKUP(F$1, q_preprocess!$1:$1048576, $D121, FALSE)), "", HLOOKUP(F$1, q_preprocess!$1:$1048576, $D121, FALSE))</f>
        <v/>
      </c>
      <c r="G121" s="50" t="str">
        <f>IF(ISBLANK(HLOOKUP(G$1, q_preprocess!$1:$1048576, $D121, FALSE)), "", HLOOKUP(G$1, q_preprocess!$1:$1048576, $D121, FALSE))</f>
        <v/>
      </c>
      <c r="H121" s="50" t="str">
        <f>IF(ISBLANK(HLOOKUP(H$1, q_preprocess!$1:$1048576, $D121, FALSE)), "", HLOOKUP(H$1, q_preprocess!$1:$1048576, $D121, FALSE))</f>
        <v/>
      </c>
      <c r="I121" s="50" t="str">
        <f>IF(ISBLANK(HLOOKUP(I$1, q_preprocess!$1:$1048576, $D121, FALSE)), "", HLOOKUP(I$1, q_preprocess!$1:$1048576, $D121, FALSE))</f>
        <v/>
      </c>
      <c r="J121" s="50" t="str">
        <f>IF(ISBLANK(HLOOKUP(J$1, q_preprocess!$1:$1048576, $D121, FALSE)), "", HLOOKUP(J$1, q_preprocess!$1:$1048576, $D121, FALSE))</f>
        <v/>
      </c>
      <c r="K121" s="50" t="str">
        <f>IF(ISBLANK(HLOOKUP(K$1, q_preprocess!$1:$1048576, $D121, FALSE)), "", HLOOKUP(K$1, q_preprocess!$1:$1048576, $D121, FALSE))</f>
        <v/>
      </c>
      <c r="L121" s="50" t="str">
        <f>IF(ISBLANK(HLOOKUP(L$1, q_preprocess!$1:$1048576, $D121, FALSE)), "", HLOOKUP(L$1, q_preprocess!$1:$1048576, $D121, FALSE))</f>
        <v/>
      </c>
      <c r="M121" s="50" t="str">
        <f>IF(ISBLANK(HLOOKUP(M$1, q_preprocess!$1:$1048576, $D121, FALSE)), "", HLOOKUP(M$1, q_preprocess!$1:$1048576, $D121, FALSE))</f>
        <v/>
      </c>
      <c r="N121" s="50" t="str">
        <f>IF(ISBLANK(HLOOKUP(N$1, q_preprocess!$1:$1048576, $D121, FALSE)), "", HLOOKUP(N$1, q_preprocess!$1:$1048576, $D121, FALSE))</f>
        <v/>
      </c>
      <c r="O121" s="50" t="str">
        <f>IF(ISBLANK(HLOOKUP(O$1, q_preprocess!$1:$1048576, $D121, FALSE)), "", HLOOKUP(O$1, q_preprocess!$1:$1048576, $D121, FALSE))</f>
        <v/>
      </c>
    </row>
    <row r="122" spans="1:15" x14ac:dyDescent="0.25">
      <c r="A122" s="57">
        <v>43891</v>
      </c>
      <c r="B122" s="67">
        <v>2020</v>
      </c>
      <c r="C122" s="50">
        <v>1</v>
      </c>
      <c r="D122" s="67">
        <v>122</v>
      </c>
      <c r="E122" s="50" t="s">
        <v>382</v>
      </c>
      <c r="F122" s="50" t="str">
        <f>IF(ISBLANK(HLOOKUP(F$1, q_preprocess!$1:$1048576, $D122, FALSE)), "", HLOOKUP(F$1, q_preprocess!$1:$1048576, $D122, FALSE))</f>
        <v/>
      </c>
      <c r="G122" s="50" t="str">
        <f>IF(ISBLANK(HLOOKUP(G$1, q_preprocess!$1:$1048576, $D122, FALSE)), "", HLOOKUP(G$1, q_preprocess!$1:$1048576, $D122, FALSE))</f>
        <v/>
      </c>
      <c r="H122" s="50" t="str">
        <f>IF(ISBLANK(HLOOKUP(H$1, q_preprocess!$1:$1048576, $D122, FALSE)), "", HLOOKUP(H$1, q_preprocess!$1:$1048576, $D122, FALSE))</f>
        <v/>
      </c>
      <c r="I122" s="50" t="str">
        <f>IF(ISBLANK(HLOOKUP(I$1, q_preprocess!$1:$1048576, $D122, FALSE)), "", HLOOKUP(I$1, q_preprocess!$1:$1048576, $D122, FALSE))</f>
        <v/>
      </c>
      <c r="J122" s="50" t="str">
        <f>IF(ISBLANK(HLOOKUP(J$1, q_preprocess!$1:$1048576, $D122, FALSE)), "", HLOOKUP(J$1, q_preprocess!$1:$1048576, $D122, FALSE))</f>
        <v/>
      </c>
      <c r="K122" s="50" t="str">
        <f>IF(ISBLANK(HLOOKUP(K$1, q_preprocess!$1:$1048576, $D122, FALSE)), "", HLOOKUP(K$1, q_preprocess!$1:$1048576, $D122, FALSE))</f>
        <v/>
      </c>
      <c r="L122" s="50" t="str">
        <f>IF(ISBLANK(HLOOKUP(L$1, q_preprocess!$1:$1048576, $D122, FALSE)), "", HLOOKUP(L$1, q_preprocess!$1:$1048576, $D122, FALSE))</f>
        <v/>
      </c>
      <c r="M122" s="50" t="str">
        <f>IF(ISBLANK(HLOOKUP(M$1, q_preprocess!$1:$1048576, $D122, FALSE)), "", HLOOKUP(M$1, q_preprocess!$1:$1048576, $D122, FALSE))</f>
        <v/>
      </c>
      <c r="N122" s="50" t="str">
        <f>IF(ISBLANK(HLOOKUP(N$1, q_preprocess!$1:$1048576, $D122, FALSE)), "", HLOOKUP(N$1, q_preprocess!$1:$1048576, $D122, FALSE))</f>
        <v/>
      </c>
      <c r="O122" s="50" t="str">
        <f>IF(ISBLANK(HLOOKUP(O$1, q_preprocess!$1:$1048576, $D122, FALSE)), "", HLOOKUP(O$1, q_preprocess!$1:$1048576, $D122, FALSE))</f>
        <v/>
      </c>
    </row>
    <row r="123" spans="1:15" x14ac:dyDescent="0.25">
      <c r="A123" s="57">
        <v>43983</v>
      </c>
      <c r="B123" s="67">
        <v>2020</v>
      </c>
      <c r="C123" s="50">
        <v>2</v>
      </c>
      <c r="D123" s="67">
        <v>123</v>
      </c>
      <c r="E123" s="50" t="s">
        <v>382</v>
      </c>
      <c r="F123" s="50" t="str">
        <f>IF(ISBLANK(HLOOKUP(F$1, q_preprocess!$1:$1048576, $D123, FALSE)), "", HLOOKUP(F$1, q_preprocess!$1:$1048576, $D123, FALSE))</f>
        <v/>
      </c>
      <c r="G123" s="50" t="str">
        <f>IF(ISBLANK(HLOOKUP(G$1, q_preprocess!$1:$1048576, $D123, FALSE)), "", HLOOKUP(G$1, q_preprocess!$1:$1048576, $D123, FALSE))</f>
        <v/>
      </c>
      <c r="H123" s="50" t="str">
        <f>IF(ISBLANK(HLOOKUP(H$1, q_preprocess!$1:$1048576, $D123, FALSE)), "", HLOOKUP(H$1, q_preprocess!$1:$1048576, $D123, FALSE))</f>
        <v/>
      </c>
      <c r="I123" s="50" t="str">
        <f>IF(ISBLANK(HLOOKUP(I$1, q_preprocess!$1:$1048576, $D123, FALSE)), "", HLOOKUP(I$1, q_preprocess!$1:$1048576, $D123, FALSE))</f>
        <v/>
      </c>
      <c r="J123" s="50" t="str">
        <f>IF(ISBLANK(HLOOKUP(J$1, q_preprocess!$1:$1048576, $D123, FALSE)), "", HLOOKUP(J$1, q_preprocess!$1:$1048576, $D123, FALSE))</f>
        <v/>
      </c>
      <c r="K123" s="50" t="str">
        <f>IF(ISBLANK(HLOOKUP(K$1, q_preprocess!$1:$1048576, $D123, FALSE)), "", HLOOKUP(K$1, q_preprocess!$1:$1048576, $D123, FALSE))</f>
        <v/>
      </c>
      <c r="L123" s="50" t="str">
        <f>IF(ISBLANK(HLOOKUP(L$1, q_preprocess!$1:$1048576, $D123, FALSE)), "", HLOOKUP(L$1, q_preprocess!$1:$1048576, $D123, FALSE))</f>
        <v/>
      </c>
      <c r="M123" s="50" t="str">
        <f>IF(ISBLANK(HLOOKUP(M$1, q_preprocess!$1:$1048576, $D123, FALSE)), "", HLOOKUP(M$1, q_preprocess!$1:$1048576, $D123, FALSE))</f>
        <v/>
      </c>
      <c r="N123" s="50" t="str">
        <f>IF(ISBLANK(HLOOKUP(N$1, q_preprocess!$1:$1048576, $D123, FALSE)), "", HLOOKUP(N$1, q_preprocess!$1:$1048576, $D123, FALSE))</f>
        <v/>
      </c>
      <c r="O123" s="50" t="str">
        <f>IF(ISBLANK(HLOOKUP(O$1, q_preprocess!$1:$1048576, $D123, FALSE)), "", HLOOKUP(O$1, q_preprocess!$1:$1048576, $D123, FALSE))</f>
        <v/>
      </c>
    </row>
    <row r="124" spans="1:15" x14ac:dyDescent="0.25">
      <c r="A124" s="57">
        <v>44075</v>
      </c>
      <c r="B124" s="67">
        <v>2020</v>
      </c>
      <c r="C124" s="50">
        <v>3</v>
      </c>
      <c r="D124" s="67">
        <v>124</v>
      </c>
      <c r="E124" s="50" t="s">
        <v>382</v>
      </c>
      <c r="F124" s="50" t="str">
        <f>IF(ISBLANK(HLOOKUP(F$1, q_preprocess!$1:$1048576, $D124, FALSE)), "", HLOOKUP(F$1, q_preprocess!$1:$1048576, $D124, FALSE))</f>
        <v/>
      </c>
      <c r="G124" s="50" t="str">
        <f>IF(ISBLANK(HLOOKUP(G$1, q_preprocess!$1:$1048576, $D124, FALSE)), "", HLOOKUP(G$1, q_preprocess!$1:$1048576, $D124, FALSE))</f>
        <v/>
      </c>
      <c r="H124" s="50" t="str">
        <f>IF(ISBLANK(HLOOKUP(H$1, q_preprocess!$1:$1048576, $D124, FALSE)), "", HLOOKUP(H$1, q_preprocess!$1:$1048576, $D124, FALSE))</f>
        <v/>
      </c>
      <c r="I124" s="50" t="str">
        <f>IF(ISBLANK(HLOOKUP(I$1, q_preprocess!$1:$1048576, $D124, FALSE)), "", HLOOKUP(I$1, q_preprocess!$1:$1048576, $D124, FALSE))</f>
        <v/>
      </c>
      <c r="J124" s="50" t="str">
        <f>IF(ISBLANK(HLOOKUP(J$1, q_preprocess!$1:$1048576, $D124, FALSE)), "", HLOOKUP(J$1, q_preprocess!$1:$1048576, $D124, FALSE))</f>
        <v/>
      </c>
      <c r="K124" s="50" t="str">
        <f>IF(ISBLANK(HLOOKUP(K$1, q_preprocess!$1:$1048576, $D124, FALSE)), "", HLOOKUP(K$1, q_preprocess!$1:$1048576, $D124, FALSE))</f>
        <v/>
      </c>
      <c r="L124" s="50" t="str">
        <f>IF(ISBLANK(HLOOKUP(L$1, q_preprocess!$1:$1048576, $D124, FALSE)), "", HLOOKUP(L$1, q_preprocess!$1:$1048576, $D124, FALSE))</f>
        <v/>
      </c>
      <c r="M124" s="50" t="str">
        <f>IF(ISBLANK(HLOOKUP(M$1, q_preprocess!$1:$1048576, $D124, FALSE)), "", HLOOKUP(M$1, q_preprocess!$1:$1048576, $D124, FALSE))</f>
        <v/>
      </c>
      <c r="N124" s="50" t="str">
        <f>IF(ISBLANK(HLOOKUP(N$1, q_preprocess!$1:$1048576, $D124, FALSE)), "", HLOOKUP(N$1, q_preprocess!$1:$1048576, $D124, FALSE))</f>
        <v/>
      </c>
      <c r="O124" s="50" t="str">
        <f>IF(ISBLANK(HLOOKUP(O$1, q_preprocess!$1:$1048576, $D124, FALSE)), "", HLOOKUP(O$1, q_preprocess!$1:$1048576, $D124, FALSE))</f>
        <v/>
      </c>
    </row>
    <row r="125" spans="1:15" x14ac:dyDescent="0.25">
      <c r="A125" s="57">
        <v>44166</v>
      </c>
      <c r="B125" s="67">
        <v>2020</v>
      </c>
      <c r="C125" s="50">
        <v>4</v>
      </c>
      <c r="D125" s="67">
        <v>125</v>
      </c>
      <c r="E125" s="50" t="s">
        <v>382</v>
      </c>
      <c r="F125" s="50" t="str">
        <f>IF(ISBLANK(HLOOKUP(F$1, q_preprocess!$1:$1048576, $D125, FALSE)), "", HLOOKUP(F$1, q_preprocess!$1:$1048576, $D125, FALSE))</f>
        <v/>
      </c>
      <c r="G125" s="50" t="str">
        <f>IF(ISBLANK(HLOOKUP(G$1, q_preprocess!$1:$1048576, $D125, FALSE)), "", HLOOKUP(G$1, q_preprocess!$1:$1048576, $D125, FALSE))</f>
        <v/>
      </c>
      <c r="H125" s="50" t="str">
        <f>IF(ISBLANK(HLOOKUP(H$1, q_preprocess!$1:$1048576, $D125, FALSE)), "", HLOOKUP(H$1, q_preprocess!$1:$1048576, $D125, FALSE))</f>
        <v/>
      </c>
      <c r="I125" s="50" t="str">
        <f>IF(ISBLANK(HLOOKUP(I$1, q_preprocess!$1:$1048576, $D125, FALSE)), "", HLOOKUP(I$1, q_preprocess!$1:$1048576, $D125, FALSE))</f>
        <v/>
      </c>
      <c r="J125" s="50" t="str">
        <f>IF(ISBLANK(HLOOKUP(J$1, q_preprocess!$1:$1048576, $D125, FALSE)), "", HLOOKUP(J$1, q_preprocess!$1:$1048576, $D125, FALSE))</f>
        <v/>
      </c>
      <c r="K125" s="50" t="str">
        <f>IF(ISBLANK(HLOOKUP(K$1, q_preprocess!$1:$1048576, $D125, FALSE)), "", HLOOKUP(K$1, q_preprocess!$1:$1048576, $D125, FALSE))</f>
        <v/>
      </c>
      <c r="L125" s="50" t="str">
        <f>IF(ISBLANK(HLOOKUP(L$1, q_preprocess!$1:$1048576, $D125, FALSE)), "", HLOOKUP(L$1, q_preprocess!$1:$1048576, $D125, FALSE))</f>
        <v/>
      </c>
      <c r="M125" s="50" t="str">
        <f>IF(ISBLANK(HLOOKUP(M$1, q_preprocess!$1:$1048576, $D125, FALSE)), "", HLOOKUP(M$1, q_preprocess!$1:$1048576, $D125, FALSE))</f>
        <v/>
      </c>
      <c r="N125" s="50" t="str">
        <f>IF(ISBLANK(HLOOKUP(N$1, q_preprocess!$1:$1048576, $D125, FALSE)), "", HLOOKUP(N$1, q_preprocess!$1:$1048576, $D125, FALSE))</f>
        <v/>
      </c>
      <c r="O125" s="50" t="str">
        <f>IF(ISBLANK(HLOOKUP(O$1, q_preprocess!$1:$1048576, $D125, FALSE)), "", HLOOKUP(O$1, q_preprocess!$1:$1048576, $D125, FALSE))</f>
        <v/>
      </c>
    </row>
  </sheetData>
  <sortState ref="L117:M390">
    <sortCondition ref="L117:L3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134"/>
  <sheetViews>
    <sheetView zoomScale="80" zoomScaleNormal="80" workbookViewId="0">
      <pane xSplit="3" ySplit="1" topLeftCell="D82" activePane="bottomRight" state="frozen"/>
      <selection activeCell="E37" sqref="E37"/>
      <selection pane="topRight" activeCell="E37" sqref="E37"/>
      <selection pane="bottomLeft" activeCell="E37" sqref="E37"/>
      <selection pane="bottomRight" activeCell="E37" sqref="E37"/>
    </sheetView>
  </sheetViews>
  <sheetFormatPr defaultRowHeight="15" x14ac:dyDescent="0.25"/>
  <cols>
    <col min="1" max="1" width="10.7109375" style="91" bestFit="1" customWidth="1"/>
    <col min="2" max="2" width="9.140625" style="50" customWidth="1"/>
    <col min="3" max="3" width="10.7109375" style="50" bestFit="1" customWidth="1"/>
    <col min="4" max="4" width="10.7109375" style="50" customWidth="1"/>
    <col min="5" max="5" width="28.28515625" style="50" customWidth="1"/>
    <col min="6" max="7" width="12.7109375" style="50" customWidth="1"/>
    <col min="8" max="12" width="10.7109375" style="50" customWidth="1"/>
    <col min="13" max="13" width="19.140625" style="50" customWidth="1"/>
    <col min="14" max="14" width="19.28515625" style="50" customWidth="1"/>
    <col min="15" max="17" width="20.7109375" style="50" customWidth="1"/>
    <col min="18" max="16384" width="9.140625" style="50"/>
  </cols>
  <sheetData>
    <row r="1" spans="1:17" s="83" customFormat="1" x14ac:dyDescent="0.25">
      <c r="A1" s="82" t="s">
        <v>4</v>
      </c>
      <c r="B1" s="83" t="s">
        <v>0</v>
      </c>
      <c r="C1" s="83" t="s">
        <v>1</v>
      </c>
      <c r="D1" s="83" t="s">
        <v>2</v>
      </c>
      <c r="E1" s="83" t="s">
        <v>153</v>
      </c>
      <c r="F1" s="83" t="s">
        <v>380</v>
      </c>
      <c r="G1" s="83" t="s">
        <v>381</v>
      </c>
      <c r="H1" s="83" t="s">
        <v>3</v>
      </c>
      <c r="I1" s="83" t="s">
        <v>11</v>
      </c>
      <c r="J1" s="83" t="s">
        <v>12</v>
      </c>
      <c r="K1" s="83" t="s">
        <v>164</v>
      </c>
      <c r="L1" s="83" t="s">
        <v>165</v>
      </c>
      <c r="M1" s="83" t="s">
        <v>13</v>
      </c>
      <c r="N1" s="83" t="s">
        <v>14</v>
      </c>
      <c r="O1" s="83" t="s">
        <v>122</v>
      </c>
      <c r="P1" s="83" t="s">
        <v>114</v>
      </c>
      <c r="Q1" s="83" t="s">
        <v>115</v>
      </c>
    </row>
    <row r="2" spans="1:17" x14ac:dyDescent="0.25">
      <c r="A2" s="65">
        <v>32933</v>
      </c>
      <c r="B2" s="50">
        <v>1990</v>
      </c>
      <c r="C2" s="50">
        <v>1</v>
      </c>
    </row>
    <row r="3" spans="1:17" x14ac:dyDescent="0.25">
      <c r="A3" s="65">
        <v>33025</v>
      </c>
      <c r="B3" s="50">
        <v>1990</v>
      </c>
      <c r="C3" s="50">
        <v>2</v>
      </c>
    </row>
    <row r="4" spans="1:17" x14ac:dyDescent="0.25">
      <c r="A4" s="65">
        <v>33117</v>
      </c>
      <c r="B4" s="50">
        <v>1990</v>
      </c>
      <c r="C4" s="50">
        <v>3</v>
      </c>
    </row>
    <row r="5" spans="1:17" x14ac:dyDescent="0.25">
      <c r="A5" s="65">
        <v>33208</v>
      </c>
      <c r="B5" s="50">
        <v>1990</v>
      </c>
      <c r="C5" s="50">
        <v>4</v>
      </c>
    </row>
    <row r="6" spans="1:17" x14ac:dyDescent="0.25">
      <c r="A6" s="65">
        <v>33298</v>
      </c>
      <c r="B6" s="50">
        <v>1991</v>
      </c>
      <c r="C6" s="50">
        <v>1</v>
      </c>
    </row>
    <row r="7" spans="1:17" x14ac:dyDescent="0.25">
      <c r="A7" s="65">
        <v>33390</v>
      </c>
      <c r="B7" s="50">
        <v>1991</v>
      </c>
      <c r="C7" s="50">
        <v>2</v>
      </c>
    </row>
    <row r="8" spans="1:17" x14ac:dyDescent="0.25">
      <c r="A8" s="65">
        <v>33482</v>
      </c>
      <c r="B8" s="50">
        <v>1991</v>
      </c>
      <c r="C8" s="50">
        <v>3</v>
      </c>
    </row>
    <row r="9" spans="1:17" x14ac:dyDescent="0.25">
      <c r="A9" s="65">
        <v>33573</v>
      </c>
      <c r="B9" s="50">
        <v>1991</v>
      </c>
      <c r="C9" s="50">
        <v>4</v>
      </c>
    </row>
    <row r="10" spans="1:17" x14ac:dyDescent="0.25">
      <c r="A10" s="65">
        <v>33664</v>
      </c>
      <c r="B10" s="50">
        <v>1992</v>
      </c>
      <c r="C10" s="50">
        <v>1</v>
      </c>
    </row>
    <row r="11" spans="1:17" x14ac:dyDescent="0.25">
      <c r="A11" s="65">
        <v>33756</v>
      </c>
      <c r="B11" s="50">
        <v>1992</v>
      </c>
      <c r="C11" s="50">
        <v>2</v>
      </c>
    </row>
    <row r="12" spans="1:17" x14ac:dyDescent="0.25">
      <c r="A12" s="65">
        <v>33848</v>
      </c>
      <c r="B12" s="50">
        <v>1992</v>
      </c>
      <c r="C12" s="50">
        <v>3</v>
      </c>
    </row>
    <row r="13" spans="1:17" x14ac:dyDescent="0.25">
      <c r="A13" s="65">
        <v>33939</v>
      </c>
      <c r="B13" s="50">
        <v>1992</v>
      </c>
      <c r="C13" s="50">
        <v>4</v>
      </c>
    </row>
    <row r="14" spans="1:17" x14ac:dyDescent="0.25">
      <c r="A14" s="65">
        <v>34029</v>
      </c>
      <c r="B14" s="50">
        <v>1993</v>
      </c>
      <c r="C14" s="50">
        <v>1</v>
      </c>
    </row>
    <row r="15" spans="1:17" x14ac:dyDescent="0.25">
      <c r="A15" s="65">
        <v>34121</v>
      </c>
      <c r="B15" s="50">
        <v>1993</v>
      </c>
      <c r="C15" s="50">
        <v>2</v>
      </c>
    </row>
    <row r="16" spans="1:17" x14ac:dyDescent="0.25">
      <c r="A16" s="65">
        <v>34213</v>
      </c>
      <c r="B16" s="50">
        <v>1993</v>
      </c>
      <c r="C16" s="50">
        <v>3</v>
      </c>
    </row>
    <row r="17" spans="1:17" x14ac:dyDescent="0.25">
      <c r="A17" s="65">
        <v>34304</v>
      </c>
      <c r="B17" s="50">
        <v>1993</v>
      </c>
      <c r="C17" s="50">
        <v>4</v>
      </c>
    </row>
    <row r="18" spans="1:17" x14ac:dyDescent="0.25">
      <c r="A18" s="65">
        <v>34394</v>
      </c>
      <c r="B18" s="50">
        <v>1994</v>
      </c>
      <c r="C18" s="50">
        <v>1</v>
      </c>
    </row>
    <row r="19" spans="1:17" x14ac:dyDescent="0.25">
      <c r="A19" s="65">
        <v>34486</v>
      </c>
      <c r="B19" s="50">
        <v>1994</v>
      </c>
      <c r="C19" s="50">
        <v>2</v>
      </c>
    </row>
    <row r="20" spans="1:17" x14ac:dyDescent="0.25">
      <c r="A20" s="65">
        <v>34578</v>
      </c>
      <c r="B20" s="50">
        <v>1994</v>
      </c>
      <c r="C20" s="50">
        <v>3</v>
      </c>
    </row>
    <row r="21" spans="1:17" x14ac:dyDescent="0.25">
      <c r="A21" s="65">
        <v>34669</v>
      </c>
      <c r="B21" s="50">
        <v>1994</v>
      </c>
      <c r="C21" s="50">
        <v>4</v>
      </c>
    </row>
    <row r="22" spans="1:17" x14ac:dyDescent="0.25">
      <c r="A22" s="65">
        <v>34759</v>
      </c>
      <c r="B22" s="50">
        <v>1995</v>
      </c>
      <c r="C22" s="50">
        <v>1</v>
      </c>
    </row>
    <row r="23" spans="1:17" x14ac:dyDescent="0.25">
      <c r="A23" s="65">
        <v>34851</v>
      </c>
      <c r="B23" s="50">
        <v>1995</v>
      </c>
      <c r="C23" s="50">
        <v>2</v>
      </c>
    </row>
    <row r="24" spans="1:17" x14ac:dyDescent="0.25">
      <c r="A24" s="65">
        <v>34943</v>
      </c>
      <c r="B24" s="50">
        <v>1995</v>
      </c>
      <c r="C24" s="50">
        <v>3</v>
      </c>
    </row>
    <row r="25" spans="1:17" x14ac:dyDescent="0.25">
      <c r="A25" s="65">
        <v>35034</v>
      </c>
      <c r="B25" s="50">
        <v>1995</v>
      </c>
      <c r="C25" s="50">
        <v>4</v>
      </c>
    </row>
    <row r="26" spans="1:17" x14ac:dyDescent="0.25">
      <c r="A26" s="65">
        <v>35125</v>
      </c>
      <c r="B26" s="50">
        <v>1996</v>
      </c>
      <c r="C26" s="50">
        <v>1</v>
      </c>
      <c r="D26" s="50">
        <v>16521.084572458101</v>
      </c>
      <c r="E26" s="50">
        <v>16418.927727211001</v>
      </c>
      <c r="H26" s="50">
        <v>8784.1979822532703</v>
      </c>
      <c r="I26" s="50">
        <v>1829.2890027031201</v>
      </c>
      <c r="J26" s="50">
        <f>K26+L26</f>
        <v>3972.3886466638196</v>
      </c>
      <c r="K26" s="50">
        <v>2463.0318970794301</v>
      </c>
      <c r="L26" s="50">
        <f t="shared" ref="L26:L57" si="0">D26-SUM(H26:I26,K26,M26)+N26</f>
        <v>1509.3567495843895</v>
      </c>
      <c r="M26" s="50">
        <v>5140.0174326260003</v>
      </c>
      <c r="N26" s="50">
        <v>3204.8084917881101</v>
      </c>
      <c r="O26" s="58">
        <v>3205.1677563062303</v>
      </c>
      <c r="P26" s="58">
        <v>3788.4397692828697</v>
      </c>
      <c r="Q26" s="58">
        <v>8288.9307782539236</v>
      </c>
    </row>
    <row r="27" spans="1:17" x14ac:dyDescent="0.25">
      <c r="A27" s="65">
        <v>35217</v>
      </c>
      <c r="B27" s="50">
        <v>1996</v>
      </c>
      <c r="C27" s="50">
        <v>2</v>
      </c>
      <c r="D27" s="50">
        <v>16555.957178142398</v>
      </c>
      <c r="E27" s="50">
        <v>16573.235842941202</v>
      </c>
      <c r="H27" s="50">
        <v>9130.7948507479505</v>
      </c>
      <c r="I27" s="50">
        <v>2325.2517510842199</v>
      </c>
      <c r="J27" s="50">
        <f t="shared" ref="J27:J90" si="1">K27+L27</f>
        <v>3255.8766860496185</v>
      </c>
      <c r="K27" s="50">
        <v>2565.2861666909898</v>
      </c>
      <c r="L27" s="50">
        <f t="shared" si="0"/>
        <v>690.59051935862863</v>
      </c>
      <c r="M27" s="50">
        <v>4992.3849851216401</v>
      </c>
      <c r="N27" s="50">
        <v>3148.3510948610301</v>
      </c>
      <c r="O27" s="58">
        <v>3039.4551083289098</v>
      </c>
      <c r="P27" s="58">
        <v>3858.72971755658</v>
      </c>
      <c r="Q27" s="58">
        <v>8778.9880673297521</v>
      </c>
    </row>
    <row r="28" spans="1:17" x14ac:dyDescent="0.25">
      <c r="A28" s="65">
        <v>35309</v>
      </c>
      <c r="B28" s="50">
        <v>1996</v>
      </c>
      <c r="C28" s="50">
        <v>3</v>
      </c>
      <c r="D28" s="50">
        <v>16115.0749817454</v>
      </c>
      <c r="E28" s="50">
        <v>16728.328803890599</v>
      </c>
      <c r="H28" s="50">
        <v>9129.8641333074593</v>
      </c>
      <c r="I28" s="50">
        <v>2357.39634678533</v>
      </c>
      <c r="J28" s="50">
        <f t="shared" si="1"/>
        <v>2521.7644873416489</v>
      </c>
      <c r="K28" s="50">
        <v>2487.4313632949402</v>
      </c>
      <c r="L28" s="50">
        <f t="shared" si="0"/>
        <v>34.33312404670869</v>
      </c>
      <c r="M28" s="50">
        <v>5168.7692203732204</v>
      </c>
      <c r="N28" s="50">
        <v>3062.7192060622601</v>
      </c>
      <c r="O28" s="58">
        <v>2971.0839831536873</v>
      </c>
      <c r="P28" s="58">
        <v>3702.4388374177997</v>
      </c>
      <c r="Q28" s="58">
        <v>8804.0137314949934</v>
      </c>
    </row>
    <row r="29" spans="1:17" x14ac:dyDescent="0.25">
      <c r="A29" s="65">
        <v>35400</v>
      </c>
      <c r="B29" s="50">
        <v>1996</v>
      </c>
      <c r="C29" s="50">
        <v>4</v>
      </c>
      <c r="D29" s="50">
        <v>17514.533114992799</v>
      </c>
      <c r="E29" s="50">
        <v>16949.859961366001</v>
      </c>
      <c r="H29" s="50">
        <v>9982.6416553196595</v>
      </c>
      <c r="I29" s="50">
        <v>2592.5472895101898</v>
      </c>
      <c r="J29" s="50">
        <f t="shared" si="1"/>
        <v>3039.0928719046769</v>
      </c>
      <c r="K29" s="50">
        <v>3162.0647476430199</v>
      </c>
      <c r="L29" s="50">
        <f t="shared" si="0"/>
        <v>-122.97187573834299</v>
      </c>
      <c r="M29" s="50">
        <v>5232.2910101263096</v>
      </c>
      <c r="N29" s="50">
        <v>3332.0397118680398</v>
      </c>
      <c r="O29" s="58">
        <v>3220.8401816022597</v>
      </c>
      <c r="P29" s="58">
        <v>4108.5780739825805</v>
      </c>
      <c r="Q29" s="58">
        <v>9281.824726103463</v>
      </c>
    </row>
    <row r="30" spans="1:17" x14ac:dyDescent="0.25">
      <c r="A30" s="65">
        <v>35490</v>
      </c>
      <c r="B30" s="50">
        <v>1997</v>
      </c>
      <c r="C30" s="50">
        <v>1</v>
      </c>
      <c r="D30" s="50">
        <v>17443.6482431761</v>
      </c>
      <c r="E30" s="50">
        <v>17325.333287788999</v>
      </c>
      <c r="H30" s="50">
        <v>9207.5131470138895</v>
      </c>
      <c r="I30" s="50">
        <v>1916.18227115073</v>
      </c>
      <c r="J30" s="50">
        <f t="shared" si="1"/>
        <v>3597.9538372781813</v>
      </c>
      <c r="K30" s="50">
        <v>2607.58421567506</v>
      </c>
      <c r="L30" s="50">
        <f t="shared" si="0"/>
        <v>990.36962160312123</v>
      </c>
      <c r="M30" s="50">
        <v>6149.34208818753</v>
      </c>
      <c r="N30" s="50">
        <v>3427.3431004542299</v>
      </c>
      <c r="O30" s="58">
        <v>3553.1272658640751</v>
      </c>
      <c r="P30" s="58">
        <v>3839.9642778764801</v>
      </c>
      <c r="Q30" s="58">
        <v>8797.1601588309313</v>
      </c>
    </row>
    <row r="31" spans="1:17" x14ac:dyDescent="0.25">
      <c r="A31" s="65">
        <v>35582</v>
      </c>
      <c r="B31" s="50">
        <v>1997</v>
      </c>
      <c r="C31" s="50">
        <v>2</v>
      </c>
      <c r="D31" s="50">
        <v>17682.579478139302</v>
      </c>
      <c r="E31" s="50">
        <v>17689.608418436499</v>
      </c>
      <c r="H31" s="50">
        <v>9676.7216070239501</v>
      </c>
      <c r="I31" s="50">
        <v>2457.68949588236</v>
      </c>
      <c r="J31" s="50">
        <f t="shared" si="1"/>
        <v>3561.2092853034737</v>
      </c>
      <c r="K31" s="50">
        <v>2782.6635524754201</v>
      </c>
      <c r="L31" s="50">
        <f t="shared" si="0"/>
        <v>778.54573282805359</v>
      </c>
      <c r="M31" s="50">
        <v>5474.4955717499997</v>
      </c>
      <c r="N31" s="50">
        <v>3487.5364818204798</v>
      </c>
      <c r="O31" s="58">
        <v>3408.4511793774459</v>
      </c>
      <c r="P31" s="58">
        <v>4054.5133797579001</v>
      </c>
      <c r="Q31" s="58">
        <v>9329.9104376104551</v>
      </c>
    </row>
    <row r="32" spans="1:17" x14ac:dyDescent="0.25">
      <c r="A32" s="65">
        <v>35674</v>
      </c>
      <c r="B32" s="50">
        <v>1997</v>
      </c>
      <c r="C32" s="50">
        <v>3</v>
      </c>
      <c r="D32" s="50">
        <v>17427.0751702327</v>
      </c>
      <c r="E32" s="50">
        <v>18081.891175712099</v>
      </c>
      <c r="H32" s="50">
        <v>9951.4581385407291</v>
      </c>
      <c r="I32" s="50">
        <v>2485.9999972252699</v>
      </c>
      <c r="J32" s="50">
        <f t="shared" si="1"/>
        <v>3021.6129087996815</v>
      </c>
      <c r="K32" s="50">
        <v>2866.9470447941599</v>
      </c>
      <c r="L32" s="50">
        <f t="shared" si="0"/>
        <v>154.6658640055216</v>
      </c>
      <c r="M32" s="50">
        <v>5476.8611131860098</v>
      </c>
      <c r="N32" s="50">
        <v>3508.8569875189901</v>
      </c>
      <c r="O32" s="58">
        <v>3160.9315304453994</v>
      </c>
      <c r="P32" s="58">
        <v>3970.6533658247099</v>
      </c>
      <c r="Q32" s="58">
        <v>9480.3788324401721</v>
      </c>
    </row>
    <row r="33" spans="1:17" x14ac:dyDescent="0.25">
      <c r="A33" s="65">
        <v>35765</v>
      </c>
      <c r="B33" s="50">
        <v>1997</v>
      </c>
      <c r="C33" s="50">
        <v>4</v>
      </c>
      <c r="D33" s="50">
        <v>19108.243401016101</v>
      </c>
      <c r="E33" s="50">
        <v>18477.1131289849</v>
      </c>
      <c r="H33" s="50">
        <v>11009.6145894405</v>
      </c>
      <c r="I33" s="50">
        <v>2718.1521383993299</v>
      </c>
      <c r="J33" s="50">
        <f t="shared" si="1"/>
        <v>3651.450886240003</v>
      </c>
      <c r="K33" s="50">
        <v>3748.2624850103098</v>
      </c>
      <c r="L33" s="50">
        <f t="shared" si="0"/>
        <v>-96.811598770306773</v>
      </c>
      <c r="M33" s="50">
        <v>5740.8018881221396</v>
      </c>
      <c r="N33" s="50">
        <v>4011.7761011858702</v>
      </c>
      <c r="O33" s="58">
        <v>3476.428223015901</v>
      </c>
      <c r="P33" s="58">
        <v>4479.4458411652104</v>
      </c>
      <c r="Q33" s="58">
        <v>10034.927962994794</v>
      </c>
    </row>
    <row r="34" spans="1:17" x14ac:dyDescent="0.25">
      <c r="A34" s="65">
        <v>35855</v>
      </c>
      <c r="B34" s="50">
        <v>1998</v>
      </c>
      <c r="C34" s="50">
        <v>1</v>
      </c>
      <c r="D34" s="50">
        <v>18818.287275090301</v>
      </c>
      <c r="E34" s="50">
        <v>18658.704377209098</v>
      </c>
      <c r="H34" s="50">
        <v>10114.418172564199</v>
      </c>
      <c r="I34" s="50">
        <v>1967.10870943481</v>
      </c>
      <c r="J34" s="50">
        <f t="shared" si="1"/>
        <v>4478.6989242572326</v>
      </c>
      <c r="K34" s="50">
        <v>2964.6448691964501</v>
      </c>
      <c r="L34" s="50">
        <f t="shared" si="0"/>
        <v>1514.054055060783</v>
      </c>
      <c r="M34" s="50">
        <v>6357.2458597485002</v>
      </c>
      <c r="N34" s="50">
        <v>4099.18439091444</v>
      </c>
      <c r="O34" s="58">
        <v>3869.8763830266535</v>
      </c>
      <c r="P34" s="58">
        <v>4038.6130740669696</v>
      </c>
      <c r="Q34" s="58">
        <v>9451.7912387920896</v>
      </c>
    </row>
    <row r="35" spans="1:17" x14ac:dyDescent="0.25">
      <c r="A35" s="65">
        <v>35947</v>
      </c>
      <c r="B35" s="50">
        <v>1998</v>
      </c>
      <c r="C35" s="50">
        <v>2</v>
      </c>
      <c r="D35" s="50">
        <v>18934.340126624698</v>
      </c>
      <c r="E35" s="50">
        <v>18993.701343999401</v>
      </c>
      <c r="H35" s="50">
        <v>10537.505472000101</v>
      </c>
      <c r="I35" s="50">
        <v>2498.3496023456701</v>
      </c>
      <c r="J35" s="50">
        <f t="shared" si="1"/>
        <v>3915.2933443837883</v>
      </c>
      <c r="K35" s="50">
        <v>3242.6651643710502</v>
      </c>
      <c r="L35" s="50">
        <f t="shared" si="0"/>
        <v>672.62818001273808</v>
      </c>
      <c r="M35" s="50">
        <v>5947.7784193153902</v>
      </c>
      <c r="N35" s="50">
        <v>3964.5867114202501</v>
      </c>
      <c r="O35" s="58">
        <v>3684.1401716789042</v>
      </c>
      <c r="P35" s="58">
        <v>4260.2354291580605</v>
      </c>
      <c r="Q35" s="58">
        <v>9978.0178673118717</v>
      </c>
    </row>
    <row r="36" spans="1:17" x14ac:dyDescent="0.25">
      <c r="A36" s="65">
        <v>36039</v>
      </c>
      <c r="B36" s="50">
        <v>1998</v>
      </c>
      <c r="C36" s="50">
        <v>3</v>
      </c>
      <c r="D36" s="50">
        <v>18146.438934948099</v>
      </c>
      <c r="E36" s="50">
        <v>18859.681415692099</v>
      </c>
      <c r="H36" s="50">
        <v>10323.671044167</v>
      </c>
      <c r="I36" s="50">
        <v>2523.7221678935998</v>
      </c>
      <c r="J36" s="50">
        <f t="shared" si="1"/>
        <v>3304.625318684889</v>
      </c>
      <c r="K36" s="50">
        <v>2976.5339522496702</v>
      </c>
      <c r="L36" s="50">
        <f t="shared" si="0"/>
        <v>328.09136643521879</v>
      </c>
      <c r="M36" s="50">
        <v>5769.9163702759897</v>
      </c>
      <c r="N36" s="50">
        <v>3775.4959660733798</v>
      </c>
      <c r="O36" s="58">
        <v>3459.8665628884592</v>
      </c>
      <c r="P36" s="58">
        <v>4007.5847541077601</v>
      </c>
      <c r="Q36" s="58">
        <v>9888.3624614393193</v>
      </c>
    </row>
    <row r="37" spans="1:17" x14ac:dyDescent="0.25">
      <c r="A37" s="65">
        <v>36130</v>
      </c>
      <c r="B37" s="50">
        <v>1998</v>
      </c>
      <c r="C37" s="50">
        <v>4</v>
      </c>
      <c r="D37" s="50">
        <v>18861.540494024601</v>
      </c>
      <c r="E37" s="50">
        <v>18254.194643914801</v>
      </c>
      <c r="H37" s="50">
        <v>10806.1370398783</v>
      </c>
      <c r="I37" s="50">
        <v>2757.4467583836899</v>
      </c>
      <c r="J37" s="50">
        <f t="shared" si="1"/>
        <v>2903.9243303772405</v>
      </c>
      <c r="K37" s="50">
        <v>3211.2526937641801</v>
      </c>
      <c r="L37" s="50">
        <f t="shared" si="0"/>
        <v>-307.3283633869396</v>
      </c>
      <c r="M37" s="50">
        <v>5971.5943365650601</v>
      </c>
      <c r="N37" s="50">
        <v>3577.5619711796899</v>
      </c>
      <c r="O37" s="58">
        <v>3787.6197763775608</v>
      </c>
      <c r="P37" s="58">
        <v>4151.1652447523402</v>
      </c>
      <c r="Q37" s="58">
        <v>10053.544337308696</v>
      </c>
    </row>
    <row r="38" spans="1:17" x14ac:dyDescent="0.25">
      <c r="A38" s="65">
        <v>36220</v>
      </c>
      <c r="B38" s="50">
        <v>1999</v>
      </c>
      <c r="C38" s="50">
        <v>1</v>
      </c>
      <c r="D38" s="50">
        <v>18342.0382354426</v>
      </c>
      <c r="E38" s="50">
        <v>18247.346287172601</v>
      </c>
      <c r="H38" s="50">
        <v>9808.25886877618</v>
      </c>
      <c r="I38" s="50">
        <v>2003.45843189424</v>
      </c>
      <c r="J38" s="50">
        <f t="shared" si="1"/>
        <v>3143.0355168887581</v>
      </c>
      <c r="K38" s="50">
        <v>2452.38358490163</v>
      </c>
      <c r="L38" s="50">
        <f t="shared" si="0"/>
        <v>690.65193198712814</v>
      </c>
      <c r="M38" s="50">
        <v>6806.31857353122</v>
      </c>
      <c r="N38" s="50">
        <v>3419.0331556478</v>
      </c>
      <c r="O38" s="58">
        <v>4184.3201415769854</v>
      </c>
      <c r="P38" s="58">
        <v>3739.5524660848905</v>
      </c>
      <c r="Q38" s="58">
        <v>9365.5956923113208</v>
      </c>
    </row>
    <row r="39" spans="1:17" x14ac:dyDescent="0.25">
      <c r="A39" s="65">
        <v>36312</v>
      </c>
      <c r="B39" s="50">
        <v>1999</v>
      </c>
      <c r="C39" s="50">
        <v>2</v>
      </c>
      <c r="D39" s="50">
        <v>18255.2177538695</v>
      </c>
      <c r="E39" s="50">
        <v>18294.549297997401</v>
      </c>
      <c r="H39" s="50">
        <v>10016.578413949799</v>
      </c>
      <c r="I39" s="50">
        <v>2548.2792335065201</v>
      </c>
      <c r="J39" s="50">
        <f t="shared" si="1"/>
        <v>2717.8487698973208</v>
      </c>
      <c r="K39" s="50">
        <v>2521.4525688347899</v>
      </c>
      <c r="L39" s="50">
        <f t="shared" si="0"/>
        <v>196.39620106253096</v>
      </c>
      <c r="M39" s="50">
        <v>6329.9997633458697</v>
      </c>
      <c r="N39" s="50">
        <v>3357.4884268300102</v>
      </c>
      <c r="O39" s="58">
        <v>3915.1046861366781</v>
      </c>
      <c r="P39" s="58">
        <v>3868.6821281853099</v>
      </c>
      <c r="Q39" s="58">
        <v>9787.7745110465657</v>
      </c>
    </row>
    <row r="40" spans="1:17" x14ac:dyDescent="0.25">
      <c r="A40" s="65">
        <v>36404</v>
      </c>
      <c r="B40" s="50">
        <v>1999</v>
      </c>
      <c r="C40" s="50">
        <v>3</v>
      </c>
      <c r="D40" s="50">
        <v>17999.865180926201</v>
      </c>
      <c r="E40" s="50">
        <v>18673.9224491522</v>
      </c>
      <c r="H40" s="50">
        <v>10239.3717471896</v>
      </c>
      <c r="I40" s="50">
        <v>2581.8581992355098</v>
      </c>
      <c r="J40" s="50">
        <f t="shared" si="1"/>
        <v>2505.6738361916314</v>
      </c>
      <c r="K40" s="50">
        <v>2466.6197549962599</v>
      </c>
      <c r="L40" s="50">
        <f t="shared" si="0"/>
        <v>39.054081195371509</v>
      </c>
      <c r="M40" s="50">
        <v>6102.7872203571696</v>
      </c>
      <c r="N40" s="50">
        <v>3429.8258220477101</v>
      </c>
      <c r="O40" s="58">
        <v>3734.1998296664619</v>
      </c>
      <c r="P40" s="58">
        <v>3827.5338835676603</v>
      </c>
      <c r="Q40" s="58">
        <v>9927.6433391815626</v>
      </c>
    </row>
    <row r="41" spans="1:17" x14ac:dyDescent="0.25">
      <c r="A41" s="65">
        <v>36495</v>
      </c>
      <c r="B41" s="50">
        <v>1999</v>
      </c>
      <c r="C41" s="50">
        <v>4</v>
      </c>
      <c r="D41" s="50">
        <v>19855.4000651856</v>
      </c>
      <c r="E41" s="50">
        <v>19163.884002671701</v>
      </c>
      <c r="H41" s="50">
        <v>11302.0641028466</v>
      </c>
      <c r="I41" s="50">
        <v>2821.60872561733</v>
      </c>
      <c r="J41" s="50">
        <f t="shared" si="1"/>
        <v>3032.0647762117505</v>
      </c>
      <c r="K41" s="50">
        <v>3185.8316669168698</v>
      </c>
      <c r="L41" s="50">
        <f t="shared" si="0"/>
        <v>-153.76689070511929</v>
      </c>
      <c r="M41" s="50">
        <v>6411.6708784371403</v>
      </c>
      <c r="N41" s="50">
        <v>3712.0084179272199</v>
      </c>
      <c r="O41" s="58">
        <v>4078.0962874559841</v>
      </c>
      <c r="P41" s="58">
        <v>4369.48673486389</v>
      </c>
      <c r="Q41" s="58">
        <v>10575.020369981645</v>
      </c>
    </row>
    <row r="42" spans="1:17" x14ac:dyDescent="0.25">
      <c r="A42" s="65">
        <v>36586</v>
      </c>
      <c r="B42" s="50">
        <v>2000</v>
      </c>
      <c r="C42" s="50">
        <v>1</v>
      </c>
      <c r="D42" s="50">
        <v>19490.459223530401</v>
      </c>
      <c r="E42" s="50">
        <v>19354.332583353</v>
      </c>
      <c r="H42" s="50">
        <v>10296.5160445409</v>
      </c>
      <c r="I42" s="50">
        <v>2055.8670059409501</v>
      </c>
      <c r="J42" s="50">
        <f t="shared" si="1"/>
        <v>3592.3924792132989</v>
      </c>
      <c r="K42" s="50">
        <v>2600.4343295890599</v>
      </c>
      <c r="L42" s="50">
        <f t="shared" si="0"/>
        <v>991.95814962423901</v>
      </c>
      <c r="M42" s="50">
        <v>7312.9837200213296</v>
      </c>
      <c r="N42" s="50">
        <v>3767.3000261860798</v>
      </c>
      <c r="O42" s="58">
        <v>4380.4317451287643</v>
      </c>
      <c r="P42" s="58">
        <v>3999.9464461468997</v>
      </c>
      <c r="Q42" s="58">
        <v>9868.9327416173564</v>
      </c>
    </row>
    <row r="43" spans="1:17" x14ac:dyDescent="0.25">
      <c r="A43" s="65">
        <v>36678</v>
      </c>
      <c r="B43" s="50">
        <v>2000</v>
      </c>
      <c r="C43" s="50">
        <v>2</v>
      </c>
      <c r="D43" s="50">
        <v>19373.546189248998</v>
      </c>
      <c r="E43" s="50">
        <v>19393.796338625601</v>
      </c>
      <c r="H43" s="50">
        <v>10590.7478699191</v>
      </c>
      <c r="I43" s="50">
        <v>2608.7801100332199</v>
      </c>
      <c r="J43" s="50">
        <f t="shared" si="1"/>
        <v>3530.3778484233394</v>
      </c>
      <c r="K43" s="50">
        <v>2768.0314977065</v>
      </c>
      <c r="L43" s="50">
        <f t="shared" si="0"/>
        <v>762.34635071683942</v>
      </c>
      <c r="M43" s="50">
        <v>6440.3102442399904</v>
      </c>
      <c r="N43" s="50">
        <v>3796.6698833666501</v>
      </c>
      <c r="O43" s="58">
        <v>4031.2717713762659</v>
      </c>
      <c r="P43" s="58">
        <v>4097.91267641992</v>
      </c>
      <c r="Q43" s="58">
        <v>10322.14294100113</v>
      </c>
    </row>
    <row r="44" spans="1:17" x14ac:dyDescent="0.25">
      <c r="A44" s="65">
        <v>36770</v>
      </c>
      <c r="B44" s="50">
        <v>2000</v>
      </c>
      <c r="C44" s="50">
        <v>3</v>
      </c>
      <c r="D44" s="50">
        <v>18982.182016798601</v>
      </c>
      <c r="E44" s="50">
        <v>19688.740962134401</v>
      </c>
      <c r="H44" s="50">
        <v>10670.9323708518</v>
      </c>
      <c r="I44" s="50">
        <v>2637.1957401007598</v>
      </c>
      <c r="J44" s="50">
        <f t="shared" si="1"/>
        <v>2878.6850904327712</v>
      </c>
      <c r="K44" s="50">
        <v>2780.8088241215301</v>
      </c>
      <c r="L44" s="50">
        <f t="shared" si="0"/>
        <v>97.876266311241125</v>
      </c>
      <c r="M44" s="50">
        <v>6524.7227865246196</v>
      </c>
      <c r="N44" s="50">
        <v>3729.3539711113499</v>
      </c>
      <c r="O44" s="58">
        <v>3915.7795923219792</v>
      </c>
      <c r="P44" s="58">
        <v>3966.2310494880703</v>
      </c>
      <c r="Q44" s="58">
        <v>10420.635473454606</v>
      </c>
    </row>
    <row r="45" spans="1:17" x14ac:dyDescent="0.25">
      <c r="A45" s="65">
        <v>36861</v>
      </c>
      <c r="B45" s="50">
        <v>2000</v>
      </c>
      <c r="C45" s="50">
        <v>4</v>
      </c>
      <c r="D45" s="50">
        <v>20572.373763597599</v>
      </c>
      <c r="E45" s="50">
        <v>19919.287728107702</v>
      </c>
      <c r="H45" s="50">
        <v>11519.3391665578</v>
      </c>
      <c r="I45" s="50">
        <v>2884.0989936699202</v>
      </c>
      <c r="J45" s="50">
        <f t="shared" si="1"/>
        <v>3501.1139073985319</v>
      </c>
      <c r="K45" s="50">
        <v>3544.1745948574699</v>
      </c>
      <c r="L45" s="50">
        <f t="shared" si="0"/>
        <v>-43.060687458937991</v>
      </c>
      <c r="M45" s="50">
        <v>6731.3453334798296</v>
      </c>
      <c r="N45" s="50">
        <v>4063.5236375084801</v>
      </c>
      <c r="O45" s="58">
        <v>4337.4111890197428</v>
      </c>
      <c r="P45" s="58">
        <v>4383.9914816246401</v>
      </c>
      <c r="Q45" s="58">
        <v>10955.35356590771</v>
      </c>
    </row>
    <row r="46" spans="1:17" x14ac:dyDescent="0.25">
      <c r="A46" s="65">
        <v>36951</v>
      </c>
      <c r="B46" s="50">
        <v>2001</v>
      </c>
      <c r="C46" s="50">
        <v>1</v>
      </c>
      <c r="D46" s="50">
        <v>20201.598368222301</v>
      </c>
      <c r="E46" s="50">
        <v>20056.6458088697</v>
      </c>
      <c r="H46" s="50">
        <v>10533.1764048641</v>
      </c>
      <c r="I46" s="50">
        <v>2103.7538517724201</v>
      </c>
      <c r="J46" s="50">
        <f t="shared" si="1"/>
        <v>4073.3551931128518</v>
      </c>
      <c r="K46" s="50">
        <v>2859.4919377834899</v>
      </c>
      <c r="L46" s="50">
        <f t="shared" si="0"/>
        <v>1213.8632553293619</v>
      </c>
      <c r="M46" s="50">
        <v>7691.0722107516503</v>
      </c>
      <c r="N46" s="50">
        <v>4199.7592922787198</v>
      </c>
      <c r="O46" s="58">
        <v>4561.0624986747516</v>
      </c>
      <c r="P46" s="58">
        <v>3972.1133343110801</v>
      </c>
      <c r="Q46" s="58">
        <v>10284.016820373379</v>
      </c>
    </row>
    <row r="47" spans="1:17" x14ac:dyDescent="0.25">
      <c r="A47" s="65">
        <v>37043</v>
      </c>
      <c r="B47" s="50">
        <v>2001</v>
      </c>
      <c r="C47" s="50">
        <v>2</v>
      </c>
      <c r="D47" s="50">
        <v>20215.527271222101</v>
      </c>
      <c r="E47" s="50">
        <v>20266.3681766724</v>
      </c>
      <c r="H47" s="50">
        <v>10925.669793798201</v>
      </c>
      <c r="I47" s="50">
        <v>2672.7525141177998</v>
      </c>
      <c r="J47" s="50">
        <f t="shared" si="1"/>
        <v>3305.0171991825637</v>
      </c>
      <c r="K47" s="50">
        <v>2905.3671386975998</v>
      </c>
      <c r="L47" s="50">
        <f t="shared" si="0"/>
        <v>399.65006048496389</v>
      </c>
      <c r="M47" s="50">
        <v>7250.3860566237499</v>
      </c>
      <c r="N47" s="50">
        <v>3938.2982925002102</v>
      </c>
      <c r="O47" s="58">
        <v>4252.7516589458473</v>
      </c>
      <c r="P47" s="58">
        <v>4165.5185172725496</v>
      </c>
      <c r="Q47" s="58">
        <v>10854.832298658092</v>
      </c>
    </row>
    <row r="48" spans="1:17" x14ac:dyDescent="0.25">
      <c r="A48" s="65">
        <v>37135</v>
      </c>
      <c r="B48" s="50">
        <v>2001</v>
      </c>
      <c r="C48" s="50">
        <v>3</v>
      </c>
      <c r="D48" s="50">
        <v>19541.689507261999</v>
      </c>
      <c r="E48" s="50">
        <v>20244.898610029901</v>
      </c>
      <c r="H48" s="50">
        <v>10819.4887461052</v>
      </c>
      <c r="I48" s="50">
        <v>2700.2506370860301</v>
      </c>
      <c r="J48" s="50">
        <f t="shared" si="1"/>
        <v>3140.0258553883309</v>
      </c>
      <c r="K48" s="50">
        <v>2824.3065889498198</v>
      </c>
      <c r="L48" s="50">
        <f t="shared" si="0"/>
        <v>315.71926643851111</v>
      </c>
      <c r="M48" s="50">
        <v>6824.2271858505301</v>
      </c>
      <c r="N48" s="50">
        <v>3942.3029171680901</v>
      </c>
      <c r="O48" s="58">
        <v>4049.1183721990446</v>
      </c>
      <c r="P48" s="58">
        <v>3986.7250599937001</v>
      </c>
      <c r="Q48" s="58">
        <v>10794.578451517831</v>
      </c>
    </row>
    <row r="49" spans="1:17" x14ac:dyDescent="0.25">
      <c r="A49" s="65">
        <v>37226</v>
      </c>
      <c r="B49" s="50">
        <v>2001</v>
      </c>
      <c r="C49" s="50">
        <v>4</v>
      </c>
      <c r="D49" s="50">
        <v>21049.9482244752</v>
      </c>
      <c r="E49" s="50">
        <v>20382.280787106101</v>
      </c>
      <c r="H49" s="50">
        <v>11682.1685204311</v>
      </c>
      <c r="I49" s="50">
        <v>2955.7865749358998</v>
      </c>
      <c r="J49" s="50">
        <f t="shared" si="1"/>
        <v>3380.6147934407609</v>
      </c>
      <c r="K49" s="50">
        <v>3414.7140532476201</v>
      </c>
      <c r="L49" s="50">
        <f t="shared" si="0"/>
        <v>-34.099259806859209</v>
      </c>
      <c r="M49" s="50">
        <v>7118.7340196044097</v>
      </c>
      <c r="N49" s="50">
        <v>4087.3556839369699</v>
      </c>
      <c r="O49" s="58">
        <v>4408.654113213739</v>
      </c>
      <c r="P49" s="58">
        <v>4421.0500233338998</v>
      </c>
      <c r="Q49" s="58">
        <v>11309.006428163597</v>
      </c>
    </row>
    <row r="50" spans="1:17" x14ac:dyDescent="0.25">
      <c r="A50" s="65">
        <v>37316</v>
      </c>
      <c r="B50" s="50">
        <v>2002</v>
      </c>
      <c r="C50" s="50">
        <v>1</v>
      </c>
      <c r="D50" s="50">
        <v>20506.432431825899</v>
      </c>
      <c r="E50" s="50">
        <v>20564.125539768898</v>
      </c>
      <c r="H50" s="50">
        <v>10721.4728754645</v>
      </c>
      <c r="I50" s="50">
        <v>2165.26301452288</v>
      </c>
      <c r="J50" s="50">
        <f t="shared" si="1"/>
        <v>3576.4672682136661</v>
      </c>
      <c r="K50" s="50">
        <v>2841.9628382368201</v>
      </c>
      <c r="L50" s="50">
        <f t="shared" si="0"/>
        <v>734.50442997684604</v>
      </c>
      <c r="M50" s="50">
        <v>7933.11192938762</v>
      </c>
      <c r="N50" s="50">
        <v>3889.8826557627699</v>
      </c>
      <c r="O50" s="58">
        <v>4456.9851254463911</v>
      </c>
      <c r="P50" s="58">
        <v>4073.4657937151401</v>
      </c>
      <c r="Q50" s="58">
        <v>10603.467961837836</v>
      </c>
    </row>
    <row r="51" spans="1:17" x14ac:dyDescent="0.25">
      <c r="A51" s="65">
        <v>37408</v>
      </c>
      <c r="B51" s="50">
        <v>2002</v>
      </c>
      <c r="C51" s="50">
        <v>2</v>
      </c>
      <c r="D51" s="50">
        <v>20733.4641935773</v>
      </c>
      <c r="E51" s="50">
        <v>20731.2820995566</v>
      </c>
      <c r="H51" s="50">
        <v>11044.9584305393</v>
      </c>
      <c r="I51" s="50">
        <v>2742.7094187029402</v>
      </c>
      <c r="J51" s="50">
        <f t="shared" si="1"/>
        <v>3694.1333569364815</v>
      </c>
      <c r="K51" s="50">
        <v>3000.9637933147901</v>
      </c>
      <c r="L51" s="50">
        <f t="shared" si="0"/>
        <v>693.1695636216914</v>
      </c>
      <c r="M51" s="50">
        <v>7275.9959539194797</v>
      </c>
      <c r="N51" s="50">
        <v>4024.3329665208998</v>
      </c>
      <c r="O51" s="58">
        <v>4177.4797727235564</v>
      </c>
      <c r="P51" s="58">
        <v>4236.2187200334401</v>
      </c>
      <c r="Q51" s="58">
        <v>11164.21842910222</v>
      </c>
    </row>
    <row r="52" spans="1:17" x14ac:dyDescent="0.25">
      <c r="A52" s="65">
        <v>37500</v>
      </c>
      <c r="B52" s="50">
        <v>2002</v>
      </c>
      <c r="C52" s="50">
        <v>3</v>
      </c>
      <c r="D52" s="50">
        <v>20328.4582701336</v>
      </c>
      <c r="E52" s="50">
        <v>20947.449412076101</v>
      </c>
      <c r="H52" s="50">
        <v>11163.295313476099</v>
      </c>
      <c r="I52" s="50">
        <v>2764.8974543510099</v>
      </c>
      <c r="J52" s="50">
        <f t="shared" si="1"/>
        <v>3923.2486187758523</v>
      </c>
      <c r="K52" s="50">
        <v>2965.3032575522702</v>
      </c>
      <c r="L52" s="50">
        <f t="shared" si="0"/>
        <v>957.94536122358204</v>
      </c>
      <c r="M52" s="50">
        <v>6742.5220737116297</v>
      </c>
      <c r="N52" s="50">
        <v>4265.5051901809902</v>
      </c>
      <c r="O52" s="58">
        <v>3865.656378409652</v>
      </c>
      <c r="P52" s="58">
        <v>4147.1651445532198</v>
      </c>
      <c r="Q52" s="58">
        <v>11196.670631019982</v>
      </c>
    </row>
    <row r="53" spans="1:17" x14ac:dyDescent="0.25">
      <c r="A53" s="65">
        <v>37591</v>
      </c>
      <c r="B53" s="50">
        <v>2002</v>
      </c>
      <c r="C53" s="50">
        <v>4</v>
      </c>
      <c r="D53" s="50">
        <v>21957.326882133599</v>
      </c>
      <c r="E53" s="50">
        <v>21219.485405782201</v>
      </c>
      <c r="H53" s="50">
        <v>11971.938614232</v>
      </c>
      <c r="I53" s="50">
        <v>2997.1780010667499</v>
      </c>
      <c r="J53" s="50">
        <f t="shared" si="1"/>
        <v>3644.4925053005491</v>
      </c>
      <c r="K53" s="50">
        <v>3667.9596148982801</v>
      </c>
      <c r="L53" s="50">
        <f t="shared" si="0"/>
        <v>-23.467109597730996</v>
      </c>
      <c r="M53" s="50">
        <v>7628.1624310432398</v>
      </c>
      <c r="N53" s="50">
        <v>4284.44466950894</v>
      </c>
      <c r="O53" s="58">
        <v>4485.6439520253361</v>
      </c>
      <c r="P53" s="58">
        <v>4520.8203347608296</v>
      </c>
      <c r="Q53" s="58">
        <v>11821.463915791022</v>
      </c>
    </row>
    <row r="54" spans="1:17" x14ac:dyDescent="0.25">
      <c r="A54" s="65">
        <v>37681</v>
      </c>
      <c r="B54" s="50">
        <v>2003</v>
      </c>
      <c r="C54" s="50">
        <v>1</v>
      </c>
      <c r="D54" s="50">
        <v>21448.808126666201</v>
      </c>
      <c r="E54" s="50">
        <v>21473.926411430999</v>
      </c>
      <c r="H54" s="50">
        <v>11040.510793834599</v>
      </c>
      <c r="I54" s="50">
        <v>2167.39164692128</v>
      </c>
      <c r="J54" s="50">
        <f t="shared" si="1"/>
        <v>4512.3841893249501</v>
      </c>
      <c r="K54" s="50">
        <v>3113.33120620724</v>
      </c>
      <c r="L54" s="50">
        <f t="shared" si="0"/>
        <v>1399.05298311771</v>
      </c>
      <c r="M54" s="50">
        <v>7993.8954000861104</v>
      </c>
      <c r="N54" s="50">
        <v>4265.3739035007402</v>
      </c>
      <c r="O54" s="58">
        <v>4730.2536503868332</v>
      </c>
      <c r="P54" s="58">
        <v>4175.5467277238804</v>
      </c>
      <c r="Q54" s="58">
        <v>11115.81142891755</v>
      </c>
    </row>
    <row r="55" spans="1:17" x14ac:dyDescent="0.25">
      <c r="A55" s="65">
        <v>37773</v>
      </c>
      <c r="B55" s="50">
        <v>2003</v>
      </c>
      <c r="C55" s="50">
        <v>2</v>
      </c>
      <c r="D55" s="50">
        <v>21616.068086064599</v>
      </c>
      <c r="E55" s="50">
        <v>21653.8001722933</v>
      </c>
      <c r="H55" s="50">
        <v>11503.211958850899</v>
      </c>
      <c r="I55" s="50">
        <v>2743.9824603992602</v>
      </c>
      <c r="J55" s="50">
        <f t="shared" si="1"/>
        <v>3875.3198540233989</v>
      </c>
      <c r="K55" s="50">
        <v>3315.9965508785799</v>
      </c>
      <c r="L55" s="50">
        <f t="shared" si="0"/>
        <v>559.32330314481896</v>
      </c>
      <c r="M55" s="50">
        <v>7862.1121354097204</v>
      </c>
      <c r="N55" s="50">
        <v>4368.55832261868</v>
      </c>
      <c r="O55" s="58">
        <v>4326.4799623173258</v>
      </c>
      <c r="P55" s="58">
        <v>4301.2458475629601</v>
      </c>
      <c r="Q55" s="58">
        <v>11721.603138891338</v>
      </c>
    </row>
    <row r="56" spans="1:17" x14ac:dyDescent="0.25">
      <c r="A56" s="65">
        <v>37865</v>
      </c>
      <c r="B56" s="50">
        <v>2003</v>
      </c>
      <c r="C56" s="50">
        <v>3</v>
      </c>
      <c r="D56" s="50">
        <v>21140.662246898301</v>
      </c>
      <c r="E56" s="50">
        <v>21795.5210933571</v>
      </c>
      <c r="H56" s="50">
        <v>11641.128231184</v>
      </c>
      <c r="I56" s="50">
        <v>2780.5113500509201</v>
      </c>
      <c r="J56" s="50">
        <f t="shared" si="1"/>
        <v>3353.6902171751772</v>
      </c>
      <c r="K56" s="50">
        <v>3143.65894753056</v>
      </c>
      <c r="L56" s="50">
        <f t="shared" si="0"/>
        <v>210.03126964461717</v>
      </c>
      <c r="M56" s="50">
        <v>7625.9150235220204</v>
      </c>
      <c r="N56" s="50">
        <v>4260.5825750338199</v>
      </c>
      <c r="O56" s="58">
        <v>4017.3721420253505</v>
      </c>
      <c r="P56" s="58">
        <v>4119.5319451618398</v>
      </c>
      <c r="Q56" s="58">
        <v>11780.592944124361</v>
      </c>
    </row>
    <row r="57" spans="1:17" x14ac:dyDescent="0.25">
      <c r="A57" s="65">
        <v>37956</v>
      </c>
      <c r="B57" s="50">
        <v>2003</v>
      </c>
      <c r="C57" s="50">
        <v>4</v>
      </c>
      <c r="D57" s="50">
        <v>22737.218788505699</v>
      </c>
      <c r="E57" s="50">
        <v>21965.5318203932</v>
      </c>
      <c r="H57" s="50">
        <v>12746.887988921701</v>
      </c>
      <c r="I57" s="50">
        <v>3066.2723346156199</v>
      </c>
      <c r="J57" s="50">
        <f t="shared" si="1"/>
        <v>3391.5822566659112</v>
      </c>
      <c r="K57" s="50">
        <v>3919.99300127384</v>
      </c>
      <c r="L57" s="50">
        <f t="shared" si="0"/>
        <v>-528.41074460792879</v>
      </c>
      <c r="M57" s="50">
        <v>8037.95734761105</v>
      </c>
      <c r="N57" s="50">
        <v>4505.4811393085802</v>
      </c>
      <c r="O57" s="58">
        <v>4336.6738356117676</v>
      </c>
      <c r="P57" s="58">
        <v>4576.8564012121096</v>
      </c>
      <c r="Q57" s="58">
        <v>12399.115319101782</v>
      </c>
    </row>
    <row r="58" spans="1:17" x14ac:dyDescent="0.25">
      <c r="A58" s="65">
        <v>38047</v>
      </c>
      <c r="B58" s="50">
        <v>2004</v>
      </c>
      <c r="C58" s="50">
        <v>1</v>
      </c>
      <c r="D58" s="50">
        <v>22508.273566805801</v>
      </c>
      <c r="E58" s="50">
        <v>22505.987695670701</v>
      </c>
      <c r="H58" s="50">
        <v>11808.5591189018</v>
      </c>
      <c r="I58" s="50">
        <v>2256.36084464753</v>
      </c>
      <c r="J58" s="50">
        <f t="shared" si="1"/>
        <v>4121.109076494602</v>
      </c>
      <c r="K58" s="50">
        <v>3249.6035558142698</v>
      </c>
      <c r="L58" s="50">
        <f t="shared" ref="L58:L89" si="2">D58-SUM(H58:I58,K58,M58)+N58</f>
        <v>871.50552068033267</v>
      </c>
      <c r="M58" s="50">
        <v>9147.1871913343402</v>
      </c>
      <c r="N58" s="50">
        <v>4824.9426645724698</v>
      </c>
      <c r="O58" s="58">
        <v>4723.3847769626354</v>
      </c>
      <c r="P58" s="58">
        <v>4220.0976396762699</v>
      </c>
      <c r="Q58" s="58">
        <v>11778.259638156873</v>
      </c>
    </row>
    <row r="59" spans="1:17" x14ac:dyDescent="0.25">
      <c r="A59" s="65">
        <v>38139</v>
      </c>
      <c r="B59" s="50">
        <v>2004</v>
      </c>
      <c r="C59" s="50">
        <v>2</v>
      </c>
      <c r="D59" s="50">
        <v>22974.256034126502</v>
      </c>
      <c r="E59" s="50">
        <v>22996.909576198901</v>
      </c>
      <c r="H59" s="50">
        <v>12452.866378536</v>
      </c>
      <c r="I59" s="50">
        <v>2909.5675094419198</v>
      </c>
      <c r="J59" s="50">
        <f t="shared" si="1"/>
        <v>3808.9214243348497</v>
      </c>
      <c r="K59" s="50">
        <v>3548.1205470375799</v>
      </c>
      <c r="L59" s="50">
        <f t="shared" si="2"/>
        <v>260.80087729726984</v>
      </c>
      <c r="M59" s="50">
        <v>8818.2388979549305</v>
      </c>
      <c r="N59" s="50">
        <v>5015.3381761412002</v>
      </c>
      <c r="O59" s="58">
        <v>4421.2675119003325</v>
      </c>
      <c r="P59" s="58">
        <v>4450.8595071721202</v>
      </c>
      <c r="Q59" s="58">
        <v>12531.721323399295</v>
      </c>
    </row>
    <row r="60" spans="1:17" x14ac:dyDescent="0.25">
      <c r="A60" s="65">
        <v>38231</v>
      </c>
      <c r="B60" s="50">
        <v>2004</v>
      </c>
      <c r="C60" s="50">
        <v>3</v>
      </c>
      <c r="D60" s="50">
        <v>22874.364918915599</v>
      </c>
      <c r="E60" s="50">
        <v>23645.7707572748</v>
      </c>
      <c r="H60" s="50">
        <v>12662.7984789653</v>
      </c>
      <c r="I60" s="50">
        <v>2973.0905404549699</v>
      </c>
      <c r="J60" s="50">
        <f t="shared" si="1"/>
        <v>3589.5273860786906</v>
      </c>
      <c r="K60" s="50">
        <v>3672.7596966462602</v>
      </c>
      <c r="L60" s="50">
        <f t="shared" si="2"/>
        <v>-83.232310567569584</v>
      </c>
      <c r="M60" s="50">
        <v>8980.4921901312391</v>
      </c>
      <c r="N60" s="50">
        <v>5331.5436767146002</v>
      </c>
      <c r="O60" s="58">
        <v>4189.9285671706275</v>
      </c>
      <c r="P60" s="58">
        <v>4466.7298491001302</v>
      </c>
      <c r="Q60" s="58">
        <v>12685.667288317303</v>
      </c>
    </row>
    <row r="61" spans="1:17" x14ac:dyDescent="0.25">
      <c r="A61" s="65">
        <v>38322</v>
      </c>
      <c r="B61" s="50">
        <v>2004</v>
      </c>
      <c r="C61" s="50">
        <v>4</v>
      </c>
      <c r="D61" s="50">
        <v>24854.035336573001</v>
      </c>
      <c r="E61" s="50">
        <v>23978.540865561099</v>
      </c>
      <c r="H61" s="50">
        <v>13892.7273182072</v>
      </c>
      <c r="I61" s="50">
        <v>3265.1856343627101</v>
      </c>
      <c r="J61" s="50">
        <f t="shared" si="1"/>
        <v>4178.2964748602026</v>
      </c>
      <c r="K61" s="50">
        <v>4774.5378845080304</v>
      </c>
      <c r="L61" s="50">
        <f t="shared" si="2"/>
        <v>-596.24140964782782</v>
      </c>
      <c r="M61" s="50">
        <v>9110.0358609738596</v>
      </c>
      <c r="N61" s="50">
        <v>5592.2099518309697</v>
      </c>
      <c r="O61" s="58">
        <v>4718.9998403298323</v>
      </c>
      <c r="P61" s="58">
        <v>4993.5344007874</v>
      </c>
      <c r="Q61" s="58">
        <v>13403.516364220019</v>
      </c>
    </row>
    <row r="62" spans="1:17" x14ac:dyDescent="0.25">
      <c r="A62" s="65">
        <v>38412</v>
      </c>
      <c r="B62" s="50">
        <v>2005</v>
      </c>
      <c r="C62" s="50">
        <v>1</v>
      </c>
      <c r="D62" s="50">
        <v>23933.417753509599</v>
      </c>
      <c r="E62" s="50">
        <v>23968.497547503299</v>
      </c>
      <c r="H62" s="50">
        <v>12809.118635028601</v>
      </c>
      <c r="I62" s="50">
        <v>2401.4801168638701</v>
      </c>
      <c r="J62" s="50">
        <f t="shared" si="1"/>
        <v>5302.5556422202881</v>
      </c>
      <c r="K62" s="50">
        <v>4128.55522365262</v>
      </c>
      <c r="L62" s="50">
        <f t="shared" si="2"/>
        <v>1174.000418567668</v>
      </c>
      <c r="M62" s="50">
        <v>8999.4081059985001</v>
      </c>
      <c r="N62" s="50">
        <v>5579.1447466016598</v>
      </c>
      <c r="O62" s="58">
        <v>4888.0944058456071</v>
      </c>
      <c r="P62" s="58">
        <v>4416.4950617800905</v>
      </c>
      <c r="Q62" s="58">
        <v>12683.907972644822</v>
      </c>
    </row>
    <row r="63" spans="1:17" x14ac:dyDescent="0.25">
      <c r="A63" s="65">
        <v>38504</v>
      </c>
      <c r="B63" s="50">
        <v>2005</v>
      </c>
      <c r="C63" s="50">
        <v>2</v>
      </c>
      <c r="D63" s="50">
        <v>24330.231530079</v>
      </c>
      <c r="E63" s="50">
        <v>24357.246572687302</v>
      </c>
      <c r="H63" s="50">
        <v>13377.273459059899</v>
      </c>
      <c r="I63" s="50">
        <v>3084.5094260370702</v>
      </c>
      <c r="J63" s="50">
        <f t="shared" si="1"/>
        <v>4644.4175375631276</v>
      </c>
      <c r="K63" s="50">
        <v>4484.1413223865602</v>
      </c>
      <c r="L63" s="50">
        <f t="shared" si="2"/>
        <v>160.27621517656735</v>
      </c>
      <c r="M63" s="50">
        <v>9211.1009195927909</v>
      </c>
      <c r="N63" s="50">
        <v>5987.0698121738897</v>
      </c>
      <c r="O63" s="58">
        <v>4242.8264361191104</v>
      </c>
      <c r="P63" s="58">
        <v>4790.57459946579</v>
      </c>
      <c r="Q63" s="58">
        <v>13389.337268919648</v>
      </c>
    </row>
    <row r="64" spans="1:17" x14ac:dyDescent="0.25">
      <c r="A64" s="65">
        <v>38596</v>
      </c>
      <c r="B64" s="50">
        <v>2005</v>
      </c>
      <c r="C64" s="50">
        <v>3</v>
      </c>
      <c r="D64" s="50">
        <v>24061.8518178753</v>
      </c>
      <c r="E64" s="50">
        <v>24924.056252235601</v>
      </c>
      <c r="H64" s="50">
        <v>13632.103876919</v>
      </c>
      <c r="I64" s="50">
        <v>3137.0021120136598</v>
      </c>
      <c r="J64" s="50">
        <f t="shared" si="1"/>
        <v>4711.1825510540602</v>
      </c>
      <c r="K64" s="50">
        <v>4520.4635649142701</v>
      </c>
      <c r="L64" s="50">
        <f t="shared" si="2"/>
        <v>190.7189861397901</v>
      </c>
      <c r="M64" s="50">
        <v>9036.3967389336103</v>
      </c>
      <c r="N64" s="50">
        <v>6454.8334610450302</v>
      </c>
      <c r="O64" s="58">
        <v>4098.3836111100409</v>
      </c>
      <c r="P64" s="58">
        <v>4622.6701752684703</v>
      </c>
      <c r="Q64" s="58">
        <v>13550.835863769984</v>
      </c>
    </row>
    <row r="65" spans="1:17" x14ac:dyDescent="0.25">
      <c r="A65" s="65">
        <v>38687</v>
      </c>
      <c r="B65" s="50">
        <v>2005</v>
      </c>
      <c r="C65" s="50">
        <v>4</v>
      </c>
      <c r="D65" s="50">
        <v>26238.374454276101</v>
      </c>
      <c r="E65" s="50">
        <v>25270.933802452</v>
      </c>
      <c r="H65" s="50">
        <v>14914.197823516</v>
      </c>
      <c r="I65" s="50">
        <v>3449.5183619805498</v>
      </c>
      <c r="J65" s="50">
        <f t="shared" si="1"/>
        <v>4638.7690875750877</v>
      </c>
      <c r="K65" s="50">
        <v>5688.1031266852196</v>
      </c>
      <c r="L65" s="50">
        <f t="shared" si="2"/>
        <v>-1049.3340391101319</v>
      </c>
      <c r="M65" s="50">
        <v>9812.9450997315398</v>
      </c>
      <c r="N65" s="50">
        <v>6577.0559185270704</v>
      </c>
      <c r="O65" s="58">
        <v>4639.6717461260487</v>
      </c>
      <c r="P65" s="58">
        <v>5238.2871398953203</v>
      </c>
      <c r="Q65" s="58">
        <v>14357.351621008695</v>
      </c>
    </row>
    <row r="66" spans="1:17" x14ac:dyDescent="0.25">
      <c r="A66" s="65">
        <v>38777</v>
      </c>
      <c r="B66" s="50">
        <v>2006</v>
      </c>
      <c r="C66" s="50">
        <v>1</v>
      </c>
      <c r="D66" s="50">
        <v>25396.9731132573</v>
      </c>
      <c r="E66" s="50">
        <v>25485.419951011601</v>
      </c>
      <c r="H66" s="50">
        <v>13802.057820170099</v>
      </c>
      <c r="I66" s="50">
        <v>2541.8992829467302</v>
      </c>
      <c r="J66" s="50">
        <f t="shared" si="1"/>
        <v>5906.5505092780004</v>
      </c>
      <c r="K66" s="50">
        <v>4557.2372910364002</v>
      </c>
      <c r="L66" s="50">
        <f t="shared" si="2"/>
        <v>1349.3132182416002</v>
      </c>
      <c r="M66" s="50">
        <v>9905.3175768582296</v>
      </c>
      <c r="N66" s="50">
        <v>6758.8520759957601</v>
      </c>
      <c r="O66" s="58">
        <v>5035.451931463901</v>
      </c>
      <c r="P66" s="58">
        <v>4708.4774924007506</v>
      </c>
      <c r="Q66" s="58">
        <v>13584.801754311318</v>
      </c>
    </row>
    <row r="67" spans="1:17" x14ac:dyDescent="0.25">
      <c r="A67" s="65">
        <v>38869</v>
      </c>
      <c r="B67" s="50">
        <v>2006</v>
      </c>
      <c r="C67" s="50">
        <v>2</v>
      </c>
      <c r="D67" s="50">
        <v>25963.106635270899</v>
      </c>
      <c r="E67" s="50">
        <v>26014.429805222</v>
      </c>
      <c r="H67" s="50">
        <v>14404.7278368521</v>
      </c>
      <c r="I67" s="50">
        <v>3264.8012169590602</v>
      </c>
      <c r="J67" s="50">
        <f t="shared" si="1"/>
        <v>5390.3758042127101</v>
      </c>
      <c r="K67" s="50">
        <v>4711.3723812881599</v>
      </c>
      <c r="L67" s="50">
        <f t="shared" si="2"/>
        <v>679.00342292455025</v>
      </c>
      <c r="M67" s="50">
        <v>9676.7378526505399</v>
      </c>
      <c r="N67" s="50">
        <v>6773.53607540351</v>
      </c>
      <c r="O67" s="58">
        <v>4505.9639349084255</v>
      </c>
      <c r="P67" s="58">
        <v>4999.7404720395298</v>
      </c>
      <c r="Q67" s="58">
        <v>14420.704013791157</v>
      </c>
    </row>
    <row r="68" spans="1:17" x14ac:dyDescent="0.25">
      <c r="A68" s="65">
        <v>38961</v>
      </c>
      <c r="B68" s="50">
        <v>2006</v>
      </c>
      <c r="C68" s="50">
        <v>3</v>
      </c>
      <c r="D68" s="50">
        <v>25509.402727771299</v>
      </c>
      <c r="E68" s="50">
        <v>26354.127384938802</v>
      </c>
      <c r="H68" s="50">
        <v>14587.7780495925</v>
      </c>
      <c r="I68" s="50">
        <v>3341.8939093507202</v>
      </c>
      <c r="J68" s="50">
        <f t="shared" si="1"/>
        <v>4845.0776142016994</v>
      </c>
      <c r="K68" s="50">
        <v>4811.5291290593796</v>
      </c>
      <c r="L68" s="50">
        <f t="shared" si="2"/>
        <v>33.548485142319805</v>
      </c>
      <c r="M68" s="50">
        <v>9552.1464516873202</v>
      </c>
      <c r="N68" s="50">
        <v>6817.4932970609398</v>
      </c>
      <c r="O68" s="58">
        <v>4106.8781149067736</v>
      </c>
      <c r="P68" s="58">
        <v>4892.6570029152299</v>
      </c>
      <c r="Q68" s="58">
        <v>14524.273962824869</v>
      </c>
    </row>
    <row r="69" spans="1:17" x14ac:dyDescent="0.25">
      <c r="A69" s="65">
        <v>39052</v>
      </c>
      <c r="B69" s="50">
        <v>2006</v>
      </c>
      <c r="C69" s="50">
        <v>4</v>
      </c>
      <c r="D69" s="50">
        <v>27920.846908957901</v>
      </c>
      <c r="E69" s="50">
        <v>26891.369747292101</v>
      </c>
      <c r="H69" s="50">
        <v>16020.548766502199</v>
      </c>
      <c r="I69" s="50">
        <v>3696.0247282022901</v>
      </c>
      <c r="J69" s="50">
        <f t="shared" si="1"/>
        <v>5546.3474126792189</v>
      </c>
      <c r="K69" s="50">
        <v>5861.8139027494699</v>
      </c>
      <c r="L69" s="50">
        <f t="shared" si="2"/>
        <v>-315.46649007025098</v>
      </c>
      <c r="M69" s="50">
        <v>9811.0321710613698</v>
      </c>
      <c r="N69" s="50">
        <v>7153.1061694871796</v>
      </c>
      <c r="O69" s="58">
        <v>4812.7386183767358</v>
      </c>
      <c r="P69" s="58">
        <v>5487.1879493054203</v>
      </c>
      <c r="Q69" s="58">
        <v>15389.592786649268</v>
      </c>
    </row>
    <row r="70" spans="1:17" x14ac:dyDescent="0.25">
      <c r="A70" s="65">
        <v>39142</v>
      </c>
      <c r="B70" s="50">
        <v>2007</v>
      </c>
      <c r="C70" s="50">
        <v>1</v>
      </c>
      <c r="D70" s="50">
        <v>26843.986326082199</v>
      </c>
      <c r="E70" s="50">
        <v>27148.362590765399</v>
      </c>
      <c r="H70" s="50">
        <v>14852.078206788399</v>
      </c>
      <c r="I70" s="50">
        <v>2754.8843823431298</v>
      </c>
      <c r="J70" s="50">
        <f t="shared" si="1"/>
        <v>6139.2454103992359</v>
      </c>
      <c r="K70" s="50">
        <v>5031.8853485092504</v>
      </c>
      <c r="L70" s="50">
        <f t="shared" si="2"/>
        <v>1107.3600618899854</v>
      </c>
      <c r="M70" s="50">
        <v>10633.7902593528</v>
      </c>
      <c r="N70" s="50">
        <v>7536.0119328013698</v>
      </c>
      <c r="O70" s="58">
        <v>5244.6031662680944</v>
      </c>
      <c r="P70" s="58">
        <v>4932.4836606421304</v>
      </c>
      <c r="Q70" s="58">
        <v>14551.169323160848</v>
      </c>
    </row>
    <row r="71" spans="1:17" x14ac:dyDescent="0.25">
      <c r="A71" s="65">
        <v>39234</v>
      </c>
      <c r="B71" s="50">
        <v>2007</v>
      </c>
      <c r="C71" s="50">
        <v>2</v>
      </c>
      <c r="D71" s="50">
        <v>27396.6718965949</v>
      </c>
      <c r="E71" s="50">
        <v>27402.379142843201</v>
      </c>
      <c r="H71" s="50">
        <v>15485.816818314201</v>
      </c>
      <c r="I71" s="50">
        <v>3524.3030606520401</v>
      </c>
      <c r="J71" s="50">
        <f t="shared" si="1"/>
        <v>5406.2374616060815</v>
      </c>
      <c r="K71" s="50">
        <v>5202.0061358967996</v>
      </c>
      <c r="L71" s="50">
        <f t="shared" si="2"/>
        <v>204.23132570928192</v>
      </c>
      <c r="M71" s="50">
        <v>10770.112563750299</v>
      </c>
      <c r="N71" s="50">
        <v>7789.7980077277198</v>
      </c>
      <c r="O71" s="58">
        <v>4672.2004160012684</v>
      </c>
      <c r="P71" s="58">
        <v>5201.41858312768</v>
      </c>
      <c r="Q71" s="58">
        <v>15291.294939615958</v>
      </c>
    </row>
    <row r="72" spans="1:17" x14ac:dyDescent="0.25">
      <c r="A72" s="65">
        <v>39326</v>
      </c>
      <c r="B72" s="50">
        <v>2007</v>
      </c>
      <c r="C72" s="50">
        <v>3</v>
      </c>
      <c r="D72" s="50">
        <v>26615.188703149699</v>
      </c>
      <c r="E72" s="50">
        <v>27442.032604826501</v>
      </c>
      <c r="H72" s="50">
        <v>15536.145917432201</v>
      </c>
      <c r="I72" s="50">
        <v>3575.8145587449199</v>
      </c>
      <c r="J72" s="50">
        <f t="shared" si="1"/>
        <v>5279.4010167924189</v>
      </c>
      <c r="K72" s="50">
        <v>5093.24974887181</v>
      </c>
      <c r="L72" s="50">
        <f t="shared" si="2"/>
        <v>186.15126792060892</v>
      </c>
      <c r="M72" s="50">
        <v>9891.1224911518402</v>
      </c>
      <c r="N72" s="50">
        <v>7667.2952809716799</v>
      </c>
      <c r="O72" s="58">
        <v>4224.1335996124189</v>
      </c>
      <c r="P72" s="58">
        <v>4991.2648210478901</v>
      </c>
      <c r="Q72" s="58">
        <v>15202.601372568291</v>
      </c>
    </row>
    <row r="73" spans="1:17" x14ac:dyDescent="0.25">
      <c r="A73" s="65">
        <v>39417</v>
      </c>
      <c r="B73" s="50">
        <v>2007</v>
      </c>
      <c r="C73" s="50">
        <v>4</v>
      </c>
      <c r="D73" s="50">
        <v>29074.788164142399</v>
      </c>
      <c r="E73" s="50">
        <v>27902.491378899798</v>
      </c>
      <c r="H73" s="50">
        <v>17102.084521029999</v>
      </c>
      <c r="I73" s="50">
        <v>3899.0640298026901</v>
      </c>
      <c r="J73" s="50">
        <f t="shared" si="1"/>
        <v>5927.4194689310998</v>
      </c>
      <c r="K73" s="50">
        <v>6718.9870257370303</v>
      </c>
      <c r="L73" s="50">
        <f t="shared" si="2"/>
        <v>-791.56755680593051</v>
      </c>
      <c r="M73" s="50">
        <v>10450.652353858601</v>
      </c>
      <c r="N73" s="50">
        <v>8304.43220947999</v>
      </c>
      <c r="O73" s="58">
        <v>4791.4948080333425</v>
      </c>
      <c r="P73" s="58">
        <v>5621.4052902269304</v>
      </c>
      <c r="Q73" s="58">
        <v>16274.285794950962</v>
      </c>
    </row>
    <row r="74" spans="1:17" x14ac:dyDescent="0.25">
      <c r="A74" s="65">
        <v>39508</v>
      </c>
      <c r="B74" s="50">
        <v>2008</v>
      </c>
      <c r="C74" s="50">
        <v>1</v>
      </c>
      <c r="D74" s="50">
        <v>28286.463907411598</v>
      </c>
      <c r="E74" s="50">
        <v>28518.858774037501</v>
      </c>
      <c r="H74" s="50">
        <v>15829.879867849901</v>
      </c>
      <c r="I74" s="50">
        <v>2763.2803114684898</v>
      </c>
      <c r="J74" s="50">
        <f t="shared" si="1"/>
        <v>7350.3464041285561</v>
      </c>
      <c r="K74" s="50">
        <v>5951.1632822583297</v>
      </c>
      <c r="L74" s="50">
        <f t="shared" si="2"/>
        <v>1399.1831218702264</v>
      </c>
      <c r="M74" s="50">
        <v>10682.452462470501</v>
      </c>
      <c r="N74" s="50">
        <v>8339.4951385058503</v>
      </c>
      <c r="O74" s="58">
        <v>5364.8151837551177</v>
      </c>
      <c r="P74" s="58">
        <v>5413.2751701031502</v>
      </c>
      <c r="Q74" s="58">
        <v>15284.009564238993</v>
      </c>
    </row>
    <row r="75" spans="1:17" x14ac:dyDescent="0.25">
      <c r="A75" s="65">
        <v>39600</v>
      </c>
      <c r="B75" s="50">
        <v>2008</v>
      </c>
      <c r="C75" s="50">
        <v>2</v>
      </c>
      <c r="D75" s="50">
        <v>28663.323673732801</v>
      </c>
      <c r="E75" s="50">
        <v>28649.7068141739</v>
      </c>
      <c r="H75" s="50">
        <v>16416.368073809801</v>
      </c>
      <c r="I75" s="50">
        <v>3559.1712371684298</v>
      </c>
      <c r="J75" s="50">
        <f t="shared" si="1"/>
        <v>7360.2450078124612</v>
      </c>
      <c r="K75" s="50">
        <v>6480.37190213341</v>
      </c>
      <c r="L75" s="50">
        <f t="shared" si="2"/>
        <v>879.87310567905115</v>
      </c>
      <c r="M75" s="50">
        <v>10284.816915113001</v>
      </c>
      <c r="N75" s="50">
        <v>8957.2775601708909</v>
      </c>
      <c r="O75" s="58">
        <v>4692.8696008517636</v>
      </c>
      <c r="P75" s="58">
        <v>5521.6853960947901</v>
      </c>
      <c r="Q75" s="58">
        <v>16179.953720039442</v>
      </c>
    </row>
    <row r="76" spans="1:17" x14ac:dyDescent="0.25">
      <c r="A76" s="65">
        <v>39692</v>
      </c>
      <c r="B76" s="50">
        <v>2008</v>
      </c>
      <c r="C76" s="50">
        <v>3</v>
      </c>
      <c r="D76" s="50">
        <v>27526.563160400099</v>
      </c>
      <c r="E76" s="50">
        <v>28405.4630292447</v>
      </c>
      <c r="H76" s="50">
        <v>16149.3606293457</v>
      </c>
      <c r="I76" s="50">
        <v>3614.0698194966299</v>
      </c>
      <c r="J76" s="50">
        <f t="shared" si="1"/>
        <v>6877.6991883034316</v>
      </c>
      <c r="K76" s="50">
        <v>6316.8313632636</v>
      </c>
      <c r="L76" s="50">
        <f t="shared" si="2"/>
        <v>560.86782503983159</v>
      </c>
      <c r="M76" s="50">
        <v>10171.481054088399</v>
      </c>
      <c r="N76" s="50">
        <v>9286.0475308340592</v>
      </c>
      <c r="O76" s="58">
        <v>4035.3236810746639</v>
      </c>
      <c r="P76" s="58">
        <v>5242.5559387598896</v>
      </c>
      <c r="Q76" s="58">
        <v>16135.186001031831</v>
      </c>
    </row>
    <row r="77" spans="1:17" x14ac:dyDescent="0.25">
      <c r="A77" s="65">
        <v>39783</v>
      </c>
      <c r="B77" s="50">
        <v>2008</v>
      </c>
      <c r="C77" s="50">
        <v>4</v>
      </c>
      <c r="D77" s="50">
        <v>29334.319701292399</v>
      </c>
      <c r="E77" s="50">
        <v>28151.922184664101</v>
      </c>
      <c r="H77" s="50">
        <v>17196.130520396298</v>
      </c>
      <c r="I77" s="50">
        <v>3860.9152046013201</v>
      </c>
      <c r="J77" s="50">
        <f t="shared" si="1"/>
        <v>6258.2321774145375</v>
      </c>
      <c r="K77" s="50">
        <v>7373.7735181438902</v>
      </c>
      <c r="L77" s="50">
        <f t="shared" si="2"/>
        <v>-1115.5413407293527</v>
      </c>
      <c r="M77" s="50">
        <v>10344.089272744601</v>
      </c>
      <c r="N77" s="50">
        <v>8325.0474738643607</v>
      </c>
      <c r="O77" s="58">
        <v>4619.1833746470384</v>
      </c>
      <c r="P77" s="58">
        <v>5624.07707658053</v>
      </c>
      <c r="Q77" s="58">
        <v>16867.239859467762</v>
      </c>
    </row>
    <row r="78" spans="1:17" x14ac:dyDescent="0.25">
      <c r="A78" s="65">
        <v>39873</v>
      </c>
      <c r="B78" s="50">
        <v>2009</v>
      </c>
      <c r="C78" s="50">
        <v>1</v>
      </c>
      <c r="D78" s="50">
        <v>27495.012130089199</v>
      </c>
      <c r="E78" s="50">
        <v>27802.899682637999</v>
      </c>
      <c r="H78" s="50">
        <v>15488.5875283151</v>
      </c>
      <c r="I78" s="50">
        <v>2978.1232874378802</v>
      </c>
      <c r="J78" s="50">
        <f t="shared" si="1"/>
        <v>5993.957166530925</v>
      </c>
      <c r="K78" s="50">
        <v>5483.1989261622502</v>
      </c>
      <c r="L78" s="50">
        <f t="shared" si="2"/>
        <v>510.75824036867471</v>
      </c>
      <c r="M78" s="50">
        <v>9844.3531278881892</v>
      </c>
      <c r="N78" s="50">
        <v>6810.0089800829001</v>
      </c>
      <c r="O78" s="58">
        <v>5007.4839644640497</v>
      </c>
      <c r="P78" s="58">
        <v>4969.8439140085202</v>
      </c>
      <c r="Q78" s="58">
        <v>15445.115138040292</v>
      </c>
    </row>
    <row r="79" spans="1:17" x14ac:dyDescent="0.25">
      <c r="A79" s="65">
        <v>39965</v>
      </c>
      <c r="B79" s="50">
        <v>2009</v>
      </c>
      <c r="C79" s="50">
        <v>2</v>
      </c>
      <c r="D79" s="50">
        <v>27662.313560567902</v>
      </c>
      <c r="E79" s="50">
        <v>27696.9142607547</v>
      </c>
      <c r="H79" s="50">
        <v>15715.9327845731</v>
      </c>
      <c r="I79" s="50">
        <v>3838.6703645645198</v>
      </c>
      <c r="J79" s="50">
        <f t="shared" si="1"/>
        <v>5190.7102090530707</v>
      </c>
      <c r="K79" s="50">
        <v>5449.9169145225296</v>
      </c>
      <c r="L79" s="50">
        <f t="shared" si="2"/>
        <v>-259.20670546945894</v>
      </c>
      <c r="M79" s="50">
        <v>9730.8290744596598</v>
      </c>
      <c r="N79" s="50">
        <v>6813.8288720824503</v>
      </c>
      <c r="O79" s="58">
        <v>4503.0282996147071</v>
      </c>
      <c r="P79" s="58">
        <v>5125.9206085960604</v>
      </c>
      <c r="Q79" s="58">
        <v>16021.709174305608</v>
      </c>
    </row>
    <row r="80" spans="1:17" x14ac:dyDescent="0.25">
      <c r="A80" s="65">
        <v>40057</v>
      </c>
      <c r="B80" s="50">
        <v>2009</v>
      </c>
      <c r="C80" s="50">
        <v>3</v>
      </c>
      <c r="D80" s="50">
        <v>27250.876367142999</v>
      </c>
      <c r="E80" s="50">
        <v>28056.380250292201</v>
      </c>
      <c r="H80" s="50">
        <v>16228.331128105199</v>
      </c>
      <c r="I80" s="50">
        <v>3915.1272546955302</v>
      </c>
      <c r="J80" s="50">
        <f t="shared" si="1"/>
        <v>4731.6306928308031</v>
      </c>
      <c r="K80" s="50">
        <v>5203.2719095708499</v>
      </c>
      <c r="L80" s="50">
        <f t="shared" si="2"/>
        <v>-471.64121674004673</v>
      </c>
      <c r="M80" s="50">
        <v>9669.3131964611093</v>
      </c>
      <c r="N80" s="50">
        <v>7293.5259049496399</v>
      </c>
      <c r="O80" s="58">
        <v>4132.9693185558353</v>
      </c>
      <c r="P80" s="58">
        <v>4914.5165549510602</v>
      </c>
      <c r="Q80" s="58">
        <v>16108.060391441004</v>
      </c>
    </row>
    <row r="81" spans="1:17" x14ac:dyDescent="0.25">
      <c r="A81" s="65">
        <v>40148</v>
      </c>
      <c r="B81" s="50">
        <v>2009</v>
      </c>
      <c r="C81" s="50">
        <v>4</v>
      </c>
      <c r="D81" s="50">
        <v>29622.1969876066</v>
      </c>
      <c r="E81" s="50">
        <v>28403.731651875401</v>
      </c>
      <c r="H81" s="50">
        <v>17593.2796918983</v>
      </c>
      <c r="I81" s="50">
        <v>4227.19493052285</v>
      </c>
      <c r="J81" s="50">
        <f t="shared" si="1"/>
        <v>5511.8474470738074</v>
      </c>
      <c r="K81" s="50">
        <v>6501.7014199979103</v>
      </c>
      <c r="L81" s="50">
        <f t="shared" si="2"/>
        <v>-989.85397292410289</v>
      </c>
      <c r="M81" s="50">
        <v>10480.328583741601</v>
      </c>
      <c r="N81" s="50">
        <v>8190.4536656299597</v>
      </c>
      <c r="O81" s="58">
        <v>4757.8201460462951</v>
      </c>
      <c r="P81" s="58">
        <v>5505.36716349782</v>
      </c>
      <c r="Q81" s="58">
        <v>16992.354441412233</v>
      </c>
    </row>
    <row r="82" spans="1:17" x14ac:dyDescent="0.25">
      <c r="A82" s="65">
        <v>40238</v>
      </c>
      <c r="B82" s="50">
        <v>2010</v>
      </c>
      <c r="C82" s="50">
        <v>1</v>
      </c>
      <c r="D82" s="50">
        <v>28004.569793262199</v>
      </c>
      <c r="E82" s="50">
        <v>28403.981999205102</v>
      </c>
      <c r="H82" s="50">
        <v>16333.414687409</v>
      </c>
      <c r="I82" s="50">
        <v>3126.2410192836501</v>
      </c>
      <c r="J82" s="50">
        <f t="shared" si="1"/>
        <v>6810.7420291756489</v>
      </c>
      <c r="K82" s="50">
        <v>5555.1133911842298</v>
      </c>
      <c r="L82" s="50">
        <f t="shared" si="2"/>
        <v>1255.6286379914191</v>
      </c>
      <c r="M82" s="50">
        <v>9757.2164119609606</v>
      </c>
      <c r="N82" s="50">
        <v>8023.0443545670596</v>
      </c>
      <c r="O82" s="58">
        <v>5104.2046373976355</v>
      </c>
      <c r="P82" s="58">
        <v>4746.0981448269804</v>
      </c>
      <c r="Q82" s="58">
        <v>15948.354353360772</v>
      </c>
    </row>
    <row r="83" spans="1:17" x14ac:dyDescent="0.25">
      <c r="A83" s="65">
        <v>40330</v>
      </c>
      <c r="B83" s="50">
        <v>2010</v>
      </c>
      <c r="C83" s="50">
        <v>2</v>
      </c>
      <c r="D83" s="50">
        <v>29422.129039884501</v>
      </c>
      <c r="E83" s="50">
        <v>29443.981645841399</v>
      </c>
      <c r="H83" s="50">
        <v>17745.327368061498</v>
      </c>
      <c r="I83" s="50">
        <v>3925.1102888129199</v>
      </c>
      <c r="J83" s="50">
        <f t="shared" si="1"/>
        <v>6520.2722271533903</v>
      </c>
      <c r="K83" s="50">
        <v>6055.27113426704</v>
      </c>
      <c r="L83" s="50">
        <f t="shared" si="2"/>
        <v>465.00109288635031</v>
      </c>
      <c r="M83" s="50">
        <v>9973.3193870775594</v>
      </c>
      <c r="N83" s="50">
        <v>8741.9002312208704</v>
      </c>
      <c r="O83" s="58">
        <v>4631.8406523360109</v>
      </c>
      <c r="P83" s="58">
        <v>5215.6879122784594</v>
      </c>
      <c r="Q83" s="58">
        <v>17139.349217166724</v>
      </c>
    </row>
    <row r="84" spans="1:17" x14ac:dyDescent="0.25">
      <c r="A84" s="65">
        <v>40422</v>
      </c>
      <c r="B84" s="50">
        <v>2010</v>
      </c>
      <c r="C84" s="50">
        <v>3</v>
      </c>
      <c r="D84" s="50">
        <v>29300.344424913401</v>
      </c>
      <c r="E84" s="50">
        <v>30163.986330968</v>
      </c>
      <c r="H84" s="50">
        <v>18079.580321279602</v>
      </c>
      <c r="I84" s="50">
        <v>4039.6947069846701</v>
      </c>
      <c r="J84" s="50">
        <f t="shared" si="1"/>
        <v>6673.5671706756393</v>
      </c>
      <c r="K84" s="50">
        <v>6105.4160381105203</v>
      </c>
      <c r="L84" s="50">
        <f t="shared" si="2"/>
        <v>568.15113256511904</v>
      </c>
      <c r="M84" s="50">
        <v>10381.6447632282</v>
      </c>
      <c r="N84" s="50">
        <v>9874.1425372547092</v>
      </c>
      <c r="O84" s="58">
        <v>4305.5278499955821</v>
      </c>
      <c r="P84" s="58">
        <v>5200.8225574473299</v>
      </c>
      <c r="Q84" s="58">
        <v>17331.9844300736</v>
      </c>
    </row>
    <row r="85" spans="1:17" x14ac:dyDescent="0.25">
      <c r="A85" s="65">
        <v>40513</v>
      </c>
      <c r="B85" s="50">
        <v>2010</v>
      </c>
      <c r="C85" s="50">
        <v>4</v>
      </c>
      <c r="D85" s="50">
        <v>31850.6109327431</v>
      </c>
      <c r="E85" s="50">
        <v>30538.6970085422</v>
      </c>
      <c r="H85" s="50">
        <v>19823.753396846401</v>
      </c>
      <c r="I85" s="50">
        <v>4428.8908663349903</v>
      </c>
      <c r="J85" s="50">
        <f t="shared" si="1"/>
        <v>7024.475478637537</v>
      </c>
      <c r="K85" s="50">
        <v>7894.6311728542596</v>
      </c>
      <c r="L85" s="50">
        <f t="shared" si="2"/>
        <v>-870.15569421672262</v>
      </c>
      <c r="M85" s="50">
        <v>10510.611729308899</v>
      </c>
      <c r="N85" s="50">
        <v>9937.12053838473</v>
      </c>
      <c r="O85" s="58">
        <v>4768.6260844018352</v>
      </c>
      <c r="P85" s="58">
        <v>5897.9609378565292</v>
      </c>
      <c r="Q85" s="58">
        <v>18439.067897059078</v>
      </c>
    </row>
    <row r="86" spans="1:17" x14ac:dyDescent="0.25">
      <c r="A86" s="65">
        <v>40603</v>
      </c>
      <c r="B86" s="50">
        <v>2011</v>
      </c>
      <c r="C86" s="50">
        <v>1</v>
      </c>
      <c r="D86" s="50">
        <v>30580.9838151966</v>
      </c>
      <c r="E86" s="50">
        <v>30851.655221160701</v>
      </c>
      <c r="H86" s="50">
        <v>18334.291739058299</v>
      </c>
      <c r="I86" s="50">
        <v>3154.57261577796</v>
      </c>
      <c r="J86" s="50">
        <f t="shared" si="1"/>
        <v>8483.3186069697549</v>
      </c>
      <c r="K86" s="50">
        <v>6781.9890097942198</v>
      </c>
      <c r="L86" s="50">
        <f t="shared" si="2"/>
        <v>1701.329597175536</v>
      </c>
      <c r="M86" s="50">
        <v>10546.770909099399</v>
      </c>
      <c r="N86" s="50">
        <v>9937.9700557088108</v>
      </c>
      <c r="O86" s="58">
        <v>5283.0924440896852</v>
      </c>
      <c r="P86" s="58">
        <v>5353.3953074664705</v>
      </c>
      <c r="Q86" s="58">
        <v>17539.650118244179</v>
      </c>
    </row>
    <row r="87" spans="1:17" x14ac:dyDescent="0.25">
      <c r="A87" s="65">
        <v>40695</v>
      </c>
      <c r="B87" s="50">
        <v>2011</v>
      </c>
      <c r="C87" s="50">
        <v>2</v>
      </c>
      <c r="D87" s="50">
        <v>31313.521128825902</v>
      </c>
      <c r="E87" s="50">
        <v>31325.523724766699</v>
      </c>
      <c r="H87" s="50">
        <v>19166.892419252999</v>
      </c>
      <c r="I87" s="50">
        <v>3987.3328653229601</v>
      </c>
      <c r="J87" s="50">
        <f t="shared" si="1"/>
        <v>7774.5447314880439</v>
      </c>
      <c r="K87" s="50">
        <v>7044.2993226349099</v>
      </c>
      <c r="L87" s="50">
        <f t="shared" si="2"/>
        <v>730.24540885313399</v>
      </c>
      <c r="M87" s="50">
        <v>10808.1061908866</v>
      </c>
      <c r="N87" s="50">
        <v>10423.3550781247</v>
      </c>
      <c r="O87" s="58">
        <v>4559.0409879118188</v>
      </c>
      <c r="P87" s="58">
        <v>5668.8066242326404</v>
      </c>
      <c r="Q87" s="58">
        <v>18567.534106014107</v>
      </c>
    </row>
    <row r="88" spans="1:17" x14ac:dyDescent="0.25">
      <c r="A88" s="65">
        <v>40787</v>
      </c>
      <c r="B88" s="50">
        <v>2011</v>
      </c>
      <c r="C88" s="50">
        <v>3</v>
      </c>
      <c r="D88" s="50">
        <v>30539.583262679898</v>
      </c>
      <c r="E88" s="50">
        <v>31459.922242450499</v>
      </c>
      <c r="H88" s="50">
        <v>19390.4143226122</v>
      </c>
      <c r="I88" s="50">
        <v>4162.3206072416097</v>
      </c>
      <c r="J88" s="50">
        <f t="shared" si="1"/>
        <v>7850.9405020903878</v>
      </c>
      <c r="K88" s="50">
        <v>6947.0266743594302</v>
      </c>
      <c r="L88" s="50">
        <f t="shared" si="2"/>
        <v>903.91382773095756</v>
      </c>
      <c r="M88" s="50">
        <v>10297.6199085024</v>
      </c>
      <c r="N88" s="50">
        <v>11161.712077766701</v>
      </c>
      <c r="O88" s="58">
        <v>3991.2674767463532</v>
      </c>
      <c r="P88" s="58">
        <v>5495.0268862010198</v>
      </c>
      <c r="Q88" s="58">
        <v>18540.184609460917</v>
      </c>
    </row>
    <row r="89" spans="1:17" x14ac:dyDescent="0.25">
      <c r="A89" s="65">
        <v>40878</v>
      </c>
      <c r="B89" s="50">
        <v>2011</v>
      </c>
      <c r="C89" s="50">
        <v>4</v>
      </c>
      <c r="D89" s="50">
        <v>33389.750181194402</v>
      </c>
      <c r="E89" s="50">
        <v>32072.972366991198</v>
      </c>
      <c r="H89" s="50">
        <v>20993.065107630398</v>
      </c>
      <c r="I89" s="50">
        <v>4596.1349127112599</v>
      </c>
      <c r="J89" s="50">
        <f t="shared" si="1"/>
        <v>7219.6403778056465</v>
      </c>
      <c r="K89" s="50">
        <v>8972.9037653896794</v>
      </c>
      <c r="L89" s="50">
        <f t="shared" si="2"/>
        <v>-1753.2633875840329</v>
      </c>
      <c r="M89" s="50">
        <v>11186.7325334876</v>
      </c>
      <c r="N89" s="50">
        <v>10605.8227504405</v>
      </c>
      <c r="O89" s="58">
        <v>4762.9760594482677</v>
      </c>
      <c r="P89" s="58">
        <v>6011.3984529468999</v>
      </c>
      <c r="Q89" s="58">
        <v>19749.161946820928</v>
      </c>
    </row>
    <row r="90" spans="1:17" x14ac:dyDescent="0.25">
      <c r="A90" s="60">
        <v>40969</v>
      </c>
      <c r="B90" s="63">
        <v>2012</v>
      </c>
      <c r="C90" s="63">
        <v>1</v>
      </c>
      <c r="D90" s="63">
        <v>32146.933175938801</v>
      </c>
      <c r="E90" s="63">
        <v>32571.889516517102</v>
      </c>
      <c r="F90" s="63"/>
      <c r="G90" s="63"/>
      <c r="H90" s="63">
        <v>19371.450732574001</v>
      </c>
      <c r="I90" s="63">
        <v>3293.3074409319902</v>
      </c>
      <c r="J90" s="63">
        <f t="shared" si="1"/>
        <v>8747.0683368335121</v>
      </c>
      <c r="K90" s="63">
        <v>7181.0588838825197</v>
      </c>
      <c r="L90" s="63">
        <f t="shared" ref="L90:L101" si="3">D90-SUM(H90:I90,K90,M90)+N90</f>
        <v>1566.0094529509915</v>
      </c>
      <c r="M90" s="63">
        <v>10797.9321396133</v>
      </c>
      <c r="N90" s="63">
        <v>10062.825474014</v>
      </c>
      <c r="O90" s="61">
        <v>5185.4556502709183</v>
      </c>
      <c r="P90" s="61">
        <v>5637.9016503387502</v>
      </c>
      <c r="Q90" s="61">
        <v>18742.326115398846</v>
      </c>
    </row>
    <row r="91" spans="1:17" x14ac:dyDescent="0.25">
      <c r="A91" s="65">
        <v>41061</v>
      </c>
      <c r="B91" s="50">
        <v>2012</v>
      </c>
      <c r="C91" s="50">
        <v>2</v>
      </c>
      <c r="D91" s="50">
        <v>33039.947543686001</v>
      </c>
      <c r="E91" s="50">
        <v>33072.143926497098</v>
      </c>
      <c r="F91" s="84">
        <f t="shared" ref="F91:F115" si="4">D91/D87-1</f>
        <v>5.5133576570883358E-2</v>
      </c>
      <c r="G91" s="84">
        <f t="shared" ref="G91:G115" si="5">E91/E90-1</f>
        <v>1.5358470675344682E-2</v>
      </c>
      <c r="H91" s="50">
        <v>20304.1623103411</v>
      </c>
      <c r="I91" s="50">
        <v>4184.9523202724604</v>
      </c>
      <c r="J91" s="50">
        <f t="shared" ref="J91:J101" si="6">K91+L91</f>
        <v>8379.8672043630377</v>
      </c>
      <c r="K91" s="50">
        <v>7543.6604534520102</v>
      </c>
      <c r="L91" s="50">
        <f t="shared" si="3"/>
        <v>836.20675091102748</v>
      </c>
      <c r="M91" s="50">
        <v>10790.248612445501</v>
      </c>
      <c r="N91" s="50">
        <v>10619.282903736101</v>
      </c>
      <c r="O91" s="58">
        <v>4687.5331231906694</v>
      </c>
      <c r="P91" s="58">
        <v>5918.7365757112702</v>
      </c>
      <c r="Q91" s="58">
        <v>19739.77230749571</v>
      </c>
    </row>
    <row r="92" spans="1:17" x14ac:dyDescent="0.25">
      <c r="A92" s="65">
        <v>41153</v>
      </c>
      <c r="B92" s="50">
        <v>2012</v>
      </c>
      <c r="C92" s="50">
        <v>3</v>
      </c>
      <c r="D92" s="50">
        <v>32252.266660864399</v>
      </c>
      <c r="E92" s="50">
        <v>33250.037076368397</v>
      </c>
      <c r="F92" s="84">
        <f t="shared" si="4"/>
        <v>5.6080771746399138E-2</v>
      </c>
      <c r="G92" s="84">
        <f t="shared" si="5"/>
        <v>5.378942177642454E-3</v>
      </c>
      <c r="H92" s="50">
        <v>20567.960701787601</v>
      </c>
      <c r="I92" s="50">
        <v>4220.4220304474202</v>
      </c>
      <c r="J92" s="50">
        <f t="shared" si="6"/>
        <v>9176.0438273485215</v>
      </c>
      <c r="K92" s="50">
        <v>8194.6247554437196</v>
      </c>
      <c r="L92" s="50">
        <f t="shared" si="3"/>
        <v>981.41907190480197</v>
      </c>
      <c r="M92" s="50">
        <v>9827.2794312798596</v>
      </c>
      <c r="N92" s="50">
        <v>11539.439329999001</v>
      </c>
      <c r="O92" s="58">
        <v>4214.8094105146956</v>
      </c>
      <c r="P92" s="58">
        <v>5649.6816083473004</v>
      </c>
      <c r="Q92" s="58">
        <v>19647.585526216862</v>
      </c>
    </row>
    <row r="93" spans="1:17" x14ac:dyDescent="0.25">
      <c r="A93" s="65">
        <v>41244</v>
      </c>
      <c r="B93" s="50">
        <v>2012</v>
      </c>
      <c r="C93" s="50">
        <v>4</v>
      </c>
      <c r="D93" s="50">
        <v>35076.7929071291</v>
      </c>
      <c r="E93" s="50">
        <v>33585.390063226703</v>
      </c>
      <c r="F93" s="84">
        <f t="shared" si="4"/>
        <v>5.0525766643347403E-2</v>
      </c>
      <c r="G93" s="84">
        <f t="shared" si="5"/>
        <v>1.0085792869585886E-2</v>
      </c>
      <c r="H93" s="50">
        <v>22353.637821513799</v>
      </c>
      <c r="I93" s="50">
        <v>4791.6932816475701</v>
      </c>
      <c r="J93" s="50">
        <f t="shared" si="6"/>
        <v>8446.6085986887319</v>
      </c>
      <c r="K93" s="50">
        <v>10183.209470498399</v>
      </c>
      <c r="L93" s="50">
        <f t="shared" si="3"/>
        <v>-1736.6008718096673</v>
      </c>
      <c r="M93" s="50">
        <v>11575.5594325403</v>
      </c>
      <c r="N93" s="50">
        <v>12090.7062272613</v>
      </c>
      <c r="O93" s="58">
        <v>4879.7487066279355</v>
      </c>
      <c r="P93" s="58">
        <v>6379.9159638470501</v>
      </c>
      <c r="Q93" s="58">
        <v>20758.283181147526</v>
      </c>
    </row>
    <row r="94" spans="1:17" x14ac:dyDescent="0.25">
      <c r="A94" s="60">
        <v>41334</v>
      </c>
      <c r="B94" s="63">
        <v>2013</v>
      </c>
      <c r="C94" s="63">
        <v>1</v>
      </c>
      <c r="D94" s="63">
        <v>33318.229400443997</v>
      </c>
      <c r="E94" s="63">
        <v>33906.109174658697</v>
      </c>
      <c r="F94" s="85">
        <f t="shared" si="4"/>
        <v>3.6435706575639548E-2</v>
      </c>
      <c r="G94" s="85">
        <f t="shared" si="5"/>
        <v>9.5493638998451758E-3</v>
      </c>
      <c r="H94" s="63">
        <v>20421.8655343996</v>
      </c>
      <c r="I94" s="63">
        <v>3476.0348638755499</v>
      </c>
      <c r="J94" s="63">
        <f t="shared" si="6"/>
        <v>9602.0814421498508</v>
      </c>
      <c r="K94" s="63">
        <v>8016.1538975513804</v>
      </c>
      <c r="L94" s="63">
        <f t="shared" si="3"/>
        <v>1585.9275445984713</v>
      </c>
      <c r="M94" s="63">
        <v>10639.1790963392</v>
      </c>
      <c r="N94" s="63">
        <v>10820.9315363202</v>
      </c>
      <c r="O94" s="61">
        <v>5421.4542228202581</v>
      </c>
      <c r="P94" s="61">
        <v>5704.5893624623695</v>
      </c>
      <c r="Q94" s="61">
        <v>19441.760824519803</v>
      </c>
    </row>
    <row r="95" spans="1:17" x14ac:dyDescent="0.25">
      <c r="A95" s="65">
        <v>41426</v>
      </c>
      <c r="B95" s="50">
        <v>2013</v>
      </c>
      <c r="C95" s="50">
        <v>2</v>
      </c>
      <c r="D95" s="50">
        <v>34406.6898191726</v>
      </c>
      <c r="E95" s="50">
        <v>34421.377075331096</v>
      </c>
      <c r="F95" s="84">
        <f t="shared" si="4"/>
        <v>4.13663573066958E-2</v>
      </c>
      <c r="G95" s="84">
        <f t="shared" si="5"/>
        <v>1.5196904428583347E-2</v>
      </c>
      <c r="H95" s="50">
        <v>21231.018079121201</v>
      </c>
      <c r="I95" s="50">
        <v>4288.6643285068903</v>
      </c>
      <c r="J95" s="50">
        <f t="shared" si="6"/>
        <v>8670.7919967183116</v>
      </c>
      <c r="K95" s="50">
        <v>8552.9441536610593</v>
      </c>
      <c r="L95" s="50">
        <f t="shared" si="3"/>
        <v>117.84784305725225</v>
      </c>
      <c r="M95" s="50">
        <v>11531.164254350701</v>
      </c>
      <c r="N95" s="50">
        <v>11314.948839524501</v>
      </c>
      <c r="O95" s="58">
        <v>4766.8852361494464</v>
      </c>
      <c r="P95" s="58">
        <v>6174.1492163574603</v>
      </c>
      <c r="Q95" s="58">
        <v>20621.952174009391</v>
      </c>
    </row>
    <row r="96" spans="1:17" x14ac:dyDescent="0.25">
      <c r="A96" s="65">
        <v>41518</v>
      </c>
      <c r="B96" s="50">
        <v>2013</v>
      </c>
      <c r="C96" s="50">
        <v>3</v>
      </c>
      <c r="D96" s="50">
        <v>33682.116920512002</v>
      </c>
      <c r="E96" s="50">
        <v>34720.789800758903</v>
      </c>
      <c r="F96" s="84">
        <f t="shared" si="4"/>
        <v>4.4333326233551684E-2</v>
      </c>
      <c r="G96" s="84">
        <f t="shared" si="5"/>
        <v>8.6984528472682232E-3</v>
      </c>
      <c r="H96" s="50">
        <v>21458.576702680999</v>
      </c>
      <c r="I96" s="50">
        <v>4388.7968064125798</v>
      </c>
      <c r="J96" s="50">
        <f t="shared" si="6"/>
        <v>8582.5937415704229</v>
      </c>
      <c r="K96" s="50">
        <v>8241.3093440141001</v>
      </c>
      <c r="L96" s="50">
        <f t="shared" si="3"/>
        <v>341.2843975563228</v>
      </c>
      <c r="M96" s="50">
        <v>10969.9665225218</v>
      </c>
      <c r="N96" s="50">
        <v>11717.816852673801</v>
      </c>
      <c r="O96" s="58">
        <v>4495.9696083045501</v>
      </c>
      <c r="P96" s="58">
        <v>5884.3574668343399</v>
      </c>
      <c r="Q96" s="58">
        <v>20405.743133166696</v>
      </c>
    </row>
    <row r="97" spans="1:17" x14ac:dyDescent="0.25">
      <c r="A97" s="65">
        <v>41609</v>
      </c>
      <c r="B97" s="50">
        <v>2013</v>
      </c>
      <c r="C97" s="50">
        <v>4</v>
      </c>
      <c r="D97" s="50">
        <v>36469.179627952202</v>
      </c>
      <c r="E97" s="50">
        <v>34855.4315121912</v>
      </c>
      <c r="F97" s="84">
        <f t="shared" si="4"/>
        <v>3.9695382770872145E-2</v>
      </c>
      <c r="G97" s="84">
        <f t="shared" si="5"/>
        <v>3.8778412646982563E-3</v>
      </c>
      <c r="H97" s="50">
        <v>23265.426233185601</v>
      </c>
      <c r="I97" s="50">
        <v>4806.4095601419203</v>
      </c>
      <c r="J97" s="50">
        <f t="shared" si="6"/>
        <v>8476.0964786569803</v>
      </c>
      <c r="K97" s="50">
        <v>9388.8555491391398</v>
      </c>
      <c r="L97" s="50">
        <f t="shared" si="3"/>
        <v>-912.75907048215959</v>
      </c>
      <c r="M97" s="50">
        <v>11255.105525463399</v>
      </c>
      <c r="N97" s="50">
        <v>11333.858169495699</v>
      </c>
      <c r="O97" s="58">
        <v>5122.2106577995073</v>
      </c>
      <c r="P97" s="58">
        <v>6557.8939510116797</v>
      </c>
      <c r="Q97" s="58">
        <v>21590.26740069281</v>
      </c>
    </row>
    <row r="98" spans="1:17" x14ac:dyDescent="0.25">
      <c r="A98" s="60">
        <v>41699</v>
      </c>
      <c r="B98" s="63">
        <v>2014</v>
      </c>
      <c r="C98" s="63">
        <v>1</v>
      </c>
      <c r="D98" s="63">
        <v>34259.695083378501</v>
      </c>
      <c r="E98" s="63">
        <v>34836.930901614702</v>
      </c>
      <c r="F98" s="85">
        <f t="shared" si="4"/>
        <v>2.825677414064387E-2</v>
      </c>
      <c r="G98" s="85">
        <f t="shared" si="5"/>
        <v>-5.3078128067440833E-4</v>
      </c>
      <c r="H98" s="63">
        <v>21327.100250741201</v>
      </c>
      <c r="I98" s="63">
        <v>3647.8632407518699</v>
      </c>
      <c r="J98" s="63">
        <f t="shared" si="6"/>
        <v>8547.1993450917271</v>
      </c>
      <c r="K98" s="63">
        <v>7618.52395528743</v>
      </c>
      <c r="L98" s="63">
        <f t="shared" si="3"/>
        <v>928.67538980429708</v>
      </c>
      <c r="M98" s="63">
        <v>11121.6485669708</v>
      </c>
      <c r="N98" s="63">
        <v>10384.1163201771</v>
      </c>
      <c r="O98" s="61">
        <v>5581.2486869467175</v>
      </c>
      <c r="P98" s="61">
        <v>5739.8243977965303</v>
      </c>
      <c r="Q98" s="61">
        <v>20090.972559373742</v>
      </c>
    </row>
    <row r="99" spans="1:17" x14ac:dyDescent="0.25">
      <c r="A99" s="65">
        <v>41791</v>
      </c>
      <c r="B99" s="50">
        <v>2014</v>
      </c>
      <c r="C99" s="50">
        <v>2</v>
      </c>
      <c r="D99" s="50">
        <v>34915.968675786396</v>
      </c>
      <c r="E99" s="50">
        <v>35000.534303736698</v>
      </c>
      <c r="F99" s="84">
        <f t="shared" si="4"/>
        <v>1.4801739408538239E-2</v>
      </c>
      <c r="G99" s="84">
        <f t="shared" si="5"/>
        <v>4.6962633586764557E-3</v>
      </c>
      <c r="H99" s="50">
        <v>21793.541823774001</v>
      </c>
      <c r="I99" s="50">
        <v>4433.17446721941</v>
      </c>
      <c r="J99" s="50">
        <f t="shared" si="6"/>
        <v>7666.1474008998885</v>
      </c>
      <c r="K99" s="50">
        <v>8082.2764622445702</v>
      </c>
      <c r="L99" s="50">
        <f t="shared" si="3"/>
        <v>-416.12906134468176</v>
      </c>
      <c r="M99" s="50">
        <v>11377.434553958101</v>
      </c>
      <c r="N99" s="50">
        <v>10354.329570065</v>
      </c>
      <c r="O99" s="58">
        <v>4931.9163573787664</v>
      </c>
      <c r="P99" s="58">
        <v>6043.98230810732</v>
      </c>
      <c r="Q99" s="58">
        <v>21067.340698367687</v>
      </c>
    </row>
    <row r="100" spans="1:17" x14ac:dyDescent="0.25">
      <c r="A100" s="65">
        <v>41883</v>
      </c>
      <c r="B100" s="50">
        <v>2014</v>
      </c>
      <c r="C100" s="50">
        <v>3</v>
      </c>
      <c r="D100" s="50">
        <v>34023.384396070098</v>
      </c>
      <c r="E100" s="50">
        <v>35017.263773947103</v>
      </c>
      <c r="F100" s="84">
        <f t="shared" si="4"/>
        <v>1.0132007924664288E-2</v>
      </c>
      <c r="G100" s="84">
        <f t="shared" si="5"/>
        <v>4.7797756643452871E-4</v>
      </c>
      <c r="H100" s="50">
        <v>21854.702744487</v>
      </c>
      <c r="I100" s="50">
        <v>4499.4615851020899</v>
      </c>
      <c r="J100" s="50">
        <f t="shared" si="6"/>
        <v>7639.7653954056104</v>
      </c>
      <c r="K100" s="50">
        <v>7611.7540551632401</v>
      </c>
      <c r="L100" s="50">
        <f t="shared" si="3"/>
        <v>28.011340242370352</v>
      </c>
      <c r="M100" s="50">
        <v>10580.702390730101</v>
      </c>
      <c r="N100" s="50">
        <v>10551.247719654701</v>
      </c>
      <c r="O100" s="58">
        <v>4453.5956327762033</v>
      </c>
      <c r="P100" s="58">
        <v>5735.9010903537501</v>
      </c>
      <c r="Q100" s="58">
        <v>20945.710870006304</v>
      </c>
    </row>
    <row r="101" spans="1:17" x14ac:dyDescent="0.25">
      <c r="A101" s="65">
        <v>41974</v>
      </c>
      <c r="B101" s="50">
        <v>2014</v>
      </c>
      <c r="C101" s="50">
        <v>4</v>
      </c>
      <c r="D101" s="50">
        <v>37113.0815689878</v>
      </c>
      <c r="E101" s="50">
        <v>35454.1754807615</v>
      </c>
      <c r="F101" s="84">
        <f t="shared" si="4"/>
        <v>1.7656057734352526E-2</v>
      </c>
      <c r="G101" s="84">
        <f t="shared" si="5"/>
        <v>1.2477037316075412E-2</v>
      </c>
      <c r="H101" s="50">
        <v>23708.860502277501</v>
      </c>
      <c r="I101" s="50">
        <v>5022.5247959670596</v>
      </c>
      <c r="J101" s="50">
        <f t="shared" si="6"/>
        <v>7875.0977216380379</v>
      </c>
      <c r="K101" s="50">
        <v>9233.6552356357497</v>
      </c>
      <c r="L101" s="50">
        <f t="shared" si="3"/>
        <v>-1358.5575139977118</v>
      </c>
      <c r="M101" s="50">
        <v>11459.358998645699</v>
      </c>
      <c r="N101" s="50">
        <v>10952.760449540499</v>
      </c>
      <c r="O101" s="58">
        <v>5195.6624453272434</v>
      </c>
      <c r="P101" s="58">
        <v>6525.1898327191502</v>
      </c>
      <c r="Q101" s="58">
        <v>22147.35090352557</v>
      </c>
    </row>
    <row r="102" spans="1:17" x14ac:dyDescent="0.25">
      <c r="A102" s="60">
        <v>42064</v>
      </c>
      <c r="B102" s="63">
        <v>2015</v>
      </c>
      <c r="C102" s="63">
        <v>1</v>
      </c>
      <c r="D102" s="63">
        <v>35037.3227502343</v>
      </c>
      <c r="E102" s="63">
        <v>35483.795274855103</v>
      </c>
      <c r="F102" s="85">
        <f t="shared" si="4"/>
        <v>2.2698032336927465E-2</v>
      </c>
      <c r="G102" s="85">
        <f t="shared" si="5"/>
        <v>8.3543880775560631E-4</v>
      </c>
      <c r="H102" s="63">
        <v>21762.5233241063</v>
      </c>
      <c r="I102" s="63">
        <v>3750.63345501515</v>
      </c>
      <c r="J102" s="63">
        <v>8447.3745683701673</v>
      </c>
      <c r="K102" s="63">
        <v>7384.5740009464698</v>
      </c>
      <c r="L102" s="63">
        <v>1015.7546712137264</v>
      </c>
      <c r="M102" s="63">
        <v>11178.234199570299</v>
      </c>
      <c r="N102" s="63">
        <v>10065.7472083005</v>
      </c>
      <c r="O102" s="61">
        <v>5761.9329886892683</v>
      </c>
      <c r="P102" s="61">
        <v>5703.5427375197305</v>
      </c>
      <c r="Q102" s="61">
        <v>20595.769730387707</v>
      </c>
    </row>
    <row r="103" spans="1:17" x14ac:dyDescent="0.25">
      <c r="A103" s="65">
        <v>42156</v>
      </c>
      <c r="B103" s="50">
        <v>2015</v>
      </c>
      <c r="C103" s="50">
        <v>2</v>
      </c>
      <c r="D103" s="50">
        <v>35758.524966504599</v>
      </c>
      <c r="E103" s="50">
        <v>35902.7477937363</v>
      </c>
      <c r="F103" s="84">
        <f t="shared" si="4"/>
        <v>2.4130972809083273E-2</v>
      </c>
      <c r="G103" s="84">
        <f t="shared" si="5"/>
        <v>1.1806868899902678E-2</v>
      </c>
      <c r="H103" s="50">
        <v>22314.008594725201</v>
      </c>
      <c r="I103" s="50">
        <v>4631.5665027124196</v>
      </c>
      <c r="J103" s="50">
        <v>7735.4056950629438</v>
      </c>
      <c r="K103" s="50">
        <v>7738.3551449891502</v>
      </c>
      <c r="L103" s="50">
        <v>19.520025359193824</v>
      </c>
      <c r="M103" s="50">
        <v>10772.5211714002</v>
      </c>
      <c r="N103" s="50">
        <v>9751.1254430243807</v>
      </c>
      <c r="O103" s="58">
        <v>5058.9922757593949</v>
      </c>
      <c r="P103" s="58">
        <v>6173.5326204538997</v>
      </c>
      <c r="Q103" s="58">
        <v>21584.508585747506</v>
      </c>
    </row>
    <row r="104" spans="1:17" x14ac:dyDescent="0.25">
      <c r="A104" s="65">
        <v>42248</v>
      </c>
      <c r="B104" s="50">
        <v>2015</v>
      </c>
      <c r="C104" s="50">
        <v>3</v>
      </c>
      <c r="D104" s="50">
        <v>34798.0588522283</v>
      </c>
      <c r="E104" s="50">
        <v>35860.523646926798</v>
      </c>
      <c r="F104" s="84">
        <f t="shared" si="4"/>
        <v>2.2768882928874135E-2</v>
      </c>
      <c r="G104" s="84">
        <f t="shared" si="5"/>
        <v>-1.1760700616031405E-3</v>
      </c>
      <c r="H104" s="50">
        <v>22397.860629852399</v>
      </c>
      <c r="I104" s="50">
        <v>4785.1029964393601</v>
      </c>
      <c r="J104" s="50">
        <v>8175.2898655992367</v>
      </c>
      <c r="K104" s="50">
        <v>8037.0556970715497</v>
      </c>
      <c r="L104" s="50">
        <v>162.11538387388646</v>
      </c>
      <c r="M104" s="50">
        <v>10469.8999155848</v>
      </c>
      <c r="N104" s="50">
        <v>11043.9896250734</v>
      </c>
      <c r="O104" s="58">
        <v>4321.6609872976433</v>
      </c>
      <c r="P104" s="58">
        <v>5924.9005675161407</v>
      </c>
      <c r="Q104" s="58">
        <v>21628.139239617507</v>
      </c>
    </row>
    <row r="105" spans="1:17" x14ac:dyDescent="0.25">
      <c r="A105" s="65">
        <v>42339</v>
      </c>
      <c r="B105" s="50">
        <v>2015</v>
      </c>
      <c r="C105" s="50">
        <v>4</v>
      </c>
      <c r="D105" s="50">
        <v>37950.687747524302</v>
      </c>
      <c r="E105" s="50">
        <v>36237.6196757242</v>
      </c>
      <c r="F105" s="84">
        <f t="shared" si="4"/>
        <v>2.2569028038793126E-2</v>
      </c>
      <c r="G105" s="84">
        <f t="shared" si="5"/>
        <v>1.0515630851076985E-2</v>
      </c>
      <c r="H105" s="50">
        <v>24092.662621104399</v>
      </c>
      <c r="I105" s="50">
        <v>5285.65569628705</v>
      </c>
      <c r="J105" s="50">
        <v>8170.1512501004872</v>
      </c>
      <c r="K105" s="50">
        <v>9291.7446194740496</v>
      </c>
      <c r="L105" s="50">
        <v>-1120.8981638058831</v>
      </c>
      <c r="M105" s="50">
        <v>11357.584593318599</v>
      </c>
      <c r="N105" s="50">
        <v>10917.2203827513</v>
      </c>
      <c r="O105" s="58">
        <v>5168.2548519567672</v>
      </c>
      <c r="P105" s="58">
        <v>6656.1615778362793</v>
      </c>
      <c r="Q105" s="58">
        <v>22828.018471244919</v>
      </c>
    </row>
    <row r="106" spans="1:17" x14ac:dyDescent="0.25">
      <c r="A106" s="60">
        <v>42430</v>
      </c>
      <c r="B106" s="63">
        <v>2016</v>
      </c>
      <c r="C106" s="63">
        <v>1</v>
      </c>
      <c r="D106" s="63">
        <v>36073.122055750697</v>
      </c>
      <c r="E106" s="63">
        <v>36421.400485284103</v>
      </c>
      <c r="F106" s="85">
        <f t="shared" si="4"/>
        <v>2.9562741220274136E-2</v>
      </c>
      <c r="G106" s="85">
        <f t="shared" si="5"/>
        <v>5.0715475024154522E-3</v>
      </c>
      <c r="H106" s="63">
        <v>22516.036974186602</v>
      </c>
      <c r="I106" s="63">
        <v>3991.8941800056</v>
      </c>
      <c r="J106" s="63">
        <v>8406.8530451967272</v>
      </c>
      <c r="K106" s="63">
        <v>7491.8420566959803</v>
      </c>
      <c r="L106" s="63">
        <v>884.66178655355725</v>
      </c>
      <c r="M106" s="63">
        <v>11333.547830543501</v>
      </c>
      <c r="N106" s="63">
        <v>10134.195598725</v>
      </c>
      <c r="O106" s="61">
        <v>5911.7777265658824</v>
      </c>
      <c r="P106" s="61">
        <v>5852.8625784216292</v>
      </c>
      <c r="Q106" s="61">
        <v>21253.065471637554</v>
      </c>
    </row>
    <row r="107" spans="1:17" x14ac:dyDescent="0.25">
      <c r="A107" s="65">
        <v>42522</v>
      </c>
      <c r="B107" s="50">
        <v>2016</v>
      </c>
      <c r="C107" s="50">
        <v>2</v>
      </c>
      <c r="D107" s="50">
        <v>36215.796385966103</v>
      </c>
      <c r="E107" s="50">
        <v>36298.368916755397</v>
      </c>
      <c r="F107" s="84">
        <f t="shared" si="4"/>
        <v>1.2787759559149459E-2</v>
      </c>
      <c r="G107" s="84">
        <f t="shared" si="5"/>
        <v>-3.3780021330704901E-3</v>
      </c>
      <c r="H107" s="50">
        <v>22823.920402998399</v>
      </c>
      <c r="I107" s="50">
        <v>5068.6018585367701</v>
      </c>
      <c r="J107" s="50">
        <v>7296.8120255907779</v>
      </c>
      <c r="K107" s="50">
        <v>7865.7569168321097</v>
      </c>
      <c r="L107" s="50">
        <v>-615.54430436250186</v>
      </c>
      <c r="M107" s="50">
        <v>10933.5143517704</v>
      </c>
      <c r="N107" s="50">
        <v>9966.7921963686294</v>
      </c>
      <c r="O107" s="50">
        <v>4838.6194078139051</v>
      </c>
      <c r="P107" s="50">
        <v>6131.6063272473903</v>
      </c>
      <c r="Q107" s="50">
        <v>22245.221824529384</v>
      </c>
    </row>
    <row r="108" spans="1:17" x14ac:dyDescent="0.25">
      <c r="A108" s="65">
        <v>42614</v>
      </c>
      <c r="B108" s="50">
        <v>2016</v>
      </c>
      <c r="C108" s="50">
        <v>3</v>
      </c>
      <c r="D108" s="50">
        <v>35429.603906652897</v>
      </c>
      <c r="E108" s="50">
        <v>36510.844350030602</v>
      </c>
      <c r="F108" s="84">
        <f t="shared" si="4"/>
        <v>1.8148858736818818E-2</v>
      </c>
      <c r="G108" s="84">
        <f t="shared" si="5"/>
        <v>5.8535807424979769E-3</v>
      </c>
      <c r="H108" s="50">
        <v>22874.7774876736</v>
      </c>
      <c r="I108" s="50">
        <v>5197.1986181108095</v>
      </c>
      <c r="J108" s="50">
        <v>7756.3490437540877</v>
      </c>
      <c r="K108" s="50">
        <v>7688.9259842022602</v>
      </c>
      <c r="L108" s="50">
        <v>18.09438335440791</v>
      </c>
      <c r="M108" s="50">
        <v>10570.1300879255</v>
      </c>
      <c r="N108" s="50">
        <v>11081.9507855344</v>
      </c>
      <c r="O108" s="50">
        <v>4329.7945002235892</v>
      </c>
      <c r="P108" s="50">
        <v>5957.98456303496</v>
      </c>
      <c r="Q108" s="50">
        <v>22106.212612181866</v>
      </c>
    </row>
    <row r="109" spans="1:17" x14ac:dyDescent="0.25">
      <c r="A109" s="65">
        <v>42705</v>
      </c>
      <c r="B109" s="50">
        <v>2016</v>
      </c>
      <c r="C109" s="50">
        <v>4</v>
      </c>
      <c r="D109" s="50">
        <v>38224.0420826751</v>
      </c>
      <c r="E109" s="50">
        <v>36561.096994276602</v>
      </c>
      <c r="F109" s="84">
        <f t="shared" si="4"/>
        <v>7.2028822499701217E-3</v>
      </c>
      <c r="G109" s="84">
        <f t="shared" si="5"/>
        <v>1.3763758450564545E-3</v>
      </c>
      <c r="H109" s="50">
        <v>24745.5417086011</v>
      </c>
      <c r="I109" s="50">
        <v>5518.6409834619899</v>
      </c>
      <c r="J109" s="50">
        <v>7828.248391347719</v>
      </c>
      <c r="K109" s="50">
        <v>8971.2842746845308</v>
      </c>
      <c r="L109" s="50">
        <v>-1215.1787112510101</v>
      </c>
      <c r="M109" s="50">
        <v>11161.4357171421</v>
      </c>
      <c r="N109" s="50">
        <v>10959.262104855699</v>
      </c>
      <c r="O109" s="86">
        <v>5018.4967151386882</v>
      </c>
      <c r="P109" s="50">
        <v>6670.0870749410606</v>
      </c>
      <c r="Q109" s="50">
        <v>23100.573083486201</v>
      </c>
    </row>
    <row r="110" spans="1:17" x14ac:dyDescent="0.25">
      <c r="A110" s="60">
        <v>42795</v>
      </c>
      <c r="B110" s="63">
        <v>2017</v>
      </c>
      <c r="C110" s="63">
        <v>1</v>
      </c>
      <c r="D110" s="63">
        <v>35930.474984324901</v>
      </c>
      <c r="E110" s="63">
        <v>36249.925240123201</v>
      </c>
      <c r="F110" s="85">
        <f t="shared" si="4"/>
        <v>-3.9543866262902183E-3</v>
      </c>
      <c r="G110" s="85">
        <f t="shared" si="5"/>
        <v>-8.5110070467008248E-3</v>
      </c>
      <c r="H110" s="63">
        <v>23178.6822107509</v>
      </c>
      <c r="I110" s="63">
        <v>4221.8168395376597</v>
      </c>
      <c r="J110" s="63">
        <v>8655.756533407377</v>
      </c>
      <c r="K110" s="63">
        <v>7233.4344455707096</v>
      </c>
      <c r="L110" s="63">
        <v>1307.0886555787474</v>
      </c>
      <c r="M110" s="63">
        <v>10744.4921831109</v>
      </c>
      <c r="N110" s="63">
        <v>10714.7455143028</v>
      </c>
      <c r="O110" s="61">
        <v>5282.0124463409848</v>
      </c>
      <c r="P110" s="61">
        <v>5862.5061811138694</v>
      </c>
      <c r="Q110" s="61">
        <v>21427.37300284232</v>
      </c>
    </row>
    <row r="111" spans="1:17" x14ac:dyDescent="0.25">
      <c r="A111" s="65">
        <v>42887</v>
      </c>
      <c r="B111" s="50">
        <v>2017</v>
      </c>
      <c r="C111" s="50">
        <v>2</v>
      </c>
      <c r="D111" s="50">
        <v>36360.047246384798</v>
      </c>
      <c r="E111" s="50">
        <v>36569.256235752699</v>
      </c>
      <c r="F111" s="84">
        <f t="shared" si="4"/>
        <v>3.9830923192012424E-3</v>
      </c>
      <c r="G111" s="84">
        <f t="shared" si="5"/>
        <v>8.8091490813901885E-3</v>
      </c>
      <c r="H111" s="50">
        <v>23455.7211693319</v>
      </c>
      <c r="I111" s="50">
        <v>5287.5313956402897</v>
      </c>
      <c r="J111" s="50">
        <v>7820.7931563599859</v>
      </c>
      <c r="K111" s="50">
        <v>7393.7979898388903</v>
      </c>
      <c r="L111" s="50">
        <v>271.06890561377622</v>
      </c>
      <c r="M111" s="50">
        <v>10486.6623447241</v>
      </c>
      <c r="N111" s="50">
        <v>10611.947794886</v>
      </c>
      <c r="O111" s="50">
        <v>4668.5509686870373</v>
      </c>
      <c r="P111" s="50">
        <v>6019.4017060318001</v>
      </c>
      <c r="Q111" s="50">
        <v>22551.432527460969</v>
      </c>
    </row>
    <row r="112" spans="1:17" x14ac:dyDescent="0.25">
      <c r="A112" s="65">
        <v>42979</v>
      </c>
      <c r="B112" s="50">
        <v>2017</v>
      </c>
      <c r="C112" s="50">
        <v>3</v>
      </c>
      <c r="D112" s="50">
        <v>36144.151417859401</v>
      </c>
      <c r="E112" s="50">
        <v>37402.570569451098</v>
      </c>
      <c r="F112" s="84">
        <f t="shared" si="4"/>
        <v>2.0168092002641025E-2</v>
      </c>
      <c r="G112" s="84">
        <f t="shared" si="5"/>
        <v>2.2787292372757895E-2</v>
      </c>
      <c r="H112" s="50">
        <v>23547.1401345249</v>
      </c>
      <c r="I112" s="50">
        <v>5366.6502697712804</v>
      </c>
      <c r="J112" s="50">
        <v>7883.8892125713664</v>
      </c>
      <c r="K112" s="50">
        <v>7443.7569666705103</v>
      </c>
      <c r="L112" s="50">
        <v>214.83275720666643</v>
      </c>
      <c r="M112" s="50">
        <v>10791.8528378628</v>
      </c>
      <c r="N112" s="50">
        <v>11222.208935254999</v>
      </c>
      <c r="O112" s="50">
        <v>4579.6774588429125</v>
      </c>
      <c r="P112" s="50">
        <v>5923.88399463517</v>
      </c>
      <c r="Q112" s="50">
        <v>22611.052442931003</v>
      </c>
    </row>
    <row r="113" spans="1:17" x14ac:dyDescent="0.25">
      <c r="A113" s="65">
        <v>43070</v>
      </c>
      <c r="B113" s="50">
        <v>2017</v>
      </c>
      <c r="C113" s="50">
        <v>4</v>
      </c>
      <c r="D113" s="50">
        <v>39374.763754835098</v>
      </c>
      <c r="E113" s="50">
        <v>37714.0013798156</v>
      </c>
      <c r="F113" s="84">
        <f t="shared" si="4"/>
        <v>3.0104656898166215E-2</v>
      </c>
      <c r="G113" s="84">
        <f t="shared" si="5"/>
        <v>8.326454722843657E-3</v>
      </c>
      <c r="H113" s="50">
        <v>25539.2572404731</v>
      </c>
      <c r="I113" s="50">
        <v>5771.9971474239401</v>
      </c>
      <c r="J113" s="50">
        <v>8429.0817712353055</v>
      </c>
      <c r="K113" s="50">
        <v>9080.7145819448906</v>
      </c>
      <c r="L113" s="50">
        <v>-854.31745081847475</v>
      </c>
      <c r="M113" s="50">
        <v>11469.8133667969</v>
      </c>
      <c r="N113" s="50">
        <v>11578.6094453608</v>
      </c>
      <c r="O113" s="50">
        <v>5383.0156766074379</v>
      </c>
      <c r="P113" s="50">
        <v>6769.28527815082</v>
      </c>
      <c r="Q113" s="50">
        <v>23731.208059398501</v>
      </c>
    </row>
    <row r="114" spans="1:17" x14ac:dyDescent="0.25">
      <c r="A114" s="60">
        <v>43160</v>
      </c>
      <c r="B114" s="63">
        <v>2018</v>
      </c>
      <c r="C114" s="63">
        <v>1</v>
      </c>
      <c r="D114" s="63">
        <v>37627.508462790101</v>
      </c>
      <c r="E114" s="63">
        <v>38140.873584555098</v>
      </c>
      <c r="F114" s="85">
        <f t="shared" si="4"/>
        <v>4.723103380084881E-2</v>
      </c>
      <c r="G114" s="85">
        <f t="shared" si="5"/>
        <v>1.1318666519643195E-2</v>
      </c>
      <c r="H114" s="63">
        <v>24028.802820039</v>
      </c>
      <c r="I114" s="63">
        <v>4334.7095086585196</v>
      </c>
      <c r="J114" s="63">
        <v>9196.568863983377</v>
      </c>
      <c r="K114" s="63">
        <v>7413.57539372066</v>
      </c>
      <c r="L114" s="63">
        <v>1629.5152388804072</v>
      </c>
      <c r="M114" s="63">
        <v>11630.393055202199</v>
      </c>
      <c r="N114" s="63">
        <v>11310.7433173915</v>
      </c>
      <c r="O114" s="61">
        <v>5950.9731550449669</v>
      </c>
      <c r="P114" s="61">
        <v>6076.0696684339</v>
      </c>
      <c r="Q114" s="61">
        <v>22298.144643641379</v>
      </c>
    </row>
    <row r="115" spans="1:17" x14ac:dyDescent="0.25">
      <c r="A115" s="65">
        <v>43252</v>
      </c>
      <c r="B115" s="50">
        <v>2018</v>
      </c>
      <c r="C115" s="50">
        <v>2</v>
      </c>
      <c r="D115" s="50">
        <v>38269.646492124302</v>
      </c>
      <c r="E115" s="50">
        <v>38385.691363161699</v>
      </c>
      <c r="F115" s="84">
        <f t="shared" si="4"/>
        <v>5.2519162937264108E-2</v>
      </c>
      <c r="G115" s="84">
        <f t="shared" si="5"/>
        <v>6.4187774321387003E-3</v>
      </c>
      <c r="H115" s="50">
        <v>24602.835752359799</v>
      </c>
      <c r="I115" s="50">
        <v>5452.8373353550896</v>
      </c>
      <c r="J115" s="50">
        <v>8868.625600031146</v>
      </c>
      <c r="K115" s="50">
        <v>7787.2897476804301</v>
      </c>
      <c r="L115" s="50">
        <v>792.50343615976635</v>
      </c>
      <c r="M115" s="50">
        <v>11244.211179993799</v>
      </c>
      <c r="N115" s="50">
        <v>11715.5901428659</v>
      </c>
      <c r="O115" s="50">
        <v>4963.1638192335531</v>
      </c>
      <c r="P115" s="50">
        <v>6364.6322258768596</v>
      </c>
      <c r="Q115" s="50">
        <v>23624.952610785149</v>
      </c>
    </row>
    <row r="116" spans="1:17" x14ac:dyDescent="0.25">
      <c r="A116" s="65">
        <v>43344</v>
      </c>
      <c r="B116" s="50">
        <v>2018</v>
      </c>
      <c r="C116" s="50">
        <v>3</v>
      </c>
      <c r="D116" s="50">
        <v>37076.416070477098</v>
      </c>
      <c r="E116" s="50">
        <v>38446.683470824202</v>
      </c>
      <c r="F116" s="84">
        <f>D116/D112-1</f>
        <v>2.579296002387399E-2</v>
      </c>
      <c r="G116" s="84">
        <f>E116/E115-1</f>
        <v>1.5889282046652742E-3</v>
      </c>
      <c r="H116" s="50">
        <v>24502.617583359399</v>
      </c>
      <c r="I116" s="50">
        <v>5469.97439502425</v>
      </c>
      <c r="J116" s="50">
        <v>8621.5589574548503</v>
      </c>
      <c r="K116" s="50">
        <v>7808.8600392268399</v>
      </c>
      <c r="L116" s="50">
        <v>407.65330208385058</v>
      </c>
      <c r="M116" s="50">
        <v>10928.6449595392</v>
      </c>
      <c r="N116" s="50">
        <v>12117.0245586773</v>
      </c>
      <c r="O116" s="50">
        <v>4531.9295799633828</v>
      </c>
      <c r="P116" s="50">
        <v>6027.1187876656204</v>
      </c>
      <c r="Q116" s="50">
        <v>23296.430773777589</v>
      </c>
    </row>
    <row r="117" spans="1:17" x14ac:dyDescent="0.25">
      <c r="A117" s="65">
        <v>43435</v>
      </c>
      <c r="B117" s="50">
        <v>2018</v>
      </c>
      <c r="C117" s="50">
        <v>4</v>
      </c>
      <c r="D117" s="50">
        <v>40784.683283419698</v>
      </c>
      <c r="E117" s="50">
        <v>38946.073815314398</v>
      </c>
      <c r="F117" s="84">
        <f>D117/D113-1</f>
        <v>3.5807694932810108E-2</v>
      </c>
      <c r="G117" s="84">
        <f>E117/E116-1</f>
        <v>1.2989165759100141E-2</v>
      </c>
      <c r="H117" s="50">
        <v>26446.035913234198</v>
      </c>
      <c r="I117" s="50">
        <v>5849.4950341404501</v>
      </c>
      <c r="K117" s="50">
        <v>9590.5818562206896</v>
      </c>
      <c r="M117" s="50">
        <v>11847.6914655542</v>
      </c>
      <c r="N117" s="50">
        <v>12341.6958171349</v>
      </c>
      <c r="O117" s="50">
        <v>5520.9711409882839</v>
      </c>
      <c r="P117" s="50">
        <v>6999.3017428667599</v>
      </c>
      <c r="Q117" s="50">
        <v>24605.741212574158</v>
      </c>
    </row>
    <row r="118" spans="1:17" x14ac:dyDescent="0.25">
      <c r="A118" s="60">
        <v>43525</v>
      </c>
      <c r="B118" s="63">
        <v>2019</v>
      </c>
      <c r="C118" s="63">
        <v>1</v>
      </c>
      <c r="D118" s="63"/>
      <c r="E118" s="63"/>
      <c r="F118" s="85"/>
      <c r="G118" s="85"/>
      <c r="H118" s="63"/>
      <c r="I118" s="63"/>
      <c r="J118" s="63"/>
      <c r="K118" s="63"/>
      <c r="L118" s="63"/>
      <c r="M118" s="63"/>
      <c r="N118" s="63"/>
      <c r="O118" s="61"/>
      <c r="P118" s="61"/>
      <c r="Q118" s="61"/>
    </row>
    <row r="119" spans="1:17" x14ac:dyDescent="0.25">
      <c r="A119" s="57">
        <v>43617</v>
      </c>
      <c r="B119" s="50">
        <v>2019</v>
      </c>
      <c r="C119" s="50">
        <v>2</v>
      </c>
    </row>
    <row r="120" spans="1:17" x14ac:dyDescent="0.25">
      <c r="A120" s="57">
        <v>43709</v>
      </c>
      <c r="B120" s="50">
        <v>2019</v>
      </c>
      <c r="C120" s="50">
        <v>3</v>
      </c>
    </row>
    <row r="121" spans="1:17" x14ac:dyDescent="0.25">
      <c r="A121" s="57">
        <v>43800</v>
      </c>
      <c r="B121" s="50">
        <v>2019</v>
      </c>
      <c r="C121" s="50">
        <v>4</v>
      </c>
    </row>
    <row r="122" spans="1:17" x14ac:dyDescent="0.25">
      <c r="A122" s="57">
        <v>43891</v>
      </c>
      <c r="B122" s="67">
        <v>2020</v>
      </c>
      <c r="C122" s="50">
        <v>1</v>
      </c>
    </row>
    <row r="123" spans="1:17" x14ac:dyDescent="0.25">
      <c r="A123" s="57">
        <v>43983</v>
      </c>
      <c r="B123" s="67">
        <v>2020</v>
      </c>
      <c r="C123" s="50">
        <v>2</v>
      </c>
    </row>
    <row r="124" spans="1:17" x14ac:dyDescent="0.25">
      <c r="A124" s="57">
        <v>44075</v>
      </c>
      <c r="B124" s="67">
        <v>2020</v>
      </c>
      <c r="C124" s="50">
        <v>3</v>
      </c>
    </row>
    <row r="125" spans="1:17" x14ac:dyDescent="0.25">
      <c r="A125" s="57">
        <v>44166</v>
      </c>
      <c r="B125" s="67">
        <v>2020</v>
      </c>
      <c r="C125" s="50">
        <v>4</v>
      </c>
    </row>
    <row r="126" spans="1:17" x14ac:dyDescent="0.25">
      <c r="A126" s="57"/>
    </row>
    <row r="129" spans="1:17" s="88" customFormat="1" x14ac:dyDescent="0.25">
      <c r="A129" s="87" t="s">
        <v>61</v>
      </c>
      <c r="B129" s="87"/>
      <c r="C129" s="87"/>
      <c r="D129" s="87"/>
      <c r="E129" s="87" t="s">
        <v>2</v>
      </c>
      <c r="F129" s="87"/>
      <c r="G129" s="87"/>
      <c r="H129" s="87"/>
      <c r="I129" s="87"/>
      <c r="J129" s="87"/>
      <c r="K129" s="87"/>
      <c r="L129" s="87"/>
      <c r="M129" s="87"/>
      <c r="N129" s="87"/>
    </row>
    <row r="130" spans="1:17" s="89" customFormat="1" ht="76.5" customHeight="1" x14ac:dyDescent="0.25">
      <c r="A130" s="89" t="s">
        <v>5</v>
      </c>
      <c r="E130" s="89" t="s">
        <v>145</v>
      </c>
      <c r="O130" s="83" t="s">
        <v>172</v>
      </c>
      <c r="P130" s="83" t="s">
        <v>117</v>
      </c>
      <c r="Q130" s="83" t="s">
        <v>116</v>
      </c>
    </row>
    <row r="131" spans="1:17" s="89" customFormat="1" x14ac:dyDescent="0.25">
      <c r="A131" s="89" t="s">
        <v>6</v>
      </c>
      <c r="E131" s="89" t="s">
        <v>8</v>
      </c>
    </row>
    <row r="132" spans="1:17" s="89" customFormat="1" ht="30" x14ac:dyDescent="0.25">
      <c r="A132" s="89" t="s">
        <v>7</v>
      </c>
      <c r="E132" s="90" t="s">
        <v>384</v>
      </c>
      <c r="P132" s="89" t="s">
        <v>171</v>
      </c>
    </row>
    <row r="133" spans="1:17" s="89" customFormat="1" ht="90" x14ac:dyDescent="0.25">
      <c r="A133" s="89" t="s">
        <v>10</v>
      </c>
      <c r="E133" s="89" t="s">
        <v>156</v>
      </c>
    </row>
    <row r="134" spans="1:17" s="89" customFormat="1" ht="15" customHeight="1" x14ac:dyDescent="0.25">
      <c r="A134" s="89" t="s">
        <v>25</v>
      </c>
      <c r="E134" s="89" t="s">
        <v>152</v>
      </c>
    </row>
  </sheetData>
  <hyperlinks>
    <hyperlink ref="E132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B337"/>
  <sheetViews>
    <sheetView zoomScale="85" zoomScaleNormal="85" workbookViewId="0">
      <pane xSplit="4" ySplit="1" topLeftCell="E305" activePane="bottomRight" state="frozen"/>
      <selection activeCell="E37" sqref="E37"/>
      <selection pane="topRight" activeCell="E37" sqref="E37"/>
      <selection pane="bottomLeft" activeCell="E37" sqref="E37"/>
      <selection pane="bottomRight" activeCell="E37" sqref="E37"/>
    </sheetView>
  </sheetViews>
  <sheetFormatPr defaultRowHeight="15" x14ac:dyDescent="0.25"/>
  <cols>
    <col min="1" max="1" width="10.140625" style="81" bestFit="1" customWidth="1"/>
    <col min="2" max="3" width="9.140625" style="67"/>
    <col min="4" max="4" width="9.140625" style="67" customWidth="1"/>
    <col min="5" max="16384" width="9.140625" style="67"/>
  </cols>
  <sheetData>
    <row r="1" spans="1:28" s="80" customFormat="1" x14ac:dyDescent="0.25">
      <c r="A1" s="79" t="s">
        <v>4</v>
      </c>
      <c r="B1" s="80" t="s">
        <v>0</v>
      </c>
      <c r="C1" s="80" t="s">
        <v>15</v>
      </c>
      <c r="D1" s="80" t="s">
        <v>60</v>
      </c>
      <c r="E1" s="80" t="s">
        <v>16</v>
      </c>
      <c r="F1" s="80" t="s">
        <v>373</v>
      </c>
      <c r="G1" s="80" t="s">
        <v>374</v>
      </c>
      <c r="H1" s="80" t="s">
        <v>375</v>
      </c>
      <c r="I1" s="80" t="s">
        <v>18</v>
      </c>
      <c r="J1" s="80" t="s">
        <v>74</v>
      </c>
      <c r="K1" s="80" t="s">
        <v>109</v>
      </c>
      <c r="L1" s="80" t="s">
        <v>69</v>
      </c>
      <c r="M1" s="80" t="s">
        <v>97</v>
      </c>
      <c r="N1" s="80" t="s">
        <v>118</v>
      </c>
      <c r="O1" s="80" t="s">
        <v>119</v>
      </c>
      <c r="P1" s="80" t="s">
        <v>151</v>
      </c>
      <c r="Q1" s="80" t="s">
        <v>30</v>
      </c>
      <c r="R1" s="80" t="s">
        <v>31</v>
      </c>
      <c r="S1" s="80" t="s">
        <v>32</v>
      </c>
      <c r="T1" s="80" t="s">
        <v>52</v>
      </c>
      <c r="U1" s="80" t="s">
        <v>56</v>
      </c>
      <c r="V1" s="80" t="s">
        <v>55</v>
      </c>
      <c r="W1" s="80" t="s">
        <v>35</v>
      </c>
      <c r="X1" s="80" t="s">
        <v>120</v>
      </c>
      <c r="Y1" s="80" t="s">
        <v>168</v>
      </c>
      <c r="Z1" s="80" t="s">
        <v>36</v>
      </c>
      <c r="AA1" s="80" t="s">
        <v>159</v>
      </c>
      <c r="AB1" s="80" t="s">
        <v>142</v>
      </c>
    </row>
    <row r="2" spans="1:28" x14ac:dyDescent="0.25">
      <c r="A2" s="57">
        <v>33970</v>
      </c>
      <c r="B2" s="67">
        <v>1993</v>
      </c>
      <c r="C2" s="67">
        <v>1</v>
      </c>
      <c r="D2" s="67">
        <v>2</v>
      </c>
      <c r="E2" s="67" t="str">
        <f>IF(ISBLANK(HLOOKUP(E$1, m_preprocess!$1:$1048576, $D2, FALSE)), "", HLOOKUP(E$1, m_preprocess!$1:$1048576, $D2, FALSE))</f>
        <v/>
      </c>
      <c r="F2" s="67" t="str">
        <f>IF(ISBLANK(HLOOKUP(F$1, m_preprocess!$1:$1048576, $D2, FALSE)), "", HLOOKUP(F$1, m_preprocess!$1:$1048576, $D2, FALSE))</f>
        <v/>
      </c>
      <c r="G2" s="67" t="str">
        <f>IF(ISBLANK(HLOOKUP(G$1, m_preprocess!$1:$1048576, $D2, FALSE)), "", HLOOKUP(G$1, m_preprocess!$1:$1048576, $D2, FALSE))</f>
        <v/>
      </c>
      <c r="H2" s="67" t="str">
        <f>IF(ISBLANK(HLOOKUP(H$1, m_preprocess!$1:$1048576, $D2, FALSE)), "", HLOOKUP(H$1, m_preprocess!$1:$1048576, $D2, FALSE))</f>
        <v/>
      </c>
      <c r="I2" s="67" t="str">
        <f>IF(ISBLANK(HLOOKUP(I$1, m_preprocess!$1:$1048576, $D2, FALSE)), "", HLOOKUP(I$1, m_preprocess!$1:$1048576, $D2, FALSE))</f>
        <v/>
      </c>
      <c r="J2" s="67" t="str">
        <f>IF(ISBLANK(HLOOKUP(J$1, m_preprocess!$1:$1048576, $D2, FALSE)), "", HLOOKUP(J$1, m_preprocess!$1:$1048576, $D2, FALSE))</f>
        <v/>
      </c>
      <c r="K2" s="67" t="str">
        <f>IF(ISBLANK(HLOOKUP(K$1, m_preprocess!$1:$1048576, $D2, FALSE)), "", HLOOKUP(K$1, m_preprocess!$1:$1048576, $D2, FALSE))</f>
        <v/>
      </c>
      <c r="L2" s="67">
        <f>IF(ISBLANK(HLOOKUP(L$1, m_preprocess!$1:$1048576, $D2, FALSE)), "", HLOOKUP(L$1, m_preprocess!$1:$1048576, $D2, FALSE))</f>
        <v>3394.0362928871446</v>
      </c>
      <c r="M2" s="67">
        <f>IF(ISBLANK(HLOOKUP(M$1, m_preprocess!$1:$1048576, $D2, FALSE)), "", HLOOKUP(M$1, m_preprocess!$1:$1048576, $D2, FALSE))</f>
        <v>13765.573576779774</v>
      </c>
      <c r="N2" s="67">
        <f>IF(ISBLANK(HLOOKUP(N$1, m_preprocess!$1:$1048576, $D2, FALSE)), "", HLOOKUP(N$1, m_preprocess!$1:$1048576, $D2, FALSE))</f>
        <v>383.9255</v>
      </c>
      <c r="O2" s="67">
        <f>IF(ISBLANK(HLOOKUP(O$1, m_preprocess!$1:$1048576, $D2, FALSE)), "", HLOOKUP(O$1, m_preprocess!$1:$1048576, $D2, FALSE))</f>
        <v>96.986063692629983</v>
      </c>
      <c r="P2" s="67">
        <f>IF(ISBLANK(HLOOKUP(P$1, m_preprocess!$1:$1048576, $D2, FALSE)), "", HLOOKUP(P$1, m_preprocess!$1:$1048576, $D2, FALSE))</f>
        <v>83.56809107408084</v>
      </c>
      <c r="Q2" s="67" t="str">
        <f>IF(ISBLANK(HLOOKUP(Q$1, m_preprocess!$1:$1048576, $D2, FALSE)), "", HLOOKUP(Q$1, m_preprocess!$1:$1048576, $D2, FALSE))</f>
        <v/>
      </c>
      <c r="R2" s="67" t="str">
        <f>IF(ISBLANK(HLOOKUP(R$1, m_preprocess!$1:$1048576, $D2, FALSE)), "", HLOOKUP(R$1, m_preprocess!$1:$1048576, $D2, FALSE))</f>
        <v/>
      </c>
      <c r="S2" s="67" t="str">
        <f>IF(ISBLANK(HLOOKUP(S$1, m_preprocess!$1:$1048576, $D2, FALSE)), "", HLOOKUP(S$1, m_preprocess!$1:$1048576, $D2, FALSE))</f>
        <v/>
      </c>
      <c r="T2" s="67" t="str">
        <f>IF(ISBLANK(HLOOKUP(T$1, m_preprocess!$1:$1048576, $D2, FALSE)), "", HLOOKUP(T$1, m_preprocess!$1:$1048576, $D2, FALSE))</f>
        <v/>
      </c>
      <c r="U2" s="67" t="str">
        <f>IF(ISBLANK(HLOOKUP(U$1, m_preprocess!$1:$1048576, $D2, FALSE)), "", HLOOKUP(U$1, m_preprocess!$1:$1048576, $D2, FALSE))</f>
        <v/>
      </c>
      <c r="V2" s="67" t="str">
        <f>IF(ISBLANK(HLOOKUP(V$1, m_preprocess!$1:$1048576, $D2, FALSE)), "", HLOOKUP(V$1, m_preprocess!$1:$1048576, $D2, FALSE))</f>
        <v/>
      </c>
      <c r="W2" s="67" t="str">
        <f>IF(ISBLANK(HLOOKUP(W$1, m_preprocess!$1:$1048576, $D2, FALSE)), "", HLOOKUP(W$1, m_preprocess!$1:$1048576, $D2, FALSE))</f>
        <v/>
      </c>
      <c r="X2" s="67" t="str">
        <f>IF(ISBLANK(HLOOKUP(X$1, m_preprocess!$1:$1048576, $D2, FALSE)), "", HLOOKUP(X$1, m_preprocess!$1:$1048576, $D2, FALSE))</f>
        <v/>
      </c>
      <c r="Y2" s="67">
        <f>IF(ISBLANK(HLOOKUP(Y$1, m_preprocess!$1:$1048576, $D2, FALSE)), "", HLOOKUP(Y$1, m_preprocess!$1:$1048576, $D2, FALSE))</f>
        <v>21.253258550506398</v>
      </c>
      <c r="Z2" s="67" t="str">
        <f>IF(ISBLANK(HLOOKUP(Z$1, m_preprocess!$1:$1048576, $D2, FALSE)), "", HLOOKUP(Z$1, m_preprocess!$1:$1048576, $D2, FALSE))</f>
        <v/>
      </c>
      <c r="AA2" s="67" t="str">
        <f>IF(ISBLANK(HLOOKUP(AA$1, m_preprocess!$1:$1048576, $D2, FALSE)), "", HLOOKUP(AA$1, m_preprocess!$1:$1048576, $D2, FALSE))</f>
        <v/>
      </c>
      <c r="AB2" s="67">
        <f>IF(ISBLANK(HLOOKUP(AB$1, m_preprocess!$1:$1048576, $D2, FALSE)), "", HLOOKUP(AB$1, m_preprocess!$1:$1048576, $D2, FALSE))</f>
        <v>22303.196108137599</v>
      </c>
    </row>
    <row r="3" spans="1:28" x14ac:dyDescent="0.25">
      <c r="A3" s="57">
        <v>34001</v>
      </c>
      <c r="B3" s="67">
        <v>1993</v>
      </c>
      <c r="C3" s="67">
        <v>2</v>
      </c>
      <c r="D3" s="67">
        <v>3</v>
      </c>
      <c r="E3" s="67" t="str">
        <f>IF(ISBLANK(HLOOKUP(E$1, m_preprocess!$1:$1048576, $D3, FALSE)), "", HLOOKUP(E$1, m_preprocess!$1:$1048576, $D3, FALSE))</f>
        <v/>
      </c>
      <c r="F3" s="67" t="str">
        <f>IF(ISBLANK(HLOOKUP(F$1, m_preprocess!$1:$1048576, $D3, FALSE)), "", HLOOKUP(F$1, m_preprocess!$1:$1048576, $D3, FALSE))</f>
        <v/>
      </c>
      <c r="G3" s="67" t="str">
        <f>IF(ISBLANK(HLOOKUP(G$1, m_preprocess!$1:$1048576, $D3, FALSE)), "", HLOOKUP(G$1, m_preprocess!$1:$1048576, $D3, FALSE))</f>
        <v/>
      </c>
      <c r="H3" s="67" t="str">
        <f>IF(ISBLANK(HLOOKUP(H$1, m_preprocess!$1:$1048576, $D3, FALSE)), "", HLOOKUP(H$1, m_preprocess!$1:$1048576, $D3, FALSE))</f>
        <v/>
      </c>
      <c r="I3" s="67" t="str">
        <f>IF(ISBLANK(HLOOKUP(I$1, m_preprocess!$1:$1048576, $D3, FALSE)), "", HLOOKUP(I$1, m_preprocess!$1:$1048576, $D3, FALSE))</f>
        <v/>
      </c>
      <c r="J3" s="67" t="str">
        <f>IF(ISBLANK(HLOOKUP(J$1, m_preprocess!$1:$1048576, $D3, FALSE)), "", HLOOKUP(J$1, m_preprocess!$1:$1048576, $D3, FALSE))</f>
        <v/>
      </c>
      <c r="K3" s="67" t="str">
        <f>IF(ISBLANK(HLOOKUP(K$1, m_preprocess!$1:$1048576, $D3, FALSE)), "", HLOOKUP(K$1, m_preprocess!$1:$1048576, $D3, FALSE))</f>
        <v/>
      </c>
      <c r="L3" s="67">
        <f>IF(ISBLANK(HLOOKUP(L$1, m_preprocess!$1:$1048576, $D3, FALSE)), "", HLOOKUP(L$1, m_preprocess!$1:$1048576, $D3, FALSE))</f>
        <v>3455.1224312323106</v>
      </c>
      <c r="M3" s="67">
        <f>IF(ISBLANK(HLOOKUP(M$1, m_preprocess!$1:$1048576, $D3, FALSE)), "", HLOOKUP(M$1, m_preprocess!$1:$1048576, $D3, FALSE))</f>
        <v>13931.904552835442</v>
      </c>
      <c r="N3" s="67">
        <f>IF(ISBLANK(HLOOKUP(N$1, m_preprocess!$1:$1048576, $D3, FALSE)), "", HLOOKUP(N$1, m_preprocess!$1:$1048576, $D3, FALSE))</f>
        <v>387.91050000000001</v>
      </c>
      <c r="O3" s="67">
        <f>IF(ISBLANK(HLOOKUP(O$1, m_preprocess!$1:$1048576, $D3, FALSE)), "", HLOOKUP(O$1, m_preprocess!$1:$1048576, $D3, FALSE))</f>
        <v>97.607866419385545</v>
      </c>
      <c r="P3" s="67">
        <f>IF(ISBLANK(HLOOKUP(P$1, m_preprocess!$1:$1048576, $D3, FALSE)), "", HLOOKUP(P$1, m_preprocess!$1:$1048576, $D3, FALSE))</f>
        <v>82.930809505796972</v>
      </c>
      <c r="Q3" s="67" t="str">
        <f>IF(ISBLANK(HLOOKUP(Q$1, m_preprocess!$1:$1048576, $D3, FALSE)), "", HLOOKUP(Q$1, m_preprocess!$1:$1048576, $D3, FALSE))</f>
        <v/>
      </c>
      <c r="R3" s="67" t="str">
        <f>IF(ISBLANK(HLOOKUP(R$1, m_preprocess!$1:$1048576, $D3, FALSE)), "", HLOOKUP(R$1, m_preprocess!$1:$1048576, $D3, FALSE))</f>
        <v/>
      </c>
      <c r="S3" s="67" t="str">
        <f>IF(ISBLANK(HLOOKUP(S$1, m_preprocess!$1:$1048576, $D3, FALSE)), "", HLOOKUP(S$1, m_preprocess!$1:$1048576, $D3, FALSE))</f>
        <v/>
      </c>
      <c r="T3" s="67" t="str">
        <f>IF(ISBLANK(HLOOKUP(T$1, m_preprocess!$1:$1048576, $D3, FALSE)), "", HLOOKUP(T$1, m_preprocess!$1:$1048576, $D3, FALSE))</f>
        <v/>
      </c>
      <c r="U3" s="67" t="str">
        <f>IF(ISBLANK(HLOOKUP(U$1, m_preprocess!$1:$1048576, $D3, FALSE)), "", HLOOKUP(U$1, m_preprocess!$1:$1048576, $D3, FALSE))</f>
        <v/>
      </c>
      <c r="V3" s="67" t="str">
        <f>IF(ISBLANK(HLOOKUP(V$1, m_preprocess!$1:$1048576, $D3, FALSE)), "", HLOOKUP(V$1, m_preprocess!$1:$1048576, $D3, FALSE))</f>
        <v/>
      </c>
      <c r="W3" s="67" t="str">
        <f>IF(ISBLANK(HLOOKUP(W$1, m_preprocess!$1:$1048576, $D3, FALSE)), "", HLOOKUP(W$1, m_preprocess!$1:$1048576, $D3, FALSE))</f>
        <v/>
      </c>
      <c r="X3" s="67" t="str">
        <f>IF(ISBLANK(HLOOKUP(X$1, m_preprocess!$1:$1048576, $D3, FALSE)), "", HLOOKUP(X$1, m_preprocess!$1:$1048576, $D3, FALSE))</f>
        <v/>
      </c>
      <c r="Y3" s="67">
        <f>IF(ISBLANK(HLOOKUP(Y$1, m_preprocess!$1:$1048576, $D3, FALSE)), "", HLOOKUP(Y$1, m_preprocess!$1:$1048576, $D3, FALSE))</f>
        <v>20.984990215373799</v>
      </c>
      <c r="Z3" s="67" t="str">
        <f>IF(ISBLANK(HLOOKUP(Z$1, m_preprocess!$1:$1048576, $D3, FALSE)), "", HLOOKUP(Z$1, m_preprocess!$1:$1048576, $D3, FALSE))</f>
        <v/>
      </c>
      <c r="AA3" s="67" t="str">
        <f>IF(ISBLANK(HLOOKUP(AA$1, m_preprocess!$1:$1048576, $D3, FALSE)), "", HLOOKUP(AA$1, m_preprocess!$1:$1048576, $D3, FALSE))</f>
        <v/>
      </c>
      <c r="AB3" s="67">
        <f>IF(ISBLANK(HLOOKUP(AB$1, m_preprocess!$1:$1048576, $D3, FALSE)), "", HLOOKUP(AB$1, m_preprocess!$1:$1048576, $D3, FALSE))</f>
        <v>22578.3222380109</v>
      </c>
    </row>
    <row r="4" spans="1:28" x14ac:dyDescent="0.25">
      <c r="A4" s="57">
        <v>34029</v>
      </c>
      <c r="B4" s="67">
        <v>1993</v>
      </c>
      <c r="C4" s="67">
        <v>3</v>
      </c>
      <c r="D4" s="67">
        <v>4</v>
      </c>
      <c r="E4" s="67" t="str">
        <f>IF(ISBLANK(HLOOKUP(E$1, m_preprocess!$1:$1048576, $D4, FALSE)), "", HLOOKUP(E$1, m_preprocess!$1:$1048576, $D4, FALSE))</f>
        <v/>
      </c>
      <c r="F4" s="67" t="str">
        <f>IF(ISBLANK(HLOOKUP(F$1, m_preprocess!$1:$1048576, $D4, FALSE)), "", HLOOKUP(F$1, m_preprocess!$1:$1048576, $D4, FALSE))</f>
        <v/>
      </c>
      <c r="G4" s="67" t="str">
        <f>IF(ISBLANK(HLOOKUP(G$1, m_preprocess!$1:$1048576, $D4, FALSE)), "", HLOOKUP(G$1, m_preprocess!$1:$1048576, $D4, FALSE))</f>
        <v/>
      </c>
      <c r="H4" s="67" t="str">
        <f>IF(ISBLANK(HLOOKUP(H$1, m_preprocess!$1:$1048576, $D4, FALSE)), "", HLOOKUP(H$1, m_preprocess!$1:$1048576, $D4, FALSE))</f>
        <v/>
      </c>
      <c r="I4" s="67" t="str">
        <f>IF(ISBLANK(HLOOKUP(I$1, m_preprocess!$1:$1048576, $D4, FALSE)), "", HLOOKUP(I$1, m_preprocess!$1:$1048576, $D4, FALSE))</f>
        <v/>
      </c>
      <c r="J4" s="67" t="str">
        <f>IF(ISBLANK(HLOOKUP(J$1, m_preprocess!$1:$1048576, $D4, FALSE)), "", HLOOKUP(J$1, m_preprocess!$1:$1048576, $D4, FALSE))</f>
        <v/>
      </c>
      <c r="K4" s="67" t="str">
        <f>IF(ISBLANK(HLOOKUP(K$1, m_preprocess!$1:$1048576, $D4, FALSE)), "", HLOOKUP(K$1, m_preprocess!$1:$1048576, $D4, FALSE))</f>
        <v/>
      </c>
      <c r="L4" s="67">
        <f>IF(ISBLANK(HLOOKUP(L$1, m_preprocess!$1:$1048576, $D4, FALSE)), "", HLOOKUP(L$1, m_preprocess!$1:$1048576, $D4, FALSE))</f>
        <v>3448.1307430796128</v>
      </c>
      <c r="M4" s="67">
        <f>IF(ISBLANK(HLOOKUP(M$1, m_preprocess!$1:$1048576, $D4, FALSE)), "", HLOOKUP(M$1, m_preprocess!$1:$1048576, $D4, FALSE))</f>
        <v>14010.801047294652</v>
      </c>
      <c r="N4" s="67">
        <f>IF(ISBLANK(HLOOKUP(N$1, m_preprocess!$1:$1048576, $D4, FALSE)), "", HLOOKUP(N$1, m_preprocess!$1:$1048576, $D4, FALSE))</f>
        <v>397.21782608695702</v>
      </c>
      <c r="O4" s="67">
        <f>IF(ISBLANK(HLOOKUP(O$1, m_preprocess!$1:$1048576, $D4, FALSE)), "", HLOOKUP(O$1, m_preprocess!$1:$1048576, $D4, FALSE))</f>
        <v>100.18602273137137</v>
      </c>
      <c r="P4" s="67">
        <f>IF(ISBLANK(HLOOKUP(P$1, m_preprocess!$1:$1048576, $D4, FALSE)), "", HLOOKUP(P$1, m_preprocess!$1:$1048576, $D4, FALSE))</f>
        <v>81.824432861807949</v>
      </c>
      <c r="Q4" s="67" t="str">
        <f>IF(ISBLANK(HLOOKUP(Q$1, m_preprocess!$1:$1048576, $D4, FALSE)), "", HLOOKUP(Q$1, m_preprocess!$1:$1048576, $D4, FALSE))</f>
        <v/>
      </c>
      <c r="R4" s="67" t="str">
        <f>IF(ISBLANK(HLOOKUP(R$1, m_preprocess!$1:$1048576, $D4, FALSE)), "", HLOOKUP(R$1, m_preprocess!$1:$1048576, $D4, FALSE))</f>
        <v/>
      </c>
      <c r="S4" s="67" t="str">
        <f>IF(ISBLANK(HLOOKUP(S$1, m_preprocess!$1:$1048576, $D4, FALSE)), "", HLOOKUP(S$1, m_preprocess!$1:$1048576, $D4, FALSE))</f>
        <v/>
      </c>
      <c r="T4" s="67" t="str">
        <f>IF(ISBLANK(HLOOKUP(T$1, m_preprocess!$1:$1048576, $D4, FALSE)), "", HLOOKUP(T$1, m_preprocess!$1:$1048576, $D4, FALSE))</f>
        <v/>
      </c>
      <c r="U4" s="67" t="str">
        <f>IF(ISBLANK(HLOOKUP(U$1, m_preprocess!$1:$1048576, $D4, FALSE)), "", HLOOKUP(U$1, m_preprocess!$1:$1048576, $D4, FALSE))</f>
        <v/>
      </c>
      <c r="V4" s="67" t="str">
        <f>IF(ISBLANK(HLOOKUP(V$1, m_preprocess!$1:$1048576, $D4, FALSE)), "", HLOOKUP(V$1, m_preprocess!$1:$1048576, $D4, FALSE))</f>
        <v/>
      </c>
      <c r="W4" s="67" t="str">
        <f>IF(ISBLANK(HLOOKUP(W$1, m_preprocess!$1:$1048576, $D4, FALSE)), "", HLOOKUP(W$1, m_preprocess!$1:$1048576, $D4, FALSE))</f>
        <v/>
      </c>
      <c r="X4" s="67" t="str">
        <f>IF(ISBLANK(HLOOKUP(X$1, m_preprocess!$1:$1048576, $D4, FALSE)), "", HLOOKUP(X$1, m_preprocess!$1:$1048576, $D4, FALSE))</f>
        <v/>
      </c>
      <c r="Y4" s="67">
        <f>IF(ISBLANK(HLOOKUP(Y$1, m_preprocess!$1:$1048576, $D4, FALSE)), "", HLOOKUP(Y$1, m_preprocess!$1:$1048576, $D4, FALSE))</f>
        <v>24.350356419537398</v>
      </c>
      <c r="Z4" s="67" t="str">
        <f>IF(ISBLANK(HLOOKUP(Z$1, m_preprocess!$1:$1048576, $D4, FALSE)), "", HLOOKUP(Z$1, m_preprocess!$1:$1048576, $D4, FALSE))</f>
        <v/>
      </c>
      <c r="AA4" s="67" t="str">
        <f>IF(ISBLANK(HLOOKUP(AA$1, m_preprocess!$1:$1048576, $D4, FALSE)), "", HLOOKUP(AA$1, m_preprocess!$1:$1048576, $D4, FALSE))</f>
        <v/>
      </c>
      <c r="AB4" s="67">
        <f>IF(ISBLANK(HLOOKUP(AB$1, m_preprocess!$1:$1048576, $D4, FALSE)), "", HLOOKUP(AB$1, m_preprocess!$1:$1048576, $D4, FALSE))</f>
        <v>22874.193441276999</v>
      </c>
    </row>
    <row r="5" spans="1:28" x14ac:dyDescent="0.25">
      <c r="A5" s="57">
        <v>34060</v>
      </c>
      <c r="B5" s="67">
        <v>1993</v>
      </c>
      <c r="C5" s="67">
        <v>4</v>
      </c>
      <c r="D5" s="67">
        <v>5</v>
      </c>
      <c r="E5" s="67" t="str">
        <f>IF(ISBLANK(HLOOKUP(E$1, m_preprocess!$1:$1048576, $D5, FALSE)), "", HLOOKUP(E$1, m_preprocess!$1:$1048576, $D5, FALSE))</f>
        <v/>
      </c>
      <c r="F5" s="67" t="str">
        <f>IF(ISBLANK(HLOOKUP(F$1, m_preprocess!$1:$1048576, $D5, FALSE)), "", HLOOKUP(F$1, m_preprocess!$1:$1048576, $D5, FALSE))</f>
        <v/>
      </c>
      <c r="G5" s="67" t="str">
        <f>IF(ISBLANK(HLOOKUP(G$1, m_preprocess!$1:$1048576, $D5, FALSE)), "", HLOOKUP(G$1, m_preprocess!$1:$1048576, $D5, FALSE))</f>
        <v/>
      </c>
      <c r="H5" s="67" t="str">
        <f>IF(ISBLANK(HLOOKUP(H$1, m_preprocess!$1:$1048576, $D5, FALSE)), "", HLOOKUP(H$1, m_preprocess!$1:$1048576, $D5, FALSE))</f>
        <v/>
      </c>
      <c r="I5" s="67" t="str">
        <f>IF(ISBLANK(HLOOKUP(I$1, m_preprocess!$1:$1048576, $D5, FALSE)), "", HLOOKUP(I$1, m_preprocess!$1:$1048576, $D5, FALSE))</f>
        <v/>
      </c>
      <c r="J5" s="67" t="str">
        <f>IF(ISBLANK(HLOOKUP(J$1, m_preprocess!$1:$1048576, $D5, FALSE)), "", HLOOKUP(J$1, m_preprocess!$1:$1048576, $D5, FALSE))</f>
        <v/>
      </c>
      <c r="K5" s="67" t="str">
        <f>IF(ISBLANK(HLOOKUP(K$1, m_preprocess!$1:$1048576, $D5, FALSE)), "", HLOOKUP(K$1, m_preprocess!$1:$1048576, $D5, FALSE))</f>
        <v/>
      </c>
      <c r="L5" s="67">
        <f>IF(ISBLANK(HLOOKUP(L$1, m_preprocess!$1:$1048576, $D5, FALSE)), "", HLOOKUP(L$1, m_preprocess!$1:$1048576, $D5, FALSE))</f>
        <v>3410.1630520439935</v>
      </c>
      <c r="M5" s="67">
        <f>IF(ISBLANK(HLOOKUP(M$1, m_preprocess!$1:$1048576, $D5, FALSE)), "", HLOOKUP(M$1, m_preprocess!$1:$1048576, $D5, FALSE))</f>
        <v>14040.304661243727</v>
      </c>
      <c r="N5" s="67">
        <f>IF(ISBLANK(HLOOKUP(N$1, m_preprocess!$1:$1048576, $D5, FALSE)), "", HLOOKUP(N$1, m_preprocess!$1:$1048576, $D5, FALSE))</f>
        <v>401.19142857142901</v>
      </c>
      <c r="O5" s="67">
        <f>IF(ISBLANK(HLOOKUP(O$1, m_preprocess!$1:$1048576, $D5, FALSE)), "", HLOOKUP(O$1, m_preprocess!$1:$1048576, $D5, FALSE))</f>
        <v>102.12957203845494</v>
      </c>
      <c r="P5" s="67">
        <f>IF(ISBLANK(HLOOKUP(P$1, m_preprocess!$1:$1048576, $D5, FALSE)), "", HLOOKUP(P$1, m_preprocess!$1:$1048576, $D5, FALSE))</f>
        <v>80.04328679211973</v>
      </c>
      <c r="Q5" s="67" t="str">
        <f>IF(ISBLANK(HLOOKUP(Q$1, m_preprocess!$1:$1048576, $D5, FALSE)), "", HLOOKUP(Q$1, m_preprocess!$1:$1048576, $D5, FALSE))</f>
        <v/>
      </c>
      <c r="R5" s="67" t="str">
        <f>IF(ISBLANK(HLOOKUP(R$1, m_preprocess!$1:$1048576, $D5, FALSE)), "", HLOOKUP(R$1, m_preprocess!$1:$1048576, $D5, FALSE))</f>
        <v/>
      </c>
      <c r="S5" s="67" t="str">
        <f>IF(ISBLANK(HLOOKUP(S$1, m_preprocess!$1:$1048576, $D5, FALSE)), "", HLOOKUP(S$1, m_preprocess!$1:$1048576, $D5, FALSE))</f>
        <v/>
      </c>
      <c r="T5" s="67" t="str">
        <f>IF(ISBLANK(HLOOKUP(T$1, m_preprocess!$1:$1048576, $D5, FALSE)), "", HLOOKUP(T$1, m_preprocess!$1:$1048576, $D5, FALSE))</f>
        <v/>
      </c>
      <c r="U5" s="67" t="str">
        <f>IF(ISBLANK(HLOOKUP(U$1, m_preprocess!$1:$1048576, $D5, FALSE)), "", HLOOKUP(U$1, m_preprocess!$1:$1048576, $D5, FALSE))</f>
        <v/>
      </c>
      <c r="V5" s="67" t="str">
        <f>IF(ISBLANK(HLOOKUP(V$1, m_preprocess!$1:$1048576, $D5, FALSE)), "", HLOOKUP(V$1, m_preprocess!$1:$1048576, $D5, FALSE))</f>
        <v/>
      </c>
      <c r="W5" s="67" t="str">
        <f>IF(ISBLANK(HLOOKUP(W$1, m_preprocess!$1:$1048576, $D5, FALSE)), "", HLOOKUP(W$1, m_preprocess!$1:$1048576, $D5, FALSE))</f>
        <v/>
      </c>
      <c r="X5" s="67" t="str">
        <f>IF(ISBLANK(HLOOKUP(X$1, m_preprocess!$1:$1048576, $D5, FALSE)), "", HLOOKUP(X$1, m_preprocess!$1:$1048576, $D5, FALSE))</f>
        <v/>
      </c>
      <c r="Y5" s="67">
        <f>IF(ISBLANK(HLOOKUP(Y$1, m_preprocess!$1:$1048576, $D5, FALSE)), "", HLOOKUP(Y$1, m_preprocess!$1:$1048576, $D5, FALSE))</f>
        <v>24.4564625520898</v>
      </c>
      <c r="Z5" s="67" t="str">
        <f>IF(ISBLANK(HLOOKUP(Z$1, m_preprocess!$1:$1048576, $D5, FALSE)), "", HLOOKUP(Z$1, m_preprocess!$1:$1048576, $D5, FALSE))</f>
        <v/>
      </c>
      <c r="AA5" s="67" t="str">
        <f>IF(ISBLANK(HLOOKUP(AA$1, m_preprocess!$1:$1048576, $D5, FALSE)), "", HLOOKUP(AA$1, m_preprocess!$1:$1048576, $D5, FALSE))</f>
        <v/>
      </c>
      <c r="AB5" s="67">
        <f>IF(ISBLANK(HLOOKUP(AB$1, m_preprocess!$1:$1048576, $D5, FALSE)), "", HLOOKUP(AB$1, m_preprocess!$1:$1048576, $D5, FALSE))</f>
        <v>23179.458811014701</v>
      </c>
    </row>
    <row r="6" spans="1:28" x14ac:dyDescent="0.25">
      <c r="A6" s="57">
        <v>34090</v>
      </c>
      <c r="B6" s="67">
        <v>1993</v>
      </c>
      <c r="C6" s="67">
        <v>5</v>
      </c>
      <c r="D6" s="67">
        <v>6</v>
      </c>
      <c r="E6" s="67" t="str">
        <f>IF(ISBLANK(HLOOKUP(E$1, m_preprocess!$1:$1048576, $D6, FALSE)), "", HLOOKUP(E$1, m_preprocess!$1:$1048576, $D6, FALSE))</f>
        <v/>
      </c>
      <c r="F6" s="67" t="str">
        <f>IF(ISBLANK(HLOOKUP(F$1, m_preprocess!$1:$1048576, $D6, FALSE)), "", HLOOKUP(F$1, m_preprocess!$1:$1048576, $D6, FALSE))</f>
        <v/>
      </c>
      <c r="G6" s="67" t="str">
        <f>IF(ISBLANK(HLOOKUP(G$1, m_preprocess!$1:$1048576, $D6, FALSE)), "", HLOOKUP(G$1, m_preprocess!$1:$1048576, $D6, FALSE))</f>
        <v/>
      </c>
      <c r="H6" s="67" t="str">
        <f>IF(ISBLANK(HLOOKUP(H$1, m_preprocess!$1:$1048576, $D6, FALSE)), "", HLOOKUP(H$1, m_preprocess!$1:$1048576, $D6, FALSE))</f>
        <v/>
      </c>
      <c r="I6" s="67" t="str">
        <f>IF(ISBLANK(HLOOKUP(I$1, m_preprocess!$1:$1048576, $D6, FALSE)), "", HLOOKUP(I$1, m_preprocess!$1:$1048576, $D6, FALSE))</f>
        <v/>
      </c>
      <c r="J6" s="67" t="str">
        <f>IF(ISBLANK(HLOOKUP(J$1, m_preprocess!$1:$1048576, $D6, FALSE)), "", HLOOKUP(J$1, m_preprocess!$1:$1048576, $D6, FALSE))</f>
        <v/>
      </c>
      <c r="K6" s="67" t="str">
        <f>IF(ISBLANK(HLOOKUP(K$1, m_preprocess!$1:$1048576, $D6, FALSE)), "", HLOOKUP(K$1, m_preprocess!$1:$1048576, $D6, FALSE))</f>
        <v/>
      </c>
      <c r="L6" s="67">
        <f>IF(ISBLANK(HLOOKUP(L$1, m_preprocess!$1:$1048576, $D6, FALSE)), "", HLOOKUP(L$1, m_preprocess!$1:$1048576, $D6, FALSE))</f>
        <v>3288.1003730707293</v>
      </c>
      <c r="M6" s="67">
        <f>IF(ISBLANK(HLOOKUP(M$1, m_preprocess!$1:$1048576, $D6, FALSE)), "", HLOOKUP(M$1, m_preprocess!$1:$1048576, $D6, FALSE))</f>
        <v>13979.601567600886</v>
      </c>
      <c r="N6" s="67">
        <f>IF(ISBLANK(HLOOKUP(N$1, m_preprocess!$1:$1048576, $D6, FALSE)), "", HLOOKUP(N$1, m_preprocess!$1:$1048576, $D6, FALSE))</f>
        <v>404.98050000000001</v>
      </c>
      <c r="O6" s="67">
        <f>IF(ISBLANK(HLOOKUP(O$1, m_preprocess!$1:$1048576, $D6, FALSE)), "", HLOOKUP(O$1, m_preprocess!$1:$1048576, $D6, FALSE))</f>
        <v>102.00364226109544</v>
      </c>
      <c r="P6" s="67">
        <f>IF(ISBLANK(HLOOKUP(P$1, m_preprocess!$1:$1048576, $D6, FALSE)), "", HLOOKUP(P$1, m_preprocess!$1:$1048576, $D6, FALSE))</f>
        <v>78.584376746057259</v>
      </c>
      <c r="Q6" s="67" t="str">
        <f>IF(ISBLANK(HLOOKUP(Q$1, m_preprocess!$1:$1048576, $D6, FALSE)), "", HLOOKUP(Q$1, m_preprocess!$1:$1048576, $D6, FALSE))</f>
        <v/>
      </c>
      <c r="R6" s="67" t="str">
        <f>IF(ISBLANK(HLOOKUP(R$1, m_preprocess!$1:$1048576, $D6, FALSE)), "", HLOOKUP(R$1, m_preprocess!$1:$1048576, $D6, FALSE))</f>
        <v/>
      </c>
      <c r="S6" s="67" t="str">
        <f>IF(ISBLANK(HLOOKUP(S$1, m_preprocess!$1:$1048576, $D6, FALSE)), "", HLOOKUP(S$1, m_preprocess!$1:$1048576, $D6, FALSE))</f>
        <v/>
      </c>
      <c r="T6" s="67" t="str">
        <f>IF(ISBLANK(HLOOKUP(T$1, m_preprocess!$1:$1048576, $D6, FALSE)), "", HLOOKUP(T$1, m_preprocess!$1:$1048576, $D6, FALSE))</f>
        <v/>
      </c>
      <c r="U6" s="67" t="str">
        <f>IF(ISBLANK(HLOOKUP(U$1, m_preprocess!$1:$1048576, $D6, FALSE)), "", HLOOKUP(U$1, m_preprocess!$1:$1048576, $D6, FALSE))</f>
        <v/>
      </c>
      <c r="V6" s="67" t="str">
        <f>IF(ISBLANK(HLOOKUP(V$1, m_preprocess!$1:$1048576, $D6, FALSE)), "", HLOOKUP(V$1, m_preprocess!$1:$1048576, $D6, FALSE))</f>
        <v/>
      </c>
      <c r="W6" s="67" t="str">
        <f>IF(ISBLANK(HLOOKUP(W$1, m_preprocess!$1:$1048576, $D6, FALSE)), "", HLOOKUP(W$1, m_preprocess!$1:$1048576, $D6, FALSE))</f>
        <v/>
      </c>
      <c r="X6" s="67" t="str">
        <f>IF(ISBLANK(HLOOKUP(X$1, m_preprocess!$1:$1048576, $D6, FALSE)), "", HLOOKUP(X$1, m_preprocess!$1:$1048576, $D6, FALSE))</f>
        <v/>
      </c>
      <c r="Y6" s="67">
        <f>IF(ISBLANK(HLOOKUP(Y$1, m_preprocess!$1:$1048576, $D6, FALSE)), "", HLOOKUP(Y$1, m_preprocess!$1:$1048576, $D6, FALSE))</f>
        <v>25.469475817590599</v>
      </c>
      <c r="Z6" s="67" t="str">
        <f>IF(ISBLANK(HLOOKUP(Z$1, m_preprocess!$1:$1048576, $D6, FALSE)), "", HLOOKUP(Z$1, m_preprocess!$1:$1048576, $D6, FALSE))</f>
        <v/>
      </c>
      <c r="AA6" s="67" t="str">
        <f>IF(ISBLANK(HLOOKUP(AA$1, m_preprocess!$1:$1048576, $D6, FALSE)), "", HLOOKUP(AA$1, m_preprocess!$1:$1048576, $D6, FALSE))</f>
        <v/>
      </c>
      <c r="AB6" s="67">
        <f>IF(ISBLANK(HLOOKUP(AB$1, m_preprocess!$1:$1048576, $D6, FALSE)), "", HLOOKUP(AB$1, m_preprocess!$1:$1048576, $D6, FALSE))</f>
        <v>23391.498126573901</v>
      </c>
    </row>
    <row r="7" spans="1:28" x14ac:dyDescent="0.25">
      <c r="A7" s="57">
        <v>34121</v>
      </c>
      <c r="B7" s="67">
        <v>1993</v>
      </c>
      <c r="C7" s="67">
        <v>6</v>
      </c>
      <c r="D7" s="67">
        <v>7</v>
      </c>
      <c r="E7" s="67" t="str">
        <f>IF(ISBLANK(HLOOKUP(E$1, m_preprocess!$1:$1048576, $D7, FALSE)), "", HLOOKUP(E$1, m_preprocess!$1:$1048576, $D7, FALSE))</f>
        <v/>
      </c>
      <c r="F7" s="67" t="str">
        <f>IF(ISBLANK(HLOOKUP(F$1, m_preprocess!$1:$1048576, $D7, FALSE)), "", HLOOKUP(F$1, m_preprocess!$1:$1048576, $D7, FALSE))</f>
        <v/>
      </c>
      <c r="G7" s="67" t="str">
        <f>IF(ISBLANK(HLOOKUP(G$1, m_preprocess!$1:$1048576, $D7, FALSE)), "", HLOOKUP(G$1, m_preprocess!$1:$1048576, $D7, FALSE))</f>
        <v/>
      </c>
      <c r="H7" s="67" t="str">
        <f>IF(ISBLANK(HLOOKUP(H$1, m_preprocess!$1:$1048576, $D7, FALSE)), "", HLOOKUP(H$1, m_preprocess!$1:$1048576, $D7, FALSE))</f>
        <v/>
      </c>
      <c r="I7" s="67" t="str">
        <f>IF(ISBLANK(HLOOKUP(I$1, m_preprocess!$1:$1048576, $D7, FALSE)), "", HLOOKUP(I$1, m_preprocess!$1:$1048576, $D7, FALSE))</f>
        <v/>
      </c>
      <c r="J7" s="67" t="str">
        <f>IF(ISBLANK(HLOOKUP(J$1, m_preprocess!$1:$1048576, $D7, FALSE)), "", HLOOKUP(J$1, m_preprocess!$1:$1048576, $D7, FALSE))</f>
        <v/>
      </c>
      <c r="K7" s="67" t="str">
        <f>IF(ISBLANK(HLOOKUP(K$1, m_preprocess!$1:$1048576, $D7, FALSE)), "", HLOOKUP(K$1, m_preprocess!$1:$1048576, $D7, FALSE))</f>
        <v/>
      </c>
      <c r="L7" s="67">
        <f>IF(ISBLANK(HLOOKUP(L$1, m_preprocess!$1:$1048576, $D7, FALSE)), "", HLOOKUP(L$1, m_preprocess!$1:$1048576, $D7, FALSE))</f>
        <v>3238.2111336270705</v>
      </c>
      <c r="M7" s="67">
        <f>IF(ISBLANK(HLOOKUP(M$1, m_preprocess!$1:$1048576, $D7, FALSE)), "", HLOOKUP(M$1, m_preprocess!$1:$1048576, $D7, FALSE))</f>
        <v>14338.349084537494</v>
      </c>
      <c r="N7" s="67">
        <f>IF(ISBLANK(HLOOKUP(N$1, m_preprocess!$1:$1048576, $D7, FALSE)), "", HLOOKUP(N$1, m_preprocess!$1:$1048576, $D7, FALSE))</f>
        <v>403.30149999999998</v>
      </c>
      <c r="O7" s="67">
        <f>IF(ISBLANK(HLOOKUP(O$1, m_preprocess!$1:$1048576, $D7, FALSE)), "", HLOOKUP(O$1, m_preprocess!$1:$1048576, $D7, FALSE))</f>
        <v>100.82128005808084</v>
      </c>
      <c r="P7" s="67">
        <f>IF(ISBLANK(HLOOKUP(P$1, m_preprocess!$1:$1048576, $D7, FALSE)), "", HLOOKUP(P$1, m_preprocess!$1:$1048576, $D7, FALSE))</f>
        <v>79.345534869913678</v>
      </c>
      <c r="Q7" s="67" t="str">
        <f>IF(ISBLANK(HLOOKUP(Q$1, m_preprocess!$1:$1048576, $D7, FALSE)), "", HLOOKUP(Q$1, m_preprocess!$1:$1048576, $D7, FALSE))</f>
        <v/>
      </c>
      <c r="R7" s="67" t="str">
        <f>IF(ISBLANK(HLOOKUP(R$1, m_preprocess!$1:$1048576, $D7, FALSE)), "", HLOOKUP(R$1, m_preprocess!$1:$1048576, $D7, FALSE))</f>
        <v/>
      </c>
      <c r="S7" s="67" t="str">
        <f>IF(ISBLANK(HLOOKUP(S$1, m_preprocess!$1:$1048576, $D7, FALSE)), "", HLOOKUP(S$1, m_preprocess!$1:$1048576, $D7, FALSE))</f>
        <v/>
      </c>
      <c r="T7" s="67" t="str">
        <f>IF(ISBLANK(HLOOKUP(T$1, m_preprocess!$1:$1048576, $D7, FALSE)), "", HLOOKUP(T$1, m_preprocess!$1:$1048576, $D7, FALSE))</f>
        <v/>
      </c>
      <c r="U7" s="67" t="str">
        <f>IF(ISBLANK(HLOOKUP(U$1, m_preprocess!$1:$1048576, $D7, FALSE)), "", HLOOKUP(U$1, m_preprocess!$1:$1048576, $D7, FALSE))</f>
        <v/>
      </c>
      <c r="V7" s="67" t="str">
        <f>IF(ISBLANK(HLOOKUP(V$1, m_preprocess!$1:$1048576, $D7, FALSE)), "", HLOOKUP(V$1, m_preprocess!$1:$1048576, $D7, FALSE))</f>
        <v/>
      </c>
      <c r="W7" s="67" t="str">
        <f>IF(ISBLANK(HLOOKUP(W$1, m_preprocess!$1:$1048576, $D7, FALSE)), "", HLOOKUP(W$1, m_preprocess!$1:$1048576, $D7, FALSE))</f>
        <v/>
      </c>
      <c r="X7" s="67" t="str">
        <f>IF(ISBLANK(HLOOKUP(X$1, m_preprocess!$1:$1048576, $D7, FALSE)), "", HLOOKUP(X$1, m_preprocess!$1:$1048576, $D7, FALSE))</f>
        <v/>
      </c>
      <c r="Y7" s="67">
        <f>IF(ISBLANK(HLOOKUP(Y$1, m_preprocess!$1:$1048576, $D7, FALSE)), "", HLOOKUP(Y$1, m_preprocess!$1:$1048576, $D7, FALSE))</f>
        <v>24.086092089406801</v>
      </c>
      <c r="Z7" s="67" t="str">
        <f>IF(ISBLANK(HLOOKUP(Z$1, m_preprocess!$1:$1048576, $D7, FALSE)), "", HLOOKUP(Z$1, m_preprocess!$1:$1048576, $D7, FALSE))</f>
        <v/>
      </c>
      <c r="AA7" s="67" t="str">
        <f>IF(ISBLANK(HLOOKUP(AA$1, m_preprocess!$1:$1048576, $D7, FALSE)), "", HLOOKUP(AA$1, m_preprocess!$1:$1048576, $D7, FALSE))</f>
        <v/>
      </c>
      <c r="AB7" s="67">
        <f>IF(ISBLANK(HLOOKUP(AB$1, m_preprocess!$1:$1048576, $D7, FALSE)), "", HLOOKUP(AB$1, m_preprocess!$1:$1048576, $D7, FALSE))</f>
        <v>23486.668044774</v>
      </c>
    </row>
    <row r="8" spans="1:28" x14ac:dyDescent="0.25">
      <c r="A8" s="57">
        <v>34151</v>
      </c>
      <c r="B8" s="67">
        <v>1993</v>
      </c>
      <c r="C8" s="67">
        <v>7</v>
      </c>
      <c r="D8" s="67">
        <v>8</v>
      </c>
      <c r="E8" s="67" t="str">
        <f>IF(ISBLANK(HLOOKUP(E$1, m_preprocess!$1:$1048576, $D8, FALSE)), "", HLOOKUP(E$1, m_preprocess!$1:$1048576, $D8, FALSE))</f>
        <v/>
      </c>
      <c r="F8" s="67" t="str">
        <f>IF(ISBLANK(HLOOKUP(F$1, m_preprocess!$1:$1048576, $D8, FALSE)), "", HLOOKUP(F$1, m_preprocess!$1:$1048576, $D8, FALSE))</f>
        <v/>
      </c>
      <c r="G8" s="67" t="str">
        <f>IF(ISBLANK(HLOOKUP(G$1, m_preprocess!$1:$1048576, $D8, FALSE)), "", HLOOKUP(G$1, m_preprocess!$1:$1048576, $D8, FALSE))</f>
        <v/>
      </c>
      <c r="H8" s="67" t="str">
        <f>IF(ISBLANK(HLOOKUP(H$1, m_preprocess!$1:$1048576, $D8, FALSE)), "", HLOOKUP(H$1, m_preprocess!$1:$1048576, $D8, FALSE))</f>
        <v/>
      </c>
      <c r="I8" s="67" t="str">
        <f>IF(ISBLANK(HLOOKUP(I$1, m_preprocess!$1:$1048576, $D8, FALSE)), "", HLOOKUP(I$1, m_preprocess!$1:$1048576, $D8, FALSE))</f>
        <v/>
      </c>
      <c r="J8" s="67" t="str">
        <f>IF(ISBLANK(HLOOKUP(J$1, m_preprocess!$1:$1048576, $D8, FALSE)), "", HLOOKUP(J$1, m_preprocess!$1:$1048576, $D8, FALSE))</f>
        <v/>
      </c>
      <c r="K8" s="67" t="str">
        <f>IF(ISBLANK(HLOOKUP(K$1, m_preprocess!$1:$1048576, $D8, FALSE)), "", HLOOKUP(K$1, m_preprocess!$1:$1048576, $D8, FALSE))</f>
        <v/>
      </c>
      <c r="L8" s="67">
        <f>IF(ISBLANK(HLOOKUP(L$1, m_preprocess!$1:$1048576, $D8, FALSE)), "", HLOOKUP(L$1, m_preprocess!$1:$1048576, $D8, FALSE))</f>
        <v>3156.4442957546694</v>
      </c>
      <c r="M8" s="67">
        <f>IF(ISBLANK(HLOOKUP(M$1, m_preprocess!$1:$1048576, $D8, FALSE)), "", HLOOKUP(M$1, m_preprocess!$1:$1048576, $D8, FALSE))</f>
        <v>14420.547115503143</v>
      </c>
      <c r="N8" s="67">
        <f>IF(ISBLANK(HLOOKUP(N$1, m_preprocess!$1:$1048576, $D8, FALSE)), "", HLOOKUP(N$1, m_preprocess!$1:$1048576, $D8, FALSE))</f>
        <v>404.79409090909098</v>
      </c>
      <c r="O8" s="67">
        <f>IF(ISBLANK(HLOOKUP(O$1, m_preprocess!$1:$1048576, $D8, FALSE)), "", HLOOKUP(O$1, m_preprocess!$1:$1048576, $D8, FALSE))</f>
        <v>99.014187674276258</v>
      </c>
      <c r="P8" s="67">
        <f>IF(ISBLANK(HLOOKUP(P$1, m_preprocess!$1:$1048576, $D8, FALSE)), "", HLOOKUP(P$1, m_preprocess!$1:$1048576, $D8, FALSE))</f>
        <v>79.657233408243258</v>
      </c>
      <c r="Q8" s="67" t="str">
        <f>IF(ISBLANK(HLOOKUP(Q$1, m_preprocess!$1:$1048576, $D8, FALSE)), "", HLOOKUP(Q$1, m_preprocess!$1:$1048576, $D8, FALSE))</f>
        <v/>
      </c>
      <c r="R8" s="67" t="str">
        <f>IF(ISBLANK(HLOOKUP(R$1, m_preprocess!$1:$1048576, $D8, FALSE)), "", HLOOKUP(R$1, m_preprocess!$1:$1048576, $D8, FALSE))</f>
        <v/>
      </c>
      <c r="S8" s="67" t="str">
        <f>IF(ISBLANK(HLOOKUP(S$1, m_preprocess!$1:$1048576, $D8, FALSE)), "", HLOOKUP(S$1, m_preprocess!$1:$1048576, $D8, FALSE))</f>
        <v/>
      </c>
      <c r="T8" s="67" t="str">
        <f>IF(ISBLANK(HLOOKUP(T$1, m_preprocess!$1:$1048576, $D8, FALSE)), "", HLOOKUP(T$1, m_preprocess!$1:$1048576, $D8, FALSE))</f>
        <v/>
      </c>
      <c r="U8" s="67" t="str">
        <f>IF(ISBLANK(HLOOKUP(U$1, m_preprocess!$1:$1048576, $D8, FALSE)), "", HLOOKUP(U$1, m_preprocess!$1:$1048576, $D8, FALSE))</f>
        <v/>
      </c>
      <c r="V8" s="67" t="str">
        <f>IF(ISBLANK(HLOOKUP(V$1, m_preprocess!$1:$1048576, $D8, FALSE)), "", HLOOKUP(V$1, m_preprocess!$1:$1048576, $D8, FALSE))</f>
        <v/>
      </c>
      <c r="W8" s="67" t="str">
        <f>IF(ISBLANK(HLOOKUP(W$1, m_preprocess!$1:$1048576, $D8, FALSE)), "", HLOOKUP(W$1, m_preprocess!$1:$1048576, $D8, FALSE))</f>
        <v/>
      </c>
      <c r="X8" s="67" t="str">
        <f>IF(ISBLANK(HLOOKUP(X$1, m_preprocess!$1:$1048576, $D8, FALSE)), "", HLOOKUP(X$1, m_preprocess!$1:$1048576, $D8, FALSE))</f>
        <v/>
      </c>
      <c r="Y8" s="67">
        <f>IF(ISBLANK(HLOOKUP(Y$1, m_preprocess!$1:$1048576, $D8, FALSE)), "", HLOOKUP(Y$1, m_preprocess!$1:$1048576, $D8, FALSE))</f>
        <v>26.006012487855902</v>
      </c>
      <c r="Z8" s="67" t="str">
        <f>IF(ISBLANK(HLOOKUP(Z$1, m_preprocess!$1:$1048576, $D8, FALSE)), "", HLOOKUP(Z$1, m_preprocess!$1:$1048576, $D8, FALSE))</f>
        <v/>
      </c>
      <c r="AA8" s="67" t="str">
        <f>IF(ISBLANK(HLOOKUP(AA$1, m_preprocess!$1:$1048576, $D8, FALSE)), "", HLOOKUP(AA$1, m_preprocess!$1:$1048576, $D8, FALSE))</f>
        <v/>
      </c>
      <c r="AB8" s="67">
        <f>IF(ISBLANK(HLOOKUP(AB$1, m_preprocess!$1:$1048576, $D8, FALSE)), "", HLOOKUP(AB$1, m_preprocess!$1:$1048576, $D8, FALSE))</f>
        <v>23712.2551670375</v>
      </c>
    </row>
    <row r="9" spans="1:28" x14ac:dyDescent="0.25">
      <c r="A9" s="57">
        <v>34182</v>
      </c>
      <c r="B9" s="67">
        <v>1993</v>
      </c>
      <c r="C9" s="67">
        <v>8</v>
      </c>
      <c r="D9" s="67">
        <v>9</v>
      </c>
      <c r="E9" s="67" t="str">
        <f>IF(ISBLANK(HLOOKUP(E$1, m_preprocess!$1:$1048576, $D9, FALSE)), "", HLOOKUP(E$1, m_preprocess!$1:$1048576, $D9, FALSE))</f>
        <v/>
      </c>
      <c r="F9" s="67" t="str">
        <f>IF(ISBLANK(HLOOKUP(F$1, m_preprocess!$1:$1048576, $D9, FALSE)), "", HLOOKUP(F$1, m_preprocess!$1:$1048576, $D9, FALSE))</f>
        <v/>
      </c>
      <c r="G9" s="67" t="str">
        <f>IF(ISBLANK(HLOOKUP(G$1, m_preprocess!$1:$1048576, $D9, FALSE)), "", HLOOKUP(G$1, m_preprocess!$1:$1048576, $D9, FALSE))</f>
        <v/>
      </c>
      <c r="H9" s="67" t="str">
        <f>IF(ISBLANK(HLOOKUP(H$1, m_preprocess!$1:$1048576, $D9, FALSE)), "", HLOOKUP(H$1, m_preprocess!$1:$1048576, $D9, FALSE))</f>
        <v/>
      </c>
      <c r="I9" s="67" t="str">
        <f>IF(ISBLANK(HLOOKUP(I$1, m_preprocess!$1:$1048576, $D9, FALSE)), "", HLOOKUP(I$1, m_preprocess!$1:$1048576, $D9, FALSE))</f>
        <v/>
      </c>
      <c r="J9" s="67" t="str">
        <f>IF(ISBLANK(HLOOKUP(J$1, m_preprocess!$1:$1048576, $D9, FALSE)), "", HLOOKUP(J$1, m_preprocess!$1:$1048576, $D9, FALSE))</f>
        <v/>
      </c>
      <c r="K9" s="67" t="str">
        <f>IF(ISBLANK(HLOOKUP(K$1, m_preprocess!$1:$1048576, $D9, FALSE)), "", HLOOKUP(K$1, m_preprocess!$1:$1048576, $D9, FALSE))</f>
        <v/>
      </c>
      <c r="L9" s="67">
        <f>IF(ISBLANK(HLOOKUP(L$1, m_preprocess!$1:$1048576, $D9, FALSE)), "", HLOOKUP(L$1, m_preprocess!$1:$1048576, $D9, FALSE))</f>
        <v>3068.9705581287194</v>
      </c>
      <c r="M9" s="67">
        <f>IF(ISBLANK(HLOOKUP(M$1, m_preprocess!$1:$1048576, $D9, FALSE)), "", HLOOKUP(M$1, m_preprocess!$1:$1048576, $D9, FALSE))</f>
        <v>14291.123826024781</v>
      </c>
      <c r="N9" s="67">
        <f>IF(ISBLANK(HLOOKUP(N$1, m_preprocess!$1:$1048576, $D9, FALSE)), "", HLOOKUP(N$1, m_preprocess!$1:$1048576, $D9, FALSE))</f>
        <v>407.65863636363599</v>
      </c>
      <c r="O9" s="67">
        <f>IF(ISBLANK(HLOOKUP(O$1, m_preprocess!$1:$1048576, $D9, FALSE)), "", HLOOKUP(O$1, m_preprocess!$1:$1048576, $D9, FALSE))</f>
        <v>98.354126283939294</v>
      </c>
      <c r="P9" s="67">
        <f>IF(ISBLANK(HLOOKUP(P$1, m_preprocess!$1:$1048576, $D9, FALSE)), "", HLOOKUP(P$1, m_preprocess!$1:$1048576, $D9, FALSE))</f>
        <v>79.427337050652497</v>
      </c>
      <c r="Q9" s="67" t="str">
        <f>IF(ISBLANK(HLOOKUP(Q$1, m_preprocess!$1:$1048576, $D9, FALSE)), "", HLOOKUP(Q$1, m_preprocess!$1:$1048576, $D9, FALSE))</f>
        <v/>
      </c>
      <c r="R9" s="67" t="str">
        <f>IF(ISBLANK(HLOOKUP(R$1, m_preprocess!$1:$1048576, $D9, FALSE)), "", HLOOKUP(R$1, m_preprocess!$1:$1048576, $D9, FALSE))</f>
        <v/>
      </c>
      <c r="S9" s="67" t="str">
        <f>IF(ISBLANK(HLOOKUP(S$1, m_preprocess!$1:$1048576, $D9, FALSE)), "", HLOOKUP(S$1, m_preprocess!$1:$1048576, $D9, FALSE))</f>
        <v/>
      </c>
      <c r="T9" s="67" t="str">
        <f>IF(ISBLANK(HLOOKUP(T$1, m_preprocess!$1:$1048576, $D9, FALSE)), "", HLOOKUP(T$1, m_preprocess!$1:$1048576, $D9, FALSE))</f>
        <v/>
      </c>
      <c r="U9" s="67" t="str">
        <f>IF(ISBLANK(HLOOKUP(U$1, m_preprocess!$1:$1048576, $D9, FALSE)), "", HLOOKUP(U$1, m_preprocess!$1:$1048576, $D9, FALSE))</f>
        <v/>
      </c>
      <c r="V9" s="67" t="str">
        <f>IF(ISBLANK(HLOOKUP(V$1, m_preprocess!$1:$1048576, $D9, FALSE)), "", HLOOKUP(V$1, m_preprocess!$1:$1048576, $D9, FALSE))</f>
        <v/>
      </c>
      <c r="W9" s="67" t="str">
        <f>IF(ISBLANK(HLOOKUP(W$1, m_preprocess!$1:$1048576, $D9, FALSE)), "", HLOOKUP(W$1, m_preprocess!$1:$1048576, $D9, FALSE))</f>
        <v/>
      </c>
      <c r="X9" s="67" t="str">
        <f>IF(ISBLANK(HLOOKUP(X$1, m_preprocess!$1:$1048576, $D9, FALSE)), "", HLOOKUP(X$1, m_preprocess!$1:$1048576, $D9, FALSE))</f>
        <v/>
      </c>
      <c r="Y9" s="67">
        <f>IF(ISBLANK(HLOOKUP(Y$1, m_preprocess!$1:$1048576, $D9, FALSE)), "", HLOOKUP(Y$1, m_preprocess!$1:$1048576, $D9, FALSE))</f>
        <v>24.686692839703699</v>
      </c>
      <c r="Z9" s="67" t="str">
        <f>IF(ISBLANK(HLOOKUP(Z$1, m_preprocess!$1:$1048576, $D9, FALSE)), "", HLOOKUP(Z$1, m_preprocess!$1:$1048576, $D9, FALSE))</f>
        <v/>
      </c>
      <c r="AA9" s="67" t="str">
        <f>IF(ISBLANK(HLOOKUP(AA$1, m_preprocess!$1:$1048576, $D9, FALSE)), "", HLOOKUP(AA$1, m_preprocess!$1:$1048576, $D9, FALSE))</f>
        <v/>
      </c>
      <c r="AB9" s="67">
        <f>IF(ISBLANK(HLOOKUP(AB$1, m_preprocess!$1:$1048576, $D9, FALSE)), "", HLOOKUP(AB$1, m_preprocess!$1:$1048576, $D9, FALSE))</f>
        <v>23680.276584074702</v>
      </c>
    </row>
    <row r="10" spans="1:28" x14ac:dyDescent="0.25">
      <c r="A10" s="57">
        <v>34213</v>
      </c>
      <c r="B10" s="67">
        <v>1993</v>
      </c>
      <c r="C10" s="67">
        <v>9</v>
      </c>
      <c r="D10" s="67">
        <v>10</v>
      </c>
      <c r="E10" s="67" t="str">
        <f>IF(ISBLANK(HLOOKUP(E$1, m_preprocess!$1:$1048576, $D10, FALSE)), "", HLOOKUP(E$1, m_preprocess!$1:$1048576, $D10, FALSE))</f>
        <v/>
      </c>
      <c r="F10" s="67" t="str">
        <f>IF(ISBLANK(HLOOKUP(F$1, m_preprocess!$1:$1048576, $D10, FALSE)), "", HLOOKUP(F$1, m_preprocess!$1:$1048576, $D10, FALSE))</f>
        <v/>
      </c>
      <c r="G10" s="67" t="str">
        <f>IF(ISBLANK(HLOOKUP(G$1, m_preprocess!$1:$1048576, $D10, FALSE)), "", HLOOKUP(G$1, m_preprocess!$1:$1048576, $D10, FALSE))</f>
        <v/>
      </c>
      <c r="H10" s="67" t="str">
        <f>IF(ISBLANK(HLOOKUP(H$1, m_preprocess!$1:$1048576, $D10, FALSE)), "", HLOOKUP(H$1, m_preprocess!$1:$1048576, $D10, FALSE))</f>
        <v/>
      </c>
      <c r="I10" s="67" t="str">
        <f>IF(ISBLANK(HLOOKUP(I$1, m_preprocess!$1:$1048576, $D10, FALSE)), "", HLOOKUP(I$1, m_preprocess!$1:$1048576, $D10, FALSE))</f>
        <v/>
      </c>
      <c r="J10" s="67" t="str">
        <f>IF(ISBLANK(HLOOKUP(J$1, m_preprocess!$1:$1048576, $D10, FALSE)), "", HLOOKUP(J$1, m_preprocess!$1:$1048576, $D10, FALSE))</f>
        <v/>
      </c>
      <c r="K10" s="67" t="str">
        <f>IF(ISBLANK(HLOOKUP(K$1, m_preprocess!$1:$1048576, $D10, FALSE)), "", HLOOKUP(K$1, m_preprocess!$1:$1048576, $D10, FALSE))</f>
        <v/>
      </c>
      <c r="L10" s="67">
        <f>IF(ISBLANK(HLOOKUP(L$1, m_preprocess!$1:$1048576, $D10, FALSE)), "", HLOOKUP(L$1, m_preprocess!$1:$1048576, $D10, FALSE))</f>
        <v>3047.0536082287585</v>
      </c>
      <c r="M10" s="67">
        <f>IF(ISBLANK(HLOOKUP(M$1, m_preprocess!$1:$1048576, $D10, FALSE)), "", HLOOKUP(M$1, m_preprocess!$1:$1048576, $D10, FALSE))</f>
        <v>14411.627872207435</v>
      </c>
      <c r="N10" s="67">
        <f>IF(ISBLANK(HLOOKUP(N$1, m_preprocess!$1:$1048576, $D10, FALSE)), "", HLOOKUP(N$1, m_preprocess!$1:$1048576, $D10, FALSE))</f>
        <v>408.19227272727301</v>
      </c>
      <c r="O10" s="67">
        <f>IF(ISBLANK(HLOOKUP(O$1, m_preprocess!$1:$1048576, $D10, FALSE)), "", HLOOKUP(O$1, m_preprocess!$1:$1048576, $D10, FALSE))</f>
        <v>98.689062945941359</v>
      </c>
      <c r="P10" s="67">
        <f>IF(ISBLANK(HLOOKUP(P$1, m_preprocess!$1:$1048576, $D10, FALSE)), "", HLOOKUP(P$1, m_preprocess!$1:$1048576, $D10, FALSE))</f>
        <v>77.887471132954403</v>
      </c>
      <c r="Q10" s="67" t="str">
        <f>IF(ISBLANK(HLOOKUP(Q$1, m_preprocess!$1:$1048576, $D10, FALSE)), "", HLOOKUP(Q$1, m_preprocess!$1:$1048576, $D10, FALSE))</f>
        <v/>
      </c>
      <c r="R10" s="67" t="str">
        <f>IF(ISBLANK(HLOOKUP(R$1, m_preprocess!$1:$1048576, $D10, FALSE)), "", HLOOKUP(R$1, m_preprocess!$1:$1048576, $D10, FALSE))</f>
        <v/>
      </c>
      <c r="S10" s="67" t="str">
        <f>IF(ISBLANK(HLOOKUP(S$1, m_preprocess!$1:$1048576, $D10, FALSE)), "", HLOOKUP(S$1, m_preprocess!$1:$1048576, $D10, FALSE))</f>
        <v/>
      </c>
      <c r="T10" s="67" t="str">
        <f>IF(ISBLANK(HLOOKUP(T$1, m_preprocess!$1:$1048576, $D10, FALSE)), "", HLOOKUP(T$1, m_preprocess!$1:$1048576, $D10, FALSE))</f>
        <v/>
      </c>
      <c r="U10" s="67" t="str">
        <f>IF(ISBLANK(HLOOKUP(U$1, m_preprocess!$1:$1048576, $D10, FALSE)), "", HLOOKUP(U$1, m_preprocess!$1:$1048576, $D10, FALSE))</f>
        <v/>
      </c>
      <c r="V10" s="67" t="str">
        <f>IF(ISBLANK(HLOOKUP(V$1, m_preprocess!$1:$1048576, $D10, FALSE)), "", HLOOKUP(V$1, m_preprocess!$1:$1048576, $D10, FALSE))</f>
        <v/>
      </c>
      <c r="W10" s="67" t="str">
        <f>IF(ISBLANK(HLOOKUP(W$1, m_preprocess!$1:$1048576, $D10, FALSE)), "", HLOOKUP(W$1, m_preprocess!$1:$1048576, $D10, FALSE))</f>
        <v/>
      </c>
      <c r="X10" s="67" t="str">
        <f>IF(ISBLANK(HLOOKUP(X$1, m_preprocess!$1:$1048576, $D10, FALSE)), "", HLOOKUP(X$1, m_preprocess!$1:$1048576, $D10, FALSE))</f>
        <v/>
      </c>
      <c r="Y10" s="67">
        <f>IF(ISBLANK(HLOOKUP(Y$1, m_preprocess!$1:$1048576, $D10, FALSE)), "", HLOOKUP(Y$1, m_preprocess!$1:$1048576, $D10, FALSE))</f>
        <v>25.031037269873899</v>
      </c>
      <c r="Z10" s="67" t="str">
        <f>IF(ISBLANK(HLOOKUP(Z$1, m_preprocess!$1:$1048576, $D10, FALSE)), "", HLOOKUP(Z$1, m_preprocess!$1:$1048576, $D10, FALSE))</f>
        <v/>
      </c>
      <c r="AA10" s="67" t="str">
        <f>IF(ISBLANK(HLOOKUP(AA$1, m_preprocess!$1:$1048576, $D10, FALSE)), "", HLOOKUP(AA$1, m_preprocess!$1:$1048576, $D10, FALSE))</f>
        <v/>
      </c>
      <c r="AB10" s="67">
        <f>IF(ISBLANK(HLOOKUP(AB$1, m_preprocess!$1:$1048576, $D10, FALSE)), "", HLOOKUP(AB$1, m_preprocess!$1:$1048576, $D10, FALSE))</f>
        <v>23964.461650229299</v>
      </c>
    </row>
    <row r="11" spans="1:28" x14ac:dyDescent="0.25">
      <c r="A11" s="57">
        <v>34243</v>
      </c>
      <c r="B11" s="67">
        <v>1993</v>
      </c>
      <c r="C11" s="67">
        <v>10</v>
      </c>
      <c r="D11" s="67">
        <v>11</v>
      </c>
      <c r="E11" s="67" t="str">
        <f>IF(ISBLANK(HLOOKUP(E$1, m_preprocess!$1:$1048576, $D11, FALSE)), "", HLOOKUP(E$1, m_preprocess!$1:$1048576, $D11, FALSE))</f>
        <v/>
      </c>
      <c r="F11" s="67" t="str">
        <f>IF(ISBLANK(HLOOKUP(F$1, m_preprocess!$1:$1048576, $D11, FALSE)), "", HLOOKUP(F$1, m_preprocess!$1:$1048576, $D11, FALSE))</f>
        <v/>
      </c>
      <c r="G11" s="67" t="str">
        <f>IF(ISBLANK(HLOOKUP(G$1, m_preprocess!$1:$1048576, $D11, FALSE)), "", HLOOKUP(G$1, m_preprocess!$1:$1048576, $D11, FALSE))</f>
        <v/>
      </c>
      <c r="H11" s="67" t="str">
        <f>IF(ISBLANK(HLOOKUP(H$1, m_preprocess!$1:$1048576, $D11, FALSE)), "", HLOOKUP(H$1, m_preprocess!$1:$1048576, $D11, FALSE))</f>
        <v/>
      </c>
      <c r="I11" s="67" t="str">
        <f>IF(ISBLANK(HLOOKUP(I$1, m_preprocess!$1:$1048576, $D11, FALSE)), "", HLOOKUP(I$1, m_preprocess!$1:$1048576, $D11, FALSE))</f>
        <v/>
      </c>
      <c r="J11" s="67" t="str">
        <f>IF(ISBLANK(HLOOKUP(J$1, m_preprocess!$1:$1048576, $D11, FALSE)), "", HLOOKUP(J$1, m_preprocess!$1:$1048576, $D11, FALSE))</f>
        <v/>
      </c>
      <c r="K11" s="67" t="str">
        <f>IF(ISBLANK(HLOOKUP(K$1, m_preprocess!$1:$1048576, $D11, FALSE)), "", HLOOKUP(K$1, m_preprocess!$1:$1048576, $D11, FALSE))</f>
        <v/>
      </c>
      <c r="L11" s="67">
        <f>IF(ISBLANK(HLOOKUP(L$1, m_preprocess!$1:$1048576, $D11, FALSE)), "", HLOOKUP(L$1, m_preprocess!$1:$1048576, $D11, FALSE))</f>
        <v>2991.9511895020614</v>
      </c>
      <c r="M11" s="67">
        <f>IF(ISBLANK(HLOOKUP(M$1, m_preprocess!$1:$1048576, $D11, FALSE)), "", HLOOKUP(M$1, m_preprocess!$1:$1048576, $D11, FALSE))</f>
        <v>14428.410607771426</v>
      </c>
      <c r="N11" s="67">
        <f>IF(ISBLANK(HLOOKUP(N$1, m_preprocess!$1:$1048576, $D11, FALSE)), "", HLOOKUP(N$1, m_preprocess!$1:$1048576, $D11, FALSE))</f>
        <v>412.58850000000001</v>
      </c>
      <c r="O11" s="67">
        <f>IF(ISBLANK(HLOOKUP(O$1, m_preprocess!$1:$1048576, $D11, FALSE)), "", HLOOKUP(O$1, m_preprocess!$1:$1048576, $D11, FALSE))</f>
        <v>96.778806233934816</v>
      </c>
      <c r="P11" s="67">
        <f>IF(ISBLANK(HLOOKUP(P$1, m_preprocess!$1:$1048576, $D11, FALSE)), "", HLOOKUP(P$1, m_preprocess!$1:$1048576, $D11, FALSE))</f>
        <v>74.30058986060132</v>
      </c>
      <c r="Q11" s="67" t="str">
        <f>IF(ISBLANK(HLOOKUP(Q$1, m_preprocess!$1:$1048576, $D11, FALSE)), "", HLOOKUP(Q$1, m_preprocess!$1:$1048576, $D11, FALSE))</f>
        <v/>
      </c>
      <c r="R11" s="67" t="str">
        <f>IF(ISBLANK(HLOOKUP(R$1, m_preprocess!$1:$1048576, $D11, FALSE)), "", HLOOKUP(R$1, m_preprocess!$1:$1048576, $D11, FALSE))</f>
        <v/>
      </c>
      <c r="S11" s="67" t="str">
        <f>IF(ISBLANK(HLOOKUP(S$1, m_preprocess!$1:$1048576, $D11, FALSE)), "", HLOOKUP(S$1, m_preprocess!$1:$1048576, $D11, FALSE))</f>
        <v/>
      </c>
      <c r="T11" s="67" t="str">
        <f>IF(ISBLANK(HLOOKUP(T$1, m_preprocess!$1:$1048576, $D11, FALSE)), "", HLOOKUP(T$1, m_preprocess!$1:$1048576, $D11, FALSE))</f>
        <v/>
      </c>
      <c r="U11" s="67" t="str">
        <f>IF(ISBLANK(HLOOKUP(U$1, m_preprocess!$1:$1048576, $D11, FALSE)), "", HLOOKUP(U$1, m_preprocess!$1:$1048576, $D11, FALSE))</f>
        <v/>
      </c>
      <c r="V11" s="67" t="str">
        <f>IF(ISBLANK(HLOOKUP(V$1, m_preprocess!$1:$1048576, $D11, FALSE)), "", HLOOKUP(V$1, m_preprocess!$1:$1048576, $D11, FALSE))</f>
        <v/>
      </c>
      <c r="W11" s="67" t="str">
        <f>IF(ISBLANK(HLOOKUP(W$1, m_preprocess!$1:$1048576, $D11, FALSE)), "", HLOOKUP(W$1, m_preprocess!$1:$1048576, $D11, FALSE))</f>
        <v/>
      </c>
      <c r="X11" s="67" t="str">
        <f>IF(ISBLANK(HLOOKUP(X$1, m_preprocess!$1:$1048576, $D11, FALSE)), "", HLOOKUP(X$1, m_preprocess!$1:$1048576, $D11, FALSE))</f>
        <v/>
      </c>
      <c r="Y11" s="67">
        <f>IF(ISBLANK(HLOOKUP(Y$1, m_preprocess!$1:$1048576, $D11, FALSE)), "", HLOOKUP(Y$1, m_preprocess!$1:$1048576, $D11, FALSE))</f>
        <v>25.451457795081701</v>
      </c>
      <c r="Z11" s="67" t="str">
        <f>IF(ISBLANK(HLOOKUP(Z$1, m_preprocess!$1:$1048576, $D11, FALSE)), "", HLOOKUP(Z$1, m_preprocess!$1:$1048576, $D11, FALSE))</f>
        <v/>
      </c>
      <c r="AA11" s="67" t="str">
        <f>IF(ISBLANK(HLOOKUP(AA$1, m_preprocess!$1:$1048576, $D11, FALSE)), "", HLOOKUP(AA$1, m_preprocess!$1:$1048576, $D11, FALSE))</f>
        <v/>
      </c>
      <c r="AB11" s="67">
        <f>IF(ISBLANK(HLOOKUP(AB$1, m_preprocess!$1:$1048576, $D11, FALSE)), "", HLOOKUP(AB$1, m_preprocess!$1:$1048576, $D11, FALSE))</f>
        <v>23883.826093067099</v>
      </c>
    </row>
    <row r="12" spans="1:28" x14ac:dyDescent="0.25">
      <c r="A12" s="57">
        <v>34274</v>
      </c>
      <c r="B12" s="67">
        <v>1993</v>
      </c>
      <c r="C12" s="67">
        <v>11</v>
      </c>
      <c r="D12" s="67">
        <v>12</v>
      </c>
      <c r="E12" s="67" t="str">
        <f>IF(ISBLANK(HLOOKUP(E$1, m_preprocess!$1:$1048576, $D12, FALSE)), "", HLOOKUP(E$1, m_preprocess!$1:$1048576, $D12, FALSE))</f>
        <v/>
      </c>
      <c r="F12" s="67" t="str">
        <f>IF(ISBLANK(HLOOKUP(F$1, m_preprocess!$1:$1048576, $D12, FALSE)), "", HLOOKUP(F$1, m_preprocess!$1:$1048576, $D12, FALSE))</f>
        <v/>
      </c>
      <c r="G12" s="67" t="str">
        <f>IF(ISBLANK(HLOOKUP(G$1, m_preprocess!$1:$1048576, $D12, FALSE)), "", HLOOKUP(G$1, m_preprocess!$1:$1048576, $D12, FALSE))</f>
        <v/>
      </c>
      <c r="H12" s="67" t="str">
        <f>IF(ISBLANK(HLOOKUP(H$1, m_preprocess!$1:$1048576, $D12, FALSE)), "", HLOOKUP(H$1, m_preprocess!$1:$1048576, $D12, FALSE))</f>
        <v/>
      </c>
      <c r="I12" s="67" t="str">
        <f>IF(ISBLANK(HLOOKUP(I$1, m_preprocess!$1:$1048576, $D12, FALSE)), "", HLOOKUP(I$1, m_preprocess!$1:$1048576, $D12, FALSE))</f>
        <v/>
      </c>
      <c r="J12" s="67" t="str">
        <f>IF(ISBLANK(HLOOKUP(J$1, m_preprocess!$1:$1048576, $D12, FALSE)), "", HLOOKUP(J$1, m_preprocess!$1:$1048576, $D12, FALSE))</f>
        <v/>
      </c>
      <c r="K12" s="67" t="str">
        <f>IF(ISBLANK(HLOOKUP(K$1, m_preprocess!$1:$1048576, $D12, FALSE)), "", HLOOKUP(K$1, m_preprocess!$1:$1048576, $D12, FALSE))</f>
        <v/>
      </c>
      <c r="L12" s="67">
        <f>IF(ISBLANK(HLOOKUP(L$1, m_preprocess!$1:$1048576, $D12, FALSE)), "", HLOOKUP(L$1, m_preprocess!$1:$1048576, $D12, FALSE))</f>
        <v>2975.9745517568522</v>
      </c>
      <c r="M12" s="67">
        <f>IF(ISBLANK(HLOOKUP(M$1, m_preprocess!$1:$1048576, $D12, FALSE)), "", HLOOKUP(M$1, m_preprocess!$1:$1048576, $D12, FALSE))</f>
        <v>14599.258040012313</v>
      </c>
      <c r="N12" s="67">
        <f>IF(ISBLANK(HLOOKUP(N$1, m_preprocess!$1:$1048576, $D12, FALSE)), "", HLOOKUP(N$1, m_preprocess!$1:$1048576, $D12, FALSE))</f>
        <v>412.50238095238097</v>
      </c>
      <c r="O12" s="67">
        <f>IF(ISBLANK(HLOOKUP(O$1, m_preprocess!$1:$1048576, $D12, FALSE)), "", HLOOKUP(O$1, m_preprocess!$1:$1048576, $D12, FALSE))</f>
        <v>95.717859115611873</v>
      </c>
      <c r="P12" s="67">
        <f>IF(ISBLANK(HLOOKUP(P$1, m_preprocess!$1:$1048576, $D12, FALSE)), "", HLOOKUP(P$1, m_preprocess!$1:$1048576, $D12, FALSE))</f>
        <v>73.455432229897184</v>
      </c>
      <c r="Q12" s="67" t="str">
        <f>IF(ISBLANK(HLOOKUP(Q$1, m_preprocess!$1:$1048576, $D12, FALSE)), "", HLOOKUP(Q$1, m_preprocess!$1:$1048576, $D12, FALSE))</f>
        <v/>
      </c>
      <c r="R12" s="67" t="str">
        <f>IF(ISBLANK(HLOOKUP(R$1, m_preprocess!$1:$1048576, $D12, FALSE)), "", HLOOKUP(R$1, m_preprocess!$1:$1048576, $D12, FALSE))</f>
        <v/>
      </c>
      <c r="S12" s="67" t="str">
        <f>IF(ISBLANK(HLOOKUP(S$1, m_preprocess!$1:$1048576, $D12, FALSE)), "", HLOOKUP(S$1, m_preprocess!$1:$1048576, $D12, FALSE))</f>
        <v/>
      </c>
      <c r="T12" s="67" t="str">
        <f>IF(ISBLANK(HLOOKUP(T$1, m_preprocess!$1:$1048576, $D12, FALSE)), "", HLOOKUP(T$1, m_preprocess!$1:$1048576, $D12, FALSE))</f>
        <v/>
      </c>
      <c r="U12" s="67" t="str">
        <f>IF(ISBLANK(HLOOKUP(U$1, m_preprocess!$1:$1048576, $D12, FALSE)), "", HLOOKUP(U$1, m_preprocess!$1:$1048576, $D12, FALSE))</f>
        <v/>
      </c>
      <c r="V12" s="67" t="str">
        <f>IF(ISBLANK(HLOOKUP(V$1, m_preprocess!$1:$1048576, $D12, FALSE)), "", HLOOKUP(V$1, m_preprocess!$1:$1048576, $D12, FALSE))</f>
        <v/>
      </c>
      <c r="W12" s="67" t="str">
        <f>IF(ISBLANK(HLOOKUP(W$1, m_preprocess!$1:$1048576, $D12, FALSE)), "", HLOOKUP(W$1, m_preprocess!$1:$1048576, $D12, FALSE))</f>
        <v/>
      </c>
      <c r="X12" s="67" t="str">
        <f>IF(ISBLANK(HLOOKUP(X$1, m_preprocess!$1:$1048576, $D12, FALSE)), "", HLOOKUP(X$1, m_preprocess!$1:$1048576, $D12, FALSE))</f>
        <v/>
      </c>
      <c r="Y12" s="67">
        <f>IF(ISBLANK(HLOOKUP(Y$1, m_preprocess!$1:$1048576, $D12, FALSE)), "", HLOOKUP(Y$1, m_preprocess!$1:$1048576, $D12, FALSE))</f>
        <v>23.425431264080199</v>
      </c>
      <c r="Z12" s="67" t="str">
        <f>IF(ISBLANK(HLOOKUP(Z$1, m_preprocess!$1:$1048576, $D12, FALSE)), "", HLOOKUP(Z$1, m_preprocess!$1:$1048576, $D12, FALSE))</f>
        <v/>
      </c>
      <c r="AA12" s="67" t="str">
        <f>IF(ISBLANK(HLOOKUP(AA$1, m_preprocess!$1:$1048576, $D12, FALSE)), "", HLOOKUP(AA$1, m_preprocess!$1:$1048576, $D12, FALSE))</f>
        <v/>
      </c>
      <c r="AB12" s="67">
        <f>IF(ISBLANK(HLOOKUP(AB$1, m_preprocess!$1:$1048576, $D12, FALSE)), "", HLOOKUP(AB$1, m_preprocess!$1:$1048576, $D12, FALSE))</f>
        <v>24614.926999424999</v>
      </c>
    </row>
    <row r="13" spans="1:28" x14ac:dyDescent="0.25">
      <c r="A13" s="57">
        <v>34304</v>
      </c>
      <c r="B13" s="67">
        <v>1993</v>
      </c>
      <c r="C13" s="67">
        <v>12</v>
      </c>
      <c r="D13" s="67">
        <v>13</v>
      </c>
      <c r="E13" s="67" t="str">
        <f>IF(ISBLANK(HLOOKUP(E$1, m_preprocess!$1:$1048576, $D13, FALSE)), "", HLOOKUP(E$1, m_preprocess!$1:$1048576, $D13, FALSE))</f>
        <v/>
      </c>
      <c r="F13" s="67" t="str">
        <f>IF(ISBLANK(HLOOKUP(F$1, m_preprocess!$1:$1048576, $D13, FALSE)), "", HLOOKUP(F$1, m_preprocess!$1:$1048576, $D13, FALSE))</f>
        <v/>
      </c>
      <c r="G13" s="67" t="str">
        <f>IF(ISBLANK(HLOOKUP(G$1, m_preprocess!$1:$1048576, $D13, FALSE)), "", HLOOKUP(G$1, m_preprocess!$1:$1048576, $D13, FALSE))</f>
        <v/>
      </c>
      <c r="H13" s="67" t="str">
        <f>IF(ISBLANK(HLOOKUP(H$1, m_preprocess!$1:$1048576, $D13, FALSE)), "", HLOOKUP(H$1, m_preprocess!$1:$1048576, $D13, FALSE))</f>
        <v/>
      </c>
      <c r="I13" s="67" t="str">
        <f>IF(ISBLANK(HLOOKUP(I$1, m_preprocess!$1:$1048576, $D13, FALSE)), "", HLOOKUP(I$1, m_preprocess!$1:$1048576, $D13, FALSE))</f>
        <v/>
      </c>
      <c r="J13" s="67" t="str">
        <f>IF(ISBLANK(HLOOKUP(J$1, m_preprocess!$1:$1048576, $D13, FALSE)), "", HLOOKUP(J$1, m_preprocess!$1:$1048576, $D13, FALSE))</f>
        <v/>
      </c>
      <c r="K13" s="67" t="str">
        <f>IF(ISBLANK(HLOOKUP(K$1, m_preprocess!$1:$1048576, $D13, FALSE)), "", HLOOKUP(K$1, m_preprocess!$1:$1048576, $D13, FALSE))</f>
        <v/>
      </c>
      <c r="L13" s="67">
        <f>IF(ISBLANK(HLOOKUP(L$1, m_preprocess!$1:$1048576, $D13, FALSE)), "", HLOOKUP(L$1, m_preprocess!$1:$1048576, $D13, FALSE))</f>
        <v>3426.4160991297395</v>
      </c>
      <c r="M13" s="67">
        <f>IF(ISBLANK(HLOOKUP(M$1, m_preprocess!$1:$1048576, $D13, FALSE)), "", HLOOKUP(M$1, m_preprocess!$1:$1048576, $D13, FALSE))</f>
        <v>15087.619434497148</v>
      </c>
      <c r="N13" s="67">
        <f>IF(ISBLANK(HLOOKUP(N$1, m_preprocess!$1:$1048576, $D13, FALSE)), "", HLOOKUP(N$1, m_preprocess!$1:$1048576, $D13, FALSE))</f>
        <v>425.73428571428599</v>
      </c>
      <c r="O13" s="67">
        <f>IF(ISBLANK(HLOOKUP(O$1, m_preprocess!$1:$1048576, $D13, FALSE)), "", HLOOKUP(O$1, m_preprocess!$1:$1048576, $D13, FALSE))</f>
        <v>98.414102848505266</v>
      </c>
      <c r="P13" s="67">
        <f>IF(ISBLANK(HLOOKUP(P$1, m_preprocess!$1:$1048576, $D13, FALSE)), "", HLOOKUP(P$1, m_preprocess!$1:$1048576, $D13, FALSE))</f>
        <v>75.541731402235627</v>
      </c>
      <c r="Q13" s="67" t="str">
        <f>IF(ISBLANK(HLOOKUP(Q$1, m_preprocess!$1:$1048576, $D13, FALSE)), "", HLOOKUP(Q$1, m_preprocess!$1:$1048576, $D13, FALSE))</f>
        <v/>
      </c>
      <c r="R13" s="67" t="str">
        <f>IF(ISBLANK(HLOOKUP(R$1, m_preprocess!$1:$1048576, $D13, FALSE)), "", HLOOKUP(R$1, m_preprocess!$1:$1048576, $D13, FALSE))</f>
        <v/>
      </c>
      <c r="S13" s="67" t="str">
        <f>IF(ISBLANK(HLOOKUP(S$1, m_preprocess!$1:$1048576, $D13, FALSE)), "", HLOOKUP(S$1, m_preprocess!$1:$1048576, $D13, FALSE))</f>
        <v/>
      </c>
      <c r="T13" s="67" t="str">
        <f>IF(ISBLANK(HLOOKUP(T$1, m_preprocess!$1:$1048576, $D13, FALSE)), "", HLOOKUP(T$1, m_preprocess!$1:$1048576, $D13, FALSE))</f>
        <v/>
      </c>
      <c r="U13" s="67" t="str">
        <f>IF(ISBLANK(HLOOKUP(U$1, m_preprocess!$1:$1048576, $D13, FALSE)), "", HLOOKUP(U$1, m_preprocess!$1:$1048576, $D13, FALSE))</f>
        <v/>
      </c>
      <c r="V13" s="67" t="str">
        <f>IF(ISBLANK(HLOOKUP(V$1, m_preprocess!$1:$1048576, $D13, FALSE)), "", HLOOKUP(V$1, m_preprocess!$1:$1048576, $D13, FALSE))</f>
        <v/>
      </c>
      <c r="W13" s="67" t="str">
        <f>IF(ISBLANK(HLOOKUP(W$1, m_preprocess!$1:$1048576, $D13, FALSE)), "", HLOOKUP(W$1, m_preprocess!$1:$1048576, $D13, FALSE))</f>
        <v/>
      </c>
      <c r="X13" s="67" t="str">
        <f>IF(ISBLANK(HLOOKUP(X$1, m_preprocess!$1:$1048576, $D13, FALSE)), "", HLOOKUP(X$1, m_preprocess!$1:$1048576, $D13, FALSE))</f>
        <v/>
      </c>
      <c r="Y13" s="67">
        <f>IF(ISBLANK(HLOOKUP(Y$1, m_preprocess!$1:$1048576, $D13, FALSE)), "", HLOOKUP(Y$1, m_preprocess!$1:$1048576, $D13, FALSE))</f>
        <v>31.105112857876598</v>
      </c>
      <c r="Z13" s="67" t="str">
        <f>IF(ISBLANK(HLOOKUP(Z$1, m_preprocess!$1:$1048576, $D13, FALSE)), "", HLOOKUP(Z$1, m_preprocess!$1:$1048576, $D13, FALSE))</f>
        <v/>
      </c>
      <c r="AA13" s="67" t="str">
        <f>IF(ISBLANK(HLOOKUP(AA$1, m_preprocess!$1:$1048576, $D13, FALSE)), "", HLOOKUP(AA$1, m_preprocess!$1:$1048576, $D13, FALSE))</f>
        <v/>
      </c>
      <c r="AB13" s="67">
        <f>IF(ISBLANK(HLOOKUP(AB$1, m_preprocess!$1:$1048576, $D13, FALSE)), "", HLOOKUP(AB$1, m_preprocess!$1:$1048576, $D13, FALSE))</f>
        <v>25120.016149205199</v>
      </c>
    </row>
    <row r="14" spans="1:28" x14ac:dyDescent="0.25">
      <c r="A14" s="57">
        <v>34335</v>
      </c>
      <c r="B14" s="67">
        <v>1994</v>
      </c>
      <c r="C14" s="67">
        <v>1</v>
      </c>
      <c r="D14" s="67">
        <v>14</v>
      </c>
      <c r="E14" s="67" t="str">
        <f>IF(ISBLANK(HLOOKUP(E$1, m_preprocess!$1:$1048576, $D14, FALSE)), "", HLOOKUP(E$1, m_preprocess!$1:$1048576, $D14, FALSE))</f>
        <v/>
      </c>
      <c r="F14" s="67" t="str">
        <f>IF(ISBLANK(HLOOKUP(F$1, m_preprocess!$1:$1048576, $D14, FALSE)), "", HLOOKUP(F$1, m_preprocess!$1:$1048576, $D14, FALSE))</f>
        <v/>
      </c>
      <c r="G14" s="67" t="str">
        <f>IF(ISBLANK(HLOOKUP(G$1, m_preprocess!$1:$1048576, $D14, FALSE)), "", HLOOKUP(G$1, m_preprocess!$1:$1048576, $D14, FALSE))</f>
        <v/>
      </c>
      <c r="H14" s="67" t="str">
        <f>IF(ISBLANK(HLOOKUP(H$1, m_preprocess!$1:$1048576, $D14, FALSE)), "", HLOOKUP(H$1, m_preprocess!$1:$1048576, $D14, FALSE))</f>
        <v/>
      </c>
      <c r="I14" s="67" t="str">
        <f>IF(ISBLANK(HLOOKUP(I$1, m_preprocess!$1:$1048576, $D14, FALSE)), "", HLOOKUP(I$1, m_preprocess!$1:$1048576, $D14, FALSE))</f>
        <v/>
      </c>
      <c r="J14" s="67" t="str">
        <f>IF(ISBLANK(HLOOKUP(J$1, m_preprocess!$1:$1048576, $D14, FALSE)), "", HLOOKUP(J$1, m_preprocess!$1:$1048576, $D14, FALSE))</f>
        <v/>
      </c>
      <c r="K14" s="67" t="str">
        <f>IF(ISBLANK(HLOOKUP(K$1, m_preprocess!$1:$1048576, $D14, FALSE)), "", HLOOKUP(K$1, m_preprocess!$1:$1048576, $D14, FALSE))</f>
        <v/>
      </c>
      <c r="L14" s="67">
        <f>IF(ISBLANK(HLOOKUP(L$1, m_preprocess!$1:$1048576, $D14, FALSE)), "", HLOOKUP(L$1, m_preprocess!$1:$1048576, $D14, FALSE))</f>
        <v>3531.687019860211</v>
      </c>
      <c r="M14" s="67">
        <f>IF(ISBLANK(HLOOKUP(M$1, m_preprocess!$1:$1048576, $D14, FALSE)), "", HLOOKUP(M$1, m_preprocess!$1:$1048576, $D14, FALSE))</f>
        <v>14752.119208967184</v>
      </c>
      <c r="N14" s="67">
        <f>IF(ISBLANK(HLOOKUP(N$1, m_preprocess!$1:$1048576, $D14, FALSE)), "", HLOOKUP(N$1, m_preprocess!$1:$1048576, $D14, FALSE))</f>
        <v>430.44523809523798</v>
      </c>
      <c r="O14" s="67">
        <f>IF(ISBLANK(HLOOKUP(O$1, m_preprocess!$1:$1048576, $D14, FALSE)), "", HLOOKUP(O$1, m_preprocess!$1:$1048576, $D14, FALSE))</f>
        <v>97.780413134329095</v>
      </c>
      <c r="P14" s="67">
        <f>IF(ISBLANK(HLOOKUP(P$1, m_preprocess!$1:$1048576, $D14, FALSE)), "", HLOOKUP(P$1, m_preprocess!$1:$1048576, $D14, FALSE))</f>
        <v>78.896792759538286</v>
      </c>
      <c r="Q14" s="67" t="str">
        <f>IF(ISBLANK(HLOOKUP(Q$1, m_preprocess!$1:$1048576, $D14, FALSE)), "", HLOOKUP(Q$1, m_preprocess!$1:$1048576, $D14, FALSE))</f>
        <v/>
      </c>
      <c r="R14" s="67" t="str">
        <f>IF(ISBLANK(HLOOKUP(R$1, m_preprocess!$1:$1048576, $D14, FALSE)), "", HLOOKUP(R$1, m_preprocess!$1:$1048576, $D14, FALSE))</f>
        <v/>
      </c>
      <c r="S14" s="67" t="str">
        <f>IF(ISBLANK(HLOOKUP(S$1, m_preprocess!$1:$1048576, $D14, FALSE)), "", HLOOKUP(S$1, m_preprocess!$1:$1048576, $D14, FALSE))</f>
        <v/>
      </c>
      <c r="T14" s="67" t="str">
        <f>IF(ISBLANK(HLOOKUP(T$1, m_preprocess!$1:$1048576, $D14, FALSE)), "", HLOOKUP(T$1, m_preprocess!$1:$1048576, $D14, FALSE))</f>
        <v/>
      </c>
      <c r="U14" s="67" t="str">
        <f>IF(ISBLANK(HLOOKUP(U$1, m_preprocess!$1:$1048576, $D14, FALSE)), "", HLOOKUP(U$1, m_preprocess!$1:$1048576, $D14, FALSE))</f>
        <v/>
      </c>
      <c r="V14" s="67" t="str">
        <f>IF(ISBLANK(HLOOKUP(V$1, m_preprocess!$1:$1048576, $D14, FALSE)), "", HLOOKUP(V$1, m_preprocess!$1:$1048576, $D14, FALSE))</f>
        <v/>
      </c>
      <c r="W14" s="67" t="str">
        <f>IF(ISBLANK(HLOOKUP(W$1, m_preprocess!$1:$1048576, $D14, FALSE)), "", HLOOKUP(W$1, m_preprocess!$1:$1048576, $D14, FALSE))</f>
        <v/>
      </c>
      <c r="X14" s="67" t="str">
        <f>IF(ISBLANK(HLOOKUP(X$1, m_preprocess!$1:$1048576, $D14, FALSE)), "", HLOOKUP(X$1, m_preprocess!$1:$1048576, $D14, FALSE))</f>
        <v/>
      </c>
      <c r="Y14" s="67">
        <f>IF(ISBLANK(HLOOKUP(Y$1, m_preprocess!$1:$1048576, $D14, FALSE)), "", HLOOKUP(Y$1, m_preprocess!$1:$1048576, $D14, FALSE))</f>
        <v>23.915921876822601</v>
      </c>
      <c r="Z14" s="67" t="str">
        <f>IF(ISBLANK(HLOOKUP(Z$1, m_preprocess!$1:$1048576, $D14, FALSE)), "", HLOOKUP(Z$1, m_preprocess!$1:$1048576, $D14, FALSE))</f>
        <v/>
      </c>
      <c r="AA14" s="67" t="str">
        <f>IF(ISBLANK(HLOOKUP(AA$1, m_preprocess!$1:$1048576, $D14, FALSE)), "", HLOOKUP(AA$1, m_preprocess!$1:$1048576, $D14, FALSE))</f>
        <v/>
      </c>
      <c r="AB14" s="67">
        <f>IF(ISBLANK(HLOOKUP(AB$1, m_preprocess!$1:$1048576, $D14, FALSE)), "", HLOOKUP(AB$1, m_preprocess!$1:$1048576, $D14, FALSE))</f>
        <v>25272.566578679998</v>
      </c>
    </row>
    <row r="15" spans="1:28" x14ac:dyDescent="0.25">
      <c r="A15" s="57">
        <v>34366</v>
      </c>
      <c r="B15" s="67">
        <v>1994</v>
      </c>
      <c r="C15" s="67">
        <v>2</v>
      </c>
      <c r="D15" s="67">
        <v>15</v>
      </c>
      <c r="E15" s="67" t="str">
        <f>IF(ISBLANK(HLOOKUP(E$1, m_preprocess!$1:$1048576, $D15, FALSE)), "", HLOOKUP(E$1, m_preprocess!$1:$1048576, $D15, FALSE))</f>
        <v/>
      </c>
      <c r="F15" s="67" t="str">
        <f>IF(ISBLANK(HLOOKUP(F$1, m_preprocess!$1:$1048576, $D15, FALSE)), "", HLOOKUP(F$1, m_preprocess!$1:$1048576, $D15, FALSE))</f>
        <v/>
      </c>
      <c r="G15" s="67" t="str">
        <f>IF(ISBLANK(HLOOKUP(G$1, m_preprocess!$1:$1048576, $D15, FALSE)), "", HLOOKUP(G$1, m_preprocess!$1:$1048576, $D15, FALSE))</f>
        <v/>
      </c>
      <c r="H15" s="67" t="str">
        <f>IF(ISBLANK(HLOOKUP(H$1, m_preprocess!$1:$1048576, $D15, FALSE)), "", HLOOKUP(H$1, m_preprocess!$1:$1048576, $D15, FALSE))</f>
        <v/>
      </c>
      <c r="I15" s="67" t="str">
        <f>IF(ISBLANK(HLOOKUP(I$1, m_preprocess!$1:$1048576, $D15, FALSE)), "", HLOOKUP(I$1, m_preprocess!$1:$1048576, $D15, FALSE))</f>
        <v/>
      </c>
      <c r="J15" s="67" t="str">
        <f>IF(ISBLANK(HLOOKUP(J$1, m_preprocess!$1:$1048576, $D15, FALSE)), "", HLOOKUP(J$1, m_preprocess!$1:$1048576, $D15, FALSE))</f>
        <v/>
      </c>
      <c r="K15" s="67" t="str">
        <f>IF(ISBLANK(HLOOKUP(K$1, m_preprocess!$1:$1048576, $D15, FALSE)), "", HLOOKUP(K$1, m_preprocess!$1:$1048576, $D15, FALSE))</f>
        <v/>
      </c>
      <c r="L15" s="67">
        <f>IF(ISBLANK(HLOOKUP(L$1, m_preprocess!$1:$1048576, $D15, FALSE)), "", HLOOKUP(L$1, m_preprocess!$1:$1048576, $D15, FALSE))</f>
        <v>3491.2811820599622</v>
      </c>
      <c r="M15" s="67">
        <f>IF(ISBLANK(HLOOKUP(M$1, m_preprocess!$1:$1048576, $D15, FALSE)), "", HLOOKUP(M$1, m_preprocess!$1:$1048576, $D15, FALSE))</f>
        <v>15247.97706775617</v>
      </c>
      <c r="N15" s="67">
        <f>IF(ISBLANK(HLOOKUP(N$1, m_preprocess!$1:$1048576, $D15, FALSE)), "", HLOOKUP(N$1, m_preprocess!$1:$1048576, $D15, FALSE))</f>
        <v>428.69150000000002</v>
      </c>
      <c r="O15" s="67">
        <f>IF(ISBLANK(HLOOKUP(O$1, m_preprocess!$1:$1048576, $D15, FALSE)), "", HLOOKUP(O$1, m_preprocess!$1:$1048576, $D15, FALSE))</f>
        <v>98.471667548919413</v>
      </c>
      <c r="P15" s="67">
        <f>IF(ISBLANK(HLOOKUP(P$1, m_preprocess!$1:$1048576, $D15, FALSE)), "", HLOOKUP(P$1, m_preprocess!$1:$1048576, $D15, FALSE))</f>
        <v>79.808656764368365</v>
      </c>
      <c r="Q15" s="67" t="str">
        <f>IF(ISBLANK(HLOOKUP(Q$1, m_preprocess!$1:$1048576, $D15, FALSE)), "", HLOOKUP(Q$1, m_preprocess!$1:$1048576, $D15, FALSE))</f>
        <v/>
      </c>
      <c r="R15" s="67" t="str">
        <f>IF(ISBLANK(HLOOKUP(R$1, m_preprocess!$1:$1048576, $D15, FALSE)), "", HLOOKUP(R$1, m_preprocess!$1:$1048576, $D15, FALSE))</f>
        <v/>
      </c>
      <c r="S15" s="67" t="str">
        <f>IF(ISBLANK(HLOOKUP(S$1, m_preprocess!$1:$1048576, $D15, FALSE)), "", HLOOKUP(S$1, m_preprocess!$1:$1048576, $D15, FALSE))</f>
        <v/>
      </c>
      <c r="T15" s="67" t="str">
        <f>IF(ISBLANK(HLOOKUP(T$1, m_preprocess!$1:$1048576, $D15, FALSE)), "", HLOOKUP(T$1, m_preprocess!$1:$1048576, $D15, FALSE))</f>
        <v/>
      </c>
      <c r="U15" s="67" t="str">
        <f>IF(ISBLANK(HLOOKUP(U$1, m_preprocess!$1:$1048576, $D15, FALSE)), "", HLOOKUP(U$1, m_preprocess!$1:$1048576, $D15, FALSE))</f>
        <v/>
      </c>
      <c r="V15" s="67" t="str">
        <f>IF(ISBLANK(HLOOKUP(V$1, m_preprocess!$1:$1048576, $D15, FALSE)), "", HLOOKUP(V$1, m_preprocess!$1:$1048576, $D15, FALSE))</f>
        <v/>
      </c>
      <c r="W15" s="67" t="str">
        <f>IF(ISBLANK(HLOOKUP(W$1, m_preprocess!$1:$1048576, $D15, FALSE)), "", HLOOKUP(W$1, m_preprocess!$1:$1048576, $D15, FALSE))</f>
        <v/>
      </c>
      <c r="X15" s="67" t="str">
        <f>IF(ISBLANK(HLOOKUP(X$1, m_preprocess!$1:$1048576, $D15, FALSE)), "", HLOOKUP(X$1, m_preprocess!$1:$1048576, $D15, FALSE))</f>
        <v/>
      </c>
      <c r="Y15" s="67">
        <f>IF(ISBLANK(HLOOKUP(Y$1, m_preprocess!$1:$1048576, $D15, FALSE)), "", HLOOKUP(Y$1, m_preprocess!$1:$1048576, $D15, FALSE))</f>
        <v>23.4434492865891</v>
      </c>
      <c r="Z15" s="67" t="str">
        <f>IF(ISBLANK(HLOOKUP(Z$1, m_preprocess!$1:$1048576, $D15, FALSE)), "", HLOOKUP(Z$1, m_preprocess!$1:$1048576, $D15, FALSE))</f>
        <v/>
      </c>
      <c r="AA15" s="67" t="str">
        <f>IF(ISBLANK(HLOOKUP(AA$1, m_preprocess!$1:$1048576, $D15, FALSE)), "", HLOOKUP(AA$1, m_preprocess!$1:$1048576, $D15, FALSE))</f>
        <v/>
      </c>
      <c r="AB15" s="67">
        <f>IF(ISBLANK(HLOOKUP(AB$1, m_preprocess!$1:$1048576, $D15, FALSE)), "", HLOOKUP(AB$1, m_preprocess!$1:$1048576, $D15, FALSE))</f>
        <v>25322.089840244498</v>
      </c>
    </row>
    <row r="16" spans="1:28" x14ac:dyDescent="0.25">
      <c r="A16" s="57">
        <v>34394</v>
      </c>
      <c r="B16" s="67">
        <v>1994</v>
      </c>
      <c r="C16" s="67">
        <v>3</v>
      </c>
      <c r="D16" s="67">
        <v>16</v>
      </c>
      <c r="E16" s="67" t="str">
        <f>IF(ISBLANK(HLOOKUP(E$1, m_preprocess!$1:$1048576, $D16, FALSE)), "", HLOOKUP(E$1, m_preprocess!$1:$1048576, $D16, FALSE))</f>
        <v/>
      </c>
      <c r="F16" s="67" t="str">
        <f>IF(ISBLANK(HLOOKUP(F$1, m_preprocess!$1:$1048576, $D16, FALSE)), "", HLOOKUP(F$1, m_preprocess!$1:$1048576, $D16, FALSE))</f>
        <v/>
      </c>
      <c r="G16" s="67" t="str">
        <f>IF(ISBLANK(HLOOKUP(G$1, m_preprocess!$1:$1048576, $D16, FALSE)), "", HLOOKUP(G$1, m_preprocess!$1:$1048576, $D16, FALSE))</f>
        <v/>
      </c>
      <c r="H16" s="67" t="str">
        <f>IF(ISBLANK(HLOOKUP(H$1, m_preprocess!$1:$1048576, $D16, FALSE)), "", HLOOKUP(H$1, m_preprocess!$1:$1048576, $D16, FALSE))</f>
        <v/>
      </c>
      <c r="I16" s="67" t="str">
        <f>IF(ISBLANK(HLOOKUP(I$1, m_preprocess!$1:$1048576, $D16, FALSE)), "", HLOOKUP(I$1, m_preprocess!$1:$1048576, $D16, FALSE))</f>
        <v/>
      </c>
      <c r="J16" s="67" t="str">
        <f>IF(ISBLANK(HLOOKUP(J$1, m_preprocess!$1:$1048576, $D16, FALSE)), "", HLOOKUP(J$1, m_preprocess!$1:$1048576, $D16, FALSE))</f>
        <v/>
      </c>
      <c r="K16" s="67" t="str">
        <f>IF(ISBLANK(HLOOKUP(K$1, m_preprocess!$1:$1048576, $D16, FALSE)), "", HLOOKUP(K$1, m_preprocess!$1:$1048576, $D16, FALSE))</f>
        <v/>
      </c>
      <c r="L16" s="67">
        <f>IF(ISBLANK(HLOOKUP(L$1, m_preprocess!$1:$1048576, $D16, FALSE)), "", HLOOKUP(L$1, m_preprocess!$1:$1048576, $D16, FALSE))</f>
        <v>3465.1118435400235</v>
      </c>
      <c r="M16" s="67">
        <f>IF(ISBLANK(HLOOKUP(M$1, m_preprocess!$1:$1048576, $D16, FALSE)), "", HLOOKUP(M$1, m_preprocess!$1:$1048576, $D16, FALSE))</f>
        <v>15344.043023659657</v>
      </c>
      <c r="N16" s="67">
        <f>IF(ISBLANK(HLOOKUP(N$1, m_preprocess!$1:$1048576, $D16, FALSE)), "", HLOOKUP(N$1, m_preprocess!$1:$1048576, $D16, FALSE))</f>
        <v>430.45173913043499</v>
      </c>
      <c r="O16" s="67">
        <f>IF(ISBLANK(HLOOKUP(O$1, m_preprocess!$1:$1048576, $D16, FALSE)), "", HLOOKUP(O$1, m_preprocess!$1:$1048576, $D16, FALSE))</f>
        <v>98.899404597443308</v>
      </c>
      <c r="P16" s="67">
        <f>IF(ISBLANK(HLOOKUP(P$1, m_preprocess!$1:$1048576, $D16, FALSE)), "", HLOOKUP(P$1, m_preprocess!$1:$1048576, $D16, FALSE))</f>
        <v>81.27332816573697</v>
      </c>
      <c r="Q16" s="67" t="str">
        <f>IF(ISBLANK(HLOOKUP(Q$1, m_preprocess!$1:$1048576, $D16, FALSE)), "", HLOOKUP(Q$1, m_preprocess!$1:$1048576, $D16, FALSE))</f>
        <v/>
      </c>
      <c r="R16" s="67" t="str">
        <f>IF(ISBLANK(HLOOKUP(R$1, m_preprocess!$1:$1048576, $D16, FALSE)), "", HLOOKUP(R$1, m_preprocess!$1:$1048576, $D16, FALSE))</f>
        <v/>
      </c>
      <c r="S16" s="67" t="str">
        <f>IF(ISBLANK(HLOOKUP(S$1, m_preprocess!$1:$1048576, $D16, FALSE)), "", HLOOKUP(S$1, m_preprocess!$1:$1048576, $D16, FALSE))</f>
        <v/>
      </c>
      <c r="T16" s="67" t="str">
        <f>IF(ISBLANK(HLOOKUP(T$1, m_preprocess!$1:$1048576, $D16, FALSE)), "", HLOOKUP(T$1, m_preprocess!$1:$1048576, $D16, FALSE))</f>
        <v/>
      </c>
      <c r="U16" s="67" t="str">
        <f>IF(ISBLANK(HLOOKUP(U$1, m_preprocess!$1:$1048576, $D16, FALSE)), "", HLOOKUP(U$1, m_preprocess!$1:$1048576, $D16, FALSE))</f>
        <v/>
      </c>
      <c r="V16" s="67" t="str">
        <f>IF(ISBLANK(HLOOKUP(V$1, m_preprocess!$1:$1048576, $D16, FALSE)), "", HLOOKUP(V$1, m_preprocess!$1:$1048576, $D16, FALSE))</f>
        <v/>
      </c>
      <c r="W16" s="67" t="str">
        <f>IF(ISBLANK(HLOOKUP(W$1, m_preprocess!$1:$1048576, $D16, FALSE)), "", HLOOKUP(W$1, m_preprocess!$1:$1048576, $D16, FALSE))</f>
        <v/>
      </c>
      <c r="X16" s="67" t="str">
        <f>IF(ISBLANK(HLOOKUP(X$1, m_preprocess!$1:$1048576, $D16, FALSE)), "", HLOOKUP(X$1, m_preprocess!$1:$1048576, $D16, FALSE))</f>
        <v/>
      </c>
      <c r="Y16" s="67">
        <f>IF(ISBLANK(HLOOKUP(Y$1, m_preprocess!$1:$1048576, $D16, FALSE)), "", HLOOKUP(Y$1, m_preprocess!$1:$1048576, $D16, FALSE))</f>
        <v>27.705712611196098</v>
      </c>
      <c r="Z16" s="67" t="str">
        <f>IF(ISBLANK(HLOOKUP(Z$1, m_preprocess!$1:$1048576, $D16, FALSE)), "", HLOOKUP(Z$1, m_preprocess!$1:$1048576, $D16, FALSE))</f>
        <v/>
      </c>
      <c r="AA16" s="67" t="str">
        <f>IF(ISBLANK(HLOOKUP(AA$1, m_preprocess!$1:$1048576, $D16, FALSE)), "", HLOOKUP(AA$1, m_preprocess!$1:$1048576, $D16, FALSE))</f>
        <v/>
      </c>
      <c r="AB16" s="67">
        <f>IF(ISBLANK(HLOOKUP(AB$1, m_preprocess!$1:$1048576, $D16, FALSE)), "", HLOOKUP(AB$1, m_preprocess!$1:$1048576, $D16, FALSE))</f>
        <v>25143.612060395699</v>
      </c>
    </row>
    <row r="17" spans="1:28" x14ac:dyDescent="0.25">
      <c r="A17" s="57">
        <v>34425</v>
      </c>
      <c r="B17" s="67">
        <v>1994</v>
      </c>
      <c r="C17" s="67">
        <v>4</v>
      </c>
      <c r="D17" s="67">
        <v>17</v>
      </c>
      <c r="E17" s="67" t="str">
        <f>IF(ISBLANK(HLOOKUP(E$1, m_preprocess!$1:$1048576, $D17, FALSE)), "", HLOOKUP(E$1, m_preprocess!$1:$1048576, $D17, FALSE))</f>
        <v/>
      </c>
      <c r="F17" s="67" t="str">
        <f>IF(ISBLANK(HLOOKUP(F$1, m_preprocess!$1:$1048576, $D17, FALSE)), "", HLOOKUP(F$1, m_preprocess!$1:$1048576, $D17, FALSE))</f>
        <v/>
      </c>
      <c r="G17" s="67" t="str">
        <f>IF(ISBLANK(HLOOKUP(G$1, m_preprocess!$1:$1048576, $D17, FALSE)), "", HLOOKUP(G$1, m_preprocess!$1:$1048576, $D17, FALSE))</f>
        <v/>
      </c>
      <c r="H17" s="67" t="str">
        <f>IF(ISBLANK(HLOOKUP(H$1, m_preprocess!$1:$1048576, $D17, FALSE)), "", HLOOKUP(H$1, m_preprocess!$1:$1048576, $D17, FALSE))</f>
        <v/>
      </c>
      <c r="I17" s="67" t="str">
        <f>IF(ISBLANK(HLOOKUP(I$1, m_preprocess!$1:$1048576, $D17, FALSE)), "", HLOOKUP(I$1, m_preprocess!$1:$1048576, $D17, FALSE))</f>
        <v/>
      </c>
      <c r="J17" s="67" t="str">
        <f>IF(ISBLANK(HLOOKUP(J$1, m_preprocess!$1:$1048576, $D17, FALSE)), "", HLOOKUP(J$1, m_preprocess!$1:$1048576, $D17, FALSE))</f>
        <v/>
      </c>
      <c r="K17" s="67" t="str">
        <f>IF(ISBLANK(HLOOKUP(K$1, m_preprocess!$1:$1048576, $D17, FALSE)), "", HLOOKUP(K$1, m_preprocess!$1:$1048576, $D17, FALSE))</f>
        <v/>
      </c>
      <c r="L17" s="67">
        <f>IF(ISBLANK(HLOOKUP(L$1, m_preprocess!$1:$1048576, $D17, FALSE)), "", HLOOKUP(L$1, m_preprocess!$1:$1048576, $D17, FALSE))</f>
        <v>3370.4958238973882</v>
      </c>
      <c r="M17" s="67">
        <f>IF(ISBLANK(HLOOKUP(M$1, m_preprocess!$1:$1048576, $D17, FALSE)), "", HLOOKUP(M$1, m_preprocess!$1:$1048576, $D17, FALSE))</f>
        <v>15228.283346102842</v>
      </c>
      <c r="N17" s="67">
        <f>IF(ISBLANK(HLOOKUP(N$1, m_preprocess!$1:$1048576, $D17, FALSE)), "", HLOOKUP(N$1, m_preprocess!$1:$1048576, $D17, FALSE))</f>
        <v>424.47149999999999</v>
      </c>
      <c r="O17" s="67">
        <f>IF(ISBLANK(HLOOKUP(O$1, m_preprocess!$1:$1048576, $D17, FALSE)), "", HLOOKUP(O$1, m_preprocess!$1:$1048576, $D17, FALSE))</f>
        <v>97.500190138504536</v>
      </c>
      <c r="P17" s="67">
        <f>IF(ISBLANK(HLOOKUP(P$1, m_preprocess!$1:$1048576, $D17, FALSE)), "", HLOOKUP(P$1, m_preprocess!$1:$1048576, $D17, FALSE))</f>
        <v>82.18161490428038</v>
      </c>
      <c r="Q17" s="67" t="str">
        <f>IF(ISBLANK(HLOOKUP(Q$1, m_preprocess!$1:$1048576, $D17, FALSE)), "", HLOOKUP(Q$1, m_preprocess!$1:$1048576, $D17, FALSE))</f>
        <v/>
      </c>
      <c r="R17" s="67" t="str">
        <f>IF(ISBLANK(HLOOKUP(R$1, m_preprocess!$1:$1048576, $D17, FALSE)), "", HLOOKUP(R$1, m_preprocess!$1:$1048576, $D17, FALSE))</f>
        <v/>
      </c>
      <c r="S17" s="67" t="str">
        <f>IF(ISBLANK(HLOOKUP(S$1, m_preprocess!$1:$1048576, $D17, FALSE)), "", HLOOKUP(S$1, m_preprocess!$1:$1048576, $D17, FALSE))</f>
        <v/>
      </c>
      <c r="T17" s="67" t="str">
        <f>IF(ISBLANK(HLOOKUP(T$1, m_preprocess!$1:$1048576, $D17, FALSE)), "", HLOOKUP(T$1, m_preprocess!$1:$1048576, $D17, FALSE))</f>
        <v/>
      </c>
      <c r="U17" s="67" t="str">
        <f>IF(ISBLANK(HLOOKUP(U$1, m_preprocess!$1:$1048576, $D17, FALSE)), "", HLOOKUP(U$1, m_preprocess!$1:$1048576, $D17, FALSE))</f>
        <v/>
      </c>
      <c r="V17" s="67" t="str">
        <f>IF(ISBLANK(HLOOKUP(V$1, m_preprocess!$1:$1048576, $D17, FALSE)), "", HLOOKUP(V$1, m_preprocess!$1:$1048576, $D17, FALSE))</f>
        <v/>
      </c>
      <c r="W17" s="67" t="str">
        <f>IF(ISBLANK(HLOOKUP(W$1, m_preprocess!$1:$1048576, $D17, FALSE)), "", HLOOKUP(W$1, m_preprocess!$1:$1048576, $D17, FALSE))</f>
        <v/>
      </c>
      <c r="X17" s="67" t="str">
        <f>IF(ISBLANK(HLOOKUP(X$1, m_preprocess!$1:$1048576, $D17, FALSE)), "", HLOOKUP(X$1, m_preprocess!$1:$1048576, $D17, FALSE))</f>
        <v/>
      </c>
      <c r="Y17" s="67">
        <f>IF(ISBLANK(HLOOKUP(Y$1, m_preprocess!$1:$1048576, $D17, FALSE)), "", HLOOKUP(Y$1, m_preprocess!$1:$1048576, $D17, FALSE))</f>
        <v>26.570577193134898</v>
      </c>
      <c r="Z17" s="67" t="str">
        <f>IF(ISBLANK(HLOOKUP(Z$1, m_preprocess!$1:$1048576, $D17, FALSE)), "", HLOOKUP(Z$1, m_preprocess!$1:$1048576, $D17, FALSE))</f>
        <v/>
      </c>
      <c r="AA17" s="67" t="str">
        <f>IF(ISBLANK(HLOOKUP(AA$1, m_preprocess!$1:$1048576, $D17, FALSE)), "", HLOOKUP(AA$1, m_preprocess!$1:$1048576, $D17, FALSE))</f>
        <v/>
      </c>
      <c r="AB17" s="67">
        <f>IF(ISBLANK(HLOOKUP(AB$1, m_preprocess!$1:$1048576, $D17, FALSE)), "", HLOOKUP(AB$1, m_preprocess!$1:$1048576, $D17, FALSE))</f>
        <v>25525.420019829398</v>
      </c>
    </row>
    <row r="18" spans="1:28" x14ac:dyDescent="0.25">
      <c r="A18" s="57">
        <v>34455</v>
      </c>
      <c r="B18" s="67">
        <v>1994</v>
      </c>
      <c r="C18" s="67">
        <v>5</v>
      </c>
      <c r="D18" s="67">
        <v>18</v>
      </c>
      <c r="E18" s="67" t="str">
        <f>IF(ISBLANK(HLOOKUP(E$1, m_preprocess!$1:$1048576, $D18, FALSE)), "", HLOOKUP(E$1, m_preprocess!$1:$1048576, $D18, FALSE))</f>
        <v/>
      </c>
      <c r="F18" s="67" t="str">
        <f>IF(ISBLANK(HLOOKUP(F$1, m_preprocess!$1:$1048576, $D18, FALSE)), "", HLOOKUP(F$1, m_preprocess!$1:$1048576, $D18, FALSE))</f>
        <v/>
      </c>
      <c r="G18" s="67" t="str">
        <f>IF(ISBLANK(HLOOKUP(G$1, m_preprocess!$1:$1048576, $D18, FALSE)), "", HLOOKUP(G$1, m_preprocess!$1:$1048576, $D18, FALSE))</f>
        <v/>
      </c>
      <c r="H18" s="67" t="str">
        <f>IF(ISBLANK(HLOOKUP(H$1, m_preprocess!$1:$1048576, $D18, FALSE)), "", HLOOKUP(H$1, m_preprocess!$1:$1048576, $D18, FALSE))</f>
        <v/>
      </c>
      <c r="I18" s="67" t="str">
        <f>IF(ISBLANK(HLOOKUP(I$1, m_preprocess!$1:$1048576, $D18, FALSE)), "", HLOOKUP(I$1, m_preprocess!$1:$1048576, $D18, FALSE))</f>
        <v/>
      </c>
      <c r="J18" s="67" t="str">
        <f>IF(ISBLANK(HLOOKUP(J$1, m_preprocess!$1:$1048576, $D18, FALSE)), "", HLOOKUP(J$1, m_preprocess!$1:$1048576, $D18, FALSE))</f>
        <v/>
      </c>
      <c r="K18" s="67" t="str">
        <f>IF(ISBLANK(HLOOKUP(K$1, m_preprocess!$1:$1048576, $D18, FALSE)), "", HLOOKUP(K$1, m_preprocess!$1:$1048576, $D18, FALSE))</f>
        <v/>
      </c>
      <c r="L18" s="67">
        <f>IF(ISBLANK(HLOOKUP(L$1, m_preprocess!$1:$1048576, $D18, FALSE)), "", HLOOKUP(L$1, m_preprocess!$1:$1048576, $D18, FALSE))</f>
        <v>3330.5865977906569</v>
      </c>
      <c r="M18" s="67">
        <f>IF(ISBLANK(HLOOKUP(M$1, m_preprocess!$1:$1048576, $D18, FALSE)), "", HLOOKUP(M$1, m_preprocess!$1:$1048576, $D18, FALSE))</f>
        <v>15123.548030305396</v>
      </c>
      <c r="N18" s="67">
        <f>IF(ISBLANK(HLOOKUP(N$1, m_preprocess!$1:$1048576, $D18, FALSE)), "", HLOOKUP(N$1, m_preprocess!$1:$1048576, $D18, FALSE))</f>
        <v>424.69818181818198</v>
      </c>
      <c r="O18" s="67">
        <f>IF(ISBLANK(HLOOKUP(O$1, m_preprocess!$1:$1048576, $D18, FALSE)), "", HLOOKUP(O$1, m_preprocess!$1:$1048576, $D18, FALSE))</f>
        <v>96.967157539694298</v>
      </c>
      <c r="P18" s="67">
        <f>IF(ISBLANK(HLOOKUP(P$1, m_preprocess!$1:$1048576, $D18, FALSE)), "", HLOOKUP(P$1, m_preprocess!$1:$1048576, $D18, FALSE))</f>
        <v>86.18366782000615</v>
      </c>
      <c r="Q18" s="67" t="str">
        <f>IF(ISBLANK(HLOOKUP(Q$1, m_preprocess!$1:$1048576, $D18, FALSE)), "", HLOOKUP(Q$1, m_preprocess!$1:$1048576, $D18, FALSE))</f>
        <v/>
      </c>
      <c r="R18" s="67" t="str">
        <f>IF(ISBLANK(HLOOKUP(R$1, m_preprocess!$1:$1048576, $D18, FALSE)), "", HLOOKUP(R$1, m_preprocess!$1:$1048576, $D18, FALSE))</f>
        <v/>
      </c>
      <c r="S18" s="67" t="str">
        <f>IF(ISBLANK(HLOOKUP(S$1, m_preprocess!$1:$1048576, $D18, FALSE)), "", HLOOKUP(S$1, m_preprocess!$1:$1048576, $D18, FALSE))</f>
        <v/>
      </c>
      <c r="T18" s="67" t="str">
        <f>IF(ISBLANK(HLOOKUP(T$1, m_preprocess!$1:$1048576, $D18, FALSE)), "", HLOOKUP(T$1, m_preprocess!$1:$1048576, $D18, FALSE))</f>
        <v/>
      </c>
      <c r="U18" s="67" t="str">
        <f>IF(ISBLANK(HLOOKUP(U$1, m_preprocess!$1:$1048576, $D18, FALSE)), "", HLOOKUP(U$1, m_preprocess!$1:$1048576, $D18, FALSE))</f>
        <v/>
      </c>
      <c r="V18" s="67" t="str">
        <f>IF(ISBLANK(HLOOKUP(V$1, m_preprocess!$1:$1048576, $D18, FALSE)), "", HLOOKUP(V$1, m_preprocess!$1:$1048576, $D18, FALSE))</f>
        <v/>
      </c>
      <c r="W18" s="67" t="str">
        <f>IF(ISBLANK(HLOOKUP(W$1, m_preprocess!$1:$1048576, $D18, FALSE)), "", HLOOKUP(W$1, m_preprocess!$1:$1048576, $D18, FALSE))</f>
        <v/>
      </c>
      <c r="X18" s="67" t="str">
        <f>IF(ISBLANK(HLOOKUP(X$1, m_preprocess!$1:$1048576, $D18, FALSE)), "", HLOOKUP(X$1, m_preprocess!$1:$1048576, $D18, FALSE))</f>
        <v/>
      </c>
      <c r="Y18" s="67">
        <f>IF(ISBLANK(HLOOKUP(Y$1, m_preprocess!$1:$1048576, $D18, FALSE)), "", HLOOKUP(Y$1, m_preprocess!$1:$1048576, $D18, FALSE))</f>
        <v>26.580587205639901</v>
      </c>
      <c r="Z18" s="67" t="str">
        <f>IF(ISBLANK(HLOOKUP(Z$1, m_preprocess!$1:$1048576, $D18, FALSE)), "", HLOOKUP(Z$1, m_preprocess!$1:$1048576, $D18, FALSE))</f>
        <v/>
      </c>
      <c r="AA18" s="67" t="str">
        <f>IF(ISBLANK(HLOOKUP(AA$1, m_preprocess!$1:$1048576, $D18, FALSE)), "", HLOOKUP(AA$1, m_preprocess!$1:$1048576, $D18, FALSE))</f>
        <v/>
      </c>
      <c r="AB18" s="67">
        <f>IF(ISBLANK(HLOOKUP(AB$1, m_preprocess!$1:$1048576, $D18, FALSE)), "", HLOOKUP(AB$1, m_preprocess!$1:$1048576, $D18, FALSE))</f>
        <v>25146.6160703633</v>
      </c>
    </row>
    <row r="19" spans="1:28" x14ac:dyDescent="0.25">
      <c r="A19" s="57">
        <v>34486</v>
      </c>
      <c r="B19" s="67">
        <v>1994</v>
      </c>
      <c r="C19" s="67">
        <v>6</v>
      </c>
      <c r="D19" s="67">
        <v>19</v>
      </c>
      <c r="E19" s="67" t="str">
        <f>IF(ISBLANK(HLOOKUP(E$1, m_preprocess!$1:$1048576, $D19, FALSE)), "", HLOOKUP(E$1, m_preprocess!$1:$1048576, $D19, FALSE))</f>
        <v/>
      </c>
      <c r="F19" s="67" t="str">
        <f>IF(ISBLANK(HLOOKUP(F$1, m_preprocess!$1:$1048576, $D19, FALSE)), "", HLOOKUP(F$1, m_preprocess!$1:$1048576, $D19, FALSE))</f>
        <v/>
      </c>
      <c r="G19" s="67" t="str">
        <f>IF(ISBLANK(HLOOKUP(G$1, m_preprocess!$1:$1048576, $D19, FALSE)), "", HLOOKUP(G$1, m_preprocess!$1:$1048576, $D19, FALSE))</f>
        <v/>
      </c>
      <c r="H19" s="67" t="str">
        <f>IF(ISBLANK(HLOOKUP(H$1, m_preprocess!$1:$1048576, $D19, FALSE)), "", HLOOKUP(H$1, m_preprocess!$1:$1048576, $D19, FALSE))</f>
        <v/>
      </c>
      <c r="I19" s="67" t="str">
        <f>IF(ISBLANK(HLOOKUP(I$1, m_preprocess!$1:$1048576, $D19, FALSE)), "", HLOOKUP(I$1, m_preprocess!$1:$1048576, $D19, FALSE))</f>
        <v/>
      </c>
      <c r="J19" s="67" t="str">
        <f>IF(ISBLANK(HLOOKUP(J$1, m_preprocess!$1:$1048576, $D19, FALSE)), "", HLOOKUP(J$1, m_preprocess!$1:$1048576, $D19, FALSE))</f>
        <v/>
      </c>
      <c r="K19" s="67" t="str">
        <f>IF(ISBLANK(HLOOKUP(K$1, m_preprocess!$1:$1048576, $D19, FALSE)), "", HLOOKUP(K$1, m_preprocess!$1:$1048576, $D19, FALSE))</f>
        <v/>
      </c>
      <c r="L19" s="67">
        <f>IF(ISBLANK(HLOOKUP(L$1, m_preprocess!$1:$1048576, $D19, FALSE)), "", HLOOKUP(L$1, m_preprocess!$1:$1048576, $D19, FALSE))</f>
        <v>3336.0647183743395</v>
      </c>
      <c r="M19" s="67">
        <f>IF(ISBLANK(HLOOKUP(M$1, m_preprocess!$1:$1048576, $D19, FALSE)), "", HLOOKUP(M$1, m_preprocess!$1:$1048576, $D19, FALSE))</f>
        <v>15349.496998729128</v>
      </c>
      <c r="N19" s="67">
        <f>IF(ISBLANK(HLOOKUP(N$1, m_preprocess!$1:$1048576, $D19, FALSE)), "", HLOOKUP(N$1, m_preprocess!$1:$1048576, $D19, FALSE))</f>
        <v>420.67899999999997</v>
      </c>
      <c r="O19" s="67">
        <f>IF(ISBLANK(HLOOKUP(O$1, m_preprocess!$1:$1048576, $D19, FALSE)), "", HLOOKUP(O$1, m_preprocess!$1:$1048576, $D19, FALSE))</f>
        <v>96.326890314306937</v>
      </c>
      <c r="P19" s="67">
        <f>IF(ISBLANK(HLOOKUP(P$1, m_preprocess!$1:$1048576, $D19, FALSE)), "", HLOOKUP(P$1, m_preprocess!$1:$1048576, $D19, FALSE))</f>
        <v>89.305554201877314</v>
      </c>
      <c r="Q19" s="67" t="str">
        <f>IF(ISBLANK(HLOOKUP(Q$1, m_preprocess!$1:$1048576, $D19, FALSE)), "", HLOOKUP(Q$1, m_preprocess!$1:$1048576, $D19, FALSE))</f>
        <v/>
      </c>
      <c r="R19" s="67" t="str">
        <f>IF(ISBLANK(HLOOKUP(R$1, m_preprocess!$1:$1048576, $D19, FALSE)), "", HLOOKUP(R$1, m_preprocess!$1:$1048576, $D19, FALSE))</f>
        <v/>
      </c>
      <c r="S19" s="67" t="str">
        <f>IF(ISBLANK(HLOOKUP(S$1, m_preprocess!$1:$1048576, $D19, FALSE)), "", HLOOKUP(S$1, m_preprocess!$1:$1048576, $D19, FALSE))</f>
        <v/>
      </c>
      <c r="T19" s="67" t="str">
        <f>IF(ISBLANK(HLOOKUP(T$1, m_preprocess!$1:$1048576, $D19, FALSE)), "", HLOOKUP(T$1, m_preprocess!$1:$1048576, $D19, FALSE))</f>
        <v/>
      </c>
      <c r="U19" s="67" t="str">
        <f>IF(ISBLANK(HLOOKUP(U$1, m_preprocess!$1:$1048576, $D19, FALSE)), "", HLOOKUP(U$1, m_preprocess!$1:$1048576, $D19, FALSE))</f>
        <v/>
      </c>
      <c r="V19" s="67" t="str">
        <f>IF(ISBLANK(HLOOKUP(V$1, m_preprocess!$1:$1048576, $D19, FALSE)), "", HLOOKUP(V$1, m_preprocess!$1:$1048576, $D19, FALSE))</f>
        <v/>
      </c>
      <c r="W19" s="67" t="str">
        <f>IF(ISBLANK(HLOOKUP(W$1, m_preprocess!$1:$1048576, $D19, FALSE)), "", HLOOKUP(W$1, m_preprocess!$1:$1048576, $D19, FALSE))</f>
        <v/>
      </c>
      <c r="X19" s="67" t="str">
        <f>IF(ISBLANK(HLOOKUP(X$1, m_preprocess!$1:$1048576, $D19, FALSE)), "", HLOOKUP(X$1, m_preprocess!$1:$1048576, $D19, FALSE))</f>
        <v/>
      </c>
      <c r="Y19" s="67">
        <f>IF(ISBLANK(HLOOKUP(Y$1, m_preprocess!$1:$1048576, $D19, FALSE)), "", HLOOKUP(Y$1, m_preprocess!$1:$1048576, $D19, FALSE))</f>
        <v>26.194200722948899</v>
      </c>
      <c r="Z19" s="67" t="str">
        <f>IF(ISBLANK(HLOOKUP(Z$1, m_preprocess!$1:$1048576, $D19, FALSE)), "", HLOOKUP(Z$1, m_preprocess!$1:$1048576, $D19, FALSE))</f>
        <v/>
      </c>
      <c r="AA19" s="67" t="str">
        <f>IF(ISBLANK(HLOOKUP(AA$1, m_preprocess!$1:$1048576, $D19, FALSE)), "", HLOOKUP(AA$1, m_preprocess!$1:$1048576, $D19, FALSE))</f>
        <v/>
      </c>
      <c r="AB19" s="67">
        <f>IF(ISBLANK(HLOOKUP(AB$1, m_preprocess!$1:$1048576, $D19, FALSE)), "", HLOOKUP(AB$1, m_preprocess!$1:$1048576, $D19, FALSE))</f>
        <v>25115.188806326401</v>
      </c>
    </row>
    <row r="20" spans="1:28" x14ac:dyDescent="0.25">
      <c r="A20" s="57">
        <v>34516</v>
      </c>
      <c r="B20" s="67">
        <v>1994</v>
      </c>
      <c r="C20" s="67">
        <v>7</v>
      </c>
      <c r="D20" s="67">
        <v>20</v>
      </c>
      <c r="E20" s="67" t="str">
        <f>IF(ISBLANK(HLOOKUP(E$1, m_preprocess!$1:$1048576, $D20, FALSE)), "", HLOOKUP(E$1, m_preprocess!$1:$1048576, $D20, FALSE))</f>
        <v/>
      </c>
      <c r="F20" s="67" t="str">
        <f>IF(ISBLANK(HLOOKUP(F$1, m_preprocess!$1:$1048576, $D20, FALSE)), "", HLOOKUP(F$1, m_preprocess!$1:$1048576, $D20, FALSE))</f>
        <v/>
      </c>
      <c r="G20" s="67" t="str">
        <f>IF(ISBLANK(HLOOKUP(G$1, m_preprocess!$1:$1048576, $D20, FALSE)), "", HLOOKUP(G$1, m_preprocess!$1:$1048576, $D20, FALSE))</f>
        <v/>
      </c>
      <c r="H20" s="67" t="str">
        <f>IF(ISBLANK(HLOOKUP(H$1, m_preprocess!$1:$1048576, $D20, FALSE)), "", HLOOKUP(H$1, m_preprocess!$1:$1048576, $D20, FALSE))</f>
        <v/>
      </c>
      <c r="I20" s="67" t="str">
        <f>IF(ISBLANK(HLOOKUP(I$1, m_preprocess!$1:$1048576, $D20, FALSE)), "", HLOOKUP(I$1, m_preprocess!$1:$1048576, $D20, FALSE))</f>
        <v/>
      </c>
      <c r="J20" s="67" t="str">
        <f>IF(ISBLANK(HLOOKUP(J$1, m_preprocess!$1:$1048576, $D20, FALSE)), "", HLOOKUP(J$1, m_preprocess!$1:$1048576, $D20, FALSE))</f>
        <v/>
      </c>
      <c r="K20" s="67" t="str">
        <f>IF(ISBLANK(HLOOKUP(K$1, m_preprocess!$1:$1048576, $D20, FALSE)), "", HLOOKUP(K$1, m_preprocess!$1:$1048576, $D20, FALSE))</f>
        <v/>
      </c>
      <c r="L20" s="67">
        <f>IF(ISBLANK(HLOOKUP(L$1, m_preprocess!$1:$1048576, $D20, FALSE)), "", HLOOKUP(L$1, m_preprocess!$1:$1048576, $D20, FALSE))</f>
        <v>3297.9055923324495</v>
      </c>
      <c r="M20" s="67">
        <f>IF(ISBLANK(HLOOKUP(M$1, m_preprocess!$1:$1048576, $D20, FALSE)), "", HLOOKUP(M$1, m_preprocess!$1:$1048576, $D20, FALSE))</f>
        <v>15583.848788592426</v>
      </c>
      <c r="N20" s="67">
        <f>IF(ISBLANK(HLOOKUP(N$1, m_preprocess!$1:$1048576, $D20, FALSE)), "", HLOOKUP(N$1, m_preprocess!$1:$1048576, $D20, FALSE))</f>
        <v>420.49428571428598</v>
      </c>
      <c r="O20" s="67">
        <f>IF(ISBLANK(HLOOKUP(O$1, m_preprocess!$1:$1048576, $D20, FALSE)), "", HLOOKUP(O$1, m_preprocess!$1:$1048576, $D20, FALSE))</f>
        <v>97.433590566983966</v>
      </c>
      <c r="P20" s="67">
        <f>IF(ISBLANK(HLOOKUP(P$1, m_preprocess!$1:$1048576, $D20, FALSE)), "", HLOOKUP(P$1, m_preprocess!$1:$1048576, $D20, FALSE))</f>
        <v>90.240135874295248</v>
      </c>
      <c r="Q20" s="67" t="str">
        <f>IF(ISBLANK(HLOOKUP(Q$1, m_preprocess!$1:$1048576, $D20, FALSE)), "", HLOOKUP(Q$1, m_preprocess!$1:$1048576, $D20, FALSE))</f>
        <v/>
      </c>
      <c r="R20" s="67" t="str">
        <f>IF(ISBLANK(HLOOKUP(R$1, m_preprocess!$1:$1048576, $D20, FALSE)), "", HLOOKUP(R$1, m_preprocess!$1:$1048576, $D20, FALSE))</f>
        <v/>
      </c>
      <c r="S20" s="67" t="str">
        <f>IF(ISBLANK(HLOOKUP(S$1, m_preprocess!$1:$1048576, $D20, FALSE)), "", HLOOKUP(S$1, m_preprocess!$1:$1048576, $D20, FALSE))</f>
        <v/>
      </c>
      <c r="T20" s="67" t="str">
        <f>IF(ISBLANK(HLOOKUP(T$1, m_preprocess!$1:$1048576, $D20, FALSE)), "", HLOOKUP(T$1, m_preprocess!$1:$1048576, $D20, FALSE))</f>
        <v/>
      </c>
      <c r="U20" s="67" t="str">
        <f>IF(ISBLANK(HLOOKUP(U$1, m_preprocess!$1:$1048576, $D20, FALSE)), "", HLOOKUP(U$1, m_preprocess!$1:$1048576, $D20, FALSE))</f>
        <v/>
      </c>
      <c r="V20" s="67" t="str">
        <f>IF(ISBLANK(HLOOKUP(V$1, m_preprocess!$1:$1048576, $D20, FALSE)), "", HLOOKUP(V$1, m_preprocess!$1:$1048576, $D20, FALSE))</f>
        <v/>
      </c>
      <c r="W20" s="67" t="str">
        <f>IF(ISBLANK(HLOOKUP(W$1, m_preprocess!$1:$1048576, $D20, FALSE)), "", HLOOKUP(W$1, m_preprocess!$1:$1048576, $D20, FALSE))</f>
        <v/>
      </c>
      <c r="X20" s="67" t="str">
        <f>IF(ISBLANK(HLOOKUP(X$1, m_preprocess!$1:$1048576, $D20, FALSE)), "", HLOOKUP(X$1, m_preprocess!$1:$1048576, $D20, FALSE))</f>
        <v/>
      </c>
      <c r="Y20" s="67">
        <f>IF(ISBLANK(HLOOKUP(Y$1, m_preprocess!$1:$1048576, $D20, FALSE)), "", HLOOKUP(Y$1, m_preprocess!$1:$1048576, $D20, FALSE))</f>
        <v>27.967974938825702</v>
      </c>
      <c r="Z20" s="67" t="str">
        <f>IF(ISBLANK(HLOOKUP(Z$1, m_preprocess!$1:$1048576, $D20, FALSE)), "", HLOOKUP(Z$1, m_preprocess!$1:$1048576, $D20, FALSE))</f>
        <v/>
      </c>
      <c r="AA20" s="67" t="str">
        <f>IF(ISBLANK(HLOOKUP(AA$1, m_preprocess!$1:$1048576, $D20, FALSE)), "", HLOOKUP(AA$1, m_preprocess!$1:$1048576, $D20, FALSE))</f>
        <v/>
      </c>
      <c r="AB20" s="67">
        <f>IF(ISBLANK(HLOOKUP(AB$1, m_preprocess!$1:$1048576, $D20, FALSE)), "", HLOOKUP(AB$1, m_preprocess!$1:$1048576, $D20, FALSE))</f>
        <v>25521.030399924501</v>
      </c>
    </row>
    <row r="21" spans="1:28" x14ac:dyDescent="0.25">
      <c r="A21" s="57">
        <v>34547</v>
      </c>
      <c r="B21" s="67">
        <v>1994</v>
      </c>
      <c r="C21" s="67">
        <v>8</v>
      </c>
      <c r="D21" s="67">
        <v>21</v>
      </c>
      <c r="E21" s="67" t="str">
        <f>IF(ISBLANK(HLOOKUP(E$1, m_preprocess!$1:$1048576, $D21, FALSE)), "", HLOOKUP(E$1, m_preprocess!$1:$1048576, $D21, FALSE))</f>
        <v/>
      </c>
      <c r="F21" s="67" t="str">
        <f>IF(ISBLANK(HLOOKUP(F$1, m_preprocess!$1:$1048576, $D21, FALSE)), "", HLOOKUP(F$1, m_preprocess!$1:$1048576, $D21, FALSE))</f>
        <v/>
      </c>
      <c r="G21" s="67" t="str">
        <f>IF(ISBLANK(HLOOKUP(G$1, m_preprocess!$1:$1048576, $D21, FALSE)), "", HLOOKUP(G$1, m_preprocess!$1:$1048576, $D21, FALSE))</f>
        <v/>
      </c>
      <c r="H21" s="67" t="str">
        <f>IF(ISBLANK(HLOOKUP(H$1, m_preprocess!$1:$1048576, $D21, FALSE)), "", HLOOKUP(H$1, m_preprocess!$1:$1048576, $D21, FALSE))</f>
        <v/>
      </c>
      <c r="I21" s="67" t="str">
        <f>IF(ISBLANK(HLOOKUP(I$1, m_preprocess!$1:$1048576, $D21, FALSE)), "", HLOOKUP(I$1, m_preprocess!$1:$1048576, $D21, FALSE))</f>
        <v/>
      </c>
      <c r="J21" s="67" t="str">
        <f>IF(ISBLANK(HLOOKUP(J$1, m_preprocess!$1:$1048576, $D21, FALSE)), "", HLOOKUP(J$1, m_preprocess!$1:$1048576, $D21, FALSE))</f>
        <v/>
      </c>
      <c r="K21" s="67" t="str">
        <f>IF(ISBLANK(HLOOKUP(K$1, m_preprocess!$1:$1048576, $D21, FALSE)), "", HLOOKUP(K$1, m_preprocess!$1:$1048576, $D21, FALSE))</f>
        <v/>
      </c>
      <c r="L21" s="67">
        <f>IF(ISBLANK(HLOOKUP(L$1, m_preprocess!$1:$1048576, $D21, FALSE)), "", HLOOKUP(L$1, m_preprocess!$1:$1048576, $D21, FALSE))</f>
        <v>3268.4202533813655</v>
      </c>
      <c r="M21" s="67">
        <f>IF(ISBLANK(HLOOKUP(M$1, m_preprocess!$1:$1048576, $D21, FALSE)), "", HLOOKUP(M$1, m_preprocess!$1:$1048576, $D21, FALSE))</f>
        <v>15562.11620834637</v>
      </c>
      <c r="N21" s="67">
        <f>IF(ISBLANK(HLOOKUP(N$1, m_preprocess!$1:$1048576, $D21, FALSE)), "", HLOOKUP(N$1, m_preprocess!$1:$1048576, $D21, FALSE))</f>
        <v>419.43</v>
      </c>
      <c r="O21" s="67">
        <f>IF(ISBLANK(HLOOKUP(O$1, m_preprocess!$1:$1048576, $D21, FALSE)), "", HLOOKUP(O$1, m_preprocess!$1:$1048576, $D21, FALSE))</f>
        <v>96.397869386192042</v>
      </c>
      <c r="P21" s="67">
        <f>IF(ISBLANK(HLOOKUP(P$1, m_preprocess!$1:$1048576, $D21, FALSE)), "", HLOOKUP(P$1, m_preprocess!$1:$1048576, $D21, FALSE))</f>
        <v>89.650334385475034</v>
      </c>
      <c r="Q21" s="67" t="str">
        <f>IF(ISBLANK(HLOOKUP(Q$1, m_preprocess!$1:$1048576, $D21, FALSE)), "", HLOOKUP(Q$1, m_preprocess!$1:$1048576, $D21, FALSE))</f>
        <v/>
      </c>
      <c r="R21" s="67" t="str">
        <f>IF(ISBLANK(HLOOKUP(R$1, m_preprocess!$1:$1048576, $D21, FALSE)), "", HLOOKUP(R$1, m_preprocess!$1:$1048576, $D21, FALSE))</f>
        <v/>
      </c>
      <c r="S21" s="67" t="str">
        <f>IF(ISBLANK(HLOOKUP(S$1, m_preprocess!$1:$1048576, $D21, FALSE)), "", HLOOKUP(S$1, m_preprocess!$1:$1048576, $D21, FALSE))</f>
        <v/>
      </c>
      <c r="T21" s="67" t="str">
        <f>IF(ISBLANK(HLOOKUP(T$1, m_preprocess!$1:$1048576, $D21, FALSE)), "", HLOOKUP(T$1, m_preprocess!$1:$1048576, $D21, FALSE))</f>
        <v/>
      </c>
      <c r="U21" s="67" t="str">
        <f>IF(ISBLANK(HLOOKUP(U$1, m_preprocess!$1:$1048576, $D21, FALSE)), "", HLOOKUP(U$1, m_preprocess!$1:$1048576, $D21, FALSE))</f>
        <v/>
      </c>
      <c r="V21" s="67" t="str">
        <f>IF(ISBLANK(HLOOKUP(V$1, m_preprocess!$1:$1048576, $D21, FALSE)), "", HLOOKUP(V$1, m_preprocess!$1:$1048576, $D21, FALSE))</f>
        <v/>
      </c>
      <c r="W21" s="67" t="str">
        <f>IF(ISBLANK(HLOOKUP(W$1, m_preprocess!$1:$1048576, $D21, FALSE)), "", HLOOKUP(W$1, m_preprocess!$1:$1048576, $D21, FALSE))</f>
        <v/>
      </c>
      <c r="X21" s="67" t="str">
        <f>IF(ISBLANK(HLOOKUP(X$1, m_preprocess!$1:$1048576, $D21, FALSE)), "", HLOOKUP(X$1, m_preprocess!$1:$1048576, $D21, FALSE))</f>
        <v/>
      </c>
      <c r="Y21" s="67">
        <f>IF(ISBLANK(HLOOKUP(Y$1, m_preprocess!$1:$1048576, $D21, FALSE)), "", HLOOKUP(Y$1, m_preprocess!$1:$1048576, $D21, FALSE))</f>
        <v>26.110116617907298</v>
      </c>
      <c r="Z21" s="67" t="str">
        <f>IF(ISBLANK(HLOOKUP(Z$1, m_preprocess!$1:$1048576, $D21, FALSE)), "", HLOOKUP(Z$1, m_preprocess!$1:$1048576, $D21, FALSE))</f>
        <v/>
      </c>
      <c r="AA21" s="67" t="str">
        <f>IF(ISBLANK(HLOOKUP(AA$1, m_preprocess!$1:$1048576, $D21, FALSE)), "", HLOOKUP(AA$1, m_preprocess!$1:$1048576, $D21, FALSE))</f>
        <v/>
      </c>
      <c r="AB21" s="67">
        <f>IF(ISBLANK(HLOOKUP(AB$1, m_preprocess!$1:$1048576, $D21, FALSE)), "", HLOOKUP(AB$1, m_preprocess!$1:$1048576, $D21, FALSE))</f>
        <v>25632.860477864298</v>
      </c>
    </row>
    <row r="22" spans="1:28" x14ac:dyDescent="0.25">
      <c r="A22" s="57">
        <v>34578</v>
      </c>
      <c r="B22" s="67">
        <v>1994</v>
      </c>
      <c r="C22" s="67">
        <v>9</v>
      </c>
      <c r="D22" s="67">
        <v>22</v>
      </c>
      <c r="E22" s="67" t="str">
        <f>IF(ISBLANK(HLOOKUP(E$1, m_preprocess!$1:$1048576, $D22, FALSE)), "", HLOOKUP(E$1, m_preprocess!$1:$1048576, $D22, FALSE))</f>
        <v/>
      </c>
      <c r="F22" s="67" t="str">
        <f>IF(ISBLANK(HLOOKUP(F$1, m_preprocess!$1:$1048576, $D22, FALSE)), "", HLOOKUP(F$1, m_preprocess!$1:$1048576, $D22, FALSE))</f>
        <v/>
      </c>
      <c r="G22" s="67" t="str">
        <f>IF(ISBLANK(HLOOKUP(G$1, m_preprocess!$1:$1048576, $D22, FALSE)), "", HLOOKUP(G$1, m_preprocess!$1:$1048576, $D22, FALSE))</f>
        <v/>
      </c>
      <c r="H22" s="67" t="str">
        <f>IF(ISBLANK(HLOOKUP(H$1, m_preprocess!$1:$1048576, $D22, FALSE)), "", HLOOKUP(H$1, m_preprocess!$1:$1048576, $D22, FALSE))</f>
        <v/>
      </c>
      <c r="I22" s="67" t="str">
        <f>IF(ISBLANK(HLOOKUP(I$1, m_preprocess!$1:$1048576, $D22, FALSE)), "", HLOOKUP(I$1, m_preprocess!$1:$1048576, $D22, FALSE))</f>
        <v/>
      </c>
      <c r="J22" s="67" t="str">
        <f>IF(ISBLANK(HLOOKUP(J$1, m_preprocess!$1:$1048576, $D22, FALSE)), "", HLOOKUP(J$1, m_preprocess!$1:$1048576, $D22, FALSE))</f>
        <v/>
      </c>
      <c r="K22" s="67" t="str">
        <f>IF(ISBLANK(HLOOKUP(K$1, m_preprocess!$1:$1048576, $D22, FALSE)), "", HLOOKUP(K$1, m_preprocess!$1:$1048576, $D22, FALSE))</f>
        <v/>
      </c>
      <c r="L22" s="67">
        <f>IF(ISBLANK(HLOOKUP(L$1, m_preprocess!$1:$1048576, $D22, FALSE)), "", HLOOKUP(L$1, m_preprocess!$1:$1048576, $D22, FALSE))</f>
        <v>3307.3064946102782</v>
      </c>
      <c r="M22" s="67">
        <f>IF(ISBLANK(HLOOKUP(M$1, m_preprocess!$1:$1048576, $D22, FALSE)), "", HLOOKUP(M$1, m_preprocess!$1:$1048576, $D22, FALSE))</f>
        <v>15771.2871226515</v>
      </c>
      <c r="N22" s="67">
        <f>IF(ISBLANK(HLOOKUP(N$1, m_preprocess!$1:$1048576, $D22, FALSE)), "", HLOOKUP(N$1, m_preprocess!$1:$1048576, $D22, FALSE))</f>
        <v>414.86904761904799</v>
      </c>
      <c r="O22" s="67">
        <f>IF(ISBLANK(HLOOKUP(O$1, m_preprocess!$1:$1048576, $D22, FALSE)), "", HLOOKUP(O$1, m_preprocess!$1:$1048576, $D22, FALSE))</f>
        <v>95.775064089243216</v>
      </c>
      <c r="P22" s="67">
        <f>IF(ISBLANK(HLOOKUP(P$1, m_preprocess!$1:$1048576, $D22, FALSE)), "", HLOOKUP(P$1, m_preprocess!$1:$1048576, $D22, FALSE))</f>
        <v>91.834870299609349</v>
      </c>
      <c r="Q22" s="67" t="str">
        <f>IF(ISBLANK(HLOOKUP(Q$1, m_preprocess!$1:$1048576, $D22, FALSE)), "", HLOOKUP(Q$1, m_preprocess!$1:$1048576, $D22, FALSE))</f>
        <v/>
      </c>
      <c r="R22" s="67" t="str">
        <f>IF(ISBLANK(HLOOKUP(R$1, m_preprocess!$1:$1048576, $D22, FALSE)), "", HLOOKUP(R$1, m_preprocess!$1:$1048576, $D22, FALSE))</f>
        <v/>
      </c>
      <c r="S22" s="67" t="str">
        <f>IF(ISBLANK(HLOOKUP(S$1, m_preprocess!$1:$1048576, $D22, FALSE)), "", HLOOKUP(S$1, m_preprocess!$1:$1048576, $D22, FALSE))</f>
        <v/>
      </c>
      <c r="T22" s="67" t="str">
        <f>IF(ISBLANK(HLOOKUP(T$1, m_preprocess!$1:$1048576, $D22, FALSE)), "", HLOOKUP(T$1, m_preprocess!$1:$1048576, $D22, FALSE))</f>
        <v/>
      </c>
      <c r="U22" s="67" t="str">
        <f>IF(ISBLANK(HLOOKUP(U$1, m_preprocess!$1:$1048576, $D22, FALSE)), "", HLOOKUP(U$1, m_preprocess!$1:$1048576, $D22, FALSE))</f>
        <v/>
      </c>
      <c r="V22" s="67" t="str">
        <f>IF(ISBLANK(HLOOKUP(V$1, m_preprocess!$1:$1048576, $D22, FALSE)), "", HLOOKUP(V$1, m_preprocess!$1:$1048576, $D22, FALSE))</f>
        <v/>
      </c>
      <c r="W22" s="67" t="str">
        <f>IF(ISBLANK(HLOOKUP(W$1, m_preprocess!$1:$1048576, $D22, FALSE)), "", HLOOKUP(W$1, m_preprocess!$1:$1048576, $D22, FALSE))</f>
        <v/>
      </c>
      <c r="X22" s="67" t="str">
        <f>IF(ISBLANK(HLOOKUP(X$1, m_preprocess!$1:$1048576, $D22, FALSE)), "", HLOOKUP(X$1, m_preprocess!$1:$1048576, $D22, FALSE))</f>
        <v/>
      </c>
      <c r="Y22" s="67">
        <f>IF(ISBLANK(HLOOKUP(Y$1, m_preprocess!$1:$1048576, $D22, FALSE)), "", HLOOKUP(Y$1, m_preprocess!$1:$1048576, $D22, FALSE))</f>
        <v>27.541548406114899</v>
      </c>
      <c r="Z22" s="67" t="str">
        <f>IF(ISBLANK(HLOOKUP(Z$1, m_preprocess!$1:$1048576, $D22, FALSE)), "", HLOOKUP(Z$1, m_preprocess!$1:$1048576, $D22, FALSE))</f>
        <v/>
      </c>
      <c r="AA22" s="67" t="str">
        <f>IF(ISBLANK(HLOOKUP(AA$1, m_preprocess!$1:$1048576, $D22, FALSE)), "", HLOOKUP(AA$1, m_preprocess!$1:$1048576, $D22, FALSE))</f>
        <v/>
      </c>
      <c r="AB22" s="67">
        <f>IF(ISBLANK(HLOOKUP(AB$1, m_preprocess!$1:$1048576, $D22, FALSE)), "", HLOOKUP(AB$1, m_preprocess!$1:$1048576, $D22, FALSE))</f>
        <v>25874.773950379498</v>
      </c>
    </row>
    <row r="23" spans="1:28" x14ac:dyDescent="0.25">
      <c r="A23" s="57">
        <v>34608</v>
      </c>
      <c r="B23" s="67">
        <v>1994</v>
      </c>
      <c r="C23" s="67">
        <v>10</v>
      </c>
      <c r="D23" s="67">
        <v>23</v>
      </c>
      <c r="E23" s="67" t="str">
        <f>IF(ISBLANK(HLOOKUP(E$1, m_preprocess!$1:$1048576, $D23, FALSE)), "", HLOOKUP(E$1, m_preprocess!$1:$1048576, $D23, FALSE))</f>
        <v/>
      </c>
      <c r="F23" s="67" t="str">
        <f>IF(ISBLANK(HLOOKUP(F$1, m_preprocess!$1:$1048576, $D23, FALSE)), "", HLOOKUP(F$1, m_preprocess!$1:$1048576, $D23, FALSE))</f>
        <v/>
      </c>
      <c r="G23" s="67" t="str">
        <f>IF(ISBLANK(HLOOKUP(G$1, m_preprocess!$1:$1048576, $D23, FALSE)), "", HLOOKUP(G$1, m_preprocess!$1:$1048576, $D23, FALSE))</f>
        <v/>
      </c>
      <c r="H23" s="67" t="str">
        <f>IF(ISBLANK(HLOOKUP(H$1, m_preprocess!$1:$1048576, $D23, FALSE)), "", HLOOKUP(H$1, m_preprocess!$1:$1048576, $D23, FALSE))</f>
        <v/>
      </c>
      <c r="I23" s="67" t="str">
        <f>IF(ISBLANK(HLOOKUP(I$1, m_preprocess!$1:$1048576, $D23, FALSE)), "", HLOOKUP(I$1, m_preprocess!$1:$1048576, $D23, FALSE))</f>
        <v/>
      </c>
      <c r="J23" s="67" t="str">
        <f>IF(ISBLANK(HLOOKUP(J$1, m_preprocess!$1:$1048576, $D23, FALSE)), "", HLOOKUP(J$1, m_preprocess!$1:$1048576, $D23, FALSE))</f>
        <v/>
      </c>
      <c r="K23" s="67" t="str">
        <f>IF(ISBLANK(HLOOKUP(K$1, m_preprocess!$1:$1048576, $D23, FALSE)), "", HLOOKUP(K$1, m_preprocess!$1:$1048576, $D23, FALSE))</f>
        <v/>
      </c>
      <c r="L23" s="67">
        <f>IF(ISBLANK(HLOOKUP(L$1, m_preprocess!$1:$1048576, $D23, FALSE)), "", HLOOKUP(L$1, m_preprocess!$1:$1048576, $D23, FALSE))</f>
        <v>3354.1972749657612</v>
      </c>
      <c r="M23" s="67">
        <f>IF(ISBLANK(HLOOKUP(M$1, m_preprocess!$1:$1048576, $D23, FALSE)), "", HLOOKUP(M$1, m_preprocess!$1:$1048576, $D23, FALSE))</f>
        <v>15828.713652709823</v>
      </c>
      <c r="N23" s="67">
        <f>IF(ISBLANK(HLOOKUP(N$1, m_preprocess!$1:$1048576, $D23, FALSE)), "", HLOOKUP(N$1, m_preprocess!$1:$1048576, $D23, FALSE))</f>
        <v>412.214</v>
      </c>
      <c r="O23" s="67">
        <f>IF(ISBLANK(HLOOKUP(O$1, m_preprocess!$1:$1048576, $D23, FALSE)), "", HLOOKUP(O$1, m_preprocess!$1:$1048576, $D23, FALSE))</f>
        <v>95.316618714118206</v>
      </c>
      <c r="P23" s="67">
        <f>IF(ISBLANK(HLOOKUP(P$1, m_preprocess!$1:$1048576, $D23, FALSE)), "", HLOOKUP(P$1, m_preprocess!$1:$1048576, $D23, FALSE))</f>
        <v>93.222823667539728</v>
      </c>
      <c r="Q23" s="67" t="str">
        <f>IF(ISBLANK(HLOOKUP(Q$1, m_preprocess!$1:$1048576, $D23, FALSE)), "", HLOOKUP(Q$1, m_preprocess!$1:$1048576, $D23, FALSE))</f>
        <v/>
      </c>
      <c r="R23" s="67" t="str">
        <f>IF(ISBLANK(HLOOKUP(R$1, m_preprocess!$1:$1048576, $D23, FALSE)), "", HLOOKUP(R$1, m_preprocess!$1:$1048576, $D23, FALSE))</f>
        <v/>
      </c>
      <c r="S23" s="67" t="str">
        <f>IF(ISBLANK(HLOOKUP(S$1, m_preprocess!$1:$1048576, $D23, FALSE)), "", HLOOKUP(S$1, m_preprocess!$1:$1048576, $D23, FALSE))</f>
        <v/>
      </c>
      <c r="T23" s="67" t="str">
        <f>IF(ISBLANK(HLOOKUP(T$1, m_preprocess!$1:$1048576, $D23, FALSE)), "", HLOOKUP(T$1, m_preprocess!$1:$1048576, $D23, FALSE))</f>
        <v/>
      </c>
      <c r="U23" s="67" t="str">
        <f>IF(ISBLANK(HLOOKUP(U$1, m_preprocess!$1:$1048576, $D23, FALSE)), "", HLOOKUP(U$1, m_preprocess!$1:$1048576, $D23, FALSE))</f>
        <v/>
      </c>
      <c r="V23" s="67" t="str">
        <f>IF(ISBLANK(HLOOKUP(V$1, m_preprocess!$1:$1048576, $D23, FALSE)), "", HLOOKUP(V$1, m_preprocess!$1:$1048576, $D23, FALSE))</f>
        <v/>
      </c>
      <c r="W23" s="67" t="str">
        <f>IF(ISBLANK(HLOOKUP(W$1, m_preprocess!$1:$1048576, $D23, FALSE)), "", HLOOKUP(W$1, m_preprocess!$1:$1048576, $D23, FALSE))</f>
        <v/>
      </c>
      <c r="X23" s="67" t="str">
        <f>IF(ISBLANK(HLOOKUP(X$1, m_preprocess!$1:$1048576, $D23, FALSE)), "", HLOOKUP(X$1, m_preprocess!$1:$1048576, $D23, FALSE))</f>
        <v/>
      </c>
      <c r="Y23" s="67">
        <f>IF(ISBLANK(HLOOKUP(Y$1, m_preprocess!$1:$1048576, $D23, FALSE)), "", HLOOKUP(Y$1, m_preprocess!$1:$1048576, $D23, FALSE))</f>
        <v>28.2402472789603</v>
      </c>
      <c r="Z23" s="67" t="str">
        <f>IF(ISBLANK(HLOOKUP(Z$1, m_preprocess!$1:$1048576, $D23, FALSE)), "", HLOOKUP(Z$1, m_preprocess!$1:$1048576, $D23, FALSE))</f>
        <v/>
      </c>
      <c r="AA23" s="67" t="str">
        <f>IF(ISBLANK(HLOOKUP(AA$1, m_preprocess!$1:$1048576, $D23, FALSE)), "", HLOOKUP(AA$1, m_preprocess!$1:$1048576, $D23, FALSE))</f>
        <v/>
      </c>
      <c r="AB23" s="67">
        <f>IF(ISBLANK(HLOOKUP(AB$1, m_preprocess!$1:$1048576, $D23, FALSE)), "", HLOOKUP(AB$1, m_preprocess!$1:$1048576, $D23, FALSE))</f>
        <v>26131.915369506001</v>
      </c>
    </row>
    <row r="24" spans="1:28" x14ac:dyDescent="0.25">
      <c r="A24" s="57">
        <v>34639</v>
      </c>
      <c r="B24" s="67">
        <v>1994</v>
      </c>
      <c r="C24" s="67">
        <v>11</v>
      </c>
      <c r="D24" s="67">
        <v>24</v>
      </c>
      <c r="E24" s="67" t="str">
        <f>IF(ISBLANK(HLOOKUP(E$1, m_preprocess!$1:$1048576, $D24, FALSE)), "", HLOOKUP(E$1, m_preprocess!$1:$1048576, $D24, FALSE))</f>
        <v/>
      </c>
      <c r="F24" s="67" t="str">
        <f>IF(ISBLANK(HLOOKUP(F$1, m_preprocess!$1:$1048576, $D24, FALSE)), "", HLOOKUP(F$1, m_preprocess!$1:$1048576, $D24, FALSE))</f>
        <v/>
      </c>
      <c r="G24" s="67" t="str">
        <f>IF(ISBLANK(HLOOKUP(G$1, m_preprocess!$1:$1048576, $D24, FALSE)), "", HLOOKUP(G$1, m_preprocess!$1:$1048576, $D24, FALSE))</f>
        <v/>
      </c>
      <c r="H24" s="67" t="str">
        <f>IF(ISBLANK(HLOOKUP(H$1, m_preprocess!$1:$1048576, $D24, FALSE)), "", HLOOKUP(H$1, m_preprocess!$1:$1048576, $D24, FALSE))</f>
        <v/>
      </c>
      <c r="I24" s="67" t="str">
        <f>IF(ISBLANK(HLOOKUP(I$1, m_preprocess!$1:$1048576, $D24, FALSE)), "", HLOOKUP(I$1, m_preprocess!$1:$1048576, $D24, FALSE))</f>
        <v/>
      </c>
      <c r="J24" s="67" t="str">
        <f>IF(ISBLANK(HLOOKUP(J$1, m_preprocess!$1:$1048576, $D24, FALSE)), "", HLOOKUP(J$1, m_preprocess!$1:$1048576, $D24, FALSE))</f>
        <v/>
      </c>
      <c r="K24" s="67" t="str">
        <f>IF(ISBLANK(HLOOKUP(K$1, m_preprocess!$1:$1048576, $D24, FALSE)), "", HLOOKUP(K$1, m_preprocess!$1:$1048576, $D24, FALSE))</f>
        <v/>
      </c>
      <c r="L24" s="67">
        <f>IF(ISBLANK(HLOOKUP(L$1, m_preprocess!$1:$1048576, $D24, FALSE)), "", HLOOKUP(L$1, m_preprocess!$1:$1048576, $D24, FALSE))</f>
        <v>3453.7820311228652</v>
      </c>
      <c r="M24" s="67">
        <f>IF(ISBLANK(HLOOKUP(M$1, m_preprocess!$1:$1048576, $D24, FALSE)), "", HLOOKUP(M$1, m_preprocess!$1:$1048576, $D24, FALSE))</f>
        <v>15888.32797356944</v>
      </c>
      <c r="N24" s="67">
        <f>IF(ISBLANK(HLOOKUP(N$1, m_preprocess!$1:$1048576, $D24, FALSE)), "", HLOOKUP(N$1, m_preprocess!$1:$1048576, $D24, FALSE))</f>
        <v>413.450952380952</v>
      </c>
      <c r="O24" s="67">
        <f>IF(ISBLANK(HLOOKUP(O$1, m_preprocess!$1:$1048576, $D24, FALSE)), "", HLOOKUP(O$1, m_preprocess!$1:$1048576, $D24, FALSE))</f>
        <v>94.786103619325971</v>
      </c>
      <c r="P24" s="67">
        <f>IF(ISBLANK(HLOOKUP(P$1, m_preprocess!$1:$1048576, $D24, FALSE)), "", HLOOKUP(P$1, m_preprocess!$1:$1048576, $D24, FALSE))</f>
        <v>95.609119920018173</v>
      </c>
      <c r="Q24" s="67" t="str">
        <f>IF(ISBLANK(HLOOKUP(Q$1, m_preprocess!$1:$1048576, $D24, FALSE)), "", HLOOKUP(Q$1, m_preprocess!$1:$1048576, $D24, FALSE))</f>
        <v/>
      </c>
      <c r="R24" s="67" t="str">
        <f>IF(ISBLANK(HLOOKUP(R$1, m_preprocess!$1:$1048576, $D24, FALSE)), "", HLOOKUP(R$1, m_preprocess!$1:$1048576, $D24, FALSE))</f>
        <v/>
      </c>
      <c r="S24" s="67" t="str">
        <f>IF(ISBLANK(HLOOKUP(S$1, m_preprocess!$1:$1048576, $D24, FALSE)), "", HLOOKUP(S$1, m_preprocess!$1:$1048576, $D24, FALSE))</f>
        <v/>
      </c>
      <c r="T24" s="67" t="str">
        <f>IF(ISBLANK(HLOOKUP(T$1, m_preprocess!$1:$1048576, $D24, FALSE)), "", HLOOKUP(T$1, m_preprocess!$1:$1048576, $D24, FALSE))</f>
        <v/>
      </c>
      <c r="U24" s="67" t="str">
        <f>IF(ISBLANK(HLOOKUP(U$1, m_preprocess!$1:$1048576, $D24, FALSE)), "", HLOOKUP(U$1, m_preprocess!$1:$1048576, $D24, FALSE))</f>
        <v/>
      </c>
      <c r="V24" s="67" t="str">
        <f>IF(ISBLANK(HLOOKUP(V$1, m_preprocess!$1:$1048576, $D24, FALSE)), "", HLOOKUP(V$1, m_preprocess!$1:$1048576, $D24, FALSE))</f>
        <v/>
      </c>
      <c r="W24" s="67" t="str">
        <f>IF(ISBLANK(HLOOKUP(W$1, m_preprocess!$1:$1048576, $D24, FALSE)), "", HLOOKUP(W$1, m_preprocess!$1:$1048576, $D24, FALSE))</f>
        <v/>
      </c>
      <c r="X24" s="67" t="str">
        <f>IF(ISBLANK(HLOOKUP(X$1, m_preprocess!$1:$1048576, $D24, FALSE)), "", HLOOKUP(X$1, m_preprocess!$1:$1048576, $D24, FALSE))</f>
        <v/>
      </c>
      <c r="Y24" s="67">
        <f>IF(ISBLANK(HLOOKUP(Y$1, m_preprocess!$1:$1048576, $D24, FALSE)), "", HLOOKUP(Y$1, m_preprocess!$1:$1048576, $D24, FALSE))</f>
        <v>26.296302850499401</v>
      </c>
      <c r="Z24" s="67" t="str">
        <f>IF(ISBLANK(HLOOKUP(Z$1, m_preprocess!$1:$1048576, $D24, FALSE)), "", HLOOKUP(Z$1, m_preprocess!$1:$1048576, $D24, FALSE))</f>
        <v/>
      </c>
      <c r="AA24" s="67" t="str">
        <f>IF(ISBLANK(HLOOKUP(AA$1, m_preprocess!$1:$1048576, $D24, FALSE)), "", HLOOKUP(AA$1, m_preprocess!$1:$1048576, $D24, FALSE))</f>
        <v/>
      </c>
      <c r="AB24" s="67">
        <f>IF(ISBLANK(HLOOKUP(AB$1, m_preprocess!$1:$1048576, $D24, FALSE)), "", HLOOKUP(AB$1, m_preprocess!$1:$1048576, $D24, FALSE))</f>
        <v>26636.203323773701</v>
      </c>
    </row>
    <row r="25" spans="1:28" x14ac:dyDescent="0.25">
      <c r="A25" s="57">
        <v>34669</v>
      </c>
      <c r="B25" s="67">
        <v>1994</v>
      </c>
      <c r="C25" s="67">
        <v>12</v>
      </c>
      <c r="D25" s="67">
        <v>25</v>
      </c>
      <c r="E25" s="67" t="str">
        <f>IF(ISBLANK(HLOOKUP(E$1, m_preprocess!$1:$1048576, $D25, FALSE)), "", HLOOKUP(E$1, m_preprocess!$1:$1048576, $D25, FALSE))</f>
        <v/>
      </c>
      <c r="F25" s="67" t="str">
        <f>IF(ISBLANK(HLOOKUP(F$1, m_preprocess!$1:$1048576, $D25, FALSE)), "", HLOOKUP(F$1, m_preprocess!$1:$1048576, $D25, FALSE))</f>
        <v/>
      </c>
      <c r="G25" s="67" t="str">
        <f>IF(ISBLANK(HLOOKUP(G$1, m_preprocess!$1:$1048576, $D25, FALSE)), "", HLOOKUP(G$1, m_preprocess!$1:$1048576, $D25, FALSE))</f>
        <v/>
      </c>
      <c r="H25" s="67" t="str">
        <f>IF(ISBLANK(HLOOKUP(H$1, m_preprocess!$1:$1048576, $D25, FALSE)), "", HLOOKUP(H$1, m_preprocess!$1:$1048576, $D25, FALSE))</f>
        <v/>
      </c>
      <c r="I25" s="67" t="str">
        <f>IF(ISBLANK(HLOOKUP(I$1, m_preprocess!$1:$1048576, $D25, FALSE)), "", HLOOKUP(I$1, m_preprocess!$1:$1048576, $D25, FALSE))</f>
        <v/>
      </c>
      <c r="J25" s="67" t="str">
        <f>IF(ISBLANK(HLOOKUP(J$1, m_preprocess!$1:$1048576, $D25, FALSE)), "", HLOOKUP(J$1, m_preprocess!$1:$1048576, $D25, FALSE))</f>
        <v/>
      </c>
      <c r="K25" s="67" t="str">
        <f>IF(ISBLANK(HLOOKUP(K$1, m_preprocess!$1:$1048576, $D25, FALSE)), "", HLOOKUP(K$1, m_preprocess!$1:$1048576, $D25, FALSE))</f>
        <v/>
      </c>
      <c r="L25" s="67">
        <f>IF(ISBLANK(HLOOKUP(L$1, m_preprocess!$1:$1048576, $D25, FALSE)), "", HLOOKUP(L$1, m_preprocess!$1:$1048576, $D25, FALSE))</f>
        <v>3851.8821043054727</v>
      </c>
      <c r="M25" s="67">
        <f>IF(ISBLANK(HLOOKUP(M$1, m_preprocess!$1:$1048576, $D25, FALSE)), "", HLOOKUP(M$1, m_preprocess!$1:$1048576, $D25, FALSE))</f>
        <v>16395.473967646667</v>
      </c>
      <c r="N25" s="67">
        <f>IF(ISBLANK(HLOOKUP(N$1, m_preprocess!$1:$1048576, $D25, FALSE)), "", HLOOKUP(N$1, m_preprocess!$1:$1048576, $D25, FALSE))</f>
        <v>402.23</v>
      </c>
      <c r="O25" s="67">
        <f>IF(ISBLANK(HLOOKUP(O$1, m_preprocess!$1:$1048576, $D25, FALSE)), "", HLOOKUP(O$1, m_preprocess!$1:$1048576, $D25, FALSE))</f>
        <v>91.044927166796867</v>
      </c>
      <c r="P25" s="67">
        <f>IF(ISBLANK(HLOOKUP(P$1, m_preprocess!$1:$1048576, $D25, FALSE)), "", HLOOKUP(P$1, m_preprocess!$1:$1048576, $D25, FALSE))</f>
        <v>97.881805512315808</v>
      </c>
      <c r="Q25" s="67" t="str">
        <f>IF(ISBLANK(HLOOKUP(Q$1, m_preprocess!$1:$1048576, $D25, FALSE)), "", HLOOKUP(Q$1, m_preprocess!$1:$1048576, $D25, FALSE))</f>
        <v/>
      </c>
      <c r="R25" s="67" t="str">
        <f>IF(ISBLANK(HLOOKUP(R$1, m_preprocess!$1:$1048576, $D25, FALSE)), "", HLOOKUP(R$1, m_preprocess!$1:$1048576, $D25, FALSE))</f>
        <v/>
      </c>
      <c r="S25" s="67" t="str">
        <f>IF(ISBLANK(HLOOKUP(S$1, m_preprocess!$1:$1048576, $D25, FALSE)), "", HLOOKUP(S$1, m_preprocess!$1:$1048576, $D25, FALSE))</f>
        <v/>
      </c>
      <c r="T25" s="67" t="str">
        <f>IF(ISBLANK(HLOOKUP(T$1, m_preprocess!$1:$1048576, $D25, FALSE)), "", HLOOKUP(T$1, m_preprocess!$1:$1048576, $D25, FALSE))</f>
        <v/>
      </c>
      <c r="U25" s="67" t="str">
        <f>IF(ISBLANK(HLOOKUP(U$1, m_preprocess!$1:$1048576, $D25, FALSE)), "", HLOOKUP(U$1, m_preprocess!$1:$1048576, $D25, FALSE))</f>
        <v/>
      </c>
      <c r="V25" s="67" t="str">
        <f>IF(ISBLANK(HLOOKUP(V$1, m_preprocess!$1:$1048576, $D25, FALSE)), "", HLOOKUP(V$1, m_preprocess!$1:$1048576, $D25, FALSE))</f>
        <v/>
      </c>
      <c r="W25" s="67" t="str">
        <f>IF(ISBLANK(HLOOKUP(W$1, m_preprocess!$1:$1048576, $D25, FALSE)), "", HLOOKUP(W$1, m_preprocess!$1:$1048576, $D25, FALSE))</f>
        <v/>
      </c>
      <c r="X25" s="67" t="str">
        <f>IF(ISBLANK(HLOOKUP(X$1, m_preprocess!$1:$1048576, $D25, FALSE)), "", HLOOKUP(X$1, m_preprocess!$1:$1048576, $D25, FALSE))</f>
        <v/>
      </c>
      <c r="Y25" s="67">
        <f>IF(ISBLANK(HLOOKUP(Y$1, m_preprocess!$1:$1048576, $D25, FALSE)), "", HLOOKUP(Y$1, m_preprocess!$1:$1048576, $D25, FALSE))</f>
        <v>34.786795457196597</v>
      </c>
      <c r="Z25" s="67" t="str">
        <f>IF(ISBLANK(HLOOKUP(Z$1, m_preprocess!$1:$1048576, $D25, FALSE)), "", HLOOKUP(Z$1, m_preprocess!$1:$1048576, $D25, FALSE))</f>
        <v/>
      </c>
      <c r="AA25" s="67" t="str">
        <f>IF(ISBLANK(HLOOKUP(AA$1, m_preprocess!$1:$1048576, $D25, FALSE)), "", HLOOKUP(AA$1, m_preprocess!$1:$1048576, $D25, FALSE))</f>
        <v/>
      </c>
      <c r="AB25" s="67">
        <f>IF(ISBLANK(HLOOKUP(AB$1, m_preprocess!$1:$1048576, $D25, FALSE)), "", HLOOKUP(AB$1, m_preprocess!$1:$1048576, $D25, FALSE))</f>
        <v>26761.216272653</v>
      </c>
    </row>
    <row r="26" spans="1:28" x14ac:dyDescent="0.25">
      <c r="A26" s="57">
        <v>34700</v>
      </c>
      <c r="B26" s="67">
        <v>1995</v>
      </c>
      <c r="C26" s="67">
        <v>1</v>
      </c>
      <c r="D26" s="67">
        <v>26</v>
      </c>
      <c r="E26" s="67" t="str">
        <f>IF(ISBLANK(HLOOKUP(E$1, m_preprocess!$1:$1048576, $D26, FALSE)), "", HLOOKUP(E$1, m_preprocess!$1:$1048576, $D26, FALSE))</f>
        <v/>
      </c>
      <c r="F26" s="67" t="str">
        <f>IF(ISBLANK(HLOOKUP(F$1, m_preprocess!$1:$1048576, $D26, FALSE)), "", HLOOKUP(F$1, m_preprocess!$1:$1048576, $D26, FALSE))</f>
        <v/>
      </c>
      <c r="G26" s="67" t="str">
        <f>IF(ISBLANK(HLOOKUP(G$1, m_preprocess!$1:$1048576, $D26, FALSE)), "", HLOOKUP(G$1, m_preprocess!$1:$1048576, $D26, FALSE))</f>
        <v/>
      </c>
      <c r="H26" s="67" t="str">
        <f>IF(ISBLANK(HLOOKUP(H$1, m_preprocess!$1:$1048576, $D26, FALSE)), "", HLOOKUP(H$1, m_preprocess!$1:$1048576, $D26, FALSE))</f>
        <v/>
      </c>
      <c r="I26" s="67" t="str">
        <f>IF(ISBLANK(HLOOKUP(I$1, m_preprocess!$1:$1048576, $D26, FALSE)), "", HLOOKUP(I$1, m_preprocess!$1:$1048576, $D26, FALSE))</f>
        <v/>
      </c>
      <c r="J26" s="67" t="str">
        <f>IF(ISBLANK(HLOOKUP(J$1, m_preprocess!$1:$1048576, $D26, FALSE)), "", HLOOKUP(J$1, m_preprocess!$1:$1048576, $D26, FALSE))</f>
        <v/>
      </c>
      <c r="K26" s="67" t="str">
        <f>IF(ISBLANK(HLOOKUP(K$1, m_preprocess!$1:$1048576, $D26, FALSE)), "", HLOOKUP(K$1, m_preprocess!$1:$1048576, $D26, FALSE))</f>
        <v/>
      </c>
      <c r="L26" s="67">
        <f>IF(ISBLANK(HLOOKUP(L$1, m_preprocess!$1:$1048576, $D26, FALSE)), "", HLOOKUP(L$1, m_preprocess!$1:$1048576, $D26, FALSE))</f>
        <v>3902.9256844190031</v>
      </c>
      <c r="M26" s="67">
        <f>IF(ISBLANK(HLOOKUP(M$1, m_preprocess!$1:$1048576, $D26, FALSE)), "", HLOOKUP(M$1, m_preprocess!$1:$1048576, $D26, FALSE))</f>
        <v>16357.938494597482</v>
      </c>
      <c r="N26" s="67">
        <f>IF(ISBLANK(HLOOKUP(N$1, m_preprocess!$1:$1048576, $D26, FALSE)), "", HLOOKUP(N$1, m_preprocess!$1:$1048576, $D26, FALSE))</f>
        <v>405.77818181818202</v>
      </c>
      <c r="O26" s="67">
        <f>IF(ISBLANK(HLOOKUP(O$1, m_preprocess!$1:$1048576, $D26, FALSE)), "", HLOOKUP(O$1, m_preprocess!$1:$1048576, $D26, FALSE))</f>
        <v>91.748285270111253</v>
      </c>
      <c r="P26" s="67">
        <f>IF(ISBLANK(HLOOKUP(P$1, m_preprocess!$1:$1048576, $D26, FALSE)), "", HLOOKUP(P$1, m_preprocess!$1:$1048576, $D26, FALSE))</f>
        <v>91.165437544653614</v>
      </c>
      <c r="Q26" s="67" t="str">
        <f>IF(ISBLANK(HLOOKUP(Q$1, m_preprocess!$1:$1048576, $D26, FALSE)), "", HLOOKUP(Q$1, m_preprocess!$1:$1048576, $D26, FALSE))</f>
        <v/>
      </c>
      <c r="R26" s="67" t="str">
        <f>IF(ISBLANK(HLOOKUP(R$1, m_preprocess!$1:$1048576, $D26, FALSE)), "", HLOOKUP(R$1, m_preprocess!$1:$1048576, $D26, FALSE))</f>
        <v/>
      </c>
      <c r="S26" s="67" t="str">
        <f>IF(ISBLANK(HLOOKUP(S$1, m_preprocess!$1:$1048576, $D26, FALSE)), "", HLOOKUP(S$1, m_preprocess!$1:$1048576, $D26, FALSE))</f>
        <v/>
      </c>
      <c r="T26" s="67" t="str">
        <f>IF(ISBLANK(HLOOKUP(T$1, m_preprocess!$1:$1048576, $D26, FALSE)), "", HLOOKUP(T$1, m_preprocess!$1:$1048576, $D26, FALSE))</f>
        <v/>
      </c>
      <c r="U26" s="67" t="str">
        <f>IF(ISBLANK(HLOOKUP(U$1, m_preprocess!$1:$1048576, $D26, FALSE)), "", HLOOKUP(U$1, m_preprocess!$1:$1048576, $D26, FALSE))</f>
        <v/>
      </c>
      <c r="V26" s="67" t="str">
        <f>IF(ISBLANK(HLOOKUP(V$1, m_preprocess!$1:$1048576, $D26, FALSE)), "", HLOOKUP(V$1, m_preprocess!$1:$1048576, $D26, FALSE))</f>
        <v/>
      </c>
      <c r="W26" s="67" t="str">
        <f>IF(ISBLANK(HLOOKUP(W$1, m_preprocess!$1:$1048576, $D26, FALSE)), "", HLOOKUP(W$1, m_preprocess!$1:$1048576, $D26, FALSE))</f>
        <v/>
      </c>
      <c r="X26" s="67" t="str">
        <f>IF(ISBLANK(HLOOKUP(X$1, m_preprocess!$1:$1048576, $D26, FALSE)), "", HLOOKUP(X$1, m_preprocess!$1:$1048576, $D26, FALSE))</f>
        <v/>
      </c>
      <c r="Y26" s="67">
        <f>IF(ISBLANK(HLOOKUP(Y$1, m_preprocess!$1:$1048576, $D26, FALSE)), "", HLOOKUP(Y$1, m_preprocess!$1:$1048576, $D26, FALSE))</f>
        <v>26.082088582893501</v>
      </c>
      <c r="Z26" s="67" t="str">
        <f>IF(ISBLANK(HLOOKUP(Z$1, m_preprocess!$1:$1048576, $D26, FALSE)), "", HLOOKUP(Z$1, m_preprocess!$1:$1048576, $D26, FALSE))</f>
        <v/>
      </c>
      <c r="AA26" s="67" t="str">
        <f>IF(ISBLANK(HLOOKUP(AA$1, m_preprocess!$1:$1048576, $D26, FALSE)), "", HLOOKUP(AA$1, m_preprocess!$1:$1048576, $D26, FALSE))</f>
        <v/>
      </c>
      <c r="AB26" s="67">
        <f>IF(ISBLANK(HLOOKUP(AB$1, m_preprocess!$1:$1048576, $D26, FALSE)), "", HLOOKUP(AB$1, m_preprocess!$1:$1048576, $D26, FALSE))</f>
        <v>27302.0097818016</v>
      </c>
    </row>
    <row r="27" spans="1:28" x14ac:dyDescent="0.25">
      <c r="A27" s="57">
        <v>34731</v>
      </c>
      <c r="B27" s="67">
        <v>1995</v>
      </c>
      <c r="C27" s="67">
        <v>2</v>
      </c>
      <c r="D27" s="67">
        <v>27</v>
      </c>
      <c r="E27" s="67" t="str">
        <f>IF(ISBLANK(HLOOKUP(E$1, m_preprocess!$1:$1048576, $D27, FALSE)), "", HLOOKUP(E$1, m_preprocess!$1:$1048576, $D27, FALSE))</f>
        <v/>
      </c>
      <c r="F27" s="67" t="str">
        <f>IF(ISBLANK(HLOOKUP(F$1, m_preprocess!$1:$1048576, $D27, FALSE)), "", HLOOKUP(F$1, m_preprocess!$1:$1048576, $D27, FALSE))</f>
        <v/>
      </c>
      <c r="G27" s="67" t="str">
        <f>IF(ISBLANK(HLOOKUP(G$1, m_preprocess!$1:$1048576, $D27, FALSE)), "", HLOOKUP(G$1, m_preprocess!$1:$1048576, $D27, FALSE))</f>
        <v/>
      </c>
      <c r="H27" s="67" t="str">
        <f>IF(ISBLANK(HLOOKUP(H$1, m_preprocess!$1:$1048576, $D27, FALSE)), "", HLOOKUP(H$1, m_preprocess!$1:$1048576, $D27, FALSE))</f>
        <v/>
      </c>
      <c r="I27" s="67" t="str">
        <f>IF(ISBLANK(HLOOKUP(I$1, m_preprocess!$1:$1048576, $D27, FALSE)), "", HLOOKUP(I$1, m_preprocess!$1:$1048576, $D27, FALSE))</f>
        <v/>
      </c>
      <c r="J27" s="67" t="str">
        <f>IF(ISBLANK(HLOOKUP(J$1, m_preprocess!$1:$1048576, $D27, FALSE)), "", HLOOKUP(J$1, m_preprocess!$1:$1048576, $D27, FALSE))</f>
        <v/>
      </c>
      <c r="K27" s="67" t="str">
        <f>IF(ISBLANK(HLOOKUP(K$1, m_preprocess!$1:$1048576, $D27, FALSE)), "", HLOOKUP(K$1, m_preprocess!$1:$1048576, $D27, FALSE))</f>
        <v/>
      </c>
      <c r="L27" s="67">
        <f>IF(ISBLANK(HLOOKUP(L$1, m_preprocess!$1:$1048576, $D27, FALSE)), "", HLOOKUP(L$1, m_preprocess!$1:$1048576, $D27, FALSE))</f>
        <v>3933.8873224022668</v>
      </c>
      <c r="M27" s="67">
        <f>IF(ISBLANK(HLOOKUP(M$1, m_preprocess!$1:$1048576, $D27, FALSE)), "", HLOOKUP(M$1, m_preprocess!$1:$1048576, $D27, FALSE))</f>
        <v>16692.793098058508</v>
      </c>
      <c r="N27" s="67">
        <f>IF(ISBLANK(HLOOKUP(N$1, m_preprocess!$1:$1048576, $D27, FALSE)), "", HLOOKUP(N$1, m_preprocess!$1:$1048576, $D27, FALSE))</f>
        <v>412.1395</v>
      </c>
      <c r="O27" s="67">
        <f>IF(ISBLANK(HLOOKUP(O$1, m_preprocess!$1:$1048576, $D27, FALSE)), "", HLOOKUP(O$1, m_preprocess!$1:$1048576, $D27, FALSE))</f>
        <v>93.670482712058842</v>
      </c>
      <c r="P27" s="67">
        <f>IF(ISBLANK(HLOOKUP(P$1, m_preprocess!$1:$1048576, $D27, FALSE)), "", HLOOKUP(P$1, m_preprocess!$1:$1048576, $D27, FALSE))</f>
        <v>90.165312957533231</v>
      </c>
      <c r="Q27" s="67" t="str">
        <f>IF(ISBLANK(HLOOKUP(Q$1, m_preprocess!$1:$1048576, $D27, FALSE)), "", HLOOKUP(Q$1, m_preprocess!$1:$1048576, $D27, FALSE))</f>
        <v/>
      </c>
      <c r="R27" s="67" t="str">
        <f>IF(ISBLANK(HLOOKUP(R$1, m_preprocess!$1:$1048576, $D27, FALSE)), "", HLOOKUP(R$1, m_preprocess!$1:$1048576, $D27, FALSE))</f>
        <v/>
      </c>
      <c r="S27" s="67" t="str">
        <f>IF(ISBLANK(HLOOKUP(S$1, m_preprocess!$1:$1048576, $D27, FALSE)), "", HLOOKUP(S$1, m_preprocess!$1:$1048576, $D27, FALSE))</f>
        <v/>
      </c>
      <c r="T27" s="67" t="str">
        <f>IF(ISBLANK(HLOOKUP(T$1, m_preprocess!$1:$1048576, $D27, FALSE)), "", HLOOKUP(T$1, m_preprocess!$1:$1048576, $D27, FALSE))</f>
        <v/>
      </c>
      <c r="U27" s="67" t="str">
        <f>IF(ISBLANK(HLOOKUP(U$1, m_preprocess!$1:$1048576, $D27, FALSE)), "", HLOOKUP(U$1, m_preprocess!$1:$1048576, $D27, FALSE))</f>
        <v/>
      </c>
      <c r="V27" s="67" t="str">
        <f>IF(ISBLANK(HLOOKUP(V$1, m_preprocess!$1:$1048576, $D27, FALSE)), "", HLOOKUP(V$1, m_preprocess!$1:$1048576, $D27, FALSE))</f>
        <v/>
      </c>
      <c r="W27" s="67" t="str">
        <f>IF(ISBLANK(HLOOKUP(W$1, m_preprocess!$1:$1048576, $D27, FALSE)), "", HLOOKUP(W$1, m_preprocess!$1:$1048576, $D27, FALSE))</f>
        <v/>
      </c>
      <c r="X27" s="67" t="str">
        <f>IF(ISBLANK(HLOOKUP(X$1, m_preprocess!$1:$1048576, $D27, FALSE)), "", HLOOKUP(X$1, m_preprocess!$1:$1048576, $D27, FALSE))</f>
        <v/>
      </c>
      <c r="Y27" s="67">
        <f>IF(ISBLANK(HLOOKUP(Y$1, m_preprocess!$1:$1048576, $D27, FALSE)), "", HLOOKUP(Y$1, m_preprocess!$1:$1048576, $D27, FALSE))</f>
        <v>25.2512575449827</v>
      </c>
      <c r="Z27" s="67" t="str">
        <f>IF(ISBLANK(HLOOKUP(Z$1, m_preprocess!$1:$1048576, $D27, FALSE)), "", HLOOKUP(Z$1, m_preprocess!$1:$1048576, $D27, FALSE))</f>
        <v/>
      </c>
      <c r="AA27" s="67" t="str">
        <f>IF(ISBLANK(HLOOKUP(AA$1, m_preprocess!$1:$1048576, $D27, FALSE)), "", HLOOKUP(AA$1, m_preprocess!$1:$1048576, $D27, FALSE))</f>
        <v/>
      </c>
      <c r="AB27" s="67">
        <f>IF(ISBLANK(HLOOKUP(AB$1, m_preprocess!$1:$1048576, $D27, FALSE)), "", HLOOKUP(AB$1, m_preprocess!$1:$1048576, $D27, FALSE))</f>
        <v>27599.4625057802</v>
      </c>
    </row>
    <row r="28" spans="1:28" x14ac:dyDescent="0.25">
      <c r="A28" s="57">
        <v>34759</v>
      </c>
      <c r="B28" s="67">
        <v>1995</v>
      </c>
      <c r="C28" s="67">
        <v>3</v>
      </c>
      <c r="D28" s="67">
        <v>28</v>
      </c>
      <c r="E28" s="67" t="str">
        <f>IF(ISBLANK(HLOOKUP(E$1, m_preprocess!$1:$1048576, $D28, FALSE)), "", HLOOKUP(E$1, m_preprocess!$1:$1048576, $D28, FALSE))</f>
        <v/>
      </c>
      <c r="F28" s="67" t="str">
        <f>IF(ISBLANK(HLOOKUP(F$1, m_preprocess!$1:$1048576, $D28, FALSE)), "", HLOOKUP(F$1, m_preprocess!$1:$1048576, $D28, FALSE))</f>
        <v/>
      </c>
      <c r="G28" s="67" t="str">
        <f>IF(ISBLANK(HLOOKUP(G$1, m_preprocess!$1:$1048576, $D28, FALSE)), "", HLOOKUP(G$1, m_preprocess!$1:$1048576, $D28, FALSE))</f>
        <v/>
      </c>
      <c r="H28" s="67" t="str">
        <f>IF(ISBLANK(HLOOKUP(H$1, m_preprocess!$1:$1048576, $D28, FALSE)), "", HLOOKUP(H$1, m_preprocess!$1:$1048576, $D28, FALSE))</f>
        <v/>
      </c>
      <c r="I28" s="67" t="str">
        <f>IF(ISBLANK(HLOOKUP(I$1, m_preprocess!$1:$1048576, $D28, FALSE)), "", HLOOKUP(I$1, m_preprocess!$1:$1048576, $D28, FALSE))</f>
        <v/>
      </c>
      <c r="J28" s="67" t="str">
        <f>IF(ISBLANK(HLOOKUP(J$1, m_preprocess!$1:$1048576, $D28, FALSE)), "", HLOOKUP(J$1, m_preprocess!$1:$1048576, $D28, FALSE))</f>
        <v/>
      </c>
      <c r="K28" s="67" t="str">
        <f>IF(ISBLANK(HLOOKUP(K$1, m_preprocess!$1:$1048576, $D28, FALSE)), "", HLOOKUP(K$1, m_preprocess!$1:$1048576, $D28, FALSE))</f>
        <v/>
      </c>
      <c r="L28" s="67">
        <f>IF(ISBLANK(HLOOKUP(L$1, m_preprocess!$1:$1048576, $D28, FALSE)), "", HLOOKUP(L$1, m_preprocess!$1:$1048576, $D28, FALSE))</f>
        <v>3911.7122880743623</v>
      </c>
      <c r="M28" s="67">
        <f>IF(ISBLANK(HLOOKUP(M$1, m_preprocess!$1:$1048576, $D28, FALSE)), "", HLOOKUP(M$1, m_preprocess!$1:$1048576, $D28, FALSE))</f>
        <v>17112.927700776741</v>
      </c>
      <c r="N28" s="67">
        <f>IF(ISBLANK(HLOOKUP(N$1, m_preprocess!$1:$1048576, $D28, FALSE)), "", HLOOKUP(N$1, m_preprocess!$1:$1048576, $D28, FALSE))</f>
        <v>410.45739130434799</v>
      </c>
      <c r="O28" s="67">
        <f>IF(ISBLANK(HLOOKUP(O$1, m_preprocess!$1:$1048576, $D28, FALSE)), "", HLOOKUP(O$1, m_preprocess!$1:$1048576, $D28, FALSE))</f>
        <v>95.373205963523105</v>
      </c>
      <c r="P28" s="67">
        <f>IF(ISBLANK(HLOOKUP(P$1, m_preprocess!$1:$1048576, $D28, FALSE)), "", HLOOKUP(P$1, m_preprocess!$1:$1048576, $D28, FALSE))</f>
        <v>92.008002578246575</v>
      </c>
      <c r="Q28" s="67" t="str">
        <f>IF(ISBLANK(HLOOKUP(Q$1, m_preprocess!$1:$1048576, $D28, FALSE)), "", HLOOKUP(Q$1, m_preprocess!$1:$1048576, $D28, FALSE))</f>
        <v/>
      </c>
      <c r="R28" s="67" t="str">
        <f>IF(ISBLANK(HLOOKUP(R$1, m_preprocess!$1:$1048576, $D28, FALSE)), "", HLOOKUP(R$1, m_preprocess!$1:$1048576, $D28, FALSE))</f>
        <v/>
      </c>
      <c r="S28" s="67" t="str">
        <f>IF(ISBLANK(HLOOKUP(S$1, m_preprocess!$1:$1048576, $D28, FALSE)), "", HLOOKUP(S$1, m_preprocess!$1:$1048576, $D28, FALSE))</f>
        <v/>
      </c>
      <c r="T28" s="67" t="str">
        <f>IF(ISBLANK(HLOOKUP(T$1, m_preprocess!$1:$1048576, $D28, FALSE)), "", HLOOKUP(T$1, m_preprocess!$1:$1048576, $D28, FALSE))</f>
        <v/>
      </c>
      <c r="U28" s="67" t="str">
        <f>IF(ISBLANK(HLOOKUP(U$1, m_preprocess!$1:$1048576, $D28, FALSE)), "", HLOOKUP(U$1, m_preprocess!$1:$1048576, $D28, FALSE))</f>
        <v/>
      </c>
      <c r="V28" s="67" t="str">
        <f>IF(ISBLANK(HLOOKUP(V$1, m_preprocess!$1:$1048576, $D28, FALSE)), "", HLOOKUP(V$1, m_preprocess!$1:$1048576, $D28, FALSE))</f>
        <v/>
      </c>
      <c r="W28" s="67" t="str">
        <f>IF(ISBLANK(HLOOKUP(W$1, m_preprocess!$1:$1048576, $D28, FALSE)), "", HLOOKUP(W$1, m_preprocess!$1:$1048576, $D28, FALSE))</f>
        <v/>
      </c>
      <c r="X28" s="67" t="str">
        <f>IF(ISBLANK(HLOOKUP(X$1, m_preprocess!$1:$1048576, $D28, FALSE)), "", HLOOKUP(X$1, m_preprocess!$1:$1048576, $D28, FALSE))</f>
        <v/>
      </c>
      <c r="Y28" s="67">
        <f>IF(ISBLANK(HLOOKUP(Y$1, m_preprocess!$1:$1048576, $D28, FALSE)), "", HLOOKUP(Y$1, m_preprocess!$1:$1048576, $D28, FALSE))</f>
        <v>29.253260544461099</v>
      </c>
      <c r="Z28" s="67" t="str">
        <f>IF(ISBLANK(HLOOKUP(Z$1, m_preprocess!$1:$1048576, $D28, FALSE)), "", HLOOKUP(Z$1, m_preprocess!$1:$1048576, $D28, FALSE))</f>
        <v/>
      </c>
      <c r="AA28" s="67" t="str">
        <f>IF(ISBLANK(HLOOKUP(AA$1, m_preprocess!$1:$1048576, $D28, FALSE)), "", HLOOKUP(AA$1, m_preprocess!$1:$1048576, $D28, FALSE))</f>
        <v/>
      </c>
      <c r="AB28" s="67">
        <f>IF(ISBLANK(HLOOKUP(AB$1, m_preprocess!$1:$1048576, $D28, FALSE)), "", HLOOKUP(AB$1, m_preprocess!$1:$1048576, $D28, FALSE))</f>
        <v>27772.254652964599</v>
      </c>
    </row>
    <row r="29" spans="1:28" x14ac:dyDescent="0.25">
      <c r="A29" s="57">
        <v>34790</v>
      </c>
      <c r="B29" s="67">
        <v>1995</v>
      </c>
      <c r="C29" s="67">
        <v>4</v>
      </c>
      <c r="D29" s="67">
        <v>29</v>
      </c>
      <c r="E29" s="67" t="str">
        <f>IF(ISBLANK(HLOOKUP(E$1, m_preprocess!$1:$1048576, $D29, FALSE)), "", HLOOKUP(E$1, m_preprocess!$1:$1048576, $D29, FALSE))</f>
        <v/>
      </c>
      <c r="F29" s="67" t="str">
        <f>IF(ISBLANK(HLOOKUP(F$1, m_preprocess!$1:$1048576, $D29, FALSE)), "", HLOOKUP(F$1, m_preprocess!$1:$1048576, $D29, FALSE))</f>
        <v/>
      </c>
      <c r="G29" s="67" t="str">
        <f>IF(ISBLANK(HLOOKUP(G$1, m_preprocess!$1:$1048576, $D29, FALSE)), "", HLOOKUP(G$1, m_preprocess!$1:$1048576, $D29, FALSE))</f>
        <v/>
      </c>
      <c r="H29" s="67" t="str">
        <f>IF(ISBLANK(HLOOKUP(H$1, m_preprocess!$1:$1048576, $D29, FALSE)), "", HLOOKUP(H$1, m_preprocess!$1:$1048576, $D29, FALSE))</f>
        <v/>
      </c>
      <c r="I29" s="67" t="str">
        <f>IF(ISBLANK(HLOOKUP(I$1, m_preprocess!$1:$1048576, $D29, FALSE)), "", HLOOKUP(I$1, m_preprocess!$1:$1048576, $D29, FALSE))</f>
        <v/>
      </c>
      <c r="J29" s="67" t="str">
        <f>IF(ISBLANK(HLOOKUP(J$1, m_preprocess!$1:$1048576, $D29, FALSE)), "", HLOOKUP(J$1, m_preprocess!$1:$1048576, $D29, FALSE))</f>
        <v/>
      </c>
      <c r="K29" s="67" t="str">
        <f>IF(ISBLANK(HLOOKUP(K$1, m_preprocess!$1:$1048576, $D29, FALSE)), "", HLOOKUP(K$1, m_preprocess!$1:$1048576, $D29, FALSE))</f>
        <v/>
      </c>
      <c r="L29" s="67">
        <f>IF(ISBLANK(HLOOKUP(L$1, m_preprocess!$1:$1048576, $D29, FALSE)), "", HLOOKUP(L$1, m_preprocess!$1:$1048576, $D29, FALSE))</f>
        <v>3864.9516911316782</v>
      </c>
      <c r="M29" s="67">
        <f>IF(ISBLANK(HLOOKUP(M$1, m_preprocess!$1:$1048576, $D29, FALSE)), "", HLOOKUP(M$1, m_preprocess!$1:$1048576, $D29, FALSE))</f>
        <v>17150.68415561807</v>
      </c>
      <c r="N29" s="67">
        <f>IF(ISBLANK(HLOOKUP(N$1, m_preprocess!$1:$1048576, $D29, FALSE)), "", HLOOKUP(N$1, m_preprocess!$1:$1048576, $D29, FALSE))</f>
        <v>394.328421052632</v>
      </c>
      <c r="O29" s="67">
        <f>IF(ISBLANK(HLOOKUP(O$1, m_preprocess!$1:$1048576, $D29, FALSE)), "", HLOOKUP(O$1, m_preprocess!$1:$1048576, $D29, FALSE))</f>
        <v>93.183140258650184</v>
      </c>
      <c r="P29" s="67">
        <f>IF(ISBLANK(HLOOKUP(P$1, m_preprocess!$1:$1048576, $D29, FALSE)), "", HLOOKUP(P$1, m_preprocess!$1:$1048576, $D29, FALSE))</f>
        <v>91.824835547328718</v>
      </c>
      <c r="Q29" s="67" t="str">
        <f>IF(ISBLANK(HLOOKUP(Q$1, m_preprocess!$1:$1048576, $D29, FALSE)), "", HLOOKUP(Q$1, m_preprocess!$1:$1048576, $D29, FALSE))</f>
        <v/>
      </c>
      <c r="R29" s="67" t="str">
        <f>IF(ISBLANK(HLOOKUP(R$1, m_preprocess!$1:$1048576, $D29, FALSE)), "", HLOOKUP(R$1, m_preprocess!$1:$1048576, $D29, FALSE))</f>
        <v/>
      </c>
      <c r="S29" s="67" t="str">
        <f>IF(ISBLANK(HLOOKUP(S$1, m_preprocess!$1:$1048576, $D29, FALSE)), "", HLOOKUP(S$1, m_preprocess!$1:$1048576, $D29, FALSE))</f>
        <v/>
      </c>
      <c r="T29" s="67" t="str">
        <f>IF(ISBLANK(HLOOKUP(T$1, m_preprocess!$1:$1048576, $D29, FALSE)), "", HLOOKUP(T$1, m_preprocess!$1:$1048576, $D29, FALSE))</f>
        <v/>
      </c>
      <c r="U29" s="67" t="str">
        <f>IF(ISBLANK(HLOOKUP(U$1, m_preprocess!$1:$1048576, $D29, FALSE)), "", HLOOKUP(U$1, m_preprocess!$1:$1048576, $D29, FALSE))</f>
        <v/>
      </c>
      <c r="V29" s="67" t="str">
        <f>IF(ISBLANK(HLOOKUP(V$1, m_preprocess!$1:$1048576, $D29, FALSE)), "", HLOOKUP(V$1, m_preprocess!$1:$1048576, $D29, FALSE))</f>
        <v/>
      </c>
      <c r="W29" s="67" t="str">
        <f>IF(ISBLANK(HLOOKUP(W$1, m_preprocess!$1:$1048576, $D29, FALSE)), "", HLOOKUP(W$1, m_preprocess!$1:$1048576, $D29, FALSE))</f>
        <v/>
      </c>
      <c r="X29" s="67" t="str">
        <f>IF(ISBLANK(HLOOKUP(X$1, m_preprocess!$1:$1048576, $D29, FALSE)), "", HLOOKUP(X$1, m_preprocess!$1:$1048576, $D29, FALSE))</f>
        <v/>
      </c>
      <c r="Y29" s="67">
        <f>IF(ISBLANK(HLOOKUP(Y$1, m_preprocess!$1:$1048576, $D29, FALSE)), "", HLOOKUP(Y$1, m_preprocess!$1:$1048576, $D29, FALSE))</f>
        <v>29.235242521952198</v>
      </c>
      <c r="Z29" s="67" t="str">
        <f>IF(ISBLANK(HLOOKUP(Z$1, m_preprocess!$1:$1048576, $D29, FALSE)), "", HLOOKUP(Z$1, m_preprocess!$1:$1048576, $D29, FALSE))</f>
        <v/>
      </c>
      <c r="AA29" s="67" t="str">
        <f>IF(ISBLANK(HLOOKUP(AA$1, m_preprocess!$1:$1048576, $D29, FALSE)), "", HLOOKUP(AA$1, m_preprocess!$1:$1048576, $D29, FALSE))</f>
        <v/>
      </c>
      <c r="AB29" s="67">
        <f>IF(ISBLANK(HLOOKUP(AB$1, m_preprocess!$1:$1048576, $D29, FALSE)), "", HLOOKUP(AB$1, m_preprocess!$1:$1048576, $D29, FALSE))</f>
        <v>27970.070645837499</v>
      </c>
    </row>
    <row r="30" spans="1:28" x14ac:dyDescent="0.25">
      <c r="A30" s="57">
        <v>34820</v>
      </c>
      <c r="B30" s="67">
        <v>1995</v>
      </c>
      <c r="C30" s="67">
        <v>5</v>
      </c>
      <c r="D30" s="67">
        <v>30</v>
      </c>
      <c r="E30" s="67" t="str">
        <f>IF(ISBLANK(HLOOKUP(E$1, m_preprocess!$1:$1048576, $D30, FALSE)), "", HLOOKUP(E$1, m_preprocess!$1:$1048576, $D30, FALSE))</f>
        <v/>
      </c>
      <c r="F30" s="67" t="str">
        <f>IF(ISBLANK(HLOOKUP(F$1, m_preprocess!$1:$1048576, $D30, FALSE)), "", HLOOKUP(F$1, m_preprocess!$1:$1048576, $D30, FALSE))</f>
        <v/>
      </c>
      <c r="G30" s="67" t="str">
        <f>IF(ISBLANK(HLOOKUP(G$1, m_preprocess!$1:$1048576, $D30, FALSE)), "", HLOOKUP(G$1, m_preprocess!$1:$1048576, $D30, FALSE))</f>
        <v/>
      </c>
      <c r="H30" s="67" t="str">
        <f>IF(ISBLANK(HLOOKUP(H$1, m_preprocess!$1:$1048576, $D30, FALSE)), "", HLOOKUP(H$1, m_preprocess!$1:$1048576, $D30, FALSE))</f>
        <v/>
      </c>
      <c r="I30" s="67" t="str">
        <f>IF(ISBLANK(HLOOKUP(I$1, m_preprocess!$1:$1048576, $D30, FALSE)), "", HLOOKUP(I$1, m_preprocess!$1:$1048576, $D30, FALSE))</f>
        <v/>
      </c>
      <c r="J30" s="67" t="str">
        <f>IF(ISBLANK(HLOOKUP(J$1, m_preprocess!$1:$1048576, $D30, FALSE)), "", HLOOKUP(J$1, m_preprocess!$1:$1048576, $D30, FALSE))</f>
        <v/>
      </c>
      <c r="K30" s="67">
        <f>IF(ISBLANK(HLOOKUP(K$1, m_preprocess!$1:$1048576, $D30, FALSE)), "", HLOOKUP(K$1, m_preprocess!$1:$1048576, $D30, FALSE))</f>
        <v>6</v>
      </c>
      <c r="L30" s="67">
        <f>IF(ISBLANK(HLOOKUP(L$1, m_preprocess!$1:$1048576, $D30, FALSE)), "", HLOOKUP(L$1, m_preprocess!$1:$1048576, $D30, FALSE))</f>
        <v>3913.7040983247871</v>
      </c>
      <c r="M30" s="67">
        <f>IF(ISBLANK(HLOOKUP(M$1, m_preprocess!$1:$1048576, $D30, FALSE)), "", HLOOKUP(M$1, m_preprocess!$1:$1048576, $D30, FALSE))</f>
        <v>17200.811352320641</v>
      </c>
      <c r="N30" s="67">
        <f>IF(ISBLANK(HLOOKUP(N$1, m_preprocess!$1:$1048576, $D30, FALSE)), "", HLOOKUP(N$1, m_preprocess!$1:$1048576, $D30, FALSE))</f>
        <v>377.17136363636399</v>
      </c>
      <c r="O30" s="67">
        <f>IF(ISBLANK(HLOOKUP(O$1, m_preprocess!$1:$1048576, $D30, FALSE)), "", HLOOKUP(O$1, m_preprocess!$1:$1048576, $D30, FALSE))</f>
        <v>88.448476067338348</v>
      </c>
      <c r="P30" s="67">
        <f>IF(ISBLANK(HLOOKUP(P$1, m_preprocess!$1:$1048576, $D30, FALSE)), "", HLOOKUP(P$1, m_preprocess!$1:$1048576, $D30, FALSE))</f>
        <v>90.275113722369355</v>
      </c>
      <c r="Q30" s="67" t="str">
        <f>IF(ISBLANK(HLOOKUP(Q$1, m_preprocess!$1:$1048576, $D30, FALSE)), "", HLOOKUP(Q$1, m_preprocess!$1:$1048576, $D30, FALSE))</f>
        <v/>
      </c>
      <c r="R30" s="67" t="str">
        <f>IF(ISBLANK(HLOOKUP(R$1, m_preprocess!$1:$1048576, $D30, FALSE)), "", HLOOKUP(R$1, m_preprocess!$1:$1048576, $D30, FALSE))</f>
        <v/>
      </c>
      <c r="S30" s="67" t="str">
        <f>IF(ISBLANK(HLOOKUP(S$1, m_preprocess!$1:$1048576, $D30, FALSE)), "", HLOOKUP(S$1, m_preprocess!$1:$1048576, $D30, FALSE))</f>
        <v/>
      </c>
      <c r="T30" s="67" t="str">
        <f>IF(ISBLANK(HLOOKUP(T$1, m_preprocess!$1:$1048576, $D30, FALSE)), "", HLOOKUP(T$1, m_preprocess!$1:$1048576, $D30, FALSE))</f>
        <v/>
      </c>
      <c r="U30" s="67" t="str">
        <f>IF(ISBLANK(HLOOKUP(U$1, m_preprocess!$1:$1048576, $D30, FALSE)), "", HLOOKUP(U$1, m_preprocess!$1:$1048576, $D30, FALSE))</f>
        <v/>
      </c>
      <c r="V30" s="67" t="str">
        <f>IF(ISBLANK(HLOOKUP(V$1, m_preprocess!$1:$1048576, $D30, FALSE)), "", HLOOKUP(V$1, m_preprocess!$1:$1048576, $D30, FALSE))</f>
        <v/>
      </c>
      <c r="W30" s="67" t="str">
        <f>IF(ISBLANK(HLOOKUP(W$1, m_preprocess!$1:$1048576, $D30, FALSE)), "", HLOOKUP(W$1, m_preprocess!$1:$1048576, $D30, FALSE))</f>
        <v/>
      </c>
      <c r="X30" s="67" t="str">
        <f>IF(ISBLANK(HLOOKUP(X$1, m_preprocess!$1:$1048576, $D30, FALSE)), "", HLOOKUP(X$1, m_preprocess!$1:$1048576, $D30, FALSE))</f>
        <v/>
      </c>
      <c r="Y30" s="67">
        <f>IF(ISBLANK(HLOOKUP(Y$1, m_preprocess!$1:$1048576, $D30, FALSE)), "", HLOOKUP(Y$1, m_preprocess!$1:$1048576, $D30, FALSE))</f>
        <v>28.018025001350502</v>
      </c>
      <c r="Z30" s="67" t="str">
        <f>IF(ISBLANK(HLOOKUP(Z$1, m_preprocess!$1:$1048576, $D30, FALSE)), "", HLOOKUP(Z$1, m_preprocess!$1:$1048576, $D30, FALSE))</f>
        <v/>
      </c>
      <c r="AA30" s="67" t="str">
        <f>IF(ISBLANK(HLOOKUP(AA$1, m_preprocess!$1:$1048576, $D30, FALSE)), "", HLOOKUP(AA$1, m_preprocess!$1:$1048576, $D30, FALSE))</f>
        <v/>
      </c>
      <c r="AB30" s="67">
        <f>IF(ISBLANK(HLOOKUP(AB$1, m_preprocess!$1:$1048576, $D30, FALSE)), "", HLOOKUP(AB$1, m_preprocess!$1:$1048576, $D30, FALSE))</f>
        <v>28051.946415498202</v>
      </c>
    </row>
    <row r="31" spans="1:28" x14ac:dyDescent="0.25">
      <c r="A31" s="57">
        <v>34851</v>
      </c>
      <c r="B31" s="67">
        <v>1995</v>
      </c>
      <c r="C31" s="67">
        <v>6</v>
      </c>
      <c r="D31" s="67">
        <v>31</v>
      </c>
      <c r="E31" s="67" t="str">
        <f>IF(ISBLANK(HLOOKUP(E$1, m_preprocess!$1:$1048576, $D31, FALSE)), "", HLOOKUP(E$1, m_preprocess!$1:$1048576, $D31, FALSE))</f>
        <v/>
      </c>
      <c r="F31" s="67" t="str">
        <f>IF(ISBLANK(HLOOKUP(F$1, m_preprocess!$1:$1048576, $D31, FALSE)), "", HLOOKUP(F$1, m_preprocess!$1:$1048576, $D31, FALSE))</f>
        <v/>
      </c>
      <c r="G31" s="67" t="str">
        <f>IF(ISBLANK(HLOOKUP(G$1, m_preprocess!$1:$1048576, $D31, FALSE)), "", HLOOKUP(G$1, m_preprocess!$1:$1048576, $D31, FALSE))</f>
        <v/>
      </c>
      <c r="H31" s="67" t="str">
        <f>IF(ISBLANK(HLOOKUP(H$1, m_preprocess!$1:$1048576, $D31, FALSE)), "", HLOOKUP(H$1, m_preprocess!$1:$1048576, $D31, FALSE))</f>
        <v/>
      </c>
      <c r="I31" s="67" t="str">
        <f>IF(ISBLANK(HLOOKUP(I$1, m_preprocess!$1:$1048576, $D31, FALSE)), "", HLOOKUP(I$1, m_preprocess!$1:$1048576, $D31, FALSE))</f>
        <v/>
      </c>
      <c r="J31" s="67" t="str">
        <f>IF(ISBLANK(HLOOKUP(J$1, m_preprocess!$1:$1048576, $D31, FALSE)), "", HLOOKUP(J$1, m_preprocess!$1:$1048576, $D31, FALSE))</f>
        <v/>
      </c>
      <c r="K31" s="67">
        <f>IF(ISBLANK(HLOOKUP(K$1, m_preprocess!$1:$1048576, $D31, FALSE)), "", HLOOKUP(K$1, m_preprocess!$1:$1048576, $D31, FALSE))</f>
        <v>6</v>
      </c>
      <c r="L31" s="67">
        <f>IF(ISBLANK(HLOOKUP(L$1, m_preprocess!$1:$1048576, $D31, FALSE)), "", HLOOKUP(L$1, m_preprocess!$1:$1048576, $D31, FALSE))</f>
        <v>3930.8270827162532</v>
      </c>
      <c r="M31" s="67">
        <f>IF(ISBLANK(HLOOKUP(M$1, m_preprocess!$1:$1048576, $D31, FALSE)), "", HLOOKUP(M$1, m_preprocess!$1:$1048576, $D31, FALSE))</f>
        <v>17727.100390930842</v>
      </c>
      <c r="N31" s="67">
        <f>IF(ISBLANK(HLOOKUP(N$1, m_preprocess!$1:$1048576, $D31, FALSE)), "", HLOOKUP(N$1, m_preprocess!$1:$1048576, $D31, FALSE))</f>
        <v>373.58800000000002</v>
      </c>
      <c r="O31" s="67">
        <f>IF(ISBLANK(HLOOKUP(O$1, m_preprocess!$1:$1048576, $D31, FALSE)), "", HLOOKUP(O$1, m_preprocess!$1:$1048576, $D31, FALSE))</f>
        <v>87.412143278169907</v>
      </c>
      <c r="P31" s="67">
        <f>IF(ISBLANK(HLOOKUP(P$1, m_preprocess!$1:$1048576, $D31, FALSE)), "", HLOOKUP(P$1, m_preprocess!$1:$1048576, $D31, FALSE))</f>
        <v>93.818824724453663</v>
      </c>
      <c r="Q31" s="67" t="str">
        <f>IF(ISBLANK(HLOOKUP(Q$1, m_preprocess!$1:$1048576, $D31, FALSE)), "", HLOOKUP(Q$1, m_preprocess!$1:$1048576, $D31, FALSE))</f>
        <v/>
      </c>
      <c r="R31" s="67" t="str">
        <f>IF(ISBLANK(HLOOKUP(R$1, m_preprocess!$1:$1048576, $D31, FALSE)), "", HLOOKUP(R$1, m_preprocess!$1:$1048576, $D31, FALSE))</f>
        <v/>
      </c>
      <c r="S31" s="67" t="str">
        <f>IF(ISBLANK(HLOOKUP(S$1, m_preprocess!$1:$1048576, $D31, FALSE)), "", HLOOKUP(S$1, m_preprocess!$1:$1048576, $D31, FALSE))</f>
        <v/>
      </c>
      <c r="T31" s="67" t="str">
        <f>IF(ISBLANK(HLOOKUP(T$1, m_preprocess!$1:$1048576, $D31, FALSE)), "", HLOOKUP(T$1, m_preprocess!$1:$1048576, $D31, FALSE))</f>
        <v/>
      </c>
      <c r="U31" s="67" t="str">
        <f>IF(ISBLANK(HLOOKUP(U$1, m_preprocess!$1:$1048576, $D31, FALSE)), "", HLOOKUP(U$1, m_preprocess!$1:$1048576, $D31, FALSE))</f>
        <v/>
      </c>
      <c r="V31" s="67" t="str">
        <f>IF(ISBLANK(HLOOKUP(V$1, m_preprocess!$1:$1048576, $D31, FALSE)), "", HLOOKUP(V$1, m_preprocess!$1:$1048576, $D31, FALSE))</f>
        <v/>
      </c>
      <c r="W31" s="67" t="str">
        <f>IF(ISBLANK(HLOOKUP(W$1, m_preprocess!$1:$1048576, $D31, FALSE)), "", HLOOKUP(W$1, m_preprocess!$1:$1048576, $D31, FALSE))</f>
        <v/>
      </c>
      <c r="X31" s="67" t="str">
        <f>IF(ISBLANK(HLOOKUP(X$1, m_preprocess!$1:$1048576, $D31, FALSE)), "", HLOOKUP(X$1, m_preprocess!$1:$1048576, $D31, FALSE))</f>
        <v/>
      </c>
      <c r="Y31" s="67">
        <f>IF(ISBLANK(HLOOKUP(Y$1, m_preprocess!$1:$1048576, $D31, FALSE)), "", HLOOKUP(Y$1, m_preprocess!$1:$1048576, $D31, FALSE))</f>
        <v>28.434441521556302</v>
      </c>
      <c r="Z31" s="67" t="str">
        <f>IF(ISBLANK(HLOOKUP(Z$1, m_preprocess!$1:$1048576, $D31, FALSE)), "", HLOOKUP(Z$1, m_preprocess!$1:$1048576, $D31, FALSE))</f>
        <v/>
      </c>
      <c r="AA31" s="67" t="str">
        <f>IF(ISBLANK(HLOOKUP(AA$1, m_preprocess!$1:$1048576, $D31, FALSE)), "", HLOOKUP(AA$1, m_preprocess!$1:$1048576, $D31, FALSE))</f>
        <v/>
      </c>
      <c r="AB31" s="67">
        <f>IF(ISBLANK(HLOOKUP(AB$1, m_preprocess!$1:$1048576, $D31, FALSE)), "", HLOOKUP(AB$1, m_preprocess!$1:$1048576, $D31, FALSE))</f>
        <v>28094.822581938599</v>
      </c>
    </row>
    <row r="32" spans="1:28" x14ac:dyDescent="0.25">
      <c r="A32" s="57">
        <v>34881</v>
      </c>
      <c r="B32" s="67">
        <v>1995</v>
      </c>
      <c r="C32" s="67">
        <v>7</v>
      </c>
      <c r="D32" s="67">
        <v>32</v>
      </c>
      <c r="E32" s="67" t="str">
        <f>IF(ISBLANK(HLOOKUP(E$1, m_preprocess!$1:$1048576, $D32, FALSE)), "", HLOOKUP(E$1, m_preprocess!$1:$1048576, $D32, FALSE))</f>
        <v/>
      </c>
      <c r="F32" s="67" t="str">
        <f>IF(ISBLANK(HLOOKUP(F$1, m_preprocess!$1:$1048576, $D32, FALSE)), "", HLOOKUP(F$1, m_preprocess!$1:$1048576, $D32, FALSE))</f>
        <v/>
      </c>
      <c r="G32" s="67" t="str">
        <f>IF(ISBLANK(HLOOKUP(G$1, m_preprocess!$1:$1048576, $D32, FALSE)), "", HLOOKUP(G$1, m_preprocess!$1:$1048576, $D32, FALSE))</f>
        <v/>
      </c>
      <c r="H32" s="67" t="str">
        <f>IF(ISBLANK(HLOOKUP(H$1, m_preprocess!$1:$1048576, $D32, FALSE)), "", HLOOKUP(H$1, m_preprocess!$1:$1048576, $D32, FALSE))</f>
        <v/>
      </c>
      <c r="I32" s="67" t="str">
        <f>IF(ISBLANK(HLOOKUP(I$1, m_preprocess!$1:$1048576, $D32, FALSE)), "", HLOOKUP(I$1, m_preprocess!$1:$1048576, $D32, FALSE))</f>
        <v/>
      </c>
      <c r="J32" s="67" t="str">
        <f>IF(ISBLANK(HLOOKUP(J$1, m_preprocess!$1:$1048576, $D32, FALSE)), "", HLOOKUP(J$1, m_preprocess!$1:$1048576, $D32, FALSE))</f>
        <v/>
      </c>
      <c r="K32" s="67">
        <f>IF(ISBLANK(HLOOKUP(K$1, m_preprocess!$1:$1048576, $D32, FALSE)), "", HLOOKUP(K$1, m_preprocess!$1:$1048576, $D32, FALSE))</f>
        <v>5.77</v>
      </c>
      <c r="L32" s="67">
        <f>IF(ISBLANK(HLOOKUP(L$1, m_preprocess!$1:$1048576, $D32, FALSE)), "", HLOOKUP(L$1, m_preprocess!$1:$1048576, $D32, FALSE))</f>
        <v>3774.163488011247</v>
      </c>
      <c r="M32" s="67">
        <f>IF(ISBLANK(HLOOKUP(M$1, m_preprocess!$1:$1048576, $D32, FALSE)), "", HLOOKUP(M$1, m_preprocess!$1:$1048576, $D32, FALSE))</f>
        <v>17686.309390757131</v>
      </c>
      <c r="N32" s="67">
        <f>IF(ISBLANK(HLOOKUP(N$1, m_preprocess!$1:$1048576, $D32, FALSE)), "", HLOOKUP(N$1, m_preprocess!$1:$1048576, $D32, FALSE))</f>
        <v>378.068095238095</v>
      </c>
      <c r="O32" s="67">
        <f>IF(ISBLANK(HLOOKUP(O$1, m_preprocess!$1:$1048576, $D32, FALSE)), "", HLOOKUP(O$1, m_preprocess!$1:$1048576, $D32, FALSE))</f>
        <v>87.575080342388617</v>
      </c>
      <c r="P32" s="67">
        <f>IF(ISBLANK(HLOOKUP(P$1, m_preprocess!$1:$1048576, $D32, FALSE)), "", HLOOKUP(P$1, m_preprocess!$1:$1048576, $D32, FALSE))</f>
        <v>94.840988232324932</v>
      </c>
      <c r="Q32" s="67" t="str">
        <f>IF(ISBLANK(HLOOKUP(Q$1, m_preprocess!$1:$1048576, $D32, FALSE)), "", HLOOKUP(Q$1, m_preprocess!$1:$1048576, $D32, FALSE))</f>
        <v/>
      </c>
      <c r="R32" s="67" t="str">
        <f>IF(ISBLANK(HLOOKUP(R$1, m_preprocess!$1:$1048576, $D32, FALSE)), "", HLOOKUP(R$1, m_preprocess!$1:$1048576, $D32, FALSE))</f>
        <v/>
      </c>
      <c r="S32" s="67" t="str">
        <f>IF(ISBLANK(HLOOKUP(S$1, m_preprocess!$1:$1048576, $D32, FALSE)), "", HLOOKUP(S$1, m_preprocess!$1:$1048576, $D32, FALSE))</f>
        <v/>
      </c>
      <c r="T32" s="67" t="str">
        <f>IF(ISBLANK(HLOOKUP(T$1, m_preprocess!$1:$1048576, $D32, FALSE)), "", HLOOKUP(T$1, m_preprocess!$1:$1048576, $D32, FALSE))</f>
        <v/>
      </c>
      <c r="U32" s="67" t="str">
        <f>IF(ISBLANK(HLOOKUP(U$1, m_preprocess!$1:$1048576, $D32, FALSE)), "", HLOOKUP(U$1, m_preprocess!$1:$1048576, $D32, FALSE))</f>
        <v/>
      </c>
      <c r="V32" s="67" t="str">
        <f>IF(ISBLANK(HLOOKUP(V$1, m_preprocess!$1:$1048576, $D32, FALSE)), "", HLOOKUP(V$1, m_preprocess!$1:$1048576, $D32, FALSE))</f>
        <v/>
      </c>
      <c r="W32" s="67" t="str">
        <f>IF(ISBLANK(HLOOKUP(W$1, m_preprocess!$1:$1048576, $D32, FALSE)), "", HLOOKUP(W$1, m_preprocess!$1:$1048576, $D32, FALSE))</f>
        <v/>
      </c>
      <c r="X32" s="67" t="str">
        <f>IF(ISBLANK(HLOOKUP(X$1, m_preprocess!$1:$1048576, $D32, FALSE)), "", HLOOKUP(X$1, m_preprocess!$1:$1048576, $D32, FALSE))</f>
        <v/>
      </c>
      <c r="Y32" s="67">
        <f>IF(ISBLANK(HLOOKUP(Y$1, m_preprocess!$1:$1048576, $D32, FALSE)), "", HLOOKUP(Y$1, m_preprocess!$1:$1048576, $D32, FALSE))</f>
        <v>29.065072309368102</v>
      </c>
      <c r="Z32" s="67" t="str">
        <f>IF(ISBLANK(HLOOKUP(Z$1, m_preprocess!$1:$1048576, $D32, FALSE)), "", HLOOKUP(Z$1, m_preprocess!$1:$1048576, $D32, FALSE))</f>
        <v/>
      </c>
      <c r="AA32" s="67" t="str">
        <f>IF(ISBLANK(HLOOKUP(AA$1, m_preprocess!$1:$1048576, $D32, FALSE)), "", HLOOKUP(AA$1, m_preprocess!$1:$1048576, $D32, FALSE))</f>
        <v/>
      </c>
      <c r="AB32" s="67">
        <f>IF(ISBLANK(HLOOKUP(AB$1, m_preprocess!$1:$1048576, $D32, FALSE)), "", HLOOKUP(AB$1, m_preprocess!$1:$1048576, $D32, FALSE))</f>
        <v>28580.6823157814</v>
      </c>
    </row>
    <row r="33" spans="1:28" x14ac:dyDescent="0.25">
      <c r="A33" s="57">
        <v>34912</v>
      </c>
      <c r="B33" s="67">
        <v>1995</v>
      </c>
      <c r="C33" s="67">
        <v>8</v>
      </c>
      <c r="D33" s="67">
        <v>33</v>
      </c>
      <c r="E33" s="67" t="str">
        <f>IF(ISBLANK(HLOOKUP(E$1, m_preprocess!$1:$1048576, $D33, FALSE)), "", HLOOKUP(E$1, m_preprocess!$1:$1048576, $D33, FALSE))</f>
        <v/>
      </c>
      <c r="F33" s="67" t="str">
        <f>IF(ISBLANK(HLOOKUP(F$1, m_preprocess!$1:$1048576, $D33, FALSE)), "", HLOOKUP(F$1, m_preprocess!$1:$1048576, $D33, FALSE))</f>
        <v/>
      </c>
      <c r="G33" s="67" t="str">
        <f>IF(ISBLANK(HLOOKUP(G$1, m_preprocess!$1:$1048576, $D33, FALSE)), "", HLOOKUP(G$1, m_preprocess!$1:$1048576, $D33, FALSE))</f>
        <v/>
      </c>
      <c r="H33" s="67" t="str">
        <f>IF(ISBLANK(HLOOKUP(H$1, m_preprocess!$1:$1048576, $D33, FALSE)), "", HLOOKUP(H$1, m_preprocess!$1:$1048576, $D33, FALSE))</f>
        <v/>
      </c>
      <c r="I33" s="67" t="str">
        <f>IF(ISBLANK(HLOOKUP(I$1, m_preprocess!$1:$1048576, $D33, FALSE)), "", HLOOKUP(I$1, m_preprocess!$1:$1048576, $D33, FALSE))</f>
        <v/>
      </c>
      <c r="J33" s="67" t="str">
        <f>IF(ISBLANK(HLOOKUP(J$1, m_preprocess!$1:$1048576, $D33, FALSE)), "", HLOOKUP(J$1, m_preprocess!$1:$1048576, $D33, FALSE))</f>
        <v/>
      </c>
      <c r="K33" s="67">
        <f>IF(ISBLANK(HLOOKUP(K$1, m_preprocess!$1:$1048576, $D33, FALSE)), "", HLOOKUP(K$1, m_preprocess!$1:$1048576, $D33, FALSE))</f>
        <v>5.7</v>
      </c>
      <c r="L33" s="67">
        <f>IF(ISBLANK(HLOOKUP(L$1, m_preprocess!$1:$1048576, $D33, FALSE)), "", HLOOKUP(L$1, m_preprocess!$1:$1048576, $D33, FALSE))</f>
        <v>3664.3623752477147</v>
      </c>
      <c r="M33" s="67">
        <f>IF(ISBLANK(HLOOKUP(M$1, m_preprocess!$1:$1048576, $D33, FALSE)), "", HLOOKUP(M$1, m_preprocess!$1:$1048576, $D33, FALSE))</f>
        <v>17760.200238007463</v>
      </c>
      <c r="N33" s="67">
        <f>IF(ISBLANK(HLOOKUP(N$1, m_preprocess!$1:$1048576, $D33, FALSE)), "", HLOOKUP(N$1, m_preprocess!$1:$1048576, $D33, FALSE))</f>
        <v>387.274090909091</v>
      </c>
      <c r="O33" s="67">
        <f>IF(ISBLANK(HLOOKUP(O$1, m_preprocess!$1:$1048576, $D33, FALSE)), "", HLOOKUP(O$1, m_preprocess!$1:$1048576, $D33, FALSE))</f>
        <v>86.567258773179702</v>
      </c>
      <c r="P33" s="67">
        <f>IF(ISBLANK(HLOOKUP(P$1, m_preprocess!$1:$1048576, $D33, FALSE)), "", HLOOKUP(P$1, m_preprocess!$1:$1048576, $D33, FALSE))</f>
        <v>93.838034479363714</v>
      </c>
      <c r="Q33" s="67" t="str">
        <f>IF(ISBLANK(HLOOKUP(Q$1, m_preprocess!$1:$1048576, $D33, FALSE)), "", HLOOKUP(Q$1, m_preprocess!$1:$1048576, $D33, FALSE))</f>
        <v/>
      </c>
      <c r="R33" s="67" t="str">
        <f>IF(ISBLANK(HLOOKUP(R$1, m_preprocess!$1:$1048576, $D33, FALSE)), "", HLOOKUP(R$1, m_preprocess!$1:$1048576, $D33, FALSE))</f>
        <v/>
      </c>
      <c r="S33" s="67" t="str">
        <f>IF(ISBLANK(HLOOKUP(S$1, m_preprocess!$1:$1048576, $D33, FALSE)), "", HLOOKUP(S$1, m_preprocess!$1:$1048576, $D33, FALSE))</f>
        <v/>
      </c>
      <c r="T33" s="67" t="str">
        <f>IF(ISBLANK(HLOOKUP(T$1, m_preprocess!$1:$1048576, $D33, FALSE)), "", HLOOKUP(T$1, m_preprocess!$1:$1048576, $D33, FALSE))</f>
        <v/>
      </c>
      <c r="U33" s="67" t="str">
        <f>IF(ISBLANK(HLOOKUP(U$1, m_preprocess!$1:$1048576, $D33, FALSE)), "", HLOOKUP(U$1, m_preprocess!$1:$1048576, $D33, FALSE))</f>
        <v/>
      </c>
      <c r="V33" s="67" t="str">
        <f>IF(ISBLANK(HLOOKUP(V$1, m_preprocess!$1:$1048576, $D33, FALSE)), "", HLOOKUP(V$1, m_preprocess!$1:$1048576, $D33, FALSE))</f>
        <v/>
      </c>
      <c r="W33" s="67" t="str">
        <f>IF(ISBLANK(HLOOKUP(W$1, m_preprocess!$1:$1048576, $D33, FALSE)), "", HLOOKUP(W$1, m_preprocess!$1:$1048576, $D33, FALSE))</f>
        <v/>
      </c>
      <c r="X33" s="67" t="str">
        <f>IF(ISBLANK(HLOOKUP(X$1, m_preprocess!$1:$1048576, $D33, FALSE)), "", HLOOKUP(X$1, m_preprocess!$1:$1048576, $D33, FALSE))</f>
        <v/>
      </c>
      <c r="Y33" s="67">
        <f>IF(ISBLANK(HLOOKUP(Y$1, m_preprocess!$1:$1048576, $D33, FALSE)), "", HLOOKUP(Y$1, m_preprocess!$1:$1048576, $D33, FALSE))</f>
        <v>28.030037016356399</v>
      </c>
      <c r="Z33" s="67" t="str">
        <f>IF(ISBLANK(HLOOKUP(Z$1, m_preprocess!$1:$1048576, $D33, FALSE)), "", HLOOKUP(Z$1, m_preprocess!$1:$1048576, $D33, FALSE))</f>
        <v/>
      </c>
      <c r="AA33" s="67" t="str">
        <f>IF(ISBLANK(HLOOKUP(AA$1, m_preprocess!$1:$1048576, $D33, FALSE)), "", HLOOKUP(AA$1, m_preprocess!$1:$1048576, $D33, FALSE))</f>
        <v/>
      </c>
      <c r="AB33" s="67">
        <f>IF(ISBLANK(HLOOKUP(AB$1, m_preprocess!$1:$1048576, $D33, FALSE)), "", HLOOKUP(AB$1, m_preprocess!$1:$1048576, $D33, FALSE))</f>
        <v>29092.091666811699</v>
      </c>
    </row>
    <row r="34" spans="1:28" x14ac:dyDescent="0.25">
      <c r="A34" s="57">
        <v>34943</v>
      </c>
      <c r="B34" s="67">
        <v>1995</v>
      </c>
      <c r="C34" s="67">
        <v>9</v>
      </c>
      <c r="D34" s="67">
        <v>34</v>
      </c>
      <c r="E34" s="67" t="str">
        <f>IF(ISBLANK(HLOOKUP(E$1, m_preprocess!$1:$1048576, $D34, FALSE)), "", HLOOKUP(E$1, m_preprocess!$1:$1048576, $D34, FALSE))</f>
        <v/>
      </c>
      <c r="F34" s="67" t="str">
        <f>IF(ISBLANK(HLOOKUP(F$1, m_preprocess!$1:$1048576, $D34, FALSE)), "", HLOOKUP(F$1, m_preprocess!$1:$1048576, $D34, FALSE))</f>
        <v/>
      </c>
      <c r="G34" s="67" t="str">
        <f>IF(ISBLANK(HLOOKUP(G$1, m_preprocess!$1:$1048576, $D34, FALSE)), "", HLOOKUP(G$1, m_preprocess!$1:$1048576, $D34, FALSE))</f>
        <v/>
      </c>
      <c r="H34" s="67" t="str">
        <f>IF(ISBLANK(HLOOKUP(H$1, m_preprocess!$1:$1048576, $D34, FALSE)), "", HLOOKUP(H$1, m_preprocess!$1:$1048576, $D34, FALSE))</f>
        <v/>
      </c>
      <c r="I34" s="67" t="str">
        <f>IF(ISBLANK(HLOOKUP(I$1, m_preprocess!$1:$1048576, $D34, FALSE)), "", HLOOKUP(I$1, m_preprocess!$1:$1048576, $D34, FALSE))</f>
        <v/>
      </c>
      <c r="J34" s="67" t="str">
        <f>IF(ISBLANK(HLOOKUP(J$1, m_preprocess!$1:$1048576, $D34, FALSE)), "", HLOOKUP(J$1, m_preprocess!$1:$1048576, $D34, FALSE))</f>
        <v/>
      </c>
      <c r="K34" s="67">
        <f>IF(ISBLANK(HLOOKUP(K$1, m_preprocess!$1:$1048576, $D34, FALSE)), "", HLOOKUP(K$1, m_preprocess!$1:$1048576, $D34, FALSE))</f>
        <v>5.9</v>
      </c>
      <c r="L34" s="67">
        <f>IF(ISBLANK(HLOOKUP(L$1, m_preprocess!$1:$1048576, $D34, FALSE)), "", HLOOKUP(L$1, m_preprocess!$1:$1048576, $D34, FALSE))</f>
        <v>3791.0068237821583</v>
      </c>
      <c r="M34" s="67">
        <f>IF(ISBLANK(HLOOKUP(M$1, m_preprocess!$1:$1048576, $D34, FALSE)), "", HLOOKUP(M$1, m_preprocess!$1:$1048576, $D34, FALSE))</f>
        <v>18074.333718791797</v>
      </c>
      <c r="N34" s="67">
        <f>IF(ISBLANK(HLOOKUP(N$1, m_preprocess!$1:$1048576, $D34, FALSE)), "", HLOOKUP(N$1, m_preprocess!$1:$1048576, $D34, FALSE))</f>
        <v>394.56277777777802</v>
      </c>
      <c r="O34" s="67">
        <f>IF(ISBLANK(HLOOKUP(O$1, m_preprocess!$1:$1048576, $D34, FALSE)), "", HLOOKUP(O$1, m_preprocess!$1:$1048576, $D34, FALSE))</f>
        <v>86.824270957396621</v>
      </c>
      <c r="P34" s="67">
        <f>IF(ISBLANK(HLOOKUP(P$1, m_preprocess!$1:$1048576, $D34, FALSE)), "", HLOOKUP(P$1, m_preprocess!$1:$1048576, $D34, FALSE))</f>
        <v>92.145686497819895</v>
      </c>
      <c r="Q34" s="67" t="str">
        <f>IF(ISBLANK(HLOOKUP(Q$1, m_preprocess!$1:$1048576, $D34, FALSE)), "", HLOOKUP(Q$1, m_preprocess!$1:$1048576, $D34, FALSE))</f>
        <v/>
      </c>
      <c r="R34" s="67" t="str">
        <f>IF(ISBLANK(HLOOKUP(R$1, m_preprocess!$1:$1048576, $D34, FALSE)), "", HLOOKUP(R$1, m_preprocess!$1:$1048576, $D34, FALSE))</f>
        <v/>
      </c>
      <c r="S34" s="67" t="str">
        <f>IF(ISBLANK(HLOOKUP(S$1, m_preprocess!$1:$1048576, $D34, FALSE)), "", HLOOKUP(S$1, m_preprocess!$1:$1048576, $D34, FALSE))</f>
        <v/>
      </c>
      <c r="T34" s="67" t="str">
        <f>IF(ISBLANK(HLOOKUP(T$1, m_preprocess!$1:$1048576, $D34, FALSE)), "", HLOOKUP(T$1, m_preprocess!$1:$1048576, $D34, FALSE))</f>
        <v/>
      </c>
      <c r="U34" s="67" t="str">
        <f>IF(ISBLANK(HLOOKUP(U$1, m_preprocess!$1:$1048576, $D34, FALSE)), "", HLOOKUP(U$1, m_preprocess!$1:$1048576, $D34, FALSE))</f>
        <v/>
      </c>
      <c r="V34" s="67" t="str">
        <f>IF(ISBLANK(HLOOKUP(V$1, m_preprocess!$1:$1048576, $D34, FALSE)), "", HLOOKUP(V$1, m_preprocess!$1:$1048576, $D34, FALSE))</f>
        <v/>
      </c>
      <c r="W34" s="67" t="str">
        <f>IF(ISBLANK(HLOOKUP(W$1, m_preprocess!$1:$1048576, $D34, FALSE)), "", HLOOKUP(W$1, m_preprocess!$1:$1048576, $D34, FALSE))</f>
        <v/>
      </c>
      <c r="X34" s="67" t="str">
        <f>IF(ISBLANK(HLOOKUP(X$1, m_preprocess!$1:$1048576, $D34, FALSE)), "", HLOOKUP(X$1, m_preprocess!$1:$1048576, $D34, FALSE))</f>
        <v/>
      </c>
      <c r="Y34" s="67">
        <f>IF(ISBLANK(HLOOKUP(Y$1, m_preprocess!$1:$1048576, $D34, FALSE)), "", HLOOKUP(Y$1, m_preprocess!$1:$1048576, $D34, FALSE))</f>
        <v>30.252259792455</v>
      </c>
      <c r="Z34" s="67" t="str">
        <f>IF(ISBLANK(HLOOKUP(Z$1, m_preprocess!$1:$1048576, $D34, FALSE)), "", HLOOKUP(Z$1, m_preprocess!$1:$1048576, $D34, FALSE))</f>
        <v/>
      </c>
      <c r="AA34" s="67" t="str">
        <f>IF(ISBLANK(HLOOKUP(AA$1, m_preprocess!$1:$1048576, $D34, FALSE)), "", HLOOKUP(AA$1, m_preprocess!$1:$1048576, $D34, FALSE))</f>
        <v/>
      </c>
      <c r="AB34" s="67">
        <f>IF(ISBLANK(HLOOKUP(AB$1, m_preprocess!$1:$1048576, $D34, FALSE)), "", HLOOKUP(AB$1, m_preprocess!$1:$1048576, $D34, FALSE))</f>
        <v>29600.992110865001</v>
      </c>
    </row>
    <row r="35" spans="1:28" x14ac:dyDescent="0.25">
      <c r="A35" s="57">
        <v>34973</v>
      </c>
      <c r="B35" s="67">
        <v>1995</v>
      </c>
      <c r="C35" s="67">
        <v>10</v>
      </c>
      <c r="D35" s="67">
        <v>35</v>
      </c>
      <c r="E35" s="67" t="str">
        <f>IF(ISBLANK(HLOOKUP(E$1, m_preprocess!$1:$1048576, $D35, FALSE)), "", HLOOKUP(E$1, m_preprocess!$1:$1048576, $D35, FALSE))</f>
        <v/>
      </c>
      <c r="F35" s="67" t="str">
        <f>IF(ISBLANK(HLOOKUP(F$1, m_preprocess!$1:$1048576, $D35, FALSE)), "", HLOOKUP(F$1, m_preprocess!$1:$1048576, $D35, FALSE))</f>
        <v/>
      </c>
      <c r="G35" s="67" t="str">
        <f>IF(ISBLANK(HLOOKUP(G$1, m_preprocess!$1:$1048576, $D35, FALSE)), "", HLOOKUP(G$1, m_preprocess!$1:$1048576, $D35, FALSE))</f>
        <v/>
      </c>
      <c r="H35" s="67" t="str">
        <f>IF(ISBLANK(HLOOKUP(H$1, m_preprocess!$1:$1048576, $D35, FALSE)), "", HLOOKUP(H$1, m_preprocess!$1:$1048576, $D35, FALSE))</f>
        <v/>
      </c>
      <c r="I35" s="67" t="str">
        <f>IF(ISBLANK(HLOOKUP(I$1, m_preprocess!$1:$1048576, $D35, FALSE)), "", HLOOKUP(I$1, m_preprocess!$1:$1048576, $D35, FALSE))</f>
        <v/>
      </c>
      <c r="J35" s="67" t="str">
        <f>IF(ISBLANK(HLOOKUP(J$1, m_preprocess!$1:$1048576, $D35, FALSE)), "", HLOOKUP(J$1, m_preprocess!$1:$1048576, $D35, FALSE))</f>
        <v/>
      </c>
      <c r="K35" s="67">
        <f>IF(ISBLANK(HLOOKUP(K$1, m_preprocess!$1:$1048576, $D35, FALSE)), "", HLOOKUP(K$1, m_preprocess!$1:$1048576, $D35, FALSE))</f>
        <v>6.38</v>
      </c>
      <c r="L35" s="67">
        <f>IF(ISBLANK(HLOOKUP(L$1, m_preprocess!$1:$1048576, $D35, FALSE)), "", HLOOKUP(L$1, m_preprocess!$1:$1048576, $D35, FALSE))</f>
        <v>3739.1561711614841</v>
      </c>
      <c r="M35" s="67">
        <f>IF(ISBLANK(HLOOKUP(M$1, m_preprocess!$1:$1048576, $D35, FALSE)), "", HLOOKUP(M$1, m_preprocess!$1:$1048576, $D35, FALSE))</f>
        <v>18157.971118971647</v>
      </c>
      <c r="N35" s="67">
        <f>IF(ISBLANK(HLOOKUP(N$1, m_preprocess!$1:$1048576, $D35, FALSE)), "", HLOOKUP(N$1, m_preprocess!$1:$1048576, $D35, FALSE))</f>
        <v>406.61714285714299</v>
      </c>
      <c r="O35" s="67">
        <f>IF(ISBLANK(HLOOKUP(O$1, m_preprocess!$1:$1048576, $D35, FALSE)), "", HLOOKUP(O$1, m_preprocess!$1:$1048576, $D35, FALSE))</f>
        <v>89.557412583433873</v>
      </c>
      <c r="P35" s="67">
        <f>IF(ISBLANK(HLOOKUP(P$1, m_preprocess!$1:$1048576, $D35, FALSE)), "", HLOOKUP(P$1, m_preprocess!$1:$1048576, $D35, FALSE))</f>
        <v>91.293175791630873</v>
      </c>
      <c r="Q35" s="67" t="str">
        <f>IF(ISBLANK(HLOOKUP(Q$1, m_preprocess!$1:$1048576, $D35, FALSE)), "", HLOOKUP(Q$1, m_preprocess!$1:$1048576, $D35, FALSE))</f>
        <v/>
      </c>
      <c r="R35" s="67" t="str">
        <f>IF(ISBLANK(HLOOKUP(R$1, m_preprocess!$1:$1048576, $D35, FALSE)), "", HLOOKUP(R$1, m_preprocess!$1:$1048576, $D35, FALSE))</f>
        <v/>
      </c>
      <c r="S35" s="67" t="str">
        <f>IF(ISBLANK(HLOOKUP(S$1, m_preprocess!$1:$1048576, $D35, FALSE)), "", HLOOKUP(S$1, m_preprocess!$1:$1048576, $D35, FALSE))</f>
        <v/>
      </c>
      <c r="T35" s="67" t="str">
        <f>IF(ISBLANK(HLOOKUP(T$1, m_preprocess!$1:$1048576, $D35, FALSE)), "", HLOOKUP(T$1, m_preprocess!$1:$1048576, $D35, FALSE))</f>
        <v/>
      </c>
      <c r="U35" s="67" t="str">
        <f>IF(ISBLANK(HLOOKUP(U$1, m_preprocess!$1:$1048576, $D35, FALSE)), "", HLOOKUP(U$1, m_preprocess!$1:$1048576, $D35, FALSE))</f>
        <v/>
      </c>
      <c r="V35" s="67" t="str">
        <f>IF(ISBLANK(HLOOKUP(V$1, m_preprocess!$1:$1048576, $D35, FALSE)), "", HLOOKUP(V$1, m_preprocess!$1:$1048576, $D35, FALSE))</f>
        <v/>
      </c>
      <c r="W35" s="67" t="str">
        <f>IF(ISBLANK(HLOOKUP(W$1, m_preprocess!$1:$1048576, $D35, FALSE)), "", HLOOKUP(W$1, m_preprocess!$1:$1048576, $D35, FALSE))</f>
        <v/>
      </c>
      <c r="X35" s="67" t="str">
        <f>IF(ISBLANK(HLOOKUP(X$1, m_preprocess!$1:$1048576, $D35, FALSE)), "", HLOOKUP(X$1, m_preprocess!$1:$1048576, $D35, FALSE))</f>
        <v/>
      </c>
      <c r="Y35" s="67">
        <f>IF(ISBLANK(HLOOKUP(Y$1, m_preprocess!$1:$1048576, $D35, FALSE)), "", HLOOKUP(Y$1, m_preprocess!$1:$1048576, $D35, FALSE))</f>
        <v>28.814821996744399</v>
      </c>
      <c r="Z35" s="67" t="str">
        <f>IF(ISBLANK(HLOOKUP(Z$1, m_preprocess!$1:$1048576, $D35, FALSE)), "", HLOOKUP(Z$1, m_preprocess!$1:$1048576, $D35, FALSE))</f>
        <v/>
      </c>
      <c r="AA35" s="67" t="str">
        <f>IF(ISBLANK(HLOOKUP(AA$1, m_preprocess!$1:$1048576, $D35, FALSE)), "", HLOOKUP(AA$1, m_preprocess!$1:$1048576, $D35, FALSE))</f>
        <v/>
      </c>
      <c r="AB35" s="67">
        <f>IF(ISBLANK(HLOOKUP(AB$1, m_preprocess!$1:$1048576, $D35, FALSE)), "", HLOOKUP(AB$1, m_preprocess!$1:$1048576, $D35, FALSE))</f>
        <v>30399.541665111301</v>
      </c>
    </row>
    <row r="36" spans="1:28" x14ac:dyDescent="0.25">
      <c r="A36" s="57">
        <v>35004</v>
      </c>
      <c r="B36" s="67">
        <v>1995</v>
      </c>
      <c r="C36" s="67">
        <v>11</v>
      </c>
      <c r="D36" s="67">
        <v>36</v>
      </c>
      <c r="E36" s="67" t="str">
        <f>IF(ISBLANK(HLOOKUP(E$1, m_preprocess!$1:$1048576, $D36, FALSE)), "", HLOOKUP(E$1, m_preprocess!$1:$1048576, $D36, FALSE))</f>
        <v/>
      </c>
      <c r="F36" s="67" t="str">
        <f>IF(ISBLANK(HLOOKUP(F$1, m_preprocess!$1:$1048576, $D36, FALSE)), "", HLOOKUP(F$1, m_preprocess!$1:$1048576, $D36, FALSE))</f>
        <v/>
      </c>
      <c r="G36" s="67" t="str">
        <f>IF(ISBLANK(HLOOKUP(G$1, m_preprocess!$1:$1048576, $D36, FALSE)), "", HLOOKUP(G$1, m_preprocess!$1:$1048576, $D36, FALSE))</f>
        <v/>
      </c>
      <c r="H36" s="67" t="str">
        <f>IF(ISBLANK(HLOOKUP(H$1, m_preprocess!$1:$1048576, $D36, FALSE)), "", HLOOKUP(H$1, m_preprocess!$1:$1048576, $D36, FALSE))</f>
        <v/>
      </c>
      <c r="I36" s="67" t="str">
        <f>IF(ISBLANK(HLOOKUP(I$1, m_preprocess!$1:$1048576, $D36, FALSE)), "", HLOOKUP(I$1, m_preprocess!$1:$1048576, $D36, FALSE))</f>
        <v/>
      </c>
      <c r="J36" s="67" t="str">
        <f>IF(ISBLANK(HLOOKUP(J$1, m_preprocess!$1:$1048576, $D36, FALSE)), "", HLOOKUP(J$1, m_preprocess!$1:$1048576, $D36, FALSE))</f>
        <v/>
      </c>
      <c r="K36" s="67">
        <f>IF(ISBLANK(HLOOKUP(K$1, m_preprocess!$1:$1048576, $D36, FALSE)), "", HLOOKUP(K$1, m_preprocess!$1:$1048576, $D36, FALSE))</f>
        <v>6.5</v>
      </c>
      <c r="L36" s="67">
        <f>IF(ISBLANK(HLOOKUP(L$1, m_preprocess!$1:$1048576, $D36, FALSE)), "", HLOOKUP(L$1, m_preprocess!$1:$1048576, $D36, FALSE))</f>
        <v>3796.7587135499707</v>
      </c>
      <c r="M36" s="67">
        <f>IF(ISBLANK(HLOOKUP(M$1, m_preprocess!$1:$1048576, $D36, FALSE)), "", HLOOKUP(M$1, m_preprocess!$1:$1048576, $D36, FALSE))</f>
        <v>18109.168742676455</v>
      </c>
      <c r="N36" s="67">
        <f>IF(ISBLANK(HLOOKUP(N$1, m_preprocess!$1:$1048576, $D36, FALSE)), "", HLOOKUP(N$1, m_preprocess!$1:$1048576, $D36, FALSE))</f>
        <v>412.30952380952402</v>
      </c>
      <c r="O36" s="67">
        <f>IF(ISBLANK(HLOOKUP(O$1, m_preprocess!$1:$1048576, $D36, FALSE)), "", HLOOKUP(O$1, m_preprocess!$1:$1048576, $D36, FALSE))</f>
        <v>90.586903196388789</v>
      </c>
      <c r="P36" s="67">
        <f>IF(ISBLANK(HLOOKUP(P$1, m_preprocess!$1:$1048576, $D36, FALSE)), "", HLOOKUP(P$1, m_preprocess!$1:$1048576, $D36, FALSE))</f>
        <v>92.315524136389172</v>
      </c>
      <c r="Q36" s="67" t="str">
        <f>IF(ISBLANK(HLOOKUP(Q$1, m_preprocess!$1:$1048576, $D36, FALSE)), "", HLOOKUP(Q$1, m_preprocess!$1:$1048576, $D36, FALSE))</f>
        <v/>
      </c>
      <c r="R36" s="67" t="str">
        <f>IF(ISBLANK(HLOOKUP(R$1, m_preprocess!$1:$1048576, $D36, FALSE)), "", HLOOKUP(R$1, m_preprocess!$1:$1048576, $D36, FALSE))</f>
        <v/>
      </c>
      <c r="S36" s="67" t="str">
        <f>IF(ISBLANK(HLOOKUP(S$1, m_preprocess!$1:$1048576, $D36, FALSE)), "", HLOOKUP(S$1, m_preprocess!$1:$1048576, $D36, FALSE))</f>
        <v/>
      </c>
      <c r="T36" s="67" t="str">
        <f>IF(ISBLANK(HLOOKUP(T$1, m_preprocess!$1:$1048576, $D36, FALSE)), "", HLOOKUP(T$1, m_preprocess!$1:$1048576, $D36, FALSE))</f>
        <v/>
      </c>
      <c r="U36" s="67" t="str">
        <f>IF(ISBLANK(HLOOKUP(U$1, m_preprocess!$1:$1048576, $D36, FALSE)), "", HLOOKUP(U$1, m_preprocess!$1:$1048576, $D36, FALSE))</f>
        <v/>
      </c>
      <c r="V36" s="67" t="str">
        <f>IF(ISBLANK(HLOOKUP(V$1, m_preprocess!$1:$1048576, $D36, FALSE)), "", HLOOKUP(V$1, m_preprocess!$1:$1048576, $D36, FALSE))</f>
        <v/>
      </c>
      <c r="W36" s="67" t="str">
        <f>IF(ISBLANK(HLOOKUP(W$1, m_preprocess!$1:$1048576, $D36, FALSE)), "", HLOOKUP(W$1, m_preprocess!$1:$1048576, $D36, FALSE))</f>
        <v/>
      </c>
      <c r="X36" s="67" t="str">
        <f>IF(ISBLANK(HLOOKUP(X$1, m_preprocess!$1:$1048576, $D36, FALSE)), "", HLOOKUP(X$1, m_preprocess!$1:$1048576, $D36, FALSE))</f>
        <v/>
      </c>
      <c r="Y36" s="67">
        <f>IF(ISBLANK(HLOOKUP(Y$1, m_preprocess!$1:$1048576, $D36, FALSE)), "", HLOOKUP(Y$1, m_preprocess!$1:$1048576, $D36, FALSE))</f>
        <v>28.3223293815009</v>
      </c>
      <c r="Z36" s="67" t="str">
        <f>IF(ISBLANK(HLOOKUP(Z$1, m_preprocess!$1:$1048576, $D36, FALSE)), "", HLOOKUP(Z$1, m_preprocess!$1:$1048576, $D36, FALSE))</f>
        <v/>
      </c>
      <c r="AA36" s="67" t="str">
        <f>IF(ISBLANK(HLOOKUP(AA$1, m_preprocess!$1:$1048576, $D36, FALSE)), "", HLOOKUP(AA$1, m_preprocess!$1:$1048576, $D36, FALSE))</f>
        <v/>
      </c>
      <c r="AB36" s="67">
        <f>IF(ISBLANK(HLOOKUP(AB$1, m_preprocess!$1:$1048576, $D36, FALSE)), "", HLOOKUP(AB$1, m_preprocess!$1:$1048576, $D36, FALSE))</f>
        <v>31258.6812178656</v>
      </c>
    </row>
    <row r="37" spans="1:28" x14ac:dyDescent="0.25">
      <c r="A37" s="57">
        <v>35034</v>
      </c>
      <c r="B37" s="67">
        <v>1995</v>
      </c>
      <c r="C37" s="67">
        <v>12</v>
      </c>
      <c r="D37" s="67">
        <v>37</v>
      </c>
      <c r="E37" s="67" t="str">
        <f>IF(ISBLANK(HLOOKUP(E$1, m_preprocess!$1:$1048576, $D37, FALSE)), "", HLOOKUP(E$1, m_preprocess!$1:$1048576, $D37, FALSE))</f>
        <v/>
      </c>
      <c r="F37" s="67" t="str">
        <f>IF(ISBLANK(HLOOKUP(F$1, m_preprocess!$1:$1048576, $D37, FALSE)), "", HLOOKUP(F$1, m_preprocess!$1:$1048576, $D37, FALSE))</f>
        <v/>
      </c>
      <c r="G37" s="67" t="str">
        <f>IF(ISBLANK(HLOOKUP(G$1, m_preprocess!$1:$1048576, $D37, FALSE)), "", HLOOKUP(G$1, m_preprocess!$1:$1048576, $D37, FALSE))</f>
        <v/>
      </c>
      <c r="H37" s="67" t="str">
        <f>IF(ISBLANK(HLOOKUP(H$1, m_preprocess!$1:$1048576, $D37, FALSE)), "", HLOOKUP(H$1, m_preprocess!$1:$1048576, $D37, FALSE))</f>
        <v/>
      </c>
      <c r="I37" s="67" t="str">
        <f>IF(ISBLANK(HLOOKUP(I$1, m_preprocess!$1:$1048576, $D37, FALSE)), "", HLOOKUP(I$1, m_preprocess!$1:$1048576, $D37, FALSE))</f>
        <v/>
      </c>
      <c r="J37" s="67" t="str">
        <f>IF(ISBLANK(HLOOKUP(J$1, m_preprocess!$1:$1048576, $D37, FALSE)), "", HLOOKUP(J$1, m_preprocess!$1:$1048576, $D37, FALSE))</f>
        <v/>
      </c>
      <c r="K37" s="67">
        <f>IF(ISBLANK(HLOOKUP(K$1, m_preprocess!$1:$1048576, $D37, FALSE)), "", HLOOKUP(K$1, m_preprocess!$1:$1048576, $D37, FALSE))</f>
        <v>6.68</v>
      </c>
      <c r="L37" s="67">
        <f>IF(ISBLANK(HLOOKUP(L$1, m_preprocess!$1:$1048576, $D37, FALSE)), "", HLOOKUP(L$1, m_preprocess!$1:$1048576, $D37, FALSE))</f>
        <v>4250.4746533772268</v>
      </c>
      <c r="M37" s="67">
        <f>IF(ISBLANK(HLOOKUP(M$1, m_preprocess!$1:$1048576, $D37, FALSE)), "", HLOOKUP(M$1, m_preprocess!$1:$1048576, $D37, FALSE))</f>
        <v>18801.003743344616</v>
      </c>
      <c r="N37" s="67">
        <f>IF(ISBLANK(HLOOKUP(N$1, m_preprocess!$1:$1048576, $D37, FALSE)), "", HLOOKUP(N$1, m_preprocess!$1:$1048576, $D37, FALSE))</f>
        <v>408.98421052631602</v>
      </c>
      <c r="O37" s="67">
        <f>IF(ISBLANK(HLOOKUP(O$1, m_preprocess!$1:$1048576, $D37, FALSE)), "", HLOOKUP(O$1, m_preprocess!$1:$1048576, $D37, FALSE))</f>
        <v>89.289011996597068</v>
      </c>
      <c r="P37" s="67">
        <f>IF(ISBLANK(HLOOKUP(P$1, m_preprocess!$1:$1048576, $D37, FALSE)), "", HLOOKUP(P$1, m_preprocess!$1:$1048576, $D37, FALSE))</f>
        <v>90.435200650944608</v>
      </c>
      <c r="Q37" s="67" t="str">
        <f>IF(ISBLANK(HLOOKUP(Q$1, m_preprocess!$1:$1048576, $D37, FALSE)), "", HLOOKUP(Q$1, m_preprocess!$1:$1048576, $D37, FALSE))</f>
        <v/>
      </c>
      <c r="R37" s="67" t="str">
        <f>IF(ISBLANK(HLOOKUP(R$1, m_preprocess!$1:$1048576, $D37, FALSE)), "", HLOOKUP(R$1, m_preprocess!$1:$1048576, $D37, FALSE))</f>
        <v/>
      </c>
      <c r="S37" s="67" t="str">
        <f>IF(ISBLANK(HLOOKUP(S$1, m_preprocess!$1:$1048576, $D37, FALSE)), "", HLOOKUP(S$1, m_preprocess!$1:$1048576, $D37, FALSE))</f>
        <v/>
      </c>
      <c r="T37" s="67" t="str">
        <f>IF(ISBLANK(HLOOKUP(T$1, m_preprocess!$1:$1048576, $D37, FALSE)), "", HLOOKUP(T$1, m_preprocess!$1:$1048576, $D37, FALSE))</f>
        <v/>
      </c>
      <c r="U37" s="67" t="str">
        <f>IF(ISBLANK(HLOOKUP(U$1, m_preprocess!$1:$1048576, $D37, FALSE)), "", HLOOKUP(U$1, m_preprocess!$1:$1048576, $D37, FALSE))</f>
        <v/>
      </c>
      <c r="V37" s="67" t="str">
        <f>IF(ISBLANK(HLOOKUP(V$1, m_preprocess!$1:$1048576, $D37, FALSE)), "", HLOOKUP(V$1, m_preprocess!$1:$1048576, $D37, FALSE))</f>
        <v/>
      </c>
      <c r="W37" s="67" t="str">
        <f>IF(ISBLANK(HLOOKUP(W$1, m_preprocess!$1:$1048576, $D37, FALSE)), "", HLOOKUP(W$1, m_preprocess!$1:$1048576, $D37, FALSE))</f>
        <v/>
      </c>
      <c r="X37" s="67" t="str">
        <f>IF(ISBLANK(HLOOKUP(X$1, m_preprocess!$1:$1048576, $D37, FALSE)), "", HLOOKUP(X$1, m_preprocess!$1:$1048576, $D37, FALSE))</f>
        <v/>
      </c>
      <c r="Y37" s="67">
        <f>IF(ISBLANK(HLOOKUP(Y$1, m_preprocess!$1:$1048576, $D37, FALSE)), "", HLOOKUP(Y$1, m_preprocess!$1:$1048576, $D37, FALSE))</f>
        <v>38.242251773904698</v>
      </c>
      <c r="Z37" s="67" t="str">
        <f>IF(ISBLANK(HLOOKUP(Z$1, m_preprocess!$1:$1048576, $D37, FALSE)), "", HLOOKUP(Z$1, m_preprocess!$1:$1048576, $D37, FALSE))</f>
        <v/>
      </c>
      <c r="AA37" s="67" t="str">
        <f>IF(ISBLANK(HLOOKUP(AA$1, m_preprocess!$1:$1048576, $D37, FALSE)), "", HLOOKUP(AA$1, m_preprocess!$1:$1048576, $D37, FALSE))</f>
        <v/>
      </c>
      <c r="AB37" s="67">
        <f>IF(ISBLANK(HLOOKUP(AB$1, m_preprocess!$1:$1048576, $D37, FALSE)), "", HLOOKUP(AB$1, m_preprocess!$1:$1048576, $D37, FALSE))</f>
        <v>31646.6955114663</v>
      </c>
    </row>
    <row r="38" spans="1:28" x14ac:dyDescent="0.25">
      <c r="A38" s="57">
        <v>35065</v>
      </c>
      <c r="B38" s="67">
        <v>1996</v>
      </c>
      <c r="C38" s="67">
        <v>1</v>
      </c>
      <c r="D38" s="67">
        <v>38</v>
      </c>
      <c r="E38" s="67">
        <f>IF(ISBLANK(HLOOKUP(E$1, m_preprocess!$1:$1048576, $D38, FALSE)), "", HLOOKUP(E$1, m_preprocess!$1:$1048576, $D38, FALSE))</f>
        <v>47.3552549879522</v>
      </c>
      <c r="F38" s="67">
        <f>IF(ISBLANK(HLOOKUP(F$1, m_preprocess!$1:$1048576, $D38, FALSE)), "", HLOOKUP(F$1, m_preprocess!$1:$1048576, $D38, FALSE))</f>
        <v>47.256310445434401</v>
      </c>
      <c r="G38" s="67">
        <f>IF(ISBLANK(HLOOKUP(G$1, m_preprocess!$1:$1048576, $D38, FALSE)), "", HLOOKUP(G$1, m_preprocess!$1:$1048576, $D38, FALSE))</f>
        <v>58.149344848524898</v>
      </c>
      <c r="H38" s="67">
        <f>IF(ISBLANK(HLOOKUP(H$1, m_preprocess!$1:$1048576, $D38, FALSE)), "", HLOOKUP(H$1, m_preprocess!$1:$1048576, $D38, FALSE))</f>
        <v>44.732996695919297</v>
      </c>
      <c r="I38" s="67" t="str">
        <f>IF(ISBLANK(HLOOKUP(I$1, m_preprocess!$1:$1048576, $D38, FALSE)), "", HLOOKUP(I$1, m_preprocess!$1:$1048576, $D38, FALSE))</f>
        <v/>
      </c>
      <c r="J38" s="67" t="str">
        <f>IF(ISBLANK(HLOOKUP(J$1, m_preprocess!$1:$1048576, $D38, FALSE)), "", HLOOKUP(J$1, m_preprocess!$1:$1048576, $D38, FALSE))</f>
        <v/>
      </c>
      <c r="K38" s="67">
        <f>IF(ISBLANK(HLOOKUP(K$1, m_preprocess!$1:$1048576, $D38, FALSE)), "", HLOOKUP(K$1, m_preprocess!$1:$1048576, $D38, FALSE))</f>
        <v>6.7</v>
      </c>
      <c r="L38" s="67">
        <f>IF(ISBLANK(HLOOKUP(L$1, m_preprocess!$1:$1048576, $D38, FALSE)), "", HLOOKUP(L$1, m_preprocess!$1:$1048576, $D38, FALSE))</f>
        <v>4345.5292939874853</v>
      </c>
      <c r="M38" s="67">
        <f>IF(ISBLANK(HLOOKUP(M$1, m_preprocess!$1:$1048576, $D38, FALSE)), "", HLOOKUP(M$1, m_preprocess!$1:$1048576, $D38, FALSE))</f>
        <v>19145.860038612249</v>
      </c>
      <c r="N38" s="67">
        <f>IF(ISBLANK(HLOOKUP(N$1, m_preprocess!$1:$1048576, $D38, FALSE)), "", HLOOKUP(N$1, m_preprocess!$1:$1048576, $D38, FALSE))</f>
        <v>408.53181818181798</v>
      </c>
      <c r="O38" s="67">
        <f>IF(ISBLANK(HLOOKUP(O$1, m_preprocess!$1:$1048576, $D38, FALSE)), "", HLOOKUP(O$1, m_preprocess!$1:$1048576, $D38, FALSE))</f>
        <v>87.866872471184834</v>
      </c>
      <c r="P38" s="67">
        <f>IF(ISBLANK(HLOOKUP(P$1, m_preprocess!$1:$1048576, $D38, FALSE)), "", HLOOKUP(P$1, m_preprocess!$1:$1048576, $D38, FALSE))</f>
        <v>87.700936731504058</v>
      </c>
      <c r="Q38" s="67" t="str">
        <f>IF(ISBLANK(HLOOKUP(Q$1, m_preprocess!$1:$1048576, $D38, FALSE)), "", HLOOKUP(Q$1, m_preprocess!$1:$1048576, $D38, FALSE))</f>
        <v/>
      </c>
      <c r="R38" s="67" t="str">
        <f>IF(ISBLANK(HLOOKUP(R$1, m_preprocess!$1:$1048576, $D38, FALSE)), "", HLOOKUP(R$1, m_preprocess!$1:$1048576, $D38, FALSE))</f>
        <v/>
      </c>
      <c r="S38" s="67" t="str">
        <f>IF(ISBLANK(HLOOKUP(S$1, m_preprocess!$1:$1048576, $D38, FALSE)), "", HLOOKUP(S$1, m_preprocess!$1:$1048576, $D38, FALSE))</f>
        <v/>
      </c>
      <c r="T38" s="67" t="str">
        <f>IF(ISBLANK(HLOOKUP(T$1, m_preprocess!$1:$1048576, $D38, FALSE)), "", HLOOKUP(T$1, m_preprocess!$1:$1048576, $D38, FALSE))</f>
        <v/>
      </c>
      <c r="U38" s="67" t="str">
        <f>IF(ISBLANK(HLOOKUP(U$1, m_preprocess!$1:$1048576, $D38, FALSE)), "", HLOOKUP(U$1, m_preprocess!$1:$1048576, $D38, FALSE))</f>
        <v/>
      </c>
      <c r="V38" s="67" t="str">
        <f>IF(ISBLANK(HLOOKUP(V$1, m_preprocess!$1:$1048576, $D38, FALSE)), "", HLOOKUP(V$1, m_preprocess!$1:$1048576, $D38, FALSE))</f>
        <v/>
      </c>
      <c r="W38" s="67" t="str">
        <f>IF(ISBLANK(HLOOKUP(W$1, m_preprocess!$1:$1048576, $D38, FALSE)), "", HLOOKUP(W$1, m_preprocess!$1:$1048576, $D38, FALSE))</f>
        <v/>
      </c>
      <c r="X38" s="67" t="str">
        <f>IF(ISBLANK(HLOOKUP(X$1, m_preprocess!$1:$1048576, $D38, FALSE)), "", HLOOKUP(X$1, m_preprocess!$1:$1048576, $D38, FALSE))</f>
        <v/>
      </c>
      <c r="Y38" s="67">
        <f>IF(ISBLANK(HLOOKUP(Y$1, m_preprocess!$1:$1048576, $D38, FALSE)), "", HLOOKUP(Y$1, m_preprocess!$1:$1048576, $D38, FALSE))</f>
        <v>27.723730633704999</v>
      </c>
      <c r="Z38" s="67" t="str">
        <f>IF(ISBLANK(HLOOKUP(Z$1, m_preprocess!$1:$1048576, $D38, FALSE)), "", HLOOKUP(Z$1, m_preprocess!$1:$1048576, $D38, FALSE))</f>
        <v/>
      </c>
      <c r="AA38" s="67" t="str">
        <f>IF(ISBLANK(HLOOKUP(AA$1, m_preprocess!$1:$1048576, $D38, FALSE)), "", HLOOKUP(AA$1, m_preprocess!$1:$1048576, $D38, FALSE))</f>
        <v/>
      </c>
      <c r="AB38" s="67">
        <f>IF(ISBLANK(HLOOKUP(AB$1, m_preprocess!$1:$1048576, $D38, FALSE)), "", HLOOKUP(AB$1, m_preprocess!$1:$1048576, $D38, FALSE))</f>
        <v>32228.692151250401</v>
      </c>
    </row>
    <row r="39" spans="1:28" x14ac:dyDescent="0.25">
      <c r="A39" s="57">
        <v>35096</v>
      </c>
      <c r="B39" s="67">
        <v>1996</v>
      </c>
      <c r="C39" s="67">
        <v>2</v>
      </c>
      <c r="D39" s="67">
        <v>39</v>
      </c>
      <c r="E39" s="67">
        <f>IF(ISBLANK(HLOOKUP(E$1, m_preprocess!$1:$1048576, $D39, FALSE)), "", HLOOKUP(E$1, m_preprocess!$1:$1048576, $D39, FALSE))</f>
        <v>45.869682171451103</v>
      </c>
      <c r="F39" s="67">
        <f>IF(ISBLANK(HLOOKUP(F$1, m_preprocess!$1:$1048576, $D39, FALSE)), "", HLOOKUP(F$1, m_preprocess!$1:$1048576, $D39, FALSE))</f>
        <v>47.795316183761898</v>
      </c>
      <c r="G39" s="67">
        <f>IF(ISBLANK(HLOOKUP(G$1, m_preprocess!$1:$1048576, $D39, FALSE)), "", HLOOKUP(G$1, m_preprocess!$1:$1048576, $D39, FALSE))</f>
        <v>60.112740241389702</v>
      </c>
      <c r="H39" s="67">
        <f>IF(ISBLANK(HLOOKUP(H$1, m_preprocess!$1:$1048576, $D39, FALSE)), "", HLOOKUP(H$1, m_preprocess!$1:$1048576, $D39, FALSE))</f>
        <v>43.138990110927701</v>
      </c>
      <c r="I39" s="67" t="str">
        <f>IF(ISBLANK(HLOOKUP(I$1, m_preprocess!$1:$1048576, $D39, FALSE)), "", HLOOKUP(I$1, m_preprocess!$1:$1048576, $D39, FALSE))</f>
        <v/>
      </c>
      <c r="J39" s="67" t="str">
        <f>IF(ISBLANK(HLOOKUP(J$1, m_preprocess!$1:$1048576, $D39, FALSE)), "", HLOOKUP(J$1, m_preprocess!$1:$1048576, $D39, FALSE))</f>
        <v/>
      </c>
      <c r="K39" s="67">
        <f>IF(ISBLANK(HLOOKUP(K$1, m_preprocess!$1:$1048576, $D39, FALSE)), "", HLOOKUP(K$1, m_preprocess!$1:$1048576, $D39, FALSE))</f>
        <v>6.7</v>
      </c>
      <c r="L39" s="67">
        <f>IF(ISBLANK(HLOOKUP(L$1, m_preprocess!$1:$1048576, $D39, FALSE)), "", HLOOKUP(L$1, m_preprocess!$1:$1048576, $D39, FALSE))</f>
        <v>4280.4166574284027</v>
      </c>
      <c r="M39" s="67">
        <f>IF(ISBLANK(HLOOKUP(M$1, m_preprocess!$1:$1048576, $D39, FALSE)), "", HLOOKUP(M$1, m_preprocess!$1:$1048576, $D39, FALSE))</f>
        <v>19633.337719809002</v>
      </c>
      <c r="N39" s="67">
        <f>IF(ISBLANK(HLOOKUP(N$1, m_preprocess!$1:$1048576, $D39, FALSE)), "", HLOOKUP(N$1, m_preprocess!$1:$1048576, $D39, FALSE))</f>
        <v>410.965714285714</v>
      </c>
      <c r="O39" s="67">
        <f>IF(ISBLANK(HLOOKUP(O$1, m_preprocess!$1:$1048576, $D39, FALSE)), "", HLOOKUP(O$1, m_preprocess!$1:$1048576, $D39, FALSE))</f>
        <v>88.180612565444349</v>
      </c>
      <c r="P39" s="67">
        <f>IF(ISBLANK(HLOOKUP(P$1, m_preprocess!$1:$1048576, $D39, FALSE)), "", HLOOKUP(P$1, m_preprocess!$1:$1048576, $D39, FALSE))</f>
        <v>83.942820482241785</v>
      </c>
      <c r="Q39" s="67" t="str">
        <f>IF(ISBLANK(HLOOKUP(Q$1, m_preprocess!$1:$1048576, $D39, FALSE)), "", HLOOKUP(Q$1, m_preprocess!$1:$1048576, $D39, FALSE))</f>
        <v/>
      </c>
      <c r="R39" s="67" t="str">
        <f>IF(ISBLANK(HLOOKUP(R$1, m_preprocess!$1:$1048576, $D39, FALSE)), "", HLOOKUP(R$1, m_preprocess!$1:$1048576, $D39, FALSE))</f>
        <v/>
      </c>
      <c r="S39" s="67" t="str">
        <f>IF(ISBLANK(HLOOKUP(S$1, m_preprocess!$1:$1048576, $D39, FALSE)), "", HLOOKUP(S$1, m_preprocess!$1:$1048576, $D39, FALSE))</f>
        <v/>
      </c>
      <c r="T39" s="67" t="str">
        <f>IF(ISBLANK(HLOOKUP(T$1, m_preprocess!$1:$1048576, $D39, FALSE)), "", HLOOKUP(T$1, m_preprocess!$1:$1048576, $D39, FALSE))</f>
        <v/>
      </c>
      <c r="U39" s="67" t="str">
        <f>IF(ISBLANK(HLOOKUP(U$1, m_preprocess!$1:$1048576, $D39, FALSE)), "", HLOOKUP(U$1, m_preprocess!$1:$1048576, $D39, FALSE))</f>
        <v/>
      </c>
      <c r="V39" s="67" t="str">
        <f>IF(ISBLANK(HLOOKUP(V$1, m_preprocess!$1:$1048576, $D39, FALSE)), "", HLOOKUP(V$1, m_preprocess!$1:$1048576, $D39, FALSE))</f>
        <v/>
      </c>
      <c r="W39" s="67" t="str">
        <f>IF(ISBLANK(HLOOKUP(W$1, m_preprocess!$1:$1048576, $D39, FALSE)), "", HLOOKUP(W$1, m_preprocess!$1:$1048576, $D39, FALSE))</f>
        <v/>
      </c>
      <c r="X39" s="67" t="str">
        <f>IF(ISBLANK(HLOOKUP(X$1, m_preprocess!$1:$1048576, $D39, FALSE)), "", HLOOKUP(X$1, m_preprocess!$1:$1048576, $D39, FALSE))</f>
        <v/>
      </c>
      <c r="Y39" s="67">
        <f>IF(ISBLANK(HLOOKUP(Y$1, m_preprocess!$1:$1048576, $D39, FALSE)), "", HLOOKUP(Y$1, m_preprocess!$1:$1048576, $D39, FALSE))</f>
        <v>29.417424749542299</v>
      </c>
      <c r="Z39" s="67" t="str">
        <f>IF(ISBLANK(HLOOKUP(Z$1, m_preprocess!$1:$1048576, $D39, FALSE)), "", HLOOKUP(Z$1, m_preprocess!$1:$1048576, $D39, FALSE))</f>
        <v/>
      </c>
      <c r="AA39" s="67" t="str">
        <f>IF(ISBLANK(HLOOKUP(AA$1, m_preprocess!$1:$1048576, $D39, FALSE)), "", HLOOKUP(AA$1, m_preprocess!$1:$1048576, $D39, FALSE))</f>
        <v/>
      </c>
      <c r="AB39" s="67">
        <f>IF(ISBLANK(HLOOKUP(AB$1, m_preprocess!$1:$1048576, $D39, FALSE)), "", HLOOKUP(AB$1, m_preprocess!$1:$1048576, $D39, FALSE))</f>
        <v>32368.446945319301</v>
      </c>
    </row>
    <row r="40" spans="1:28" x14ac:dyDescent="0.25">
      <c r="A40" s="57">
        <v>35125</v>
      </c>
      <c r="B40" s="67">
        <v>1996</v>
      </c>
      <c r="C40" s="67">
        <v>3</v>
      </c>
      <c r="D40" s="67">
        <v>40</v>
      </c>
      <c r="E40" s="67">
        <f>IF(ISBLANK(HLOOKUP(E$1, m_preprocess!$1:$1048576, $D40, FALSE)), "", HLOOKUP(E$1, m_preprocess!$1:$1048576, $D40, FALSE))</f>
        <v>50.565646129461904</v>
      </c>
      <c r="F40" s="67">
        <f>IF(ISBLANK(HLOOKUP(F$1, m_preprocess!$1:$1048576, $D40, FALSE)), "", HLOOKUP(F$1, m_preprocess!$1:$1048576, $D40, FALSE))</f>
        <v>47.821128168287203</v>
      </c>
      <c r="G40" s="67">
        <f>IF(ISBLANK(HLOOKUP(G$1, m_preprocess!$1:$1048576, $D40, FALSE)), "", HLOOKUP(G$1, m_preprocess!$1:$1048576, $D40, FALSE))</f>
        <v>62.9233701075147</v>
      </c>
      <c r="H40" s="67">
        <f>IF(ISBLANK(HLOOKUP(H$1, m_preprocess!$1:$1048576, $D40, FALSE)), "", HLOOKUP(H$1, m_preprocess!$1:$1048576, $D40, FALSE))</f>
        <v>47.723732765198797</v>
      </c>
      <c r="I40" s="67" t="str">
        <f>IF(ISBLANK(HLOOKUP(I$1, m_preprocess!$1:$1048576, $D40, FALSE)), "", HLOOKUP(I$1, m_preprocess!$1:$1048576, $D40, FALSE))</f>
        <v/>
      </c>
      <c r="J40" s="67" t="str">
        <f>IF(ISBLANK(HLOOKUP(J$1, m_preprocess!$1:$1048576, $D40, FALSE)), "", HLOOKUP(J$1, m_preprocess!$1:$1048576, $D40, FALSE))</f>
        <v/>
      </c>
      <c r="K40" s="67">
        <f>IF(ISBLANK(HLOOKUP(K$1, m_preprocess!$1:$1048576, $D40, FALSE)), "", HLOOKUP(K$1, m_preprocess!$1:$1048576, $D40, FALSE))</f>
        <v>6.7</v>
      </c>
      <c r="L40" s="67">
        <f>IF(ISBLANK(HLOOKUP(L$1, m_preprocess!$1:$1048576, $D40, FALSE)), "", HLOOKUP(L$1, m_preprocess!$1:$1048576, $D40, FALSE))</f>
        <v>4226.6710135778585</v>
      </c>
      <c r="M40" s="67">
        <f>IF(ISBLANK(HLOOKUP(M$1, m_preprocess!$1:$1048576, $D40, FALSE)), "", HLOOKUP(M$1, m_preprocess!$1:$1048576, $D40, FALSE))</f>
        <v>19689.914500865209</v>
      </c>
      <c r="N40" s="67">
        <f>IF(ISBLANK(HLOOKUP(N$1, m_preprocess!$1:$1048576, $D40, FALSE)), "", HLOOKUP(N$1, m_preprocess!$1:$1048576, $D40, FALSE))</f>
        <v>411.54666666666702</v>
      </c>
      <c r="O40" s="67">
        <f>IF(ISBLANK(HLOOKUP(O$1, m_preprocess!$1:$1048576, $D40, FALSE)), "", HLOOKUP(O$1, m_preprocess!$1:$1048576, $D40, FALSE))</f>
        <v>87.972045095208244</v>
      </c>
      <c r="P40" s="67">
        <f>IF(ISBLANK(HLOOKUP(P$1, m_preprocess!$1:$1048576, $D40, FALSE)), "", HLOOKUP(P$1, m_preprocess!$1:$1048576, $D40, FALSE))</f>
        <v>84.028694639291274</v>
      </c>
      <c r="Q40" s="67" t="str">
        <f>IF(ISBLANK(HLOOKUP(Q$1, m_preprocess!$1:$1048576, $D40, FALSE)), "", HLOOKUP(Q$1, m_preprocess!$1:$1048576, $D40, FALSE))</f>
        <v/>
      </c>
      <c r="R40" s="67" t="str">
        <f>IF(ISBLANK(HLOOKUP(R$1, m_preprocess!$1:$1048576, $D40, FALSE)), "", HLOOKUP(R$1, m_preprocess!$1:$1048576, $D40, FALSE))</f>
        <v/>
      </c>
      <c r="S40" s="67" t="str">
        <f>IF(ISBLANK(HLOOKUP(S$1, m_preprocess!$1:$1048576, $D40, FALSE)), "", HLOOKUP(S$1, m_preprocess!$1:$1048576, $D40, FALSE))</f>
        <v/>
      </c>
      <c r="T40" s="67" t="str">
        <f>IF(ISBLANK(HLOOKUP(T$1, m_preprocess!$1:$1048576, $D40, FALSE)), "", HLOOKUP(T$1, m_preprocess!$1:$1048576, $D40, FALSE))</f>
        <v/>
      </c>
      <c r="U40" s="67" t="str">
        <f>IF(ISBLANK(HLOOKUP(U$1, m_preprocess!$1:$1048576, $D40, FALSE)), "", HLOOKUP(U$1, m_preprocess!$1:$1048576, $D40, FALSE))</f>
        <v/>
      </c>
      <c r="V40" s="67" t="str">
        <f>IF(ISBLANK(HLOOKUP(V$1, m_preprocess!$1:$1048576, $D40, FALSE)), "", HLOOKUP(V$1, m_preprocess!$1:$1048576, $D40, FALSE))</f>
        <v/>
      </c>
      <c r="W40" s="67" t="str">
        <f>IF(ISBLANK(HLOOKUP(W$1, m_preprocess!$1:$1048576, $D40, FALSE)), "", HLOOKUP(W$1, m_preprocess!$1:$1048576, $D40, FALSE))</f>
        <v/>
      </c>
      <c r="X40" s="67" t="str">
        <f>IF(ISBLANK(HLOOKUP(X$1, m_preprocess!$1:$1048576, $D40, FALSE)), "", HLOOKUP(X$1, m_preprocess!$1:$1048576, $D40, FALSE))</f>
        <v/>
      </c>
      <c r="Y40" s="67">
        <f>IF(ISBLANK(HLOOKUP(Y$1, m_preprocess!$1:$1048576, $D40, FALSE)), "", HLOOKUP(Y$1, m_preprocess!$1:$1048576, $D40, FALSE))</f>
        <v>33.863872304240303</v>
      </c>
      <c r="Z40" s="67" t="str">
        <f>IF(ISBLANK(HLOOKUP(Z$1, m_preprocess!$1:$1048576, $D40, FALSE)), "", HLOOKUP(Z$1, m_preprocess!$1:$1048576, $D40, FALSE))</f>
        <v/>
      </c>
      <c r="AA40" s="67" t="str">
        <f>IF(ISBLANK(HLOOKUP(AA$1, m_preprocess!$1:$1048576, $D40, FALSE)), "", HLOOKUP(AA$1, m_preprocess!$1:$1048576, $D40, FALSE))</f>
        <v/>
      </c>
      <c r="AB40" s="67">
        <f>IF(ISBLANK(HLOOKUP(AB$1, m_preprocess!$1:$1048576, $D40, FALSE)), "", HLOOKUP(AB$1, m_preprocess!$1:$1048576, $D40, FALSE))</f>
        <v>32528.924568431699</v>
      </c>
    </row>
    <row r="41" spans="1:28" x14ac:dyDescent="0.25">
      <c r="A41" s="57">
        <v>35156</v>
      </c>
      <c r="B41" s="67">
        <v>1996</v>
      </c>
      <c r="C41" s="67">
        <v>4</v>
      </c>
      <c r="D41" s="67">
        <v>41</v>
      </c>
      <c r="E41" s="67">
        <f>IF(ISBLANK(HLOOKUP(E$1, m_preprocess!$1:$1048576, $D41, FALSE)), "", HLOOKUP(E$1, m_preprocess!$1:$1048576, $D41, FALSE))</f>
        <v>48.796697479636897</v>
      </c>
      <c r="F41" s="67">
        <f>IF(ISBLANK(HLOOKUP(F$1, m_preprocess!$1:$1048576, $D41, FALSE)), "", HLOOKUP(F$1, m_preprocess!$1:$1048576, $D41, FALSE))</f>
        <v>47.846063087867797</v>
      </c>
      <c r="G41" s="67">
        <f>IF(ISBLANK(HLOOKUP(G$1, m_preprocess!$1:$1048576, $D41, FALSE)), "", HLOOKUP(G$1, m_preprocess!$1:$1048576, $D41, FALSE))</f>
        <v>63.565894833538103</v>
      </c>
      <c r="H41" s="67">
        <f>IF(ISBLANK(HLOOKUP(H$1, m_preprocess!$1:$1048576, $D41, FALSE)), "", HLOOKUP(H$1, m_preprocess!$1:$1048576, $D41, FALSE))</f>
        <v>45.911025409411501</v>
      </c>
      <c r="I41" s="67" t="str">
        <f>IF(ISBLANK(HLOOKUP(I$1, m_preprocess!$1:$1048576, $D41, FALSE)), "", HLOOKUP(I$1, m_preprocess!$1:$1048576, $D41, FALSE))</f>
        <v/>
      </c>
      <c r="J41" s="67" t="str">
        <f>IF(ISBLANK(HLOOKUP(J$1, m_preprocess!$1:$1048576, $D41, FALSE)), "", HLOOKUP(J$1, m_preprocess!$1:$1048576, $D41, FALSE))</f>
        <v/>
      </c>
      <c r="K41" s="67">
        <f>IF(ISBLANK(HLOOKUP(K$1, m_preprocess!$1:$1048576, $D41, FALSE)), "", HLOOKUP(K$1, m_preprocess!$1:$1048576, $D41, FALSE))</f>
        <v>7.31</v>
      </c>
      <c r="L41" s="67">
        <f>IF(ISBLANK(HLOOKUP(L$1, m_preprocess!$1:$1048576, $D41, FALSE)), "", HLOOKUP(L$1, m_preprocess!$1:$1048576, $D41, FALSE))</f>
        <v>4185.8177729286681</v>
      </c>
      <c r="M41" s="67">
        <f>IF(ISBLANK(HLOOKUP(M$1, m_preprocess!$1:$1048576, $D41, FALSE)), "", HLOOKUP(M$1, m_preprocess!$1:$1048576, $D41, FALSE))</f>
        <v>19876.737890619555</v>
      </c>
      <c r="N41" s="67">
        <f>IF(ISBLANK(HLOOKUP(N$1, m_preprocess!$1:$1048576, $D41, FALSE)), "", HLOOKUP(N$1, m_preprocess!$1:$1048576, $D41, FALSE))</f>
        <v>408.42476190476202</v>
      </c>
      <c r="O41" s="67">
        <f>IF(ISBLANK(HLOOKUP(O$1, m_preprocess!$1:$1048576, $D41, FALSE)), "", HLOOKUP(O$1, m_preprocess!$1:$1048576, $D41, FALSE))</f>
        <v>86.347772020598043</v>
      </c>
      <c r="P41" s="67">
        <f>IF(ISBLANK(HLOOKUP(P$1, m_preprocess!$1:$1048576, $D41, FALSE)), "", HLOOKUP(P$1, m_preprocess!$1:$1048576, $D41, FALSE))</f>
        <v>83.984021497891376</v>
      </c>
      <c r="Q41" s="67" t="str">
        <f>IF(ISBLANK(HLOOKUP(Q$1, m_preprocess!$1:$1048576, $D41, FALSE)), "", HLOOKUP(Q$1, m_preprocess!$1:$1048576, $D41, FALSE))</f>
        <v/>
      </c>
      <c r="R41" s="67" t="str">
        <f>IF(ISBLANK(HLOOKUP(R$1, m_preprocess!$1:$1048576, $D41, FALSE)), "", HLOOKUP(R$1, m_preprocess!$1:$1048576, $D41, FALSE))</f>
        <v/>
      </c>
      <c r="S41" s="67" t="str">
        <f>IF(ISBLANK(HLOOKUP(S$1, m_preprocess!$1:$1048576, $D41, FALSE)), "", HLOOKUP(S$1, m_preprocess!$1:$1048576, $D41, FALSE))</f>
        <v/>
      </c>
      <c r="T41" s="67" t="str">
        <f>IF(ISBLANK(HLOOKUP(T$1, m_preprocess!$1:$1048576, $D41, FALSE)), "", HLOOKUP(T$1, m_preprocess!$1:$1048576, $D41, FALSE))</f>
        <v/>
      </c>
      <c r="U41" s="67" t="str">
        <f>IF(ISBLANK(HLOOKUP(U$1, m_preprocess!$1:$1048576, $D41, FALSE)), "", HLOOKUP(U$1, m_preprocess!$1:$1048576, $D41, FALSE))</f>
        <v/>
      </c>
      <c r="V41" s="67" t="str">
        <f>IF(ISBLANK(HLOOKUP(V$1, m_preprocess!$1:$1048576, $D41, FALSE)), "", HLOOKUP(V$1, m_preprocess!$1:$1048576, $D41, FALSE))</f>
        <v/>
      </c>
      <c r="W41" s="67" t="str">
        <f>IF(ISBLANK(HLOOKUP(W$1, m_preprocess!$1:$1048576, $D41, FALSE)), "", HLOOKUP(W$1, m_preprocess!$1:$1048576, $D41, FALSE))</f>
        <v/>
      </c>
      <c r="X41" s="67" t="str">
        <f>IF(ISBLANK(HLOOKUP(X$1, m_preprocess!$1:$1048576, $D41, FALSE)), "", HLOOKUP(X$1, m_preprocess!$1:$1048576, $D41, FALSE))</f>
        <v/>
      </c>
      <c r="Y41" s="67">
        <f>IF(ISBLANK(HLOOKUP(Y$1, m_preprocess!$1:$1048576, $D41, FALSE)), "", HLOOKUP(Y$1, m_preprocess!$1:$1048576, $D41, FALSE))</f>
        <v>30.978986700314199</v>
      </c>
      <c r="Z41" s="67" t="str">
        <f>IF(ISBLANK(HLOOKUP(Z$1, m_preprocess!$1:$1048576, $D41, FALSE)), "", HLOOKUP(Z$1, m_preprocess!$1:$1048576, $D41, FALSE))</f>
        <v/>
      </c>
      <c r="AA41" s="67" t="str">
        <f>IF(ISBLANK(HLOOKUP(AA$1, m_preprocess!$1:$1048576, $D41, FALSE)), "", HLOOKUP(AA$1, m_preprocess!$1:$1048576, $D41, FALSE))</f>
        <v/>
      </c>
      <c r="AB41" s="67">
        <f>IF(ISBLANK(HLOOKUP(AB$1, m_preprocess!$1:$1048576, $D41, FALSE)), "", HLOOKUP(AB$1, m_preprocess!$1:$1048576, $D41, FALSE))</f>
        <v>32421.080758747299</v>
      </c>
    </row>
    <row r="42" spans="1:28" x14ac:dyDescent="0.25">
      <c r="A42" s="57">
        <v>35186</v>
      </c>
      <c r="B42" s="67">
        <v>1996</v>
      </c>
      <c r="C42" s="67">
        <v>5</v>
      </c>
      <c r="D42" s="67">
        <v>42</v>
      </c>
      <c r="E42" s="67">
        <f>IF(ISBLANK(HLOOKUP(E$1, m_preprocess!$1:$1048576, $D42, FALSE)), "", HLOOKUP(E$1, m_preprocess!$1:$1048576, $D42, FALSE))</f>
        <v>48.488778674346598</v>
      </c>
      <c r="F42" s="67">
        <f>IF(ISBLANK(HLOOKUP(F$1, m_preprocess!$1:$1048576, $D42, FALSE)), "", HLOOKUP(F$1, m_preprocess!$1:$1048576, $D42, FALSE))</f>
        <v>47.932079462232302</v>
      </c>
      <c r="G42" s="67">
        <f>IF(ISBLANK(HLOOKUP(G$1, m_preprocess!$1:$1048576, $D42, FALSE)), "", HLOOKUP(G$1, m_preprocess!$1:$1048576, $D42, FALSE))</f>
        <v>65.737775382643903</v>
      </c>
      <c r="H42" s="67">
        <f>IF(ISBLANK(HLOOKUP(H$1, m_preprocess!$1:$1048576, $D42, FALSE)), "", HLOOKUP(H$1, m_preprocess!$1:$1048576, $D42, FALSE))</f>
        <v>45.491771550399498</v>
      </c>
      <c r="I42" s="67" t="str">
        <f>IF(ISBLANK(HLOOKUP(I$1, m_preprocess!$1:$1048576, $D42, FALSE)), "", HLOOKUP(I$1, m_preprocess!$1:$1048576, $D42, FALSE))</f>
        <v/>
      </c>
      <c r="J42" s="67" t="str">
        <f>IF(ISBLANK(HLOOKUP(J$1, m_preprocess!$1:$1048576, $D42, FALSE)), "", HLOOKUP(J$1, m_preprocess!$1:$1048576, $D42, FALSE))</f>
        <v/>
      </c>
      <c r="K42" s="67">
        <f>IF(ISBLANK(HLOOKUP(K$1, m_preprocess!$1:$1048576, $D42, FALSE)), "", HLOOKUP(K$1, m_preprocess!$1:$1048576, $D42, FALSE))</f>
        <v>7.5</v>
      </c>
      <c r="L42" s="67">
        <f>IF(ISBLANK(HLOOKUP(L$1, m_preprocess!$1:$1048576, $D42, FALSE)), "", HLOOKUP(L$1, m_preprocess!$1:$1048576, $D42, FALSE))</f>
        <v>4132.8046004028347</v>
      </c>
      <c r="M42" s="67">
        <f>IF(ISBLANK(HLOOKUP(M$1, m_preprocess!$1:$1048576, $D42, FALSE)), "", HLOOKUP(M$1, m_preprocess!$1:$1048576, $D42, FALSE))</f>
        <v>19972.531804701237</v>
      </c>
      <c r="N42" s="67">
        <f>IF(ISBLANK(HLOOKUP(N$1, m_preprocess!$1:$1048576, $D42, FALSE)), "", HLOOKUP(N$1, m_preprocess!$1:$1048576, $D42, FALSE))</f>
        <v>406.230476190476</v>
      </c>
      <c r="O42" s="67">
        <f>IF(ISBLANK(HLOOKUP(O$1, m_preprocess!$1:$1048576, $D42, FALSE)), "", HLOOKUP(O$1, m_preprocess!$1:$1048576, $D42, FALSE))</f>
        <v>85.151075232507267</v>
      </c>
      <c r="P42" s="67">
        <f>IF(ISBLANK(HLOOKUP(P$1, m_preprocess!$1:$1048576, $D42, FALSE)), "", HLOOKUP(P$1, m_preprocess!$1:$1048576, $D42, FALSE))</f>
        <v>84.462103956832848</v>
      </c>
      <c r="Q42" s="67" t="str">
        <f>IF(ISBLANK(HLOOKUP(Q$1, m_preprocess!$1:$1048576, $D42, FALSE)), "", HLOOKUP(Q$1, m_preprocess!$1:$1048576, $D42, FALSE))</f>
        <v/>
      </c>
      <c r="R42" s="67" t="str">
        <f>IF(ISBLANK(HLOOKUP(R$1, m_preprocess!$1:$1048576, $D42, FALSE)), "", HLOOKUP(R$1, m_preprocess!$1:$1048576, $D42, FALSE))</f>
        <v/>
      </c>
      <c r="S42" s="67" t="str">
        <f>IF(ISBLANK(HLOOKUP(S$1, m_preprocess!$1:$1048576, $D42, FALSE)), "", HLOOKUP(S$1, m_preprocess!$1:$1048576, $D42, FALSE))</f>
        <v/>
      </c>
      <c r="T42" s="67" t="str">
        <f>IF(ISBLANK(HLOOKUP(T$1, m_preprocess!$1:$1048576, $D42, FALSE)), "", HLOOKUP(T$1, m_preprocess!$1:$1048576, $D42, FALSE))</f>
        <v/>
      </c>
      <c r="U42" s="67" t="str">
        <f>IF(ISBLANK(HLOOKUP(U$1, m_preprocess!$1:$1048576, $D42, FALSE)), "", HLOOKUP(U$1, m_preprocess!$1:$1048576, $D42, FALSE))</f>
        <v/>
      </c>
      <c r="V42" s="67" t="str">
        <f>IF(ISBLANK(HLOOKUP(V$1, m_preprocess!$1:$1048576, $D42, FALSE)), "", HLOOKUP(V$1, m_preprocess!$1:$1048576, $D42, FALSE))</f>
        <v/>
      </c>
      <c r="W42" s="67" t="str">
        <f>IF(ISBLANK(HLOOKUP(W$1, m_preprocess!$1:$1048576, $D42, FALSE)), "", HLOOKUP(W$1, m_preprocess!$1:$1048576, $D42, FALSE))</f>
        <v/>
      </c>
      <c r="X42" s="67" t="str">
        <f>IF(ISBLANK(HLOOKUP(X$1, m_preprocess!$1:$1048576, $D42, FALSE)), "", HLOOKUP(X$1, m_preprocess!$1:$1048576, $D42, FALSE))</f>
        <v/>
      </c>
      <c r="Y42" s="67">
        <f>IF(ISBLANK(HLOOKUP(Y$1, m_preprocess!$1:$1048576, $D42, FALSE)), "", HLOOKUP(Y$1, m_preprocess!$1:$1048576, $D42, FALSE))</f>
        <v>32.404412481018902</v>
      </c>
      <c r="Z42" s="67" t="str">
        <f>IF(ISBLANK(HLOOKUP(Z$1, m_preprocess!$1:$1048576, $D42, FALSE)), "", HLOOKUP(Z$1, m_preprocess!$1:$1048576, $D42, FALSE))</f>
        <v/>
      </c>
      <c r="AA42" s="67" t="str">
        <f>IF(ISBLANK(HLOOKUP(AA$1, m_preprocess!$1:$1048576, $D42, FALSE)), "", HLOOKUP(AA$1, m_preprocess!$1:$1048576, $D42, FALSE))</f>
        <v/>
      </c>
      <c r="AB42" s="67">
        <f>IF(ISBLANK(HLOOKUP(AB$1, m_preprocess!$1:$1048576, $D42, FALSE)), "", HLOOKUP(AB$1, m_preprocess!$1:$1048576, $D42, FALSE))</f>
        <v>32620.286448549399</v>
      </c>
    </row>
    <row r="43" spans="1:28" x14ac:dyDescent="0.25">
      <c r="A43" s="57">
        <v>35217</v>
      </c>
      <c r="B43" s="67">
        <v>1996</v>
      </c>
      <c r="C43" s="67">
        <v>6</v>
      </c>
      <c r="D43" s="67">
        <v>43</v>
      </c>
      <c r="E43" s="67">
        <f>IF(ISBLANK(HLOOKUP(E$1, m_preprocess!$1:$1048576, $D43, FALSE)), "", HLOOKUP(E$1, m_preprocess!$1:$1048576, $D43, FALSE))</f>
        <v>46.808619430951097</v>
      </c>
      <c r="F43" s="67">
        <f>IF(ISBLANK(HLOOKUP(F$1, m_preprocess!$1:$1048576, $D43, FALSE)), "", HLOOKUP(F$1, m_preprocess!$1:$1048576, $D43, FALSE))</f>
        <v>48.437356788821099</v>
      </c>
      <c r="G43" s="67">
        <f>IF(ISBLANK(HLOOKUP(G$1, m_preprocess!$1:$1048576, $D43, FALSE)), "", HLOOKUP(G$1, m_preprocess!$1:$1048576, $D43, FALSE))</f>
        <v>66.520647981235896</v>
      </c>
      <c r="H43" s="67">
        <f>IF(ISBLANK(HLOOKUP(H$1, m_preprocess!$1:$1048576, $D43, FALSE)), "", HLOOKUP(H$1, m_preprocess!$1:$1048576, $D43, FALSE))</f>
        <v>43.761360075538697</v>
      </c>
      <c r="I43" s="67" t="str">
        <f>IF(ISBLANK(HLOOKUP(I$1, m_preprocess!$1:$1048576, $D43, FALSE)), "", HLOOKUP(I$1, m_preprocess!$1:$1048576, $D43, FALSE))</f>
        <v/>
      </c>
      <c r="J43" s="67" t="str">
        <f>IF(ISBLANK(HLOOKUP(J$1, m_preprocess!$1:$1048576, $D43, FALSE)), "", HLOOKUP(J$1, m_preprocess!$1:$1048576, $D43, FALSE))</f>
        <v/>
      </c>
      <c r="K43" s="67">
        <f>IF(ISBLANK(HLOOKUP(K$1, m_preprocess!$1:$1048576, $D43, FALSE)), "", HLOOKUP(K$1, m_preprocess!$1:$1048576, $D43, FALSE))</f>
        <v>7.5</v>
      </c>
      <c r="L43" s="67">
        <f>IF(ISBLANK(HLOOKUP(L$1, m_preprocess!$1:$1048576, $D43, FALSE)), "", HLOOKUP(L$1, m_preprocess!$1:$1048576, $D43, FALSE))</f>
        <v>4175.4752009954655</v>
      </c>
      <c r="M43" s="67">
        <f>IF(ISBLANK(HLOOKUP(M$1, m_preprocess!$1:$1048576, $D43, FALSE)), "", HLOOKUP(M$1, m_preprocess!$1:$1048576, $D43, FALSE))</f>
        <v>20330.52382522784</v>
      </c>
      <c r="N43" s="67">
        <f>IF(ISBLANK(HLOOKUP(N$1, m_preprocess!$1:$1048576, $D43, FALSE)), "", HLOOKUP(N$1, m_preprocess!$1:$1048576, $D43, FALSE))</f>
        <v>409.84684210526302</v>
      </c>
      <c r="O43" s="67">
        <f>IF(ISBLANK(HLOOKUP(O$1, m_preprocess!$1:$1048576, $D43, FALSE)), "", HLOOKUP(O$1, m_preprocess!$1:$1048576, $D43, FALSE))</f>
        <v>85.312646521002549</v>
      </c>
      <c r="P43" s="67">
        <f>IF(ISBLANK(HLOOKUP(P$1, m_preprocess!$1:$1048576, $D43, FALSE)), "", HLOOKUP(P$1, m_preprocess!$1:$1048576, $D43, FALSE))</f>
        <v>78.522553240747456</v>
      </c>
      <c r="Q43" s="67" t="str">
        <f>IF(ISBLANK(HLOOKUP(Q$1, m_preprocess!$1:$1048576, $D43, FALSE)), "", HLOOKUP(Q$1, m_preprocess!$1:$1048576, $D43, FALSE))</f>
        <v/>
      </c>
      <c r="R43" s="67" t="str">
        <f>IF(ISBLANK(HLOOKUP(R$1, m_preprocess!$1:$1048576, $D43, FALSE)), "", HLOOKUP(R$1, m_preprocess!$1:$1048576, $D43, FALSE))</f>
        <v/>
      </c>
      <c r="S43" s="67" t="str">
        <f>IF(ISBLANK(HLOOKUP(S$1, m_preprocess!$1:$1048576, $D43, FALSE)), "", HLOOKUP(S$1, m_preprocess!$1:$1048576, $D43, FALSE))</f>
        <v/>
      </c>
      <c r="T43" s="67" t="str">
        <f>IF(ISBLANK(HLOOKUP(T$1, m_preprocess!$1:$1048576, $D43, FALSE)), "", HLOOKUP(T$1, m_preprocess!$1:$1048576, $D43, FALSE))</f>
        <v/>
      </c>
      <c r="U43" s="67" t="str">
        <f>IF(ISBLANK(HLOOKUP(U$1, m_preprocess!$1:$1048576, $D43, FALSE)), "", HLOOKUP(U$1, m_preprocess!$1:$1048576, $D43, FALSE))</f>
        <v/>
      </c>
      <c r="V43" s="67" t="str">
        <f>IF(ISBLANK(HLOOKUP(V$1, m_preprocess!$1:$1048576, $D43, FALSE)), "", HLOOKUP(V$1, m_preprocess!$1:$1048576, $D43, FALSE))</f>
        <v/>
      </c>
      <c r="W43" s="67" t="str">
        <f>IF(ISBLANK(HLOOKUP(W$1, m_preprocess!$1:$1048576, $D43, FALSE)), "", HLOOKUP(W$1, m_preprocess!$1:$1048576, $D43, FALSE))</f>
        <v/>
      </c>
      <c r="X43" s="67" t="str">
        <f>IF(ISBLANK(HLOOKUP(X$1, m_preprocess!$1:$1048576, $D43, FALSE)), "", HLOOKUP(X$1, m_preprocess!$1:$1048576, $D43, FALSE))</f>
        <v/>
      </c>
      <c r="Y43" s="67">
        <f>IF(ISBLANK(HLOOKUP(Y$1, m_preprocess!$1:$1048576, $D43, FALSE)), "", HLOOKUP(Y$1, m_preprocess!$1:$1048576, $D43, FALSE))</f>
        <v>33.163171428893897</v>
      </c>
      <c r="Z43" s="67" t="str">
        <f>IF(ISBLANK(HLOOKUP(Z$1, m_preprocess!$1:$1048576, $D43, FALSE)), "", HLOOKUP(Z$1, m_preprocess!$1:$1048576, $D43, FALSE))</f>
        <v/>
      </c>
      <c r="AA43" s="67" t="str">
        <f>IF(ISBLANK(HLOOKUP(AA$1, m_preprocess!$1:$1048576, $D43, FALSE)), "", HLOOKUP(AA$1, m_preprocess!$1:$1048576, $D43, FALSE))</f>
        <v/>
      </c>
      <c r="AB43" s="67">
        <f>IF(ISBLANK(HLOOKUP(AB$1, m_preprocess!$1:$1048576, $D43, FALSE)), "", HLOOKUP(AB$1, m_preprocess!$1:$1048576, $D43, FALSE))</f>
        <v>32960.376290986598</v>
      </c>
    </row>
    <row r="44" spans="1:28" x14ac:dyDescent="0.25">
      <c r="A44" s="57">
        <v>35247</v>
      </c>
      <c r="B44" s="67">
        <v>1996</v>
      </c>
      <c r="C44" s="67">
        <v>7</v>
      </c>
      <c r="D44" s="67">
        <v>44</v>
      </c>
      <c r="E44" s="67">
        <f>IF(ISBLANK(HLOOKUP(E$1, m_preprocess!$1:$1048576, $D44, FALSE)), "", HLOOKUP(E$1, m_preprocess!$1:$1048576, $D44, FALSE))</f>
        <v>47.685556591010197</v>
      </c>
      <c r="F44" s="67">
        <f>IF(ISBLANK(HLOOKUP(F$1, m_preprocess!$1:$1048576, $D44, FALSE)), "", HLOOKUP(F$1, m_preprocess!$1:$1048576, $D44, FALSE))</f>
        <v>48.4278890491967</v>
      </c>
      <c r="G44" s="67">
        <f>IF(ISBLANK(HLOOKUP(G$1, m_preprocess!$1:$1048576, $D44, FALSE)), "", HLOOKUP(G$1, m_preprocess!$1:$1048576, $D44, FALSE))</f>
        <v>70.051677843424898</v>
      </c>
      <c r="H44" s="67">
        <f>IF(ISBLANK(HLOOKUP(H$1, m_preprocess!$1:$1048576, $D44, FALSE)), "", HLOOKUP(H$1, m_preprocess!$1:$1048576, $D44, FALSE))</f>
        <v>44.466174108171401</v>
      </c>
      <c r="I44" s="67" t="str">
        <f>IF(ISBLANK(HLOOKUP(I$1, m_preprocess!$1:$1048576, $D44, FALSE)), "", HLOOKUP(I$1, m_preprocess!$1:$1048576, $D44, FALSE))</f>
        <v/>
      </c>
      <c r="J44" s="67" t="str">
        <f>IF(ISBLANK(HLOOKUP(J$1, m_preprocess!$1:$1048576, $D44, FALSE)), "", HLOOKUP(J$1, m_preprocess!$1:$1048576, $D44, FALSE))</f>
        <v/>
      </c>
      <c r="K44" s="67">
        <f>IF(ISBLANK(HLOOKUP(K$1, m_preprocess!$1:$1048576, $D44, FALSE)), "", HLOOKUP(K$1, m_preprocess!$1:$1048576, $D44, FALSE))</f>
        <v>7.5</v>
      </c>
      <c r="L44" s="67">
        <f>IF(ISBLANK(HLOOKUP(L$1, m_preprocess!$1:$1048576, $D44, FALSE)), "", HLOOKUP(L$1, m_preprocess!$1:$1048576, $D44, FALSE))</f>
        <v>4038.3427834944159</v>
      </c>
      <c r="M44" s="67">
        <f>IF(ISBLANK(HLOOKUP(M$1, m_preprocess!$1:$1048576, $D44, FALSE)), "", HLOOKUP(M$1, m_preprocess!$1:$1048576, $D44, FALSE))</f>
        <v>20659.983481575662</v>
      </c>
      <c r="N44" s="67">
        <f>IF(ISBLANK(HLOOKUP(N$1, m_preprocess!$1:$1048576, $D44, FALSE)), "", HLOOKUP(N$1, m_preprocess!$1:$1048576, $D44, FALSE))</f>
        <v>410.72304347826099</v>
      </c>
      <c r="O44" s="67">
        <f>IF(ISBLANK(HLOOKUP(O$1, m_preprocess!$1:$1048576, $D44, FALSE)), "", HLOOKUP(O$1, m_preprocess!$1:$1048576, $D44, FALSE))</f>
        <v>85.44366867830982</v>
      </c>
      <c r="P44" s="67">
        <f>IF(ISBLANK(HLOOKUP(P$1, m_preprocess!$1:$1048576, $D44, FALSE)), "", HLOOKUP(P$1, m_preprocess!$1:$1048576, $D44, FALSE))</f>
        <v>76.098798080613435</v>
      </c>
      <c r="Q44" s="67" t="str">
        <f>IF(ISBLANK(HLOOKUP(Q$1, m_preprocess!$1:$1048576, $D44, FALSE)), "", HLOOKUP(Q$1, m_preprocess!$1:$1048576, $D44, FALSE))</f>
        <v/>
      </c>
      <c r="R44" s="67" t="str">
        <f>IF(ISBLANK(HLOOKUP(R$1, m_preprocess!$1:$1048576, $D44, FALSE)), "", HLOOKUP(R$1, m_preprocess!$1:$1048576, $D44, FALSE))</f>
        <v/>
      </c>
      <c r="S44" s="67" t="str">
        <f>IF(ISBLANK(HLOOKUP(S$1, m_preprocess!$1:$1048576, $D44, FALSE)), "", HLOOKUP(S$1, m_preprocess!$1:$1048576, $D44, FALSE))</f>
        <v/>
      </c>
      <c r="T44" s="67" t="str">
        <f>IF(ISBLANK(HLOOKUP(T$1, m_preprocess!$1:$1048576, $D44, FALSE)), "", HLOOKUP(T$1, m_preprocess!$1:$1048576, $D44, FALSE))</f>
        <v/>
      </c>
      <c r="U44" s="67" t="str">
        <f>IF(ISBLANK(HLOOKUP(U$1, m_preprocess!$1:$1048576, $D44, FALSE)), "", HLOOKUP(U$1, m_preprocess!$1:$1048576, $D44, FALSE))</f>
        <v/>
      </c>
      <c r="V44" s="67" t="str">
        <f>IF(ISBLANK(HLOOKUP(V$1, m_preprocess!$1:$1048576, $D44, FALSE)), "", HLOOKUP(V$1, m_preprocess!$1:$1048576, $D44, FALSE))</f>
        <v/>
      </c>
      <c r="W44" s="67" t="str">
        <f>IF(ISBLANK(HLOOKUP(W$1, m_preprocess!$1:$1048576, $D44, FALSE)), "", HLOOKUP(W$1, m_preprocess!$1:$1048576, $D44, FALSE))</f>
        <v/>
      </c>
      <c r="X44" s="67" t="str">
        <f>IF(ISBLANK(HLOOKUP(X$1, m_preprocess!$1:$1048576, $D44, FALSE)), "", HLOOKUP(X$1, m_preprocess!$1:$1048576, $D44, FALSE))</f>
        <v/>
      </c>
      <c r="Y44" s="67">
        <f>IF(ISBLANK(HLOOKUP(Y$1, m_preprocess!$1:$1048576, $D44, FALSE)), "", HLOOKUP(Y$1, m_preprocess!$1:$1048576, $D44, FALSE))</f>
        <v>31.733741643187301</v>
      </c>
      <c r="Z44" s="67" t="str">
        <f>IF(ISBLANK(HLOOKUP(Z$1, m_preprocess!$1:$1048576, $D44, FALSE)), "", HLOOKUP(Z$1, m_preprocess!$1:$1048576, $D44, FALSE))</f>
        <v/>
      </c>
      <c r="AA44" s="67" t="str">
        <f>IF(ISBLANK(HLOOKUP(AA$1, m_preprocess!$1:$1048576, $D44, FALSE)), "", HLOOKUP(AA$1, m_preprocess!$1:$1048576, $D44, FALSE))</f>
        <v/>
      </c>
      <c r="AB44" s="67">
        <f>IF(ISBLANK(HLOOKUP(AB$1, m_preprocess!$1:$1048576, $D44, FALSE)), "", HLOOKUP(AB$1, m_preprocess!$1:$1048576, $D44, FALSE))</f>
        <v>33284.525655425197</v>
      </c>
    </row>
    <row r="45" spans="1:28" x14ac:dyDescent="0.25">
      <c r="A45" s="57">
        <v>35278</v>
      </c>
      <c r="B45" s="67">
        <v>1996</v>
      </c>
      <c r="C45" s="67">
        <v>8</v>
      </c>
      <c r="D45" s="67">
        <v>45</v>
      </c>
      <c r="E45" s="67">
        <f>IF(ISBLANK(HLOOKUP(E$1, m_preprocess!$1:$1048576, $D45, FALSE)), "", HLOOKUP(E$1, m_preprocess!$1:$1048576, $D45, FALSE))</f>
        <v>46.967628517150096</v>
      </c>
      <c r="F45" s="67">
        <f>IF(ISBLANK(HLOOKUP(F$1, m_preprocess!$1:$1048576, $D45, FALSE)), "", HLOOKUP(F$1, m_preprocess!$1:$1048576, $D45, FALSE))</f>
        <v>48.562894897979497</v>
      </c>
      <c r="G45" s="67">
        <f>IF(ISBLANK(HLOOKUP(G$1, m_preprocess!$1:$1048576, $D45, FALSE)), "", HLOOKUP(G$1, m_preprocess!$1:$1048576, $D45, FALSE))</f>
        <v>67.987747131110794</v>
      </c>
      <c r="H45" s="67">
        <f>IF(ISBLANK(HLOOKUP(H$1, m_preprocess!$1:$1048576, $D45, FALSE)), "", HLOOKUP(H$1, m_preprocess!$1:$1048576, $D45, FALSE))</f>
        <v>43.847529716794497</v>
      </c>
      <c r="I45" s="67" t="str">
        <f>IF(ISBLANK(HLOOKUP(I$1, m_preprocess!$1:$1048576, $D45, FALSE)), "", HLOOKUP(I$1, m_preprocess!$1:$1048576, $D45, FALSE))</f>
        <v/>
      </c>
      <c r="J45" s="67" t="str">
        <f>IF(ISBLANK(HLOOKUP(J$1, m_preprocess!$1:$1048576, $D45, FALSE)), "", HLOOKUP(J$1, m_preprocess!$1:$1048576, $D45, FALSE))</f>
        <v/>
      </c>
      <c r="K45" s="67">
        <f>IF(ISBLANK(HLOOKUP(K$1, m_preprocess!$1:$1048576, $D45, FALSE)), "", HLOOKUP(K$1, m_preprocess!$1:$1048576, $D45, FALSE))</f>
        <v>7.5</v>
      </c>
      <c r="L45" s="67">
        <f>IF(ISBLANK(HLOOKUP(L$1, m_preprocess!$1:$1048576, $D45, FALSE)), "", HLOOKUP(L$1, m_preprocess!$1:$1048576, $D45, FALSE))</f>
        <v>4035.1902319063738</v>
      </c>
      <c r="M45" s="67">
        <f>IF(ISBLANK(HLOOKUP(M$1, m_preprocess!$1:$1048576, $D45, FALSE)), "", HLOOKUP(M$1, m_preprocess!$1:$1048576, $D45, FALSE))</f>
        <v>20882.005384170432</v>
      </c>
      <c r="N45" s="67">
        <f>IF(ISBLANK(HLOOKUP(N$1, m_preprocess!$1:$1048576, $D45, FALSE)), "", HLOOKUP(N$1, m_preprocess!$1:$1048576, $D45, FALSE))</f>
        <v>411.100476190476</v>
      </c>
      <c r="O45" s="67">
        <f>IF(ISBLANK(HLOOKUP(O$1, m_preprocess!$1:$1048576, $D45, FALSE)), "", HLOOKUP(O$1, m_preprocess!$1:$1048576, $D45, FALSE))</f>
        <v>85.692402957076681</v>
      </c>
      <c r="P45" s="67">
        <f>IF(ISBLANK(HLOOKUP(P$1, m_preprocess!$1:$1048576, $D45, FALSE)), "", HLOOKUP(P$1, m_preprocess!$1:$1048576, $D45, FALSE))</f>
        <v>76.577022078979581</v>
      </c>
      <c r="Q45" s="67" t="str">
        <f>IF(ISBLANK(HLOOKUP(Q$1, m_preprocess!$1:$1048576, $D45, FALSE)), "", HLOOKUP(Q$1, m_preprocess!$1:$1048576, $D45, FALSE))</f>
        <v/>
      </c>
      <c r="R45" s="67" t="str">
        <f>IF(ISBLANK(HLOOKUP(R$1, m_preprocess!$1:$1048576, $D45, FALSE)), "", HLOOKUP(R$1, m_preprocess!$1:$1048576, $D45, FALSE))</f>
        <v/>
      </c>
      <c r="S45" s="67" t="str">
        <f>IF(ISBLANK(HLOOKUP(S$1, m_preprocess!$1:$1048576, $D45, FALSE)), "", HLOOKUP(S$1, m_preprocess!$1:$1048576, $D45, FALSE))</f>
        <v/>
      </c>
      <c r="T45" s="67" t="str">
        <f>IF(ISBLANK(HLOOKUP(T$1, m_preprocess!$1:$1048576, $D45, FALSE)), "", HLOOKUP(T$1, m_preprocess!$1:$1048576, $D45, FALSE))</f>
        <v/>
      </c>
      <c r="U45" s="67" t="str">
        <f>IF(ISBLANK(HLOOKUP(U$1, m_preprocess!$1:$1048576, $D45, FALSE)), "", HLOOKUP(U$1, m_preprocess!$1:$1048576, $D45, FALSE))</f>
        <v/>
      </c>
      <c r="V45" s="67" t="str">
        <f>IF(ISBLANK(HLOOKUP(V$1, m_preprocess!$1:$1048576, $D45, FALSE)), "", HLOOKUP(V$1, m_preprocess!$1:$1048576, $D45, FALSE))</f>
        <v/>
      </c>
      <c r="W45" s="67" t="str">
        <f>IF(ISBLANK(HLOOKUP(W$1, m_preprocess!$1:$1048576, $D45, FALSE)), "", HLOOKUP(W$1, m_preprocess!$1:$1048576, $D45, FALSE))</f>
        <v/>
      </c>
      <c r="X45" s="67" t="str">
        <f>IF(ISBLANK(HLOOKUP(X$1, m_preprocess!$1:$1048576, $D45, FALSE)), "", HLOOKUP(X$1, m_preprocess!$1:$1048576, $D45, FALSE))</f>
        <v/>
      </c>
      <c r="Y45" s="67">
        <f>IF(ISBLANK(HLOOKUP(Y$1, m_preprocess!$1:$1048576, $D45, FALSE)), "", HLOOKUP(Y$1, m_preprocess!$1:$1048576, $D45, FALSE))</f>
        <v>33.843852279230397</v>
      </c>
      <c r="Z45" s="67" t="str">
        <f>IF(ISBLANK(HLOOKUP(Z$1, m_preprocess!$1:$1048576, $D45, FALSE)), "", HLOOKUP(Z$1, m_preprocess!$1:$1048576, $D45, FALSE))</f>
        <v/>
      </c>
      <c r="AA45" s="67" t="str">
        <f>IF(ISBLANK(HLOOKUP(AA$1, m_preprocess!$1:$1048576, $D45, FALSE)), "", HLOOKUP(AA$1, m_preprocess!$1:$1048576, $D45, FALSE))</f>
        <v/>
      </c>
      <c r="AB45" s="67">
        <f>IF(ISBLANK(HLOOKUP(AB$1, m_preprocess!$1:$1048576, $D45, FALSE)), "", HLOOKUP(AB$1, m_preprocess!$1:$1048576, $D45, FALSE))</f>
        <v>33540.663654499702</v>
      </c>
    </row>
    <row r="46" spans="1:28" x14ac:dyDescent="0.25">
      <c r="A46" s="57">
        <v>35309</v>
      </c>
      <c r="B46" s="67">
        <v>1996</v>
      </c>
      <c r="C46" s="67">
        <v>9</v>
      </c>
      <c r="D46" s="67">
        <v>46</v>
      </c>
      <c r="E46" s="67">
        <f>IF(ISBLANK(HLOOKUP(E$1, m_preprocess!$1:$1048576, $D46, FALSE)), "", HLOOKUP(E$1, m_preprocess!$1:$1048576, $D46, FALSE))</f>
        <v>45.603710327863404</v>
      </c>
      <c r="F46" s="67">
        <f>IF(ISBLANK(HLOOKUP(F$1, m_preprocess!$1:$1048576, $D46, FALSE)), "", HLOOKUP(F$1, m_preprocess!$1:$1048576, $D46, FALSE))</f>
        <v>48.574289429020297</v>
      </c>
      <c r="G46" s="67">
        <f>IF(ISBLANK(HLOOKUP(G$1, m_preprocess!$1:$1048576, $D46, FALSE)), "", HLOOKUP(G$1, m_preprocess!$1:$1048576, $D46, FALSE))</f>
        <v>69.270699371900605</v>
      </c>
      <c r="H46" s="67">
        <f>IF(ISBLANK(HLOOKUP(H$1, m_preprocess!$1:$1048576, $D46, FALSE)), "", HLOOKUP(H$1, m_preprocess!$1:$1048576, $D46, FALSE))</f>
        <v>42.410221103465503</v>
      </c>
      <c r="I46" s="67" t="str">
        <f>IF(ISBLANK(HLOOKUP(I$1, m_preprocess!$1:$1048576, $D46, FALSE)), "", HLOOKUP(I$1, m_preprocess!$1:$1048576, $D46, FALSE))</f>
        <v/>
      </c>
      <c r="J46" s="67" t="str">
        <f>IF(ISBLANK(HLOOKUP(J$1, m_preprocess!$1:$1048576, $D46, FALSE)), "", HLOOKUP(J$1, m_preprocess!$1:$1048576, $D46, FALSE))</f>
        <v/>
      </c>
      <c r="K46" s="67">
        <f>IF(ISBLANK(HLOOKUP(K$1, m_preprocess!$1:$1048576, $D46, FALSE)), "", HLOOKUP(K$1, m_preprocess!$1:$1048576, $D46, FALSE))</f>
        <v>7.5</v>
      </c>
      <c r="L46" s="67">
        <f>IF(ISBLANK(HLOOKUP(L$1, m_preprocess!$1:$1048576, $D46, FALSE)), "", HLOOKUP(L$1, m_preprocess!$1:$1048576, $D46, FALSE))</f>
        <v>4170.8500146182632</v>
      </c>
      <c r="M46" s="67">
        <f>IF(ISBLANK(HLOOKUP(M$1, m_preprocess!$1:$1048576, $D46, FALSE)), "", HLOOKUP(M$1, m_preprocess!$1:$1048576, $D46, FALSE))</f>
        <v>20708.554441387692</v>
      </c>
      <c r="N46" s="67">
        <f>IF(ISBLANK(HLOOKUP(N$1, m_preprocess!$1:$1048576, $D46, FALSE)), "", HLOOKUP(N$1, m_preprocess!$1:$1048576, $D46, FALSE))</f>
        <v>411.84444444444398</v>
      </c>
      <c r="O46" s="67">
        <f>IF(ISBLANK(HLOOKUP(O$1, m_preprocess!$1:$1048576, $D46, FALSE)), "", HLOOKUP(O$1, m_preprocess!$1:$1048576, $D46, FALSE))</f>
        <v>85.2369448013946</v>
      </c>
      <c r="P46" s="67">
        <f>IF(ISBLANK(HLOOKUP(P$1, m_preprocess!$1:$1048576, $D46, FALSE)), "", HLOOKUP(P$1, m_preprocess!$1:$1048576, $D46, FALSE))</f>
        <v>75.764606898793545</v>
      </c>
      <c r="Q46" s="67" t="str">
        <f>IF(ISBLANK(HLOOKUP(Q$1, m_preprocess!$1:$1048576, $D46, FALSE)), "", HLOOKUP(Q$1, m_preprocess!$1:$1048576, $D46, FALSE))</f>
        <v/>
      </c>
      <c r="R46" s="67" t="str">
        <f>IF(ISBLANK(HLOOKUP(R$1, m_preprocess!$1:$1048576, $D46, FALSE)), "", HLOOKUP(R$1, m_preprocess!$1:$1048576, $D46, FALSE))</f>
        <v/>
      </c>
      <c r="S46" s="67" t="str">
        <f>IF(ISBLANK(HLOOKUP(S$1, m_preprocess!$1:$1048576, $D46, FALSE)), "", HLOOKUP(S$1, m_preprocess!$1:$1048576, $D46, FALSE))</f>
        <v/>
      </c>
      <c r="T46" s="67" t="str">
        <f>IF(ISBLANK(HLOOKUP(T$1, m_preprocess!$1:$1048576, $D46, FALSE)), "", HLOOKUP(T$1, m_preprocess!$1:$1048576, $D46, FALSE))</f>
        <v/>
      </c>
      <c r="U46" s="67" t="str">
        <f>IF(ISBLANK(HLOOKUP(U$1, m_preprocess!$1:$1048576, $D46, FALSE)), "", HLOOKUP(U$1, m_preprocess!$1:$1048576, $D46, FALSE))</f>
        <v/>
      </c>
      <c r="V46" s="67" t="str">
        <f>IF(ISBLANK(HLOOKUP(V$1, m_preprocess!$1:$1048576, $D46, FALSE)), "", HLOOKUP(V$1, m_preprocess!$1:$1048576, $D46, FALSE))</f>
        <v/>
      </c>
      <c r="W46" s="67" t="str">
        <f>IF(ISBLANK(HLOOKUP(W$1, m_preprocess!$1:$1048576, $D46, FALSE)), "", HLOOKUP(W$1, m_preprocess!$1:$1048576, $D46, FALSE))</f>
        <v/>
      </c>
      <c r="X46" s="67" t="str">
        <f>IF(ISBLANK(HLOOKUP(X$1, m_preprocess!$1:$1048576, $D46, FALSE)), "", HLOOKUP(X$1, m_preprocess!$1:$1048576, $D46, FALSE))</f>
        <v/>
      </c>
      <c r="Y46" s="67">
        <f>IF(ISBLANK(HLOOKUP(Y$1, m_preprocess!$1:$1048576, $D46, FALSE)), "", HLOOKUP(Y$1, m_preprocess!$1:$1048576, $D46, FALSE))</f>
        <v>33.349357661486003</v>
      </c>
      <c r="Z46" s="67" t="str">
        <f>IF(ISBLANK(HLOOKUP(Z$1, m_preprocess!$1:$1048576, $D46, FALSE)), "", HLOOKUP(Z$1, m_preprocess!$1:$1048576, $D46, FALSE))</f>
        <v/>
      </c>
      <c r="AA46" s="67" t="str">
        <f>IF(ISBLANK(HLOOKUP(AA$1, m_preprocess!$1:$1048576, $D46, FALSE)), "", HLOOKUP(AA$1, m_preprocess!$1:$1048576, $D46, FALSE))</f>
        <v/>
      </c>
      <c r="AB46" s="67">
        <f>IF(ISBLANK(HLOOKUP(AB$1, m_preprocess!$1:$1048576, $D46, FALSE)), "", HLOOKUP(AB$1, m_preprocess!$1:$1048576, $D46, FALSE))</f>
        <v>33928.006282055903</v>
      </c>
    </row>
    <row r="47" spans="1:28" x14ac:dyDescent="0.25">
      <c r="A47" s="57">
        <v>35339</v>
      </c>
      <c r="B47" s="67">
        <v>1996</v>
      </c>
      <c r="C47" s="67">
        <v>10</v>
      </c>
      <c r="D47" s="67">
        <v>47</v>
      </c>
      <c r="E47" s="67">
        <f>IF(ISBLANK(HLOOKUP(E$1, m_preprocess!$1:$1048576, $D47, FALSE)), "", HLOOKUP(E$1, m_preprocess!$1:$1048576, $D47, FALSE))</f>
        <v>48.9626252754448</v>
      </c>
      <c r="F47" s="67">
        <f>IF(ISBLANK(HLOOKUP(F$1, m_preprocess!$1:$1048576, $D47, FALSE)), "", HLOOKUP(F$1, m_preprocess!$1:$1048576, $D47, FALSE))</f>
        <v>49.052851389301203</v>
      </c>
      <c r="G47" s="67">
        <f>IF(ISBLANK(HLOOKUP(G$1, m_preprocess!$1:$1048576, $D47, FALSE)), "", HLOOKUP(G$1, m_preprocess!$1:$1048576, $D47, FALSE))</f>
        <v>70.793622516004504</v>
      </c>
      <c r="H47" s="67">
        <f>IF(ISBLANK(HLOOKUP(H$1, m_preprocess!$1:$1048576, $D47, FALSE)), "", HLOOKUP(H$1, m_preprocess!$1:$1048576, $D47, FALSE))</f>
        <v>45.714124262856501</v>
      </c>
      <c r="I47" s="67" t="str">
        <f>IF(ISBLANK(HLOOKUP(I$1, m_preprocess!$1:$1048576, $D47, FALSE)), "", HLOOKUP(I$1, m_preprocess!$1:$1048576, $D47, FALSE))</f>
        <v/>
      </c>
      <c r="J47" s="67" t="str">
        <f>IF(ISBLANK(HLOOKUP(J$1, m_preprocess!$1:$1048576, $D47, FALSE)), "", HLOOKUP(J$1, m_preprocess!$1:$1048576, $D47, FALSE))</f>
        <v/>
      </c>
      <c r="K47" s="67">
        <f>IF(ISBLANK(HLOOKUP(K$1, m_preprocess!$1:$1048576, $D47, FALSE)), "", HLOOKUP(K$1, m_preprocess!$1:$1048576, $D47, FALSE))</f>
        <v>7.5</v>
      </c>
      <c r="L47" s="67">
        <f>IF(ISBLANK(HLOOKUP(L$1, m_preprocess!$1:$1048576, $D47, FALSE)), "", HLOOKUP(L$1, m_preprocess!$1:$1048576, $D47, FALSE))</f>
        <v>4071.2249471007835</v>
      </c>
      <c r="M47" s="67">
        <f>IF(ISBLANK(HLOOKUP(M$1, m_preprocess!$1:$1048576, $D47, FALSE)), "", HLOOKUP(M$1, m_preprocess!$1:$1048576, $D47, FALSE))</f>
        <v>21131.850541026499</v>
      </c>
      <c r="N47" s="67">
        <f>IF(ISBLANK(HLOOKUP(N$1, m_preprocess!$1:$1048576, $D47, FALSE)), "", HLOOKUP(N$1, m_preprocess!$1:$1048576, $D47, FALSE))</f>
        <v>415.552608695652</v>
      </c>
      <c r="O47" s="67">
        <f>IF(ISBLANK(HLOOKUP(O$1, m_preprocess!$1:$1048576, $D47, FALSE)), "", HLOOKUP(O$1, m_preprocess!$1:$1048576, $D47, FALSE))</f>
        <v>85.085289175427917</v>
      </c>
      <c r="P47" s="67">
        <f>IF(ISBLANK(HLOOKUP(P$1, m_preprocess!$1:$1048576, $D47, FALSE)), "", HLOOKUP(P$1, m_preprocess!$1:$1048576, $D47, FALSE))</f>
        <v>76.436891208958357</v>
      </c>
      <c r="Q47" s="67" t="str">
        <f>IF(ISBLANK(HLOOKUP(Q$1, m_preprocess!$1:$1048576, $D47, FALSE)), "", HLOOKUP(Q$1, m_preprocess!$1:$1048576, $D47, FALSE))</f>
        <v/>
      </c>
      <c r="R47" s="67" t="str">
        <f>IF(ISBLANK(HLOOKUP(R$1, m_preprocess!$1:$1048576, $D47, FALSE)), "", HLOOKUP(R$1, m_preprocess!$1:$1048576, $D47, FALSE))</f>
        <v/>
      </c>
      <c r="S47" s="67" t="str">
        <f>IF(ISBLANK(HLOOKUP(S$1, m_preprocess!$1:$1048576, $D47, FALSE)), "", HLOOKUP(S$1, m_preprocess!$1:$1048576, $D47, FALSE))</f>
        <v/>
      </c>
      <c r="T47" s="67" t="str">
        <f>IF(ISBLANK(HLOOKUP(T$1, m_preprocess!$1:$1048576, $D47, FALSE)), "", HLOOKUP(T$1, m_preprocess!$1:$1048576, $D47, FALSE))</f>
        <v/>
      </c>
      <c r="U47" s="67" t="str">
        <f>IF(ISBLANK(HLOOKUP(U$1, m_preprocess!$1:$1048576, $D47, FALSE)), "", HLOOKUP(U$1, m_preprocess!$1:$1048576, $D47, FALSE))</f>
        <v/>
      </c>
      <c r="V47" s="67" t="str">
        <f>IF(ISBLANK(HLOOKUP(V$1, m_preprocess!$1:$1048576, $D47, FALSE)), "", HLOOKUP(V$1, m_preprocess!$1:$1048576, $D47, FALSE))</f>
        <v/>
      </c>
      <c r="W47" s="67" t="str">
        <f>IF(ISBLANK(HLOOKUP(W$1, m_preprocess!$1:$1048576, $D47, FALSE)), "", HLOOKUP(W$1, m_preprocess!$1:$1048576, $D47, FALSE))</f>
        <v/>
      </c>
      <c r="X47" s="67" t="str">
        <f>IF(ISBLANK(HLOOKUP(X$1, m_preprocess!$1:$1048576, $D47, FALSE)), "", HLOOKUP(X$1, m_preprocess!$1:$1048576, $D47, FALSE))</f>
        <v/>
      </c>
      <c r="Y47" s="67">
        <f>IF(ISBLANK(HLOOKUP(Y$1, m_preprocess!$1:$1048576, $D47, FALSE)), "", HLOOKUP(Y$1, m_preprocess!$1:$1048576, $D47, FALSE))</f>
        <v>33.229237511426597</v>
      </c>
      <c r="Z47" s="67" t="str">
        <f>IF(ISBLANK(HLOOKUP(Z$1, m_preprocess!$1:$1048576, $D47, FALSE)), "", HLOOKUP(Z$1, m_preprocess!$1:$1048576, $D47, FALSE))</f>
        <v/>
      </c>
      <c r="AA47" s="67" t="str">
        <f>IF(ISBLANK(HLOOKUP(AA$1, m_preprocess!$1:$1048576, $D47, FALSE)), "", HLOOKUP(AA$1, m_preprocess!$1:$1048576, $D47, FALSE))</f>
        <v/>
      </c>
      <c r="AB47" s="67">
        <f>IF(ISBLANK(HLOOKUP(AB$1, m_preprocess!$1:$1048576, $D47, FALSE)), "", HLOOKUP(AB$1, m_preprocess!$1:$1048576, $D47, FALSE))</f>
        <v>34431.396184616897</v>
      </c>
    </row>
    <row r="48" spans="1:28" x14ac:dyDescent="0.25">
      <c r="A48" s="57">
        <v>35370</v>
      </c>
      <c r="B48" s="67">
        <v>1996</v>
      </c>
      <c r="C48" s="67">
        <v>11</v>
      </c>
      <c r="D48" s="67">
        <v>48</v>
      </c>
      <c r="E48" s="67">
        <f>IF(ISBLANK(HLOOKUP(E$1, m_preprocess!$1:$1048576, $D48, FALSE)), "", HLOOKUP(E$1, m_preprocess!$1:$1048576, $D48, FALSE))</f>
        <v>49.574594181406802</v>
      </c>
      <c r="F48" s="67">
        <f>IF(ISBLANK(HLOOKUP(F$1, m_preprocess!$1:$1048576, $D48, FALSE)), "", HLOOKUP(F$1, m_preprocess!$1:$1048576, $D48, FALSE))</f>
        <v>49.110325394902198</v>
      </c>
      <c r="G48" s="67">
        <f>IF(ISBLANK(HLOOKUP(G$1, m_preprocess!$1:$1048576, $D48, FALSE)), "", HLOOKUP(G$1, m_preprocess!$1:$1048576, $D48, FALSE))</f>
        <v>68.540116142218693</v>
      </c>
      <c r="H48" s="67">
        <f>IF(ISBLANK(HLOOKUP(H$1, m_preprocess!$1:$1048576, $D48, FALSE)), "", HLOOKUP(H$1, m_preprocess!$1:$1048576, $D48, FALSE))</f>
        <v>46.443498907027198</v>
      </c>
      <c r="I48" s="67" t="str">
        <f>IF(ISBLANK(HLOOKUP(I$1, m_preprocess!$1:$1048576, $D48, FALSE)), "", HLOOKUP(I$1, m_preprocess!$1:$1048576, $D48, FALSE))</f>
        <v/>
      </c>
      <c r="J48" s="67" t="str">
        <f>IF(ISBLANK(HLOOKUP(J$1, m_preprocess!$1:$1048576, $D48, FALSE)), "", HLOOKUP(J$1, m_preprocess!$1:$1048576, $D48, FALSE))</f>
        <v/>
      </c>
      <c r="K48" s="67">
        <f>IF(ISBLANK(HLOOKUP(K$1, m_preprocess!$1:$1048576, $D48, FALSE)), "", HLOOKUP(K$1, m_preprocess!$1:$1048576, $D48, FALSE))</f>
        <v>7.5</v>
      </c>
      <c r="L48" s="67">
        <f>IF(ISBLANK(HLOOKUP(L$1, m_preprocess!$1:$1048576, $D48, FALSE)), "", HLOOKUP(L$1, m_preprocess!$1:$1048576, $D48, FALSE))</f>
        <v>4166.5492294159949</v>
      </c>
      <c r="M48" s="67">
        <f>IF(ISBLANK(HLOOKUP(M$1, m_preprocess!$1:$1048576, $D48, FALSE)), "", HLOOKUP(M$1, m_preprocess!$1:$1048576, $D48, FALSE))</f>
        <v>21244.772730862529</v>
      </c>
      <c r="N48" s="67">
        <f>IF(ISBLANK(HLOOKUP(N$1, m_preprocess!$1:$1048576, $D48, FALSE)), "", HLOOKUP(N$1, m_preprocess!$1:$1048576, $D48, FALSE))</f>
        <v>420.03</v>
      </c>
      <c r="O48" s="67">
        <f>IF(ISBLANK(HLOOKUP(O$1, m_preprocess!$1:$1048576, $D48, FALSE)), "", HLOOKUP(O$1, m_preprocess!$1:$1048576, $D48, FALSE))</f>
        <v>86.133819250623404</v>
      </c>
      <c r="P48" s="67">
        <f>IF(ISBLANK(HLOOKUP(P$1, m_preprocess!$1:$1048576, $D48, FALSE)), "", HLOOKUP(P$1, m_preprocess!$1:$1048576, $D48, FALSE))</f>
        <v>78.77042118248707</v>
      </c>
      <c r="Q48" s="67" t="str">
        <f>IF(ISBLANK(HLOOKUP(Q$1, m_preprocess!$1:$1048576, $D48, FALSE)), "", HLOOKUP(Q$1, m_preprocess!$1:$1048576, $D48, FALSE))</f>
        <v/>
      </c>
      <c r="R48" s="67" t="str">
        <f>IF(ISBLANK(HLOOKUP(R$1, m_preprocess!$1:$1048576, $D48, FALSE)), "", HLOOKUP(R$1, m_preprocess!$1:$1048576, $D48, FALSE))</f>
        <v/>
      </c>
      <c r="S48" s="67" t="str">
        <f>IF(ISBLANK(HLOOKUP(S$1, m_preprocess!$1:$1048576, $D48, FALSE)), "", HLOOKUP(S$1, m_preprocess!$1:$1048576, $D48, FALSE))</f>
        <v/>
      </c>
      <c r="T48" s="67" t="str">
        <f>IF(ISBLANK(HLOOKUP(T$1, m_preprocess!$1:$1048576, $D48, FALSE)), "", HLOOKUP(T$1, m_preprocess!$1:$1048576, $D48, FALSE))</f>
        <v/>
      </c>
      <c r="U48" s="67" t="str">
        <f>IF(ISBLANK(HLOOKUP(U$1, m_preprocess!$1:$1048576, $D48, FALSE)), "", HLOOKUP(U$1, m_preprocess!$1:$1048576, $D48, FALSE))</f>
        <v/>
      </c>
      <c r="V48" s="67" t="str">
        <f>IF(ISBLANK(HLOOKUP(V$1, m_preprocess!$1:$1048576, $D48, FALSE)), "", HLOOKUP(V$1, m_preprocess!$1:$1048576, $D48, FALSE))</f>
        <v/>
      </c>
      <c r="W48" s="67" t="str">
        <f>IF(ISBLANK(HLOOKUP(W$1, m_preprocess!$1:$1048576, $D48, FALSE)), "", HLOOKUP(W$1, m_preprocess!$1:$1048576, $D48, FALSE))</f>
        <v/>
      </c>
      <c r="X48" s="67" t="str">
        <f>IF(ISBLANK(HLOOKUP(X$1, m_preprocess!$1:$1048576, $D48, FALSE)), "", HLOOKUP(X$1, m_preprocess!$1:$1048576, $D48, FALSE))</f>
        <v/>
      </c>
      <c r="Y48" s="67">
        <f>IF(ISBLANK(HLOOKUP(Y$1, m_preprocess!$1:$1048576, $D48, FALSE)), "", HLOOKUP(Y$1, m_preprocess!$1:$1048576, $D48, FALSE))</f>
        <v>33.657666046638397</v>
      </c>
      <c r="Z48" s="67" t="str">
        <f>IF(ISBLANK(HLOOKUP(Z$1, m_preprocess!$1:$1048576, $D48, FALSE)), "", HLOOKUP(Z$1, m_preprocess!$1:$1048576, $D48, FALSE))</f>
        <v/>
      </c>
      <c r="AA48" s="67" t="str">
        <f>IF(ISBLANK(HLOOKUP(AA$1, m_preprocess!$1:$1048576, $D48, FALSE)), "", HLOOKUP(AA$1, m_preprocess!$1:$1048576, $D48, FALSE))</f>
        <v/>
      </c>
      <c r="AB48" s="67">
        <f>IF(ISBLANK(HLOOKUP(AB$1, m_preprocess!$1:$1048576, $D48, FALSE)), "", HLOOKUP(AB$1, m_preprocess!$1:$1048576, $D48, FALSE))</f>
        <v>35197.335027683599</v>
      </c>
    </row>
    <row r="49" spans="1:28" x14ac:dyDescent="0.25">
      <c r="A49" s="57">
        <v>35400</v>
      </c>
      <c r="B49" s="67">
        <v>1996</v>
      </c>
      <c r="C49" s="67">
        <v>12</v>
      </c>
      <c r="D49" s="67">
        <v>49</v>
      </c>
      <c r="E49" s="67">
        <f>IF(ISBLANK(HLOOKUP(E$1, m_preprocess!$1:$1048576, $D49, FALSE)), "", HLOOKUP(E$1, m_preprocess!$1:$1048576, $D49, FALSE))</f>
        <v>53.8998025553324</v>
      </c>
      <c r="F49" s="67">
        <f>IF(ISBLANK(HLOOKUP(F$1, m_preprocess!$1:$1048576, $D49, FALSE)), "", HLOOKUP(F$1, m_preprocess!$1:$1048576, $D49, FALSE))</f>
        <v>49.329596577512703</v>
      </c>
      <c r="G49" s="67">
        <f>IF(ISBLANK(HLOOKUP(G$1, m_preprocess!$1:$1048576, $D49, FALSE)), "", HLOOKUP(G$1, m_preprocess!$1:$1048576, $D49, FALSE))</f>
        <v>75.841533071701505</v>
      </c>
      <c r="H49" s="67">
        <f>IF(ISBLANK(HLOOKUP(H$1, m_preprocess!$1:$1048576, $D49, FALSE)), "", HLOOKUP(H$1, m_preprocess!$1:$1048576, $D49, FALSE))</f>
        <v>50.428994150240499</v>
      </c>
      <c r="I49" s="67" t="str">
        <f>IF(ISBLANK(HLOOKUP(I$1, m_preprocess!$1:$1048576, $D49, FALSE)), "", HLOOKUP(I$1, m_preprocess!$1:$1048576, $D49, FALSE))</f>
        <v/>
      </c>
      <c r="J49" s="67" t="str">
        <f>IF(ISBLANK(HLOOKUP(J$1, m_preprocess!$1:$1048576, $D49, FALSE)), "", HLOOKUP(J$1, m_preprocess!$1:$1048576, $D49, FALSE))</f>
        <v/>
      </c>
      <c r="K49" s="67">
        <f>IF(ISBLANK(HLOOKUP(K$1, m_preprocess!$1:$1048576, $D49, FALSE)), "", HLOOKUP(K$1, m_preprocess!$1:$1048576, $D49, FALSE))</f>
        <v>7.5</v>
      </c>
      <c r="L49" s="67">
        <f>IF(ISBLANK(HLOOKUP(L$1, m_preprocess!$1:$1048576, $D49, FALSE)), "", HLOOKUP(L$1, m_preprocess!$1:$1048576, $D49, FALSE))</f>
        <v>4502.4112292679383</v>
      </c>
      <c r="M49" s="67">
        <f>IF(ISBLANK(HLOOKUP(M$1, m_preprocess!$1:$1048576, $D49, FALSE)), "", HLOOKUP(M$1, m_preprocess!$1:$1048576, $D49, FALSE))</f>
        <v>21691.970374464108</v>
      </c>
      <c r="N49" s="67">
        <f>IF(ISBLANK(HLOOKUP(N$1, m_preprocess!$1:$1048576, $D49, FALSE)), "", HLOOKUP(N$1, m_preprocess!$1:$1048576, $D49, FALSE))</f>
        <v>422.41</v>
      </c>
      <c r="O49" s="67">
        <f>IF(ISBLANK(HLOOKUP(O$1, m_preprocess!$1:$1048576, $D49, FALSE)), "", HLOOKUP(O$1, m_preprocess!$1:$1048576, $D49, FALSE))</f>
        <v>85.602708220716877</v>
      </c>
      <c r="P49" s="67">
        <f>IF(ISBLANK(HLOOKUP(P$1, m_preprocess!$1:$1048576, $D49, FALSE)), "", HLOOKUP(P$1, m_preprocess!$1:$1048576, $D49, FALSE))</f>
        <v>78.545252942242513</v>
      </c>
      <c r="Q49" s="67" t="str">
        <f>IF(ISBLANK(HLOOKUP(Q$1, m_preprocess!$1:$1048576, $D49, FALSE)), "", HLOOKUP(Q$1, m_preprocess!$1:$1048576, $D49, FALSE))</f>
        <v/>
      </c>
      <c r="R49" s="67" t="str">
        <f>IF(ISBLANK(HLOOKUP(R$1, m_preprocess!$1:$1048576, $D49, FALSE)), "", HLOOKUP(R$1, m_preprocess!$1:$1048576, $D49, FALSE))</f>
        <v/>
      </c>
      <c r="S49" s="67" t="str">
        <f>IF(ISBLANK(HLOOKUP(S$1, m_preprocess!$1:$1048576, $D49, FALSE)), "", HLOOKUP(S$1, m_preprocess!$1:$1048576, $D49, FALSE))</f>
        <v/>
      </c>
      <c r="T49" s="67" t="str">
        <f>IF(ISBLANK(HLOOKUP(T$1, m_preprocess!$1:$1048576, $D49, FALSE)), "", HLOOKUP(T$1, m_preprocess!$1:$1048576, $D49, FALSE))</f>
        <v/>
      </c>
      <c r="U49" s="67" t="str">
        <f>IF(ISBLANK(HLOOKUP(U$1, m_preprocess!$1:$1048576, $D49, FALSE)), "", HLOOKUP(U$1, m_preprocess!$1:$1048576, $D49, FALSE))</f>
        <v/>
      </c>
      <c r="V49" s="67" t="str">
        <f>IF(ISBLANK(HLOOKUP(V$1, m_preprocess!$1:$1048576, $D49, FALSE)), "", HLOOKUP(V$1, m_preprocess!$1:$1048576, $D49, FALSE))</f>
        <v/>
      </c>
      <c r="W49" s="67" t="str">
        <f>IF(ISBLANK(HLOOKUP(W$1, m_preprocess!$1:$1048576, $D49, FALSE)), "", HLOOKUP(W$1, m_preprocess!$1:$1048576, $D49, FALSE))</f>
        <v/>
      </c>
      <c r="X49" s="67" t="str">
        <f>IF(ISBLANK(HLOOKUP(X$1, m_preprocess!$1:$1048576, $D49, FALSE)), "", HLOOKUP(X$1, m_preprocess!$1:$1048576, $D49, FALSE))</f>
        <v/>
      </c>
      <c r="Y49" s="67">
        <f>IF(ISBLANK(HLOOKUP(Y$1, m_preprocess!$1:$1048576, $D49, FALSE)), "", HLOOKUP(Y$1, m_preprocess!$1:$1048576, $D49, FALSE))</f>
        <v>41.891902333208897</v>
      </c>
      <c r="Z49" s="67" t="str">
        <f>IF(ISBLANK(HLOOKUP(Z$1, m_preprocess!$1:$1048576, $D49, FALSE)), "", HLOOKUP(Z$1, m_preprocess!$1:$1048576, $D49, FALSE))</f>
        <v/>
      </c>
      <c r="AA49" s="67" t="str">
        <f>IF(ISBLANK(HLOOKUP(AA$1, m_preprocess!$1:$1048576, $D49, FALSE)), "", HLOOKUP(AA$1, m_preprocess!$1:$1048576, $D49, FALSE))</f>
        <v/>
      </c>
      <c r="AB49" s="67">
        <f>IF(ISBLANK(HLOOKUP(AB$1, m_preprocess!$1:$1048576, $D49, FALSE)), "", HLOOKUP(AB$1, m_preprocess!$1:$1048576, $D49, FALSE))</f>
        <v>35848.078540017203</v>
      </c>
    </row>
    <row r="50" spans="1:28" x14ac:dyDescent="0.25">
      <c r="A50" s="57">
        <v>35431</v>
      </c>
      <c r="B50" s="67">
        <v>1997</v>
      </c>
      <c r="C50" s="67">
        <v>1</v>
      </c>
      <c r="D50" s="67">
        <v>50</v>
      </c>
      <c r="E50" s="67">
        <f>IF(ISBLANK(HLOOKUP(E$1, m_preprocess!$1:$1048576, $D50, FALSE)), "", HLOOKUP(E$1, m_preprocess!$1:$1048576, $D50, FALSE))</f>
        <v>50.338099739244399</v>
      </c>
      <c r="F50" s="67">
        <f>IF(ISBLANK(HLOOKUP(F$1, m_preprocess!$1:$1048576, $D50, FALSE)), "", HLOOKUP(F$1, m_preprocess!$1:$1048576, $D50, FALSE))</f>
        <v>50.3948266656298</v>
      </c>
      <c r="G50" s="67">
        <f>IF(ISBLANK(HLOOKUP(G$1, m_preprocess!$1:$1048576, $D50, FALSE)), "", HLOOKUP(G$1, m_preprocess!$1:$1048576, $D50, FALSE))</f>
        <v>68.626518198995797</v>
      </c>
      <c r="H50" s="67">
        <f>IF(ISBLANK(HLOOKUP(H$1, m_preprocess!$1:$1048576, $D50, FALSE)), "", HLOOKUP(H$1, m_preprocess!$1:$1048576, $D50, FALSE))</f>
        <v>47.207578665639502</v>
      </c>
      <c r="I50" s="67" t="str">
        <f>IF(ISBLANK(HLOOKUP(I$1, m_preprocess!$1:$1048576, $D50, FALSE)), "", HLOOKUP(I$1, m_preprocess!$1:$1048576, $D50, FALSE))</f>
        <v/>
      </c>
      <c r="J50" s="67" t="str">
        <f>IF(ISBLANK(HLOOKUP(J$1, m_preprocess!$1:$1048576, $D50, FALSE)), "", HLOOKUP(J$1, m_preprocess!$1:$1048576, $D50, FALSE))</f>
        <v/>
      </c>
      <c r="K50" s="67">
        <f>IF(ISBLANK(HLOOKUP(K$1, m_preprocess!$1:$1048576, $D50, FALSE)), "", HLOOKUP(K$1, m_preprocess!$1:$1048576, $D50, FALSE))</f>
        <v>7.5</v>
      </c>
      <c r="L50" s="67">
        <f>IF(ISBLANK(HLOOKUP(L$1, m_preprocess!$1:$1048576, $D50, FALSE)), "", HLOOKUP(L$1, m_preprocess!$1:$1048576, $D50, FALSE))</f>
        <v>4625.5752173662249</v>
      </c>
      <c r="M50" s="67">
        <f>IF(ISBLANK(HLOOKUP(M$1, m_preprocess!$1:$1048576, $D50, FALSE)), "", HLOOKUP(M$1, m_preprocess!$1:$1048576, $D50, FALSE))</f>
        <v>21898.171179224748</v>
      </c>
      <c r="N50" s="67">
        <f>IF(ISBLANK(HLOOKUP(N$1, m_preprocess!$1:$1048576, $D50, FALSE)), "", HLOOKUP(N$1, m_preprocess!$1:$1048576, $D50, FALSE))</f>
        <v>423.79318181818201</v>
      </c>
      <c r="O50" s="67">
        <f>IF(ISBLANK(HLOOKUP(O$1, m_preprocess!$1:$1048576, $D50, FALSE)), "", HLOOKUP(O$1, m_preprocess!$1:$1048576, $D50, FALSE))</f>
        <v>84.570008755470766</v>
      </c>
      <c r="P50" s="67">
        <f>IF(ISBLANK(HLOOKUP(P$1, m_preprocess!$1:$1048576, $D50, FALSE)), "", HLOOKUP(P$1, m_preprocess!$1:$1048576, $D50, FALSE))</f>
        <v>84.111271682611402</v>
      </c>
      <c r="Q50" s="67" t="str">
        <f>IF(ISBLANK(HLOOKUP(Q$1, m_preprocess!$1:$1048576, $D50, FALSE)), "", HLOOKUP(Q$1, m_preprocess!$1:$1048576, $D50, FALSE))</f>
        <v/>
      </c>
      <c r="R50" s="67" t="str">
        <f>IF(ISBLANK(HLOOKUP(R$1, m_preprocess!$1:$1048576, $D50, FALSE)), "", HLOOKUP(R$1, m_preprocess!$1:$1048576, $D50, FALSE))</f>
        <v/>
      </c>
      <c r="S50" s="67" t="str">
        <f>IF(ISBLANK(HLOOKUP(S$1, m_preprocess!$1:$1048576, $D50, FALSE)), "", HLOOKUP(S$1, m_preprocess!$1:$1048576, $D50, FALSE))</f>
        <v/>
      </c>
      <c r="T50" s="67" t="str">
        <f>IF(ISBLANK(HLOOKUP(T$1, m_preprocess!$1:$1048576, $D50, FALSE)), "", HLOOKUP(T$1, m_preprocess!$1:$1048576, $D50, FALSE))</f>
        <v/>
      </c>
      <c r="U50" s="67" t="str">
        <f>IF(ISBLANK(HLOOKUP(U$1, m_preprocess!$1:$1048576, $D50, FALSE)), "", HLOOKUP(U$1, m_preprocess!$1:$1048576, $D50, FALSE))</f>
        <v/>
      </c>
      <c r="V50" s="67" t="str">
        <f>IF(ISBLANK(HLOOKUP(V$1, m_preprocess!$1:$1048576, $D50, FALSE)), "", HLOOKUP(V$1, m_preprocess!$1:$1048576, $D50, FALSE))</f>
        <v/>
      </c>
      <c r="W50" s="67">
        <f>IF(ISBLANK(HLOOKUP(W$1, m_preprocess!$1:$1048576, $D50, FALSE)), "", HLOOKUP(W$1, m_preprocess!$1:$1048576, $D50, FALSE))</f>
        <v>2680</v>
      </c>
      <c r="X50" s="67" t="str">
        <f>IF(ISBLANK(HLOOKUP(X$1, m_preprocess!$1:$1048576, $D50, FALSE)), "", HLOOKUP(X$1, m_preprocess!$1:$1048576, $D50, FALSE))</f>
        <v/>
      </c>
      <c r="Y50" s="67">
        <f>IF(ISBLANK(HLOOKUP(Y$1, m_preprocess!$1:$1048576, $D50, FALSE)), "", HLOOKUP(Y$1, m_preprocess!$1:$1048576, $D50, FALSE))</f>
        <v>32.056064045846703</v>
      </c>
      <c r="Z50" s="67" t="str">
        <f>IF(ISBLANK(HLOOKUP(Z$1, m_preprocess!$1:$1048576, $D50, FALSE)), "", HLOOKUP(Z$1, m_preprocess!$1:$1048576, $D50, FALSE))</f>
        <v/>
      </c>
      <c r="AA50" s="67" t="str">
        <f>IF(ISBLANK(HLOOKUP(AA$1, m_preprocess!$1:$1048576, $D50, FALSE)), "", HLOOKUP(AA$1, m_preprocess!$1:$1048576, $D50, FALSE))</f>
        <v/>
      </c>
      <c r="AB50" s="67">
        <f>IF(ISBLANK(HLOOKUP(AB$1, m_preprocess!$1:$1048576, $D50, FALSE)), "", HLOOKUP(AB$1, m_preprocess!$1:$1048576, $D50, FALSE))</f>
        <v>35971.893803384002</v>
      </c>
    </row>
    <row r="51" spans="1:28" x14ac:dyDescent="0.25">
      <c r="A51" s="57">
        <v>35462</v>
      </c>
      <c r="B51" s="67">
        <v>1997</v>
      </c>
      <c r="C51" s="67">
        <v>2</v>
      </c>
      <c r="D51" s="67">
        <v>51</v>
      </c>
      <c r="E51" s="67">
        <f>IF(ISBLANK(HLOOKUP(E$1, m_preprocess!$1:$1048576, $D51, FALSE)), "", HLOOKUP(E$1, m_preprocess!$1:$1048576, $D51, FALSE))</f>
        <v>48.179266048004898</v>
      </c>
      <c r="F51" s="67">
        <f>IF(ISBLANK(HLOOKUP(F$1, m_preprocess!$1:$1048576, $D51, FALSE)), "", HLOOKUP(F$1, m_preprocess!$1:$1048576, $D51, FALSE))</f>
        <v>50.225413207023799</v>
      </c>
      <c r="G51" s="67">
        <f>IF(ISBLANK(HLOOKUP(G$1, m_preprocess!$1:$1048576, $D51, FALSE)), "", HLOOKUP(G$1, m_preprocess!$1:$1048576, $D51, FALSE))</f>
        <v>66.104319096434395</v>
      </c>
      <c r="H51" s="67">
        <f>IF(ISBLANK(HLOOKUP(H$1, m_preprocess!$1:$1048576, $D51, FALSE)), "", HLOOKUP(H$1, m_preprocess!$1:$1048576, $D51, FALSE))</f>
        <v>45.161808061478403</v>
      </c>
      <c r="I51" s="67" t="str">
        <f>IF(ISBLANK(HLOOKUP(I$1, m_preprocess!$1:$1048576, $D51, FALSE)), "", HLOOKUP(I$1, m_preprocess!$1:$1048576, $D51, FALSE))</f>
        <v/>
      </c>
      <c r="J51" s="67" t="str">
        <f>IF(ISBLANK(HLOOKUP(J$1, m_preprocess!$1:$1048576, $D51, FALSE)), "", HLOOKUP(J$1, m_preprocess!$1:$1048576, $D51, FALSE))</f>
        <v/>
      </c>
      <c r="K51" s="67">
        <f>IF(ISBLANK(HLOOKUP(K$1, m_preprocess!$1:$1048576, $D51, FALSE)), "", HLOOKUP(K$1, m_preprocess!$1:$1048576, $D51, FALSE))</f>
        <v>7.31</v>
      </c>
      <c r="L51" s="67">
        <f>IF(ISBLANK(HLOOKUP(L$1, m_preprocess!$1:$1048576, $D51, FALSE)), "", HLOOKUP(L$1, m_preprocess!$1:$1048576, $D51, FALSE))</f>
        <v>4554.6394940328873</v>
      </c>
      <c r="M51" s="67">
        <f>IF(ISBLANK(HLOOKUP(M$1, m_preprocess!$1:$1048576, $D51, FALSE)), "", HLOOKUP(M$1, m_preprocess!$1:$1048576, $D51, FALSE))</f>
        <v>22150.223969320774</v>
      </c>
      <c r="N51" s="67">
        <f>IF(ISBLANK(HLOOKUP(N$1, m_preprocess!$1:$1048576, $D51, FALSE)), "", HLOOKUP(N$1, m_preprocess!$1:$1048576, $D51, FALSE))</f>
        <v>416.19150000000002</v>
      </c>
      <c r="O51" s="67">
        <f>IF(ISBLANK(HLOOKUP(O$1, m_preprocess!$1:$1048576, $D51, FALSE)), "", HLOOKUP(O$1, m_preprocess!$1:$1048576, $D51, FALSE))</f>
        <v>80.83671205383159</v>
      </c>
      <c r="P51" s="67">
        <f>IF(ISBLANK(HLOOKUP(P$1, m_preprocess!$1:$1048576, $D51, FALSE)), "", HLOOKUP(P$1, m_preprocess!$1:$1048576, $D51, FALSE))</f>
        <v>84.040628422787606</v>
      </c>
      <c r="Q51" s="67" t="str">
        <f>IF(ISBLANK(HLOOKUP(Q$1, m_preprocess!$1:$1048576, $D51, FALSE)), "", HLOOKUP(Q$1, m_preprocess!$1:$1048576, $D51, FALSE))</f>
        <v/>
      </c>
      <c r="R51" s="67" t="str">
        <f>IF(ISBLANK(HLOOKUP(R$1, m_preprocess!$1:$1048576, $D51, FALSE)), "", HLOOKUP(R$1, m_preprocess!$1:$1048576, $D51, FALSE))</f>
        <v/>
      </c>
      <c r="S51" s="67" t="str">
        <f>IF(ISBLANK(HLOOKUP(S$1, m_preprocess!$1:$1048576, $D51, FALSE)), "", HLOOKUP(S$1, m_preprocess!$1:$1048576, $D51, FALSE))</f>
        <v/>
      </c>
      <c r="T51" s="67" t="str">
        <f>IF(ISBLANK(HLOOKUP(T$1, m_preprocess!$1:$1048576, $D51, FALSE)), "", HLOOKUP(T$1, m_preprocess!$1:$1048576, $D51, FALSE))</f>
        <v/>
      </c>
      <c r="U51" s="67" t="str">
        <f>IF(ISBLANK(HLOOKUP(U$1, m_preprocess!$1:$1048576, $D51, FALSE)), "", HLOOKUP(U$1, m_preprocess!$1:$1048576, $D51, FALSE))</f>
        <v/>
      </c>
      <c r="V51" s="67" t="str">
        <f>IF(ISBLANK(HLOOKUP(V$1, m_preprocess!$1:$1048576, $D51, FALSE)), "", HLOOKUP(V$1, m_preprocess!$1:$1048576, $D51, FALSE))</f>
        <v/>
      </c>
      <c r="W51" s="67">
        <f>IF(ISBLANK(HLOOKUP(W$1, m_preprocess!$1:$1048576, $D51, FALSE)), "", HLOOKUP(W$1, m_preprocess!$1:$1048576, $D51, FALSE))</f>
        <v>2469</v>
      </c>
      <c r="X51" s="67" t="str">
        <f>IF(ISBLANK(HLOOKUP(X$1, m_preprocess!$1:$1048576, $D51, FALSE)), "", HLOOKUP(X$1, m_preprocess!$1:$1048576, $D51, FALSE))</f>
        <v/>
      </c>
      <c r="Y51" s="67">
        <f>IF(ISBLANK(HLOOKUP(Y$1, m_preprocess!$1:$1048576, $D51, FALSE)), "", HLOOKUP(Y$1, m_preprocess!$1:$1048576, $D51, FALSE))</f>
        <v>30.950958665300298</v>
      </c>
      <c r="Z51" s="67" t="str">
        <f>IF(ISBLANK(HLOOKUP(Z$1, m_preprocess!$1:$1048576, $D51, FALSE)), "", HLOOKUP(Z$1, m_preprocess!$1:$1048576, $D51, FALSE))</f>
        <v/>
      </c>
      <c r="AA51" s="67" t="str">
        <f>IF(ISBLANK(HLOOKUP(AA$1, m_preprocess!$1:$1048576, $D51, FALSE)), "", HLOOKUP(AA$1, m_preprocess!$1:$1048576, $D51, FALSE))</f>
        <v/>
      </c>
      <c r="AB51" s="67">
        <f>IF(ISBLANK(HLOOKUP(AB$1, m_preprocess!$1:$1048576, $D51, FALSE)), "", HLOOKUP(AB$1, m_preprocess!$1:$1048576, $D51, FALSE))</f>
        <v>36108.990641755001</v>
      </c>
    </row>
    <row r="52" spans="1:28" x14ac:dyDescent="0.25">
      <c r="A52" s="57">
        <v>35490</v>
      </c>
      <c r="B52" s="67">
        <v>1997</v>
      </c>
      <c r="C52" s="67">
        <v>3</v>
      </c>
      <c r="D52" s="67">
        <v>52</v>
      </c>
      <c r="E52" s="67">
        <f>IF(ISBLANK(HLOOKUP(E$1, m_preprocess!$1:$1048576, $D52, FALSE)), "", HLOOKUP(E$1, m_preprocess!$1:$1048576, $D52, FALSE))</f>
        <v>53.302712644737703</v>
      </c>
      <c r="F52" s="67">
        <f>IF(ISBLANK(HLOOKUP(F$1, m_preprocess!$1:$1048576, $D52, FALSE)), "", HLOOKUP(F$1, m_preprocess!$1:$1048576, $D52, FALSE))</f>
        <v>50.139793653081099</v>
      </c>
      <c r="G52" s="67">
        <f>IF(ISBLANK(HLOOKUP(G$1, m_preprocess!$1:$1048576, $D52, FALSE)), "", HLOOKUP(G$1, m_preprocess!$1:$1048576, $D52, FALSE))</f>
        <v>71.381987881268898</v>
      </c>
      <c r="H52" s="67">
        <f>IF(ISBLANK(HLOOKUP(H$1, m_preprocess!$1:$1048576, $D52, FALSE)), "", HLOOKUP(H$1, m_preprocess!$1:$1048576, $D52, FALSE))</f>
        <v>50.052580849715497</v>
      </c>
      <c r="I52" s="67" t="str">
        <f>IF(ISBLANK(HLOOKUP(I$1, m_preprocess!$1:$1048576, $D52, FALSE)), "", HLOOKUP(I$1, m_preprocess!$1:$1048576, $D52, FALSE))</f>
        <v/>
      </c>
      <c r="J52" s="67" t="str">
        <f>IF(ISBLANK(HLOOKUP(J$1, m_preprocess!$1:$1048576, $D52, FALSE)), "", HLOOKUP(J$1, m_preprocess!$1:$1048576, $D52, FALSE))</f>
        <v/>
      </c>
      <c r="K52" s="67">
        <f>IF(ISBLANK(HLOOKUP(K$1, m_preprocess!$1:$1048576, $D52, FALSE)), "", HLOOKUP(K$1, m_preprocess!$1:$1048576, $D52, FALSE))</f>
        <v>7.25</v>
      </c>
      <c r="L52" s="67">
        <f>IF(ISBLANK(HLOOKUP(L$1, m_preprocess!$1:$1048576, $D52, FALSE)), "", HLOOKUP(L$1, m_preprocess!$1:$1048576, $D52, FALSE))</f>
        <v>4542.4806058681443</v>
      </c>
      <c r="M52" s="67">
        <f>IF(ISBLANK(HLOOKUP(M$1, m_preprocess!$1:$1048576, $D52, FALSE)), "", HLOOKUP(M$1, m_preprocess!$1:$1048576, $D52, FALSE))</f>
        <v>22300.861643079763</v>
      </c>
      <c r="N52" s="67">
        <f>IF(ISBLANK(HLOOKUP(N$1, m_preprocess!$1:$1048576, $D52, FALSE)), "", HLOOKUP(N$1, m_preprocess!$1:$1048576, $D52, FALSE))</f>
        <v>414.053</v>
      </c>
      <c r="O52" s="67">
        <f>IF(ISBLANK(HLOOKUP(O$1, m_preprocess!$1:$1048576, $D52, FALSE)), "", HLOOKUP(O$1, m_preprocess!$1:$1048576, $D52, FALSE))</f>
        <v>79.704200914745172</v>
      </c>
      <c r="P52" s="67">
        <f>IF(ISBLANK(HLOOKUP(P$1, m_preprocess!$1:$1048576, $D52, FALSE)), "", HLOOKUP(P$1, m_preprocess!$1:$1048576, $D52, FALSE))</f>
        <v>84.029095186363151</v>
      </c>
      <c r="Q52" s="67" t="str">
        <f>IF(ISBLANK(HLOOKUP(Q$1, m_preprocess!$1:$1048576, $D52, FALSE)), "", HLOOKUP(Q$1, m_preprocess!$1:$1048576, $D52, FALSE))</f>
        <v/>
      </c>
      <c r="R52" s="67" t="str">
        <f>IF(ISBLANK(HLOOKUP(R$1, m_preprocess!$1:$1048576, $D52, FALSE)), "", HLOOKUP(R$1, m_preprocess!$1:$1048576, $D52, FALSE))</f>
        <v/>
      </c>
      <c r="S52" s="67" t="str">
        <f>IF(ISBLANK(HLOOKUP(S$1, m_preprocess!$1:$1048576, $D52, FALSE)), "", HLOOKUP(S$1, m_preprocess!$1:$1048576, $D52, FALSE))</f>
        <v/>
      </c>
      <c r="T52" s="67" t="str">
        <f>IF(ISBLANK(HLOOKUP(T$1, m_preprocess!$1:$1048576, $D52, FALSE)), "", HLOOKUP(T$1, m_preprocess!$1:$1048576, $D52, FALSE))</f>
        <v/>
      </c>
      <c r="U52" s="67" t="str">
        <f>IF(ISBLANK(HLOOKUP(U$1, m_preprocess!$1:$1048576, $D52, FALSE)), "", HLOOKUP(U$1, m_preprocess!$1:$1048576, $D52, FALSE))</f>
        <v/>
      </c>
      <c r="V52" s="67" t="str">
        <f>IF(ISBLANK(HLOOKUP(V$1, m_preprocess!$1:$1048576, $D52, FALSE)), "", HLOOKUP(V$1, m_preprocess!$1:$1048576, $D52, FALSE))</f>
        <v/>
      </c>
      <c r="W52" s="67">
        <f>IF(ISBLANK(HLOOKUP(W$1, m_preprocess!$1:$1048576, $D52, FALSE)), "", HLOOKUP(W$1, m_preprocess!$1:$1048576, $D52, FALSE))</f>
        <v>2758</v>
      </c>
      <c r="X52" s="67" t="str">
        <f>IF(ISBLANK(HLOOKUP(X$1, m_preprocess!$1:$1048576, $D52, FALSE)), "", HLOOKUP(X$1, m_preprocess!$1:$1048576, $D52, FALSE))</f>
        <v/>
      </c>
      <c r="Y52" s="67">
        <f>IF(ISBLANK(HLOOKUP(Y$1, m_preprocess!$1:$1048576, $D52, FALSE)), "", HLOOKUP(Y$1, m_preprocess!$1:$1048576, $D52, FALSE))</f>
        <v>36.991000210786197</v>
      </c>
      <c r="Z52" s="67" t="str">
        <f>IF(ISBLANK(HLOOKUP(Z$1, m_preprocess!$1:$1048576, $D52, FALSE)), "", HLOOKUP(Z$1, m_preprocess!$1:$1048576, $D52, FALSE))</f>
        <v/>
      </c>
      <c r="AA52" s="67" t="str">
        <f>IF(ISBLANK(HLOOKUP(AA$1, m_preprocess!$1:$1048576, $D52, FALSE)), "", HLOOKUP(AA$1, m_preprocess!$1:$1048576, $D52, FALSE))</f>
        <v/>
      </c>
      <c r="AB52" s="67">
        <f>IF(ISBLANK(HLOOKUP(AB$1, m_preprocess!$1:$1048576, $D52, FALSE)), "", HLOOKUP(AB$1, m_preprocess!$1:$1048576, $D52, FALSE))</f>
        <v>36496.028031102403</v>
      </c>
    </row>
    <row r="53" spans="1:28" x14ac:dyDescent="0.25">
      <c r="A53" s="57">
        <v>35521</v>
      </c>
      <c r="B53" s="67">
        <v>1997</v>
      </c>
      <c r="C53" s="67">
        <v>4</v>
      </c>
      <c r="D53" s="67">
        <v>53</v>
      </c>
      <c r="E53" s="67">
        <f>IF(ISBLANK(HLOOKUP(E$1, m_preprocess!$1:$1048576, $D53, FALSE)), "", HLOOKUP(E$1, m_preprocess!$1:$1048576, $D53, FALSE))</f>
        <v>51.649955789119197</v>
      </c>
      <c r="F53" s="67">
        <f>IF(ISBLANK(HLOOKUP(F$1, m_preprocess!$1:$1048576, $D53, FALSE)), "", HLOOKUP(F$1, m_preprocess!$1:$1048576, $D53, FALSE))</f>
        <v>50.640464266030897</v>
      </c>
      <c r="G53" s="67">
        <f>IF(ISBLANK(HLOOKUP(G$1, m_preprocess!$1:$1048576, $D53, FALSE)), "", HLOOKUP(G$1, m_preprocess!$1:$1048576, $D53, FALSE))</f>
        <v>70.912834531659399</v>
      </c>
      <c r="H53" s="67">
        <f>IF(ISBLANK(HLOOKUP(H$1, m_preprocess!$1:$1048576, $D53, FALSE)), "", HLOOKUP(H$1, m_preprocess!$1:$1048576, $D53, FALSE))</f>
        <v>48.412785065098703</v>
      </c>
      <c r="I53" s="67" t="str">
        <f>IF(ISBLANK(HLOOKUP(I$1, m_preprocess!$1:$1048576, $D53, FALSE)), "", HLOOKUP(I$1, m_preprocess!$1:$1048576, $D53, FALSE))</f>
        <v/>
      </c>
      <c r="J53" s="67" t="str">
        <f>IF(ISBLANK(HLOOKUP(J$1, m_preprocess!$1:$1048576, $D53, FALSE)), "", HLOOKUP(J$1, m_preprocess!$1:$1048576, $D53, FALSE))</f>
        <v/>
      </c>
      <c r="K53" s="67">
        <f>IF(ISBLANK(HLOOKUP(K$1, m_preprocess!$1:$1048576, $D53, FALSE)), "", HLOOKUP(K$1, m_preprocess!$1:$1048576, $D53, FALSE))</f>
        <v>7.1</v>
      </c>
      <c r="L53" s="67">
        <f>IF(ISBLANK(HLOOKUP(L$1, m_preprocess!$1:$1048576, $D53, FALSE)), "", HLOOKUP(L$1, m_preprocess!$1:$1048576, $D53, FALSE))</f>
        <v>4548.4526963446251</v>
      </c>
      <c r="M53" s="67">
        <f>IF(ISBLANK(HLOOKUP(M$1, m_preprocess!$1:$1048576, $D53, FALSE)), "", HLOOKUP(M$1, m_preprocess!$1:$1048576, $D53, FALSE))</f>
        <v>22630.153791858731</v>
      </c>
      <c r="N53" s="67">
        <f>IF(ISBLANK(HLOOKUP(N$1, m_preprocess!$1:$1048576, $D53, FALSE)), "", HLOOKUP(N$1, m_preprocess!$1:$1048576, $D53, FALSE))</f>
        <v>417.58</v>
      </c>
      <c r="O53" s="67">
        <f>IF(ISBLANK(HLOOKUP(O$1, m_preprocess!$1:$1048576, $D53, FALSE)), "", HLOOKUP(O$1, m_preprocess!$1:$1048576, $D53, FALSE))</f>
        <v>80.166181697297489</v>
      </c>
      <c r="P53" s="67">
        <f>IF(ISBLANK(HLOOKUP(P$1, m_preprocess!$1:$1048576, $D53, FALSE)), "", HLOOKUP(P$1, m_preprocess!$1:$1048576, $D53, FALSE))</f>
        <v>83.690324570491356</v>
      </c>
      <c r="Q53" s="67" t="str">
        <f>IF(ISBLANK(HLOOKUP(Q$1, m_preprocess!$1:$1048576, $D53, FALSE)), "", HLOOKUP(Q$1, m_preprocess!$1:$1048576, $D53, FALSE))</f>
        <v/>
      </c>
      <c r="R53" s="67" t="str">
        <f>IF(ISBLANK(HLOOKUP(R$1, m_preprocess!$1:$1048576, $D53, FALSE)), "", HLOOKUP(R$1, m_preprocess!$1:$1048576, $D53, FALSE))</f>
        <v/>
      </c>
      <c r="S53" s="67" t="str">
        <f>IF(ISBLANK(HLOOKUP(S$1, m_preprocess!$1:$1048576, $D53, FALSE)), "", HLOOKUP(S$1, m_preprocess!$1:$1048576, $D53, FALSE))</f>
        <v/>
      </c>
      <c r="T53" s="67" t="str">
        <f>IF(ISBLANK(HLOOKUP(T$1, m_preprocess!$1:$1048576, $D53, FALSE)), "", HLOOKUP(T$1, m_preprocess!$1:$1048576, $D53, FALSE))</f>
        <v/>
      </c>
      <c r="U53" s="67" t="str">
        <f>IF(ISBLANK(HLOOKUP(U$1, m_preprocess!$1:$1048576, $D53, FALSE)), "", HLOOKUP(U$1, m_preprocess!$1:$1048576, $D53, FALSE))</f>
        <v/>
      </c>
      <c r="V53" s="67" t="str">
        <f>IF(ISBLANK(HLOOKUP(V$1, m_preprocess!$1:$1048576, $D53, FALSE)), "", HLOOKUP(V$1, m_preprocess!$1:$1048576, $D53, FALSE))</f>
        <v/>
      </c>
      <c r="W53" s="67">
        <f>IF(ISBLANK(HLOOKUP(W$1, m_preprocess!$1:$1048576, $D53, FALSE)), "", HLOOKUP(W$1, m_preprocess!$1:$1048576, $D53, FALSE))</f>
        <v>2688</v>
      </c>
      <c r="X53" s="67" t="str">
        <f>IF(ISBLANK(HLOOKUP(X$1, m_preprocess!$1:$1048576, $D53, FALSE)), "", HLOOKUP(X$1, m_preprocess!$1:$1048576, $D53, FALSE))</f>
        <v/>
      </c>
      <c r="Y53" s="67">
        <f>IF(ISBLANK(HLOOKUP(Y$1, m_preprocess!$1:$1048576, $D53, FALSE)), "", HLOOKUP(Y$1, m_preprocess!$1:$1048576, $D53, FALSE))</f>
        <v>32.8949030937613</v>
      </c>
      <c r="Z53" s="67" t="str">
        <f>IF(ISBLANK(HLOOKUP(Z$1, m_preprocess!$1:$1048576, $D53, FALSE)), "", HLOOKUP(Z$1, m_preprocess!$1:$1048576, $D53, FALSE))</f>
        <v/>
      </c>
      <c r="AA53" s="67" t="str">
        <f>IF(ISBLANK(HLOOKUP(AA$1, m_preprocess!$1:$1048576, $D53, FALSE)), "", HLOOKUP(AA$1, m_preprocess!$1:$1048576, $D53, FALSE))</f>
        <v/>
      </c>
      <c r="AB53" s="67">
        <f>IF(ISBLANK(HLOOKUP(AB$1, m_preprocess!$1:$1048576, $D53, FALSE)), "", HLOOKUP(AB$1, m_preprocess!$1:$1048576, $D53, FALSE))</f>
        <v>37073.115097456102</v>
      </c>
    </row>
    <row r="54" spans="1:28" x14ac:dyDescent="0.25">
      <c r="A54" s="57">
        <v>35551</v>
      </c>
      <c r="B54" s="67">
        <v>1997</v>
      </c>
      <c r="C54" s="67">
        <v>5</v>
      </c>
      <c r="D54" s="67">
        <v>54</v>
      </c>
      <c r="E54" s="67">
        <f>IF(ISBLANK(HLOOKUP(E$1, m_preprocess!$1:$1048576, $D54, FALSE)), "", HLOOKUP(E$1, m_preprocess!$1:$1048576, $D54, FALSE))</f>
        <v>52.380073224363898</v>
      </c>
      <c r="F54" s="67">
        <f>IF(ISBLANK(HLOOKUP(F$1, m_preprocess!$1:$1048576, $D54, FALSE)), "", HLOOKUP(F$1, m_preprocess!$1:$1048576, $D54, FALSE))</f>
        <v>51.7865573982425</v>
      </c>
      <c r="G54" s="67">
        <f>IF(ISBLANK(HLOOKUP(G$1, m_preprocess!$1:$1048576, $D54, FALSE)), "", HLOOKUP(G$1, m_preprocess!$1:$1048576, $D54, FALSE))</f>
        <v>82.201408810196099</v>
      </c>
      <c r="H54" s="67">
        <f>IF(ISBLANK(HLOOKUP(H$1, m_preprocess!$1:$1048576, $D54, FALSE)), "", HLOOKUP(H$1, m_preprocess!$1:$1048576, $D54, FALSE))</f>
        <v>48.579258290851499</v>
      </c>
      <c r="I54" s="67" t="str">
        <f>IF(ISBLANK(HLOOKUP(I$1, m_preprocess!$1:$1048576, $D54, FALSE)), "", HLOOKUP(I$1, m_preprocess!$1:$1048576, $D54, FALSE))</f>
        <v/>
      </c>
      <c r="J54" s="67" t="str">
        <f>IF(ISBLANK(HLOOKUP(J$1, m_preprocess!$1:$1048576, $D54, FALSE)), "", HLOOKUP(J$1, m_preprocess!$1:$1048576, $D54, FALSE))</f>
        <v/>
      </c>
      <c r="K54" s="67">
        <f>IF(ISBLANK(HLOOKUP(K$1, m_preprocess!$1:$1048576, $D54, FALSE)), "", HLOOKUP(K$1, m_preprocess!$1:$1048576, $D54, FALSE))</f>
        <v>7</v>
      </c>
      <c r="L54" s="67">
        <f>IF(ISBLANK(HLOOKUP(L$1, m_preprocess!$1:$1048576, $D54, FALSE)), "", HLOOKUP(L$1, m_preprocess!$1:$1048576, $D54, FALSE))</f>
        <v>4559.3599454605364</v>
      </c>
      <c r="M54" s="67">
        <f>IF(ISBLANK(HLOOKUP(M$1, m_preprocess!$1:$1048576, $D54, FALSE)), "", HLOOKUP(M$1, m_preprocess!$1:$1048576, $D54, FALSE))</f>
        <v>22837.175438455477</v>
      </c>
      <c r="N54" s="67">
        <f>IF(ISBLANK(HLOOKUP(N$1, m_preprocess!$1:$1048576, $D54, FALSE)), "", HLOOKUP(N$1, m_preprocess!$1:$1048576, $D54, FALSE))</f>
        <v>418.60894736842101</v>
      </c>
      <c r="O54" s="67">
        <f>IF(ISBLANK(HLOOKUP(O$1, m_preprocess!$1:$1048576, $D54, FALSE)), "", HLOOKUP(O$1, m_preprocess!$1:$1048576, $D54, FALSE))</f>
        <v>81.006590390240802</v>
      </c>
      <c r="P54" s="67">
        <f>IF(ISBLANK(HLOOKUP(P$1, m_preprocess!$1:$1048576, $D54, FALSE)), "", HLOOKUP(P$1, m_preprocess!$1:$1048576, $D54, FALSE))</f>
        <v>85.209850289345724</v>
      </c>
      <c r="Q54" s="67" t="str">
        <f>IF(ISBLANK(HLOOKUP(Q$1, m_preprocess!$1:$1048576, $D54, FALSE)), "", HLOOKUP(Q$1, m_preprocess!$1:$1048576, $D54, FALSE))</f>
        <v/>
      </c>
      <c r="R54" s="67" t="str">
        <f>IF(ISBLANK(HLOOKUP(R$1, m_preprocess!$1:$1048576, $D54, FALSE)), "", HLOOKUP(R$1, m_preprocess!$1:$1048576, $D54, FALSE))</f>
        <v/>
      </c>
      <c r="S54" s="67" t="str">
        <f>IF(ISBLANK(HLOOKUP(S$1, m_preprocess!$1:$1048576, $D54, FALSE)), "", HLOOKUP(S$1, m_preprocess!$1:$1048576, $D54, FALSE))</f>
        <v/>
      </c>
      <c r="T54" s="67" t="str">
        <f>IF(ISBLANK(HLOOKUP(T$1, m_preprocess!$1:$1048576, $D54, FALSE)), "", HLOOKUP(T$1, m_preprocess!$1:$1048576, $D54, FALSE))</f>
        <v/>
      </c>
      <c r="U54" s="67" t="str">
        <f>IF(ISBLANK(HLOOKUP(U$1, m_preprocess!$1:$1048576, $D54, FALSE)), "", HLOOKUP(U$1, m_preprocess!$1:$1048576, $D54, FALSE))</f>
        <v/>
      </c>
      <c r="V54" s="67" t="str">
        <f>IF(ISBLANK(HLOOKUP(V$1, m_preprocess!$1:$1048576, $D54, FALSE)), "", HLOOKUP(V$1, m_preprocess!$1:$1048576, $D54, FALSE))</f>
        <v/>
      </c>
      <c r="W54" s="67">
        <f>IF(ISBLANK(HLOOKUP(W$1, m_preprocess!$1:$1048576, $D54, FALSE)), "", HLOOKUP(W$1, m_preprocess!$1:$1048576, $D54, FALSE))</f>
        <v>2720</v>
      </c>
      <c r="X54" s="67" t="str">
        <f>IF(ISBLANK(HLOOKUP(X$1, m_preprocess!$1:$1048576, $D54, FALSE)), "", HLOOKUP(X$1, m_preprocess!$1:$1048576, $D54, FALSE))</f>
        <v/>
      </c>
      <c r="Y54" s="67">
        <f>IF(ISBLANK(HLOOKUP(Y$1, m_preprocess!$1:$1048576, $D54, FALSE)), "", HLOOKUP(Y$1, m_preprocess!$1:$1048576, $D54, FALSE))</f>
        <v>36.7107198606476</v>
      </c>
      <c r="Z54" s="67" t="str">
        <f>IF(ISBLANK(HLOOKUP(Z$1, m_preprocess!$1:$1048576, $D54, FALSE)), "", HLOOKUP(Z$1, m_preprocess!$1:$1048576, $D54, FALSE))</f>
        <v/>
      </c>
      <c r="AA54" s="67" t="str">
        <f>IF(ISBLANK(HLOOKUP(AA$1, m_preprocess!$1:$1048576, $D54, FALSE)), "", HLOOKUP(AA$1, m_preprocess!$1:$1048576, $D54, FALSE))</f>
        <v/>
      </c>
      <c r="AB54" s="67">
        <f>IF(ISBLANK(HLOOKUP(AB$1, m_preprocess!$1:$1048576, $D54, FALSE)), "", HLOOKUP(AB$1, m_preprocess!$1:$1048576, $D54, FALSE))</f>
        <v>37420.554219554302</v>
      </c>
    </row>
    <row r="55" spans="1:28" x14ac:dyDescent="0.25">
      <c r="A55" s="57">
        <v>35582</v>
      </c>
      <c r="B55" s="67">
        <v>1997</v>
      </c>
      <c r="C55" s="67">
        <v>6</v>
      </c>
      <c r="D55" s="67">
        <v>55</v>
      </c>
      <c r="E55" s="67">
        <f>IF(ISBLANK(HLOOKUP(E$1, m_preprocess!$1:$1048576, $D55, FALSE)), "", HLOOKUP(E$1, m_preprocess!$1:$1048576, $D55, FALSE))</f>
        <v>49.869577641400298</v>
      </c>
      <c r="F55" s="67">
        <f>IF(ISBLANK(HLOOKUP(F$1, m_preprocess!$1:$1048576, $D55, FALSE)), "", HLOOKUP(F$1, m_preprocess!$1:$1048576, $D55, FALSE))</f>
        <v>51.502828568405903</v>
      </c>
      <c r="G55" s="67">
        <f>IF(ISBLANK(HLOOKUP(G$1, m_preprocess!$1:$1048576, $D55, FALSE)), "", HLOOKUP(G$1, m_preprocess!$1:$1048576, $D55, FALSE))</f>
        <v>70.050589196364498</v>
      </c>
      <c r="H55" s="67">
        <f>IF(ISBLANK(HLOOKUP(H$1, m_preprocess!$1:$1048576, $D55, FALSE)), "", HLOOKUP(H$1, m_preprocess!$1:$1048576, $D55, FALSE))</f>
        <v>46.664336134574803</v>
      </c>
      <c r="I55" s="67" t="str">
        <f>IF(ISBLANK(HLOOKUP(I$1, m_preprocess!$1:$1048576, $D55, FALSE)), "", HLOOKUP(I$1, m_preprocess!$1:$1048576, $D55, FALSE))</f>
        <v/>
      </c>
      <c r="J55" s="67" t="str">
        <f>IF(ISBLANK(HLOOKUP(J$1, m_preprocess!$1:$1048576, $D55, FALSE)), "", HLOOKUP(J$1, m_preprocess!$1:$1048576, $D55, FALSE))</f>
        <v/>
      </c>
      <c r="K55" s="67">
        <f>IF(ISBLANK(HLOOKUP(K$1, m_preprocess!$1:$1048576, $D55, FALSE)), "", HLOOKUP(K$1, m_preprocess!$1:$1048576, $D55, FALSE))</f>
        <v>6.8</v>
      </c>
      <c r="L55" s="67">
        <f>IF(ISBLANK(HLOOKUP(L$1, m_preprocess!$1:$1048576, $D55, FALSE)), "", HLOOKUP(L$1, m_preprocess!$1:$1048576, $D55, FALSE))</f>
        <v>4687.6433863554194</v>
      </c>
      <c r="M55" s="67">
        <f>IF(ISBLANK(HLOOKUP(M$1, m_preprocess!$1:$1048576, $D55, FALSE)), "", HLOOKUP(M$1, m_preprocess!$1:$1048576, $D55, FALSE))</f>
        <v>23341.98697096168</v>
      </c>
      <c r="N55" s="67">
        <f>IF(ISBLANK(HLOOKUP(N$1, m_preprocess!$1:$1048576, $D55, FALSE)), "", HLOOKUP(N$1, m_preprocess!$1:$1048576, $D55, FALSE))</f>
        <v>417.41523809523801</v>
      </c>
      <c r="O55" s="67">
        <f>IF(ISBLANK(HLOOKUP(O$1, m_preprocess!$1:$1048576, $D55, FALSE)), "", HLOOKUP(O$1, m_preprocess!$1:$1048576, $D55, FALSE))</f>
        <v>80.842787269311302</v>
      </c>
      <c r="P55" s="67">
        <f>IF(ISBLANK(HLOOKUP(P$1, m_preprocess!$1:$1048576, $D55, FALSE)), "", HLOOKUP(P$1, m_preprocess!$1:$1048576, $D55, FALSE))</f>
        <v>86.899781386736535</v>
      </c>
      <c r="Q55" s="67" t="str">
        <f>IF(ISBLANK(HLOOKUP(Q$1, m_preprocess!$1:$1048576, $D55, FALSE)), "", HLOOKUP(Q$1, m_preprocess!$1:$1048576, $D55, FALSE))</f>
        <v/>
      </c>
      <c r="R55" s="67" t="str">
        <f>IF(ISBLANK(HLOOKUP(R$1, m_preprocess!$1:$1048576, $D55, FALSE)), "", HLOOKUP(R$1, m_preprocess!$1:$1048576, $D55, FALSE))</f>
        <v/>
      </c>
      <c r="S55" s="67" t="str">
        <f>IF(ISBLANK(HLOOKUP(S$1, m_preprocess!$1:$1048576, $D55, FALSE)), "", HLOOKUP(S$1, m_preprocess!$1:$1048576, $D55, FALSE))</f>
        <v/>
      </c>
      <c r="T55" s="67" t="str">
        <f>IF(ISBLANK(HLOOKUP(T$1, m_preprocess!$1:$1048576, $D55, FALSE)), "", HLOOKUP(T$1, m_preprocess!$1:$1048576, $D55, FALSE))</f>
        <v/>
      </c>
      <c r="U55" s="67" t="str">
        <f>IF(ISBLANK(HLOOKUP(U$1, m_preprocess!$1:$1048576, $D55, FALSE)), "", HLOOKUP(U$1, m_preprocess!$1:$1048576, $D55, FALSE))</f>
        <v/>
      </c>
      <c r="V55" s="67" t="str">
        <f>IF(ISBLANK(HLOOKUP(V$1, m_preprocess!$1:$1048576, $D55, FALSE)), "", HLOOKUP(V$1, m_preprocess!$1:$1048576, $D55, FALSE))</f>
        <v/>
      </c>
      <c r="W55" s="67">
        <f>IF(ISBLANK(HLOOKUP(W$1, m_preprocess!$1:$1048576, $D55, FALSE)), "", HLOOKUP(W$1, m_preprocess!$1:$1048576, $D55, FALSE))</f>
        <v>2712</v>
      </c>
      <c r="X55" s="67" t="str">
        <f>IF(ISBLANK(HLOOKUP(X$1, m_preprocess!$1:$1048576, $D55, FALSE)), "", HLOOKUP(X$1, m_preprocess!$1:$1048576, $D55, FALSE))</f>
        <v/>
      </c>
      <c r="Y55" s="67">
        <f>IF(ISBLANK(HLOOKUP(Y$1, m_preprocess!$1:$1048576, $D55, FALSE)), "", HLOOKUP(Y$1, m_preprocess!$1:$1048576, $D55, FALSE))</f>
        <v>34.740749399673803</v>
      </c>
      <c r="Z55" s="67" t="str">
        <f>IF(ISBLANK(HLOOKUP(Z$1, m_preprocess!$1:$1048576, $D55, FALSE)), "", HLOOKUP(Z$1, m_preprocess!$1:$1048576, $D55, FALSE))</f>
        <v/>
      </c>
      <c r="AA55" s="67" t="str">
        <f>IF(ISBLANK(HLOOKUP(AA$1, m_preprocess!$1:$1048576, $D55, FALSE)), "", HLOOKUP(AA$1, m_preprocess!$1:$1048576, $D55, FALSE))</f>
        <v/>
      </c>
      <c r="AB55" s="67">
        <f>IF(ISBLANK(HLOOKUP(AB$1, m_preprocess!$1:$1048576, $D55, FALSE)), "", HLOOKUP(AB$1, m_preprocess!$1:$1048576, $D55, FALSE))</f>
        <v>37496.976470501802</v>
      </c>
    </row>
    <row r="56" spans="1:28" x14ac:dyDescent="0.25">
      <c r="A56" s="57">
        <v>35612</v>
      </c>
      <c r="B56" s="67">
        <v>1997</v>
      </c>
      <c r="C56" s="67">
        <v>7</v>
      </c>
      <c r="D56" s="67">
        <v>56</v>
      </c>
      <c r="E56" s="67">
        <f>IF(ISBLANK(HLOOKUP(E$1, m_preprocess!$1:$1048576, $D56, FALSE)), "", HLOOKUP(E$1, m_preprocess!$1:$1048576, $D56, FALSE))</f>
        <v>51.230072710409502</v>
      </c>
      <c r="F56" s="67">
        <f>IF(ISBLANK(HLOOKUP(F$1, m_preprocess!$1:$1048576, $D56, FALSE)), "", HLOOKUP(F$1, m_preprocess!$1:$1048576, $D56, FALSE))</f>
        <v>51.977925135242501</v>
      </c>
      <c r="G56" s="67">
        <f>IF(ISBLANK(HLOOKUP(G$1, m_preprocess!$1:$1048576, $D56, FALSE)), "", HLOOKUP(G$1, m_preprocess!$1:$1048576, $D56, FALSE))</f>
        <v>70.1569566667754</v>
      </c>
      <c r="H56" s="67">
        <f>IF(ISBLANK(HLOOKUP(H$1, m_preprocess!$1:$1048576, $D56, FALSE)), "", HLOOKUP(H$1, m_preprocess!$1:$1048576, $D56, FALSE))</f>
        <v>48.028250564373103</v>
      </c>
      <c r="I56" s="67" t="str">
        <f>IF(ISBLANK(HLOOKUP(I$1, m_preprocess!$1:$1048576, $D56, FALSE)), "", HLOOKUP(I$1, m_preprocess!$1:$1048576, $D56, FALSE))</f>
        <v/>
      </c>
      <c r="J56" s="67" t="str">
        <f>IF(ISBLANK(HLOOKUP(J$1, m_preprocess!$1:$1048576, $D56, FALSE)), "", HLOOKUP(J$1, m_preprocess!$1:$1048576, $D56, FALSE))</f>
        <v/>
      </c>
      <c r="K56" s="67">
        <f>IF(ISBLANK(HLOOKUP(K$1, m_preprocess!$1:$1048576, $D56, FALSE)), "", HLOOKUP(K$1, m_preprocess!$1:$1048576, $D56, FALSE))</f>
        <v>6.75</v>
      </c>
      <c r="L56" s="67">
        <f>IF(ISBLANK(HLOOKUP(L$1, m_preprocess!$1:$1048576, $D56, FALSE)), "", HLOOKUP(L$1, m_preprocess!$1:$1048576, $D56, FALSE))</f>
        <v>4579.9862273858635</v>
      </c>
      <c r="M56" s="67">
        <f>IF(ISBLANK(HLOOKUP(M$1, m_preprocess!$1:$1048576, $D56, FALSE)), "", HLOOKUP(M$1, m_preprocess!$1:$1048576, $D56, FALSE))</f>
        <v>23426.564136490786</v>
      </c>
      <c r="N56" s="67">
        <f>IF(ISBLANK(HLOOKUP(N$1, m_preprocess!$1:$1048576, $D56, FALSE)), "", HLOOKUP(N$1, m_preprocess!$1:$1048576, $D56, FALSE))</f>
        <v>416.60826086956502</v>
      </c>
      <c r="O56" s="67">
        <f>IF(ISBLANK(HLOOKUP(O$1, m_preprocess!$1:$1048576, $D56, FALSE)), "", HLOOKUP(O$1, m_preprocess!$1:$1048576, $D56, FALSE))</f>
        <v>79.499026797814523</v>
      </c>
      <c r="P56" s="67">
        <f>IF(ISBLANK(HLOOKUP(P$1, m_preprocess!$1:$1048576, $D56, FALSE)), "", HLOOKUP(P$1, m_preprocess!$1:$1048576, $D56, FALSE))</f>
        <v>85.192660159349558</v>
      </c>
      <c r="Q56" s="67" t="str">
        <f>IF(ISBLANK(HLOOKUP(Q$1, m_preprocess!$1:$1048576, $D56, FALSE)), "", HLOOKUP(Q$1, m_preprocess!$1:$1048576, $D56, FALSE))</f>
        <v/>
      </c>
      <c r="R56" s="67" t="str">
        <f>IF(ISBLANK(HLOOKUP(R$1, m_preprocess!$1:$1048576, $D56, FALSE)), "", HLOOKUP(R$1, m_preprocess!$1:$1048576, $D56, FALSE))</f>
        <v/>
      </c>
      <c r="S56" s="67" t="str">
        <f>IF(ISBLANK(HLOOKUP(S$1, m_preprocess!$1:$1048576, $D56, FALSE)), "", HLOOKUP(S$1, m_preprocess!$1:$1048576, $D56, FALSE))</f>
        <v/>
      </c>
      <c r="T56" s="67" t="str">
        <f>IF(ISBLANK(HLOOKUP(T$1, m_preprocess!$1:$1048576, $D56, FALSE)), "", HLOOKUP(T$1, m_preprocess!$1:$1048576, $D56, FALSE))</f>
        <v/>
      </c>
      <c r="U56" s="67" t="str">
        <f>IF(ISBLANK(HLOOKUP(U$1, m_preprocess!$1:$1048576, $D56, FALSE)), "", HLOOKUP(U$1, m_preprocess!$1:$1048576, $D56, FALSE))</f>
        <v/>
      </c>
      <c r="V56" s="67" t="str">
        <f>IF(ISBLANK(HLOOKUP(V$1, m_preprocess!$1:$1048576, $D56, FALSE)), "", HLOOKUP(V$1, m_preprocess!$1:$1048576, $D56, FALSE))</f>
        <v/>
      </c>
      <c r="W56" s="67">
        <f>IF(ISBLANK(HLOOKUP(W$1, m_preprocess!$1:$1048576, $D56, FALSE)), "", HLOOKUP(W$1, m_preprocess!$1:$1048576, $D56, FALSE))</f>
        <v>2835</v>
      </c>
      <c r="X56" s="67" t="str">
        <f>IF(ISBLANK(HLOOKUP(X$1, m_preprocess!$1:$1048576, $D56, FALSE)), "", HLOOKUP(X$1, m_preprocess!$1:$1048576, $D56, FALSE))</f>
        <v/>
      </c>
      <c r="Y56" s="67">
        <f>IF(ISBLANK(HLOOKUP(Y$1, m_preprocess!$1:$1048576, $D56, FALSE)), "", HLOOKUP(Y$1, m_preprocess!$1:$1048576, $D56, FALSE))</f>
        <v>34.322330876967001</v>
      </c>
      <c r="Z56" s="67" t="str">
        <f>IF(ISBLANK(HLOOKUP(Z$1, m_preprocess!$1:$1048576, $D56, FALSE)), "", HLOOKUP(Z$1, m_preprocess!$1:$1048576, $D56, FALSE))</f>
        <v/>
      </c>
      <c r="AA56" s="67" t="str">
        <f>IF(ISBLANK(HLOOKUP(AA$1, m_preprocess!$1:$1048576, $D56, FALSE)), "", HLOOKUP(AA$1, m_preprocess!$1:$1048576, $D56, FALSE))</f>
        <v/>
      </c>
      <c r="AB56" s="67">
        <f>IF(ISBLANK(HLOOKUP(AB$1, m_preprocess!$1:$1048576, $D56, FALSE)), "", HLOOKUP(AB$1, m_preprocess!$1:$1048576, $D56, FALSE))</f>
        <v>37815.411790885897</v>
      </c>
    </row>
    <row r="57" spans="1:28" x14ac:dyDescent="0.25">
      <c r="A57" s="57">
        <v>35643</v>
      </c>
      <c r="B57" s="67">
        <v>1997</v>
      </c>
      <c r="C57" s="67">
        <v>8</v>
      </c>
      <c r="D57" s="67">
        <v>57</v>
      </c>
      <c r="E57" s="67">
        <f>IF(ISBLANK(HLOOKUP(E$1, m_preprocess!$1:$1048576, $D57, FALSE)), "", HLOOKUP(E$1, m_preprocess!$1:$1048576, $D57, FALSE))</f>
        <v>50.712031316457697</v>
      </c>
      <c r="F57" s="67">
        <f>IF(ISBLANK(HLOOKUP(F$1, m_preprocess!$1:$1048576, $D57, FALSE)), "", HLOOKUP(F$1, m_preprocess!$1:$1048576, $D57, FALSE))</f>
        <v>52.468497572262898</v>
      </c>
      <c r="G57" s="67">
        <f>IF(ISBLANK(HLOOKUP(G$1, m_preprocess!$1:$1048576, $D57, FALSE)), "", HLOOKUP(G$1, m_preprocess!$1:$1048576, $D57, FALSE))</f>
        <v>72.8470490980759</v>
      </c>
      <c r="H57" s="67">
        <f>IF(ISBLANK(HLOOKUP(H$1, m_preprocess!$1:$1048576, $D57, FALSE)), "", HLOOKUP(H$1, m_preprocess!$1:$1048576, $D57, FALSE))</f>
        <v>47.371428148633299</v>
      </c>
      <c r="I57" s="67" t="str">
        <f>IF(ISBLANK(HLOOKUP(I$1, m_preprocess!$1:$1048576, $D57, FALSE)), "", HLOOKUP(I$1, m_preprocess!$1:$1048576, $D57, FALSE))</f>
        <v/>
      </c>
      <c r="J57" s="67" t="str">
        <f>IF(ISBLANK(HLOOKUP(J$1, m_preprocess!$1:$1048576, $D57, FALSE)), "", HLOOKUP(J$1, m_preprocess!$1:$1048576, $D57, FALSE))</f>
        <v/>
      </c>
      <c r="K57" s="67">
        <f>IF(ISBLANK(HLOOKUP(K$1, m_preprocess!$1:$1048576, $D57, FALSE)), "", HLOOKUP(K$1, m_preprocess!$1:$1048576, $D57, FALSE))</f>
        <v>6.75</v>
      </c>
      <c r="L57" s="67">
        <f>IF(ISBLANK(HLOOKUP(L$1, m_preprocess!$1:$1048576, $D57, FALSE)), "", HLOOKUP(L$1, m_preprocess!$1:$1048576, $D57, FALSE))</f>
        <v>4505.9840155650518</v>
      </c>
      <c r="M57" s="67">
        <f>IF(ISBLANK(HLOOKUP(M$1, m_preprocess!$1:$1048576, $D57, FALSE)), "", HLOOKUP(M$1, m_preprocess!$1:$1048576, $D57, FALSE))</f>
        <v>23325.66528580735</v>
      </c>
      <c r="N57" s="67">
        <f>IF(ISBLANK(HLOOKUP(N$1, m_preprocess!$1:$1048576, $D57, FALSE)), "", HLOOKUP(N$1, m_preprocess!$1:$1048576, $D57, FALSE))</f>
        <v>414.85250000000002</v>
      </c>
      <c r="O57" s="67">
        <f>IF(ISBLANK(HLOOKUP(O$1, m_preprocess!$1:$1048576, $D57, FALSE)), "", HLOOKUP(O$1, m_preprocess!$1:$1048576, $D57, FALSE))</f>
        <v>77.950728004359718</v>
      </c>
      <c r="P57" s="67">
        <f>IF(ISBLANK(HLOOKUP(P$1, m_preprocess!$1:$1048576, $D57, FALSE)), "", HLOOKUP(P$1, m_preprocess!$1:$1048576, $D57, FALSE))</f>
        <v>81.994155614660471</v>
      </c>
      <c r="Q57" s="67" t="str">
        <f>IF(ISBLANK(HLOOKUP(Q$1, m_preprocess!$1:$1048576, $D57, FALSE)), "", HLOOKUP(Q$1, m_preprocess!$1:$1048576, $D57, FALSE))</f>
        <v/>
      </c>
      <c r="R57" s="67" t="str">
        <f>IF(ISBLANK(HLOOKUP(R$1, m_preprocess!$1:$1048576, $D57, FALSE)), "", HLOOKUP(R$1, m_preprocess!$1:$1048576, $D57, FALSE))</f>
        <v/>
      </c>
      <c r="S57" s="67" t="str">
        <f>IF(ISBLANK(HLOOKUP(S$1, m_preprocess!$1:$1048576, $D57, FALSE)), "", HLOOKUP(S$1, m_preprocess!$1:$1048576, $D57, FALSE))</f>
        <v/>
      </c>
      <c r="T57" s="67" t="str">
        <f>IF(ISBLANK(HLOOKUP(T$1, m_preprocess!$1:$1048576, $D57, FALSE)), "", HLOOKUP(T$1, m_preprocess!$1:$1048576, $D57, FALSE))</f>
        <v/>
      </c>
      <c r="U57" s="67" t="str">
        <f>IF(ISBLANK(HLOOKUP(U$1, m_preprocess!$1:$1048576, $D57, FALSE)), "", HLOOKUP(U$1, m_preprocess!$1:$1048576, $D57, FALSE))</f>
        <v/>
      </c>
      <c r="V57" s="67" t="str">
        <f>IF(ISBLANK(HLOOKUP(V$1, m_preprocess!$1:$1048576, $D57, FALSE)), "", HLOOKUP(V$1, m_preprocess!$1:$1048576, $D57, FALSE))</f>
        <v/>
      </c>
      <c r="W57" s="67">
        <f>IF(ISBLANK(HLOOKUP(W$1, m_preprocess!$1:$1048576, $D57, FALSE)), "", HLOOKUP(W$1, m_preprocess!$1:$1048576, $D57, FALSE))</f>
        <v>2796</v>
      </c>
      <c r="X57" s="67" t="str">
        <f>IF(ISBLANK(HLOOKUP(X$1, m_preprocess!$1:$1048576, $D57, FALSE)), "", HLOOKUP(X$1, m_preprocess!$1:$1048576, $D57, FALSE))</f>
        <v/>
      </c>
      <c r="Y57" s="67">
        <f>IF(ISBLANK(HLOOKUP(Y$1, m_preprocess!$1:$1048576, $D57, FALSE)), "", HLOOKUP(Y$1, m_preprocess!$1:$1048576, $D57, FALSE))</f>
        <v>37.359368670968301</v>
      </c>
      <c r="Z57" s="67" t="str">
        <f>IF(ISBLANK(HLOOKUP(Z$1, m_preprocess!$1:$1048576, $D57, FALSE)), "", HLOOKUP(Z$1, m_preprocess!$1:$1048576, $D57, FALSE))</f>
        <v/>
      </c>
      <c r="AA57" s="67" t="str">
        <f>IF(ISBLANK(HLOOKUP(AA$1, m_preprocess!$1:$1048576, $D57, FALSE)), "", HLOOKUP(AA$1, m_preprocess!$1:$1048576, $D57, FALSE))</f>
        <v/>
      </c>
      <c r="AB57" s="67">
        <f>IF(ISBLANK(HLOOKUP(AB$1, m_preprocess!$1:$1048576, $D57, FALSE)), "", HLOOKUP(AB$1, m_preprocess!$1:$1048576, $D57, FALSE))</f>
        <v>38322.605200141501</v>
      </c>
    </row>
    <row r="58" spans="1:28" x14ac:dyDescent="0.25">
      <c r="A58" s="57">
        <v>35674</v>
      </c>
      <c r="B58" s="67">
        <v>1997</v>
      </c>
      <c r="C58" s="67">
        <v>9</v>
      </c>
      <c r="D58" s="67">
        <v>58</v>
      </c>
      <c r="E58" s="67">
        <f>IF(ISBLANK(HLOOKUP(E$1, m_preprocess!$1:$1048576, $D58, FALSE)), "", HLOOKUP(E$1, m_preprocess!$1:$1048576, $D58, FALSE))</f>
        <v>49.7337313431726</v>
      </c>
      <c r="F58" s="67">
        <f>IF(ISBLANK(HLOOKUP(F$1, m_preprocess!$1:$1048576, $D58, FALSE)), "", HLOOKUP(F$1, m_preprocess!$1:$1048576, $D58, FALSE))</f>
        <v>52.896958489113302</v>
      </c>
      <c r="G58" s="67">
        <f>IF(ISBLANK(HLOOKUP(G$1, m_preprocess!$1:$1048576, $D58, FALSE)), "", HLOOKUP(G$1, m_preprocess!$1:$1048576, $D58, FALSE))</f>
        <v>77.513464355762693</v>
      </c>
      <c r="H58" s="67">
        <f>IF(ISBLANK(HLOOKUP(H$1, m_preprocess!$1:$1048576, $D58, FALSE)), "", HLOOKUP(H$1, m_preprocess!$1:$1048576, $D58, FALSE))</f>
        <v>46.1518754342151</v>
      </c>
      <c r="I58" s="67" t="str">
        <f>IF(ISBLANK(HLOOKUP(I$1, m_preprocess!$1:$1048576, $D58, FALSE)), "", HLOOKUP(I$1, m_preprocess!$1:$1048576, $D58, FALSE))</f>
        <v/>
      </c>
      <c r="J58" s="67" t="str">
        <f>IF(ISBLANK(HLOOKUP(J$1, m_preprocess!$1:$1048576, $D58, FALSE)), "", HLOOKUP(J$1, m_preprocess!$1:$1048576, $D58, FALSE))</f>
        <v/>
      </c>
      <c r="K58" s="67">
        <f>IF(ISBLANK(HLOOKUP(K$1, m_preprocess!$1:$1048576, $D58, FALSE)), "", HLOOKUP(K$1, m_preprocess!$1:$1048576, $D58, FALSE))</f>
        <v>6.53</v>
      </c>
      <c r="L58" s="67">
        <f>IF(ISBLANK(HLOOKUP(L$1, m_preprocess!$1:$1048576, $D58, FALSE)), "", HLOOKUP(L$1, m_preprocess!$1:$1048576, $D58, FALSE))</f>
        <v>4735.7652870307693</v>
      </c>
      <c r="M58" s="67">
        <f>IF(ISBLANK(HLOOKUP(M$1, m_preprocess!$1:$1048576, $D58, FALSE)), "", HLOOKUP(M$1, m_preprocess!$1:$1048576, $D58, FALSE))</f>
        <v>23833.711906594759</v>
      </c>
      <c r="N58" s="67">
        <f>IF(ISBLANK(HLOOKUP(N$1, m_preprocess!$1:$1048576, $D58, FALSE)), "", HLOOKUP(N$1, m_preprocess!$1:$1048576, $D58, FALSE))</f>
        <v>414.89894736842098</v>
      </c>
      <c r="O58" s="67">
        <f>IF(ISBLANK(HLOOKUP(O$1, m_preprocess!$1:$1048576, $D58, FALSE)), "", HLOOKUP(O$1, m_preprocess!$1:$1048576, $D58, FALSE))</f>
        <v>77.816855879113106</v>
      </c>
      <c r="P58" s="67">
        <f>IF(ISBLANK(HLOOKUP(P$1, m_preprocess!$1:$1048576, $D58, FALSE)), "", HLOOKUP(P$1, m_preprocess!$1:$1048576, $D58, FALSE))</f>
        <v>79.775803372645626</v>
      </c>
      <c r="Q58" s="67" t="str">
        <f>IF(ISBLANK(HLOOKUP(Q$1, m_preprocess!$1:$1048576, $D58, FALSE)), "", HLOOKUP(Q$1, m_preprocess!$1:$1048576, $D58, FALSE))</f>
        <v/>
      </c>
      <c r="R58" s="67" t="str">
        <f>IF(ISBLANK(HLOOKUP(R$1, m_preprocess!$1:$1048576, $D58, FALSE)), "", HLOOKUP(R$1, m_preprocess!$1:$1048576, $D58, FALSE))</f>
        <v/>
      </c>
      <c r="S58" s="67" t="str">
        <f>IF(ISBLANK(HLOOKUP(S$1, m_preprocess!$1:$1048576, $D58, FALSE)), "", HLOOKUP(S$1, m_preprocess!$1:$1048576, $D58, FALSE))</f>
        <v/>
      </c>
      <c r="T58" s="67" t="str">
        <f>IF(ISBLANK(HLOOKUP(T$1, m_preprocess!$1:$1048576, $D58, FALSE)), "", HLOOKUP(T$1, m_preprocess!$1:$1048576, $D58, FALSE))</f>
        <v/>
      </c>
      <c r="U58" s="67" t="str">
        <f>IF(ISBLANK(HLOOKUP(U$1, m_preprocess!$1:$1048576, $D58, FALSE)), "", HLOOKUP(U$1, m_preprocess!$1:$1048576, $D58, FALSE))</f>
        <v/>
      </c>
      <c r="V58" s="67" t="str">
        <f>IF(ISBLANK(HLOOKUP(V$1, m_preprocess!$1:$1048576, $D58, FALSE)), "", HLOOKUP(V$1, m_preprocess!$1:$1048576, $D58, FALSE))</f>
        <v/>
      </c>
      <c r="W58" s="67">
        <f>IF(ISBLANK(HLOOKUP(W$1, m_preprocess!$1:$1048576, $D58, FALSE)), "", HLOOKUP(W$1, m_preprocess!$1:$1048576, $D58, FALSE))</f>
        <v>2653</v>
      </c>
      <c r="X58" s="67" t="str">
        <f>IF(ISBLANK(HLOOKUP(X$1, m_preprocess!$1:$1048576, $D58, FALSE)), "", HLOOKUP(X$1, m_preprocess!$1:$1048576, $D58, FALSE))</f>
        <v/>
      </c>
      <c r="Y58" s="67">
        <f>IF(ISBLANK(HLOOKUP(Y$1, m_preprocess!$1:$1048576, $D58, FALSE)), "", HLOOKUP(Y$1, m_preprocess!$1:$1048576, $D58, FALSE))</f>
        <v>35.825834755210202</v>
      </c>
      <c r="Z58" s="67" t="str">
        <f>IF(ISBLANK(HLOOKUP(Z$1, m_preprocess!$1:$1048576, $D58, FALSE)), "", HLOOKUP(Z$1, m_preprocess!$1:$1048576, $D58, FALSE))</f>
        <v/>
      </c>
      <c r="AA58" s="67" t="str">
        <f>IF(ISBLANK(HLOOKUP(AA$1, m_preprocess!$1:$1048576, $D58, FALSE)), "", HLOOKUP(AA$1, m_preprocess!$1:$1048576, $D58, FALSE))</f>
        <v/>
      </c>
      <c r="AB58" s="67">
        <f>IF(ISBLANK(HLOOKUP(AB$1, m_preprocess!$1:$1048576, $D58, FALSE)), "", HLOOKUP(AB$1, m_preprocess!$1:$1048576, $D58, FALSE))</f>
        <v>38489.210078376702</v>
      </c>
    </row>
    <row r="59" spans="1:28" x14ac:dyDescent="0.25">
      <c r="A59" s="57">
        <v>35704</v>
      </c>
      <c r="B59" s="67">
        <v>1997</v>
      </c>
      <c r="C59" s="67">
        <v>10</v>
      </c>
      <c r="D59" s="67">
        <v>59</v>
      </c>
      <c r="E59" s="67">
        <f>IF(ISBLANK(HLOOKUP(E$1, m_preprocess!$1:$1048576, $D59, FALSE)), "", HLOOKUP(E$1, m_preprocess!$1:$1048576, $D59, FALSE))</f>
        <v>53.153787176329899</v>
      </c>
      <c r="F59" s="67">
        <f>IF(ISBLANK(HLOOKUP(F$1, m_preprocess!$1:$1048576, $D59, FALSE)), "", HLOOKUP(F$1, m_preprocess!$1:$1048576, $D59, FALSE))</f>
        <v>53.1992596769607</v>
      </c>
      <c r="G59" s="67">
        <f>IF(ISBLANK(HLOOKUP(G$1, m_preprocess!$1:$1048576, $D59, FALSE)), "", HLOOKUP(G$1, m_preprocess!$1:$1048576, $D59, FALSE))</f>
        <v>76.815972791021494</v>
      </c>
      <c r="H59" s="67">
        <f>IF(ISBLANK(HLOOKUP(H$1, m_preprocess!$1:$1048576, $D59, FALSE)), "", HLOOKUP(H$1, m_preprocess!$1:$1048576, $D59, FALSE))</f>
        <v>49.629106483376603</v>
      </c>
      <c r="I59" s="67" t="str">
        <f>IF(ISBLANK(HLOOKUP(I$1, m_preprocess!$1:$1048576, $D59, FALSE)), "", HLOOKUP(I$1, m_preprocess!$1:$1048576, $D59, FALSE))</f>
        <v/>
      </c>
      <c r="J59" s="67" t="str">
        <f>IF(ISBLANK(HLOOKUP(J$1, m_preprocess!$1:$1048576, $D59, FALSE)), "", HLOOKUP(J$1, m_preprocess!$1:$1048576, $D59, FALSE))</f>
        <v/>
      </c>
      <c r="K59" s="67">
        <f>IF(ISBLANK(HLOOKUP(K$1, m_preprocess!$1:$1048576, $D59, FALSE)), "", HLOOKUP(K$1, m_preprocess!$1:$1048576, $D59, FALSE))</f>
        <v>6.5</v>
      </c>
      <c r="L59" s="67">
        <f>IF(ISBLANK(HLOOKUP(L$1, m_preprocess!$1:$1048576, $D59, FALSE)), "", HLOOKUP(L$1, m_preprocess!$1:$1048576, $D59, FALSE))</f>
        <v>4502.0240674985062</v>
      </c>
      <c r="M59" s="67">
        <f>IF(ISBLANK(HLOOKUP(M$1, m_preprocess!$1:$1048576, $D59, FALSE)), "", HLOOKUP(M$1, m_preprocess!$1:$1048576, $D59, FALSE))</f>
        <v>24106.848036512205</v>
      </c>
      <c r="N59" s="67">
        <f>IF(ISBLANK(HLOOKUP(N$1, m_preprocess!$1:$1048576, $D59, FALSE)), "", HLOOKUP(N$1, m_preprocess!$1:$1048576, $D59, FALSE))</f>
        <v>414.41304347826099</v>
      </c>
      <c r="O59" s="67">
        <f>IF(ISBLANK(HLOOKUP(O$1, m_preprocess!$1:$1048576, $D59, FALSE)), "", HLOOKUP(O$1, m_preprocess!$1:$1048576, $D59, FALSE))</f>
        <v>77.246995101034116</v>
      </c>
      <c r="P59" s="67">
        <f>IF(ISBLANK(HLOOKUP(P$1, m_preprocess!$1:$1048576, $D59, FALSE)), "", HLOOKUP(P$1, m_preprocess!$1:$1048576, $D59, FALSE))</f>
        <v>79.260903841960157</v>
      </c>
      <c r="Q59" s="67" t="str">
        <f>IF(ISBLANK(HLOOKUP(Q$1, m_preprocess!$1:$1048576, $D59, FALSE)), "", HLOOKUP(Q$1, m_preprocess!$1:$1048576, $D59, FALSE))</f>
        <v/>
      </c>
      <c r="R59" s="67" t="str">
        <f>IF(ISBLANK(HLOOKUP(R$1, m_preprocess!$1:$1048576, $D59, FALSE)), "", HLOOKUP(R$1, m_preprocess!$1:$1048576, $D59, FALSE))</f>
        <v/>
      </c>
      <c r="S59" s="67" t="str">
        <f>IF(ISBLANK(HLOOKUP(S$1, m_preprocess!$1:$1048576, $D59, FALSE)), "", HLOOKUP(S$1, m_preprocess!$1:$1048576, $D59, FALSE))</f>
        <v/>
      </c>
      <c r="T59" s="67" t="str">
        <f>IF(ISBLANK(HLOOKUP(T$1, m_preprocess!$1:$1048576, $D59, FALSE)), "", HLOOKUP(T$1, m_preprocess!$1:$1048576, $D59, FALSE))</f>
        <v/>
      </c>
      <c r="U59" s="67" t="str">
        <f>IF(ISBLANK(HLOOKUP(U$1, m_preprocess!$1:$1048576, $D59, FALSE)), "", HLOOKUP(U$1, m_preprocess!$1:$1048576, $D59, FALSE))</f>
        <v/>
      </c>
      <c r="V59" s="67" t="str">
        <f>IF(ISBLANK(HLOOKUP(V$1, m_preprocess!$1:$1048576, $D59, FALSE)), "", HLOOKUP(V$1, m_preprocess!$1:$1048576, $D59, FALSE))</f>
        <v/>
      </c>
      <c r="W59" s="67">
        <f>IF(ISBLANK(HLOOKUP(W$1, m_preprocess!$1:$1048576, $D59, FALSE)), "", HLOOKUP(W$1, m_preprocess!$1:$1048576, $D59, FALSE))</f>
        <v>2765</v>
      </c>
      <c r="X59" s="67" t="str">
        <f>IF(ISBLANK(HLOOKUP(X$1, m_preprocess!$1:$1048576, $D59, FALSE)), "", HLOOKUP(X$1, m_preprocess!$1:$1048576, $D59, FALSE))</f>
        <v/>
      </c>
      <c r="Y59" s="67">
        <f>IF(ISBLANK(HLOOKUP(Y$1, m_preprocess!$1:$1048576, $D59, FALSE)), "", HLOOKUP(Y$1, m_preprocess!$1:$1048576, $D59, FALSE))</f>
        <v>35.6576665451271</v>
      </c>
      <c r="Z59" s="67" t="str">
        <f>IF(ISBLANK(HLOOKUP(Z$1, m_preprocess!$1:$1048576, $D59, FALSE)), "", HLOOKUP(Z$1, m_preprocess!$1:$1048576, $D59, FALSE))</f>
        <v/>
      </c>
      <c r="AA59" s="67" t="str">
        <f>IF(ISBLANK(HLOOKUP(AA$1, m_preprocess!$1:$1048576, $D59, FALSE)), "", HLOOKUP(AA$1, m_preprocess!$1:$1048576, $D59, FALSE))</f>
        <v/>
      </c>
      <c r="AB59" s="67">
        <f>IF(ISBLANK(HLOOKUP(AB$1, m_preprocess!$1:$1048576, $D59, FALSE)), "", HLOOKUP(AB$1, m_preprocess!$1:$1048576, $D59, FALSE))</f>
        <v>39057.684350053598</v>
      </c>
    </row>
    <row r="60" spans="1:28" x14ac:dyDescent="0.25">
      <c r="A60" s="57">
        <v>35735</v>
      </c>
      <c r="B60" s="67">
        <v>1997</v>
      </c>
      <c r="C60" s="67">
        <v>11</v>
      </c>
      <c r="D60" s="67">
        <v>60</v>
      </c>
      <c r="E60" s="67">
        <f>IF(ISBLANK(HLOOKUP(E$1, m_preprocess!$1:$1048576, $D60, FALSE)), "", HLOOKUP(E$1, m_preprocess!$1:$1048576, $D60, FALSE))</f>
        <v>54.210054268921297</v>
      </c>
      <c r="F60" s="67">
        <f>IF(ISBLANK(HLOOKUP(F$1, m_preprocess!$1:$1048576, $D60, FALSE)), "", HLOOKUP(F$1, m_preprocess!$1:$1048576, $D60, FALSE))</f>
        <v>53.658240113020099</v>
      </c>
      <c r="G60" s="67">
        <f>IF(ISBLANK(HLOOKUP(G$1, m_preprocess!$1:$1048576, $D60, FALSE)), "", HLOOKUP(G$1, m_preprocess!$1:$1048576, $D60, FALSE))</f>
        <v>75.700280448547105</v>
      </c>
      <c r="H60" s="67">
        <f>IF(ISBLANK(HLOOKUP(H$1, m_preprocess!$1:$1048576, $D60, FALSE)), "", HLOOKUP(H$1, m_preprocess!$1:$1048576, $D60, FALSE))</f>
        <v>50.748358615830902</v>
      </c>
      <c r="I60" s="67" t="str">
        <f>IF(ISBLANK(HLOOKUP(I$1, m_preprocess!$1:$1048576, $D60, FALSE)), "", HLOOKUP(I$1, m_preprocess!$1:$1048576, $D60, FALSE))</f>
        <v/>
      </c>
      <c r="J60" s="67" t="str">
        <f>IF(ISBLANK(HLOOKUP(J$1, m_preprocess!$1:$1048576, $D60, FALSE)), "", HLOOKUP(J$1, m_preprocess!$1:$1048576, $D60, FALSE))</f>
        <v/>
      </c>
      <c r="K60" s="67">
        <f>IF(ISBLANK(HLOOKUP(K$1, m_preprocess!$1:$1048576, $D60, FALSE)), "", HLOOKUP(K$1, m_preprocess!$1:$1048576, $D60, FALSE))</f>
        <v>6.5</v>
      </c>
      <c r="L60" s="67">
        <f>IF(ISBLANK(HLOOKUP(L$1, m_preprocess!$1:$1048576, $D60, FALSE)), "", HLOOKUP(L$1, m_preprocess!$1:$1048576, $D60, FALSE))</f>
        <v>4509.2731756240901</v>
      </c>
      <c r="M60" s="67">
        <f>IF(ISBLANK(HLOOKUP(M$1, m_preprocess!$1:$1048576, $D60, FALSE)), "", HLOOKUP(M$1, m_preprocess!$1:$1048576, $D60, FALSE))</f>
        <v>24237.065001122493</v>
      </c>
      <c r="N60" s="67">
        <f>IF(ISBLANK(HLOOKUP(N$1, m_preprocess!$1:$1048576, $D60, FALSE)), "", HLOOKUP(N$1, m_preprocess!$1:$1048576, $D60, FALSE))</f>
        <v>424.95749999999998</v>
      </c>
      <c r="O60" s="67">
        <f>IF(ISBLANK(HLOOKUP(O$1, m_preprocess!$1:$1048576, $D60, FALSE)), "", HLOOKUP(O$1, m_preprocess!$1:$1048576, $D60, FALSE))</f>
        <v>78.492967625910751</v>
      </c>
      <c r="P60" s="67">
        <f>IF(ISBLANK(HLOOKUP(P$1, m_preprocess!$1:$1048576, $D60, FALSE)), "", HLOOKUP(P$1, m_preprocess!$1:$1048576, $D60, FALSE))</f>
        <v>77.475339594696649</v>
      </c>
      <c r="Q60" s="67" t="str">
        <f>IF(ISBLANK(HLOOKUP(Q$1, m_preprocess!$1:$1048576, $D60, FALSE)), "", HLOOKUP(Q$1, m_preprocess!$1:$1048576, $D60, FALSE))</f>
        <v/>
      </c>
      <c r="R60" s="67" t="str">
        <f>IF(ISBLANK(HLOOKUP(R$1, m_preprocess!$1:$1048576, $D60, FALSE)), "", HLOOKUP(R$1, m_preprocess!$1:$1048576, $D60, FALSE))</f>
        <v/>
      </c>
      <c r="S60" s="67" t="str">
        <f>IF(ISBLANK(HLOOKUP(S$1, m_preprocess!$1:$1048576, $D60, FALSE)), "", HLOOKUP(S$1, m_preprocess!$1:$1048576, $D60, FALSE))</f>
        <v/>
      </c>
      <c r="T60" s="67" t="str">
        <f>IF(ISBLANK(HLOOKUP(T$1, m_preprocess!$1:$1048576, $D60, FALSE)), "", HLOOKUP(T$1, m_preprocess!$1:$1048576, $D60, FALSE))</f>
        <v/>
      </c>
      <c r="U60" s="67" t="str">
        <f>IF(ISBLANK(HLOOKUP(U$1, m_preprocess!$1:$1048576, $D60, FALSE)), "", HLOOKUP(U$1, m_preprocess!$1:$1048576, $D60, FALSE))</f>
        <v/>
      </c>
      <c r="V60" s="67" t="str">
        <f>IF(ISBLANK(HLOOKUP(V$1, m_preprocess!$1:$1048576, $D60, FALSE)), "", HLOOKUP(V$1, m_preprocess!$1:$1048576, $D60, FALSE))</f>
        <v/>
      </c>
      <c r="W60" s="67">
        <f>IF(ISBLANK(HLOOKUP(W$1, m_preprocess!$1:$1048576, $D60, FALSE)), "", HLOOKUP(W$1, m_preprocess!$1:$1048576, $D60, FALSE))</f>
        <v>2684</v>
      </c>
      <c r="X60" s="67" t="str">
        <f>IF(ISBLANK(HLOOKUP(X$1, m_preprocess!$1:$1048576, $D60, FALSE)), "", HLOOKUP(X$1, m_preprocess!$1:$1048576, $D60, FALSE))</f>
        <v/>
      </c>
      <c r="Y60" s="67">
        <f>IF(ISBLANK(HLOOKUP(Y$1, m_preprocess!$1:$1048576, $D60, FALSE)), "", HLOOKUP(Y$1, m_preprocess!$1:$1048576, $D60, FALSE))</f>
        <v>36.388397457988297</v>
      </c>
      <c r="Z60" s="67" t="str">
        <f>IF(ISBLANK(HLOOKUP(Z$1, m_preprocess!$1:$1048576, $D60, FALSE)), "", HLOOKUP(Z$1, m_preprocess!$1:$1048576, $D60, FALSE))</f>
        <v/>
      </c>
      <c r="AA60" s="67" t="str">
        <f>IF(ISBLANK(HLOOKUP(AA$1, m_preprocess!$1:$1048576, $D60, FALSE)), "", HLOOKUP(AA$1, m_preprocess!$1:$1048576, $D60, FALSE))</f>
        <v/>
      </c>
      <c r="AB60" s="67">
        <f>IF(ISBLANK(HLOOKUP(AB$1, m_preprocess!$1:$1048576, $D60, FALSE)), "", HLOOKUP(AB$1, m_preprocess!$1:$1048576, $D60, FALSE))</f>
        <v>40255.4194313931</v>
      </c>
    </row>
    <row r="61" spans="1:28" x14ac:dyDescent="0.25">
      <c r="A61" s="57">
        <v>35765</v>
      </c>
      <c r="B61" s="67">
        <v>1997</v>
      </c>
      <c r="C61" s="67">
        <v>12</v>
      </c>
      <c r="D61" s="67">
        <v>61</v>
      </c>
      <c r="E61" s="67">
        <f>IF(ISBLANK(HLOOKUP(E$1, m_preprocess!$1:$1048576, $D61, FALSE)), "", HLOOKUP(E$1, m_preprocess!$1:$1048576, $D61, FALSE))</f>
        <v>58.943972803102803</v>
      </c>
      <c r="F61" s="67">
        <f>IF(ISBLANK(HLOOKUP(F$1, m_preprocess!$1:$1048576, $D61, FALSE)), "", HLOOKUP(F$1, m_preprocess!$1:$1048576, $D61, FALSE))</f>
        <v>53.924988403067303</v>
      </c>
      <c r="G61" s="67">
        <f>IF(ISBLANK(HLOOKUP(G$1, m_preprocess!$1:$1048576, $D61, FALSE)), "", HLOOKUP(G$1, m_preprocess!$1:$1048576, $D61, FALSE))</f>
        <v>80.907032571836297</v>
      </c>
      <c r="H61" s="67">
        <f>IF(ISBLANK(HLOOKUP(H$1, m_preprocess!$1:$1048576, $D61, FALSE)), "", HLOOKUP(H$1, m_preprocess!$1:$1048576, $D61, FALSE))</f>
        <v>55.250661510346397</v>
      </c>
      <c r="I61" s="67" t="str">
        <f>IF(ISBLANK(HLOOKUP(I$1, m_preprocess!$1:$1048576, $D61, FALSE)), "", HLOOKUP(I$1, m_preprocess!$1:$1048576, $D61, FALSE))</f>
        <v/>
      </c>
      <c r="J61" s="67" t="str">
        <f>IF(ISBLANK(HLOOKUP(J$1, m_preprocess!$1:$1048576, $D61, FALSE)), "", HLOOKUP(J$1, m_preprocess!$1:$1048576, $D61, FALSE))</f>
        <v/>
      </c>
      <c r="K61" s="67">
        <f>IF(ISBLANK(HLOOKUP(K$1, m_preprocess!$1:$1048576, $D61, FALSE)), "", HLOOKUP(K$1, m_preprocess!$1:$1048576, $D61, FALSE))</f>
        <v>6.5</v>
      </c>
      <c r="L61" s="67">
        <f>IF(ISBLANK(HLOOKUP(L$1, m_preprocess!$1:$1048576, $D61, FALSE)), "", HLOOKUP(L$1, m_preprocess!$1:$1048576, $D61, FALSE))</f>
        <v>5097.1372126737551</v>
      </c>
      <c r="M61" s="67">
        <f>IF(ISBLANK(HLOOKUP(M$1, m_preprocess!$1:$1048576, $D61, FALSE)), "", HLOOKUP(M$1, m_preprocess!$1:$1048576, $D61, FALSE))</f>
        <v>25161.358271781613</v>
      </c>
      <c r="N61" s="67">
        <f>IF(ISBLANK(HLOOKUP(N$1, m_preprocess!$1:$1048576, $D61, FALSE)), "", HLOOKUP(N$1, m_preprocess!$1:$1048576, $D61, FALSE))</f>
        <v>438.28949999999998</v>
      </c>
      <c r="O61" s="67">
        <f>IF(ISBLANK(HLOOKUP(O$1, m_preprocess!$1:$1048576, $D61, FALSE)), "", HLOOKUP(O$1, m_preprocess!$1:$1048576, $D61, FALSE))</f>
        <v>78.084135659774944</v>
      </c>
      <c r="P61" s="67">
        <f>IF(ISBLANK(HLOOKUP(P$1, m_preprocess!$1:$1048576, $D61, FALSE)), "", HLOOKUP(P$1, m_preprocess!$1:$1048576, $D61, FALSE))</f>
        <v>76.051766603083749</v>
      </c>
      <c r="Q61" s="67" t="str">
        <f>IF(ISBLANK(HLOOKUP(Q$1, m_preprocess!$1:$1048576, $D61, FALSE)), "", HLOOKUP(Q$1, m_preprocess!$1:$1048576, $D61, FALSE))</f>
        <v/>
      </c>
      <c r="R61" s="67" t="str">
        <f>IF(ISBLANK(HLOOKUP(R$1, m_preprocess!$1:$1048576, $D61, FALSE)), "", HLOOKUP(R$1, m_preprocess!$1:$1048576, $D61, FALSE))</f>
        <v/>
      </c>
      <c r="S61" s="67" t="str">
        <f>IF(ISBLANK(HLOOKUP(S$1, m_preprocess!$1:$1048576, $D61, FALSE)), "", HLOOKUP(S$1, m_preprocess!$1:$1048576, $D61, FALSE))</f>
        <v/>
      </c>
      <c r="T61" s="67" t="str">
        <f>IF(ISBLANK(HLOOKUP(T$1, m_preprocess!$1:$1048576, $D61, FALSE)), "", HLOOKUP(T$1, m_preprocess!$1:$1048576, $D61, FALSE))</f>
        <v/>
      </c>
      <c r="U61" s="67" t="str">
        <f>IF(ISBLANK(HLOOKUP(U$1, m_preprocess!$1:$1048576, $D61, FALSE)), "", HLOOKUP(U$1, m_preprocess!$1:$1048576, $D61, FALSE))</f>
        <v/>
      </c>
      <c r="V61" s="67" t="str">
        <f>IF(ISBLANK(HLOOKUP(V$1, m_preprocess!$1:$1048576, $D61, FALSE)), "", HLOOKUP(V$1, m_preprocess!$1:$1048576, $D61, FALSE))</f>
        <v/>
      </c>
      <c r="W61" s="67">
        <f>IF(ISBLANK(HLOOKUP(W$1, m_preprocess!$1:$1048576, $D61, FALSE)), "", HLOOKUP(W$1, m_preprocess!$1:$1048576, $D61, FALSE))</f>
        <v>2789</v>
      </c>
      <c r="X61" s="67" t="str">
        <f>IF(ISBLANK(HLOOKUP(X$1, m_preprocess!$1:$1048576, $D61, FALSE)), "", HLOOKUP(X$1, m_preprocess!$1:$1048576, $D61, FALSE))</f>
        <v/>
      </c>
      <c r="Y61" s="67">
        <f>IF(ISBLANK(HLOOKUP(Y$1, m_preprocess!$1:$1048576, $D61, FALSE)), "", HLOOKUP(Y$1, m_preprocess!$1:$1048576, $D61, FALSE))</f>
        <v>45.271282554879498</v>
      </c>
      <c r="Z61" s="67" t="str">
        <f>IF(ISBLANK(HLOOKUP(Z$1, m_preprocess!$1:$1048576, $D61, FALSE)), "", HLOOKUP(Z$1, m_preprocess!$1:$1048576, $D61, FALSE))</f>
        <v/>
      </c>
      <c r="AA61" s="67" t="str">
        <f>IF(ISBLANK(HLOOKUP(AA$1, m_preprocess!$1:$1048576, $D61, FALSE)), "", HLOOKUP(AA$1, m_preprocess!$1:$1048576, $D61, FALSE))</f>
        <v/>
      </c>
      <c r="AB61" s="67">
        <f>IF(ISBLANK(HLOOKUP(AB$1, m_preprocess!$1:$1048576, $D61, FALSE)), "", HLOOKUP(AB$1, m_preprocess!$1:$1048576, $D61, FALSE))</f>
        <v>40555.918322952602</v>
      </c>
    </row>
    <row r="62" spans="1:28" x14ac:dyDescent="0.25">
      <c r="A62" s="57">
        <v>35796</v>
      </c>
      <c r="B62" s="67">
        <v>1998</v>
      </c>
      <c r="C62" s="67">
        <v>1</v>
      </c>
      <c r="D62" s="67">
        <v>62</v>
      </c>
      <c r="E62" s="67">
        <f>IF(ISBLANK(HLOOKUP(E$1, m_preprocess!$1:$1048576, $D62, FALSE)), "", HLOOKUP(E$1, m_preprocess!$1:$1048576, $D62, FALSE))</f>
        <v>54.067595558798502</v>
      </c>
      <c r="F62" s="67">
        <f>IF(ISBLANK(HLOOKUP(F$1, m_preprocess!$1:$1048576, $D62, FALSE)), "", HLOOKUP(F$1, m_preprocess!$1:$1048576, $D62, FALSE))</f>
        <v>53.966022600295602</v>
      </c>
      <c r="G62" s="67">
        <f>IF(ISBLANK(HLOOKUP(G$1, m_preprocess!$1:$1048576, $D62, FALSE)), "", HLOOKUP(G$1, m_preprocess!$1:$1048576, $D62, FALSE))</f>
        <v>72.937839309521195</v>
      </c>
      <c r="H62" s="67">
        <f>IF(ISBLANK(HLOOKUP(H$1, m_preprocess!$1:$1048576, $D62, FALSE)), "", HLOOKUP(H$1, m_preprocess!$1:$1048576, $D62, FALSE))</f>
        <v>50.723536236588998</v>
      </c>
      <c r="I62" s="67" t="str">
        <f>IF(ISBLANK(HLOOKUP(I$1, m_preprocess!$1:$1048576, $D62, FALSE)), "", HLOOKUP(I$1, m_preprocess!$1:$1048576, $D62, FALSE))</f>
        <v/>
      </c>
      <c r="J62" s="67" t="str">
        <f>IF(ISBLANK(HLOOKUP(J$1, m_preprocess!$1:$1048576, $D62, FALSE)), "", HLOOKUP(J$1, m_preprocess!$1:$1048576, $D62, FALSE))</f>
        <v/>
      </c>
      <c r="K62" s="67">
        <f>IF(ISBLANK(HLOOKUP(K$1, m_preprocess!$1:$1048576, $D62, FALSE)), "", HLOOKUP(K$1, m_preprocess!$1:$1048576, $D62, FALSE))</f>
        <v>6.88</v>
      </c>
      <c r="L62" s="67">
        <f>IF(ISBLANK(HLOOKUP(L$1, m_preprocess!$1:$1048576, $D62, FALSE)), "", HLOOKUP(L$1, m_preprocess!$1:$1048576, $D62, FALSE))</f>
        <v>4992.172394152235</v>
      </c>
      <c r="M62" s="67">
        <f>IF(ISBLANK(HLOOKUP(M$1, m_preprocess!$1:$1048576, $D62, FALSE)), "", HLOOKUP(M$1, m_preprocess!$1:$1048576, $D62, FALSE))</f>
        <v>24655.448204153279</v>
      </c>
      <c r="N62" s="67">
        <f>IF(ISBLANK(HLOOKUP(N$1, m_preprocess!$1:$1048576, $D62, FALSE)), "", HLOOKUP(N$1, m_preprocess!$1:$1048576, $D62, FALSE))</f>
        <v>453.38904761904797</v>
      </c>
      <c r="O62" s="67">
        <f>IF(ISBLANK(HLOOKUP(O$1, m_preprocess!$1:$1048576, $D62, FALSE)), "", HLOOKUP(O$1, m_preprocess!$1:$1048576, $D62, FALSE))</f>
        <v>79.695258489415153</v>
      </c>
      <c r="P62" s="67">
        <f>IF(ISBLANK(HLOOKUP(P$1, m_preprocess!$1:$1048576, $D62, FALSE)), "", HLOOKUP(P$1, m_preprocess!$1:$1048576, $D62, FALSE))</f>
        <v>77.767594382106012</v>
      </c>
      <c r="Q62" s="67" t="str">
        <f>IF(ISBLANK(HLOOKUP(Q$1, m_preprocess!$1:$1048576, $D62, FALSE)), "", HLOOKUP(Q$1, m_preprocess!$1:$1048576, $D62, FALSE))</f>
        <v/>
      </c>
      <c r="R62" s="67" t="str">
        <f>IF(ISBLANK(HLOOKUP(R$1, m_preprocess!$1:$1048576, $D62, FALSE)), "", HLOOKUP(R$1, m_preprocess!$1:$1048576, $D62, FALSE))</f>
        <v/>
      </c>
      <c r="S62" s="67" t="str">
        <f>IF(ISBLANK(HLOOKUP(S$1, m_preprocess!$1:$1048576, $D62, FALSE)), "", HLOOKUP(S$1, m_preprocess!$1:$1048576, $D62, FALSE))</f>
        <v/>
      </c>
      <c r="T62" s="67" t="str">
        <f>IF(ISBLANK(HLOOKUP(T$1, m_preprocess!$1:$1048576, $D62, FALSE)), "", HLOOKUP(T$1, m_preprocess!$1:$1048576, $D62, FALSE))</f>
        <v/>
      </c>
      <c r="U62" s="67" t="str">
        <f>IF(ISBLANK(HLOOKUP(U$1, m_preprocess!$1:$1048576, $D62, FALSE)), "", HLOOKUP(U$1, m_preprocess!$1:$1048576, $D62, FALSE))</f>
        <v/>
      </c>
      <c r="V62" s="67" t="str">
        <f>IF(ISBLANK(HLOOKUP(V$1, m_preprocess!$1:$1048576, $D62, FALSE)), "", HLOOKUP(V$1, m_preprocess!$1:$1048576, $D62, FALSE))</f>
        <v/>
      </c>
      <c r="W62" s="67">
        <f>IF(ISBLANK(HLOOKUP(W$1, m_preprocess!$1:$1048576, $D62, FALSE)), "", HLOOKUP(W$1, m_preprocess!$1:$1048576, $D62, FALSE))</f>
        <v>2828</v>
      </c>
      <c r="X62" s="67" t="str">
        <f>IF(ISBLANK(HLOOKUP(X$1, m_preprocess!$1:$1048576, $D62, FALSE)), "", HLOOKUP(X$1, m_preprocess!$1:$1048576, $D62, FALSE))</f>
        <v/>
      </c>
      <c r="Y62" s="67">
        <f>IF(ISBLANK(HLOOKUP(Y$1, m_preprocess!$1:$1048576, $D62, FALSE)), "", HLOOKUP(Y$1, m_preprocess!$1:$1048576, $D62, FALSE))</f>
        <v>34.410418987010502</v>
      </c>
      <c r="Z62" s="67" t="str">
        <f>IF(ISBLANK(HLOOKUP(Z$1, m_preprocess!$1:$1048576, $D62, FALSE)), "", HLOOKUP(Z$1, m_preprocess!$1:$1048576, $D62, FALSE))</f>
        <v/>
      </c>
      <c r="AA62" s="67" t="str">
        <f>IF(ISBLANK(HLOOKUP(AA$1, m_preprocess!$1:$1048576, $D62, FALSE)), "", HLOOKUP(AA$1, m_preprocess!$1:$1048576, $D62, FALSE))</f>
        <v/>
      </c>
      <c r="AB62" s="67">
        <f>IF(ISBLANK(HLOOKUP(AB$1, m_preprocess!$1:$1048576, $D62, FALSE)), "", HLOOKUP(AB$1, m_preprocess!$1:$1048576, $D62, FALSE))</f>
        <v>41066.654309721001</v>
      </c>
    </row>
    <row r="63" spans="1:28" x14ac:dyDescent="0.25">
      <c r="A63" s="57">
        <v>35827</v>
      </c>
      <c r="B63" s="67">
        <v>1998</v>
      </c>
      <c r="C63" s="67">
        <v>2</v>
      </c>
      <c r="D63" s="67">
        <v>63</v>
      </c>
      <c r="E63" s="67">
        <f>IF(ISBLANK(HLOOKUP(E$1, m_preprocess!$1:$1048576, $D63, FALSE)), "", HLOOKUP(E$1, m_preprocess!$1:$1048576, $D63, FALSE))</f>
        <v>51.814901097380698</v>
      </c>
      <c r="F63" s="67">
        <f>IF(ISBLANK(HLOOKUP(F$1, m_preprocess!$1:$1048576, $D63, FALSE)), "", HLOOKUP(F$1, m_preprocess!$1:$1048576, $D63, FALSE))</f>
        <v>53.9460213093273</v>
      </c>
      <c r="G63" s="67">
        <f>IF(ISBLANK(HLOOKUP(G$1, m_preprocess!$1:$1048576, $D63, FALSE)), "", HLOOKUP(G$1, m_preprocess!$1:$1048576, $D63, FALSE))</f>
        <v>70.875134322273297</v>
      </c>
      <c r="H63" s="67">
        <f>IF(ISBLANK(HLOOKUP(H$1, m_preprocess!$1:$1048576, $D63, FALSE)), "", HLOOKUP(H$1, m_preprocess!$1:$1048576, $D63, FALSE))</f>
        <v>48.566545829499098</v>
      </c>
      <c r="I63" s="67" t="str">
        <f>IF(ISBLANK(HLOOKUP(I$1, m_preprocess!$1:$1048576, $D63, FALSE)), "", HLOOKUP(I$1, m_preprocess!$1:$1048576, $D63, FALSE))</f>
        <v/>
      </c>
      <c r="J63" s="67" t="str">
        <f>IF(ISBLANK(HLOOKUP(J$1, m_preprocess!$1:$1048576, $D63, FALSE)), "", HLOOKUP(J$1, m_preprocess!$1:$1048576, $D63, FALSE))</f>
        <v/>
      </c>
      <c r="K63" s="67">
        <f>IF(ISBLANK(HLOOKUP(K$1, m_preprocess!$1:$1048576, $D63, FALSE)), "", HLOOKUP(K$1, m_preprocess!$1:$1048576, $D63, FALSE))</f>
        <v>8.35</v>
      </c>
      <c r="L63" s="67">
        <f>IF(ISBLANK(HLOOKUP(L$1, m_preprocess!$1:$1048576, $D63, FALSE)), "", HLOOKUP(L$1, m_preprocess!$1:$1048576, $D63, FALSE))</f>
        <v>4807.0577218353556</v>
      </c>
      <c r="M63" s="67">
        <f>IF(ISBLANK(HLOOKUP(M$1, m_preprocess!$1:$1048576, $D63, FALSE)), "", HLOOKUP(M$1, m_preprocess!$1:$1048576, $D63, FALSE))</f>
        <v>25275.725365070663</v>
      </c>
      <c r="N63" s="67">
        <f>IF(ISBLANK(HLOOKUP(N$1, m_preprocess!$1:$1048576, $D63, FALSE)), "", HLOOKUP(N$1, m_preprocess!$1:$1048576, $D63, FALSE))</f>
        <v>448.53100000000001</v>
      </c>
      <c r="O63" s="67">
        <f>IF(ISBLANK(HLOOKUP(O$1, m_preprocess!$1:$1048576, $D63, FALSE)), "", HLOOKUP(O$1, m_preprocess!$1:$1048576, $D63, FALSE))</f>
        <v>79.539846061661308</v>
      </c>
      <c r="P63" s="67">
        <f>IF(ISBLANK(HLOOKUP(P$1, m_preprocess!$1:$1048576, $D63, FALSE)), "", HLOOKUP(P$1, m_preprocess!$1:$1048576, $D63, FALSE))</f>
        <v>76.78004581650292</v>
      </c>
      <c r="Q63" s="67" t="str">
        <f>IF(ISBLANK(HLOOKUP(Q$1, m_preprocess!$1:$1048576, $D63, FALSE)), "", HLOOKUP(Q$1, m_preprocess!$1:$1048576, $D63, FALSE))</f>
        <v/>
      </c>
      <c r="R63" s="67" t="str">
        <f>IF(ISBLANK(HLOOKUP(R$1, m_preprocess!$1:$1048576, $D63, FALSE)), "", HLOOKUP(R$1, m_preprocess!$1:$1048576, $D63, FALSE))</f>
        <v/>
      </c>
      <c r="S63" s="67" t="str">
        <f>IF(ISBLANK(HLOOKUP(S$1, m_preprocess!$1:$1048576, $D63, FALSE)), "", HLOOKUP(S$1, m_preprocess!$1:$1048576, $D63, FALSE))</f>
        <v/>
      </c>
      <c r="T63" s="67" t="str">
        <f>IF(ISBLANK(HLOOKUP(T$1, m_preprocess!$1:$1048576, $D63, FALSE)), "", HLOOKUP(T$1, m_preprocess!$1:$1048576, $D63, FALSE))</f>
        <v/>
      </c>
      <c r="U63" s="67" t="str">
        <f>IF(ISBLANK(HLOOKUP(U$1, m_preprocess!$1:$1048576, $D63, FALSE)), "", HLOOKUP(U$1, m_preprocess!$1:$1048576, $D63, FALSE))</f>
        <v/>
      </c>
      <c r="V63" s="67" t="str">
        <f>IF(ISBLANK(HLOOKUP(V$1, m_preprocess!$1:$1048576, $D63, FALSE)), "", HLOOKUP(V$1, m_preprocess!$1:$1048576, $D63, FALSE))</f>
        <v/>
      </c>
      <c r="W63" s="67">
        <f>IF(ISBLANK(HLOOKUP(W$1, m_preprocess!$1:$1048576, $D63, FALSE)), "", HLOOKUP(W$1, m_preprocess!$1:$1048576, $D63, FALSE))</f>
        <v>2600</v>
      </c>
      <c r="X63" s="67" t="str">
        <f>IF(ISBLANK(HLOOKUP(X$1, m_preprocess!$1:$1048576, $D63, FALSE)), "", HLOOKUP(X$1, m_preprocess!$1:$1048576, $D63, FALSE))</f>
        <v/>
      </c>
      <c r="Y63" s="67">
        <f>IF(ISBLANK(HLOOKUP(Y$1, m_preprocess!$1:$1048576, $D63, FALSE)), "", HLOOKUP(Y$1, m_preprocess!$1:$1048576, $D63, FALSE))</f>
        <v>32.928937136278101</v>
      </c>
      <c r="Z63" s="67" t="str">
        <f>IF(ISBLANK(HLOOKUP(Z$1, m_preprocess!$1:$1048576, $D63, FALSE)), "", HLOOKUP(Z$1, m_preprocess!$1:$1048576, $D63, FALSE))</f>
        <v/>
      </c>
      <c r="AA63" s="67" t="str">
        <f>IF(ISBLANK(HLOOKUP(AA$1, m_preprocess!$1:$1048576, $D63, FALSE)), "", HLOOKUP(AA$1, m_preprocess!$1:$1048576, $D63, FALSE))</f>
        <v/>
      </c>
      <c r="AB63" s="67">
        <f>IF(ISBLANK(HLOOKUP(AB$1, m_preprocess!$1:$1048576, $D63, FALSE)), "", HLOOKUP(AB$1, m_preprocess!$1:$1048576, $D63, FALSE))</f>
        <v>41470.348803429602</v>
      </c>
    </row>
    <row r="64" spans="1:28" x14ac:dyDescent="0.25">
      <c r="A64" s="57">
        <v>35855</v>
      </c>
      <c r="B64" s="67">
        <v>1998</v>
      </c>
      <c r="C64" s="67">
        <v>3</v>
      </c>
      <c r="D64" s="67">
        <v>64</v>
      </c>
      <c r="E64" s="67">
        <f>IF(ISBLANK(HLOOKUP(E$1, m_preprocess!$1:$1048576, $D64, FALSE)), "", HLOOKUP(E$1, m_preprocess!$1:$1048576, $D64, FALSE))</f>
        <v>57.901696319479498</v>
      </c>
      <c r="F64" s="67">
        <f>IF(ISBLANK(HLOOKUP(F$1, m_preprocess!$1:$1048576, $D64, FALSE)), "", HLOOKUP(F$1, m_preprocess!$1:$1048576, $D64, FALSE))</f>
        <v>54.450598743689902</v>
      </c>
      <c r="G64" s="67">
        <f>IF(ISBLANK(HLOOKUP(G$1, m_preprocess!$1:$1048576, $D64, FALSE)), "", HLOOKUP(G$1, m_preprocess!$1:$1048576, $D64, FALSE))</f>
        <v>79.498275851348495</v>
      </c>
      <c r="H64" s="67">
        <f>IF(ISBLANK(HLOOKUP(H$1, m_preprocess!$1:$1048576, $D64, FALSE)), "", HLOOKUP(H$1, m_preprocess!$1:$1048576, $D64, FALSE))</f>
        <v>54.2584647906885</v>
      </c>
      <c r="I64" s="67" t="str">
        <f>IF(ISBLANK(HLOOKUP(I$1, m_preprocess!$1:$1048576, $D64, FALSE)), "", HLOOKUP(I$1, m_preprocess!$1:$1048576, $D64, FALSE))</f>
        <v/>
      </c>
      <c r="J64" s="67" t="str">
        <f>IF(ISBLANK(HLOOKUP(J$1, m_preprocess!$1:$1048576, $D64, FALSE)), "", HLOOKUP(J$1, m_preprocess!$1:$1048576, $D64, FALSE))</f>
        <v/>
      </c>
      <c r="K64" s="67">
        <f>IF(ISBLANK(HLOOKUP(K$1, m_preprocess!$1:$1048576, $D64, FALSE)), "", HLOOKUP(K$1, m_preprocess!$1:$1048576, $D64, FALSE))</f>
        <v>8.5</v>
      </c>
      <c r="L64" s="67">
        <f>IF(ISBLANK(HLOOKUP(L$1, m_preprocess!$1:$1048576, $D64, FALSE)), "", HLOOKUP(L$1, m_preprocess!$1:$1048576, $D64, FALSE))</f>
        <v>4778.5888448526857</v>
      </c>
      <c r="M64" s="67">
        <f>IF(ISBLANK(HLOOKUP(M$1, m_preprocess!$1:$1048576, $D64, FALSE)), "", HLOOKUP(M$1, m_preprocess!$1:$1048576, $D64, FALSE))</f>
        <v>25510.552740068277</v>
      </c>
      <c r="N64" s="67">
        <f>IF(ISBLANK(HLOOKUP(N$1, m_preprocess!$1:$1048576, $D64, FALSE)), "", HLOOKUP(N$1, m_preprocess!$1:$1048576, $D64, FALSE))</f>
        <v>452.53136363636401</v>
      </c>
      <c r="O64" s="67">
        <f>IF(ISBLANK(HLOOKUP(O$1, m_preprocess!$1:$1048576, $D64, FALSE)), "", HLOOKUP(O$1, m_preprocess!$1:$1048576, $D64, FALSE))</f>
        <v>80.114776748103637</v>
      </c>
      <c r="P64" s="67">
        <f>IF(ISBLANK(HLOOKUP(P$1, m_preprocess!$1:$1048576, $D64, FALSE)), "", HLOOKUP(P$1, m_preprocess!$1:$1048576, $D64, FALSE))</f>
        <v>77.822007398091785</v>
      </c>
      <c r="Q64" s="67" t="str">
        <f>IF(ISBLANK(HLOOKUP(Q$1, m_preprocess!$1:$1048576, $D64, FALSE)), "", HLOOKUP(Q$1, m_preprocess!$1:$1048576, $D64, FALSE))</f>
        <v/>
      </c>
      <c r="R64" s="67" t="str">
        <f>IF(ISBLANK(HLOOKUP(R$1, m_preprocess!$1:$1048576, $D64, FALSE)), "", HLOOKUP(R$1, m_preprocess!$1:$1048576, $D64, FALSE))</f>
        <v/>
      </c>
      <c r="S64" s="67" t="str">
        <f>IF(ISBLANK(HLOOKUP(S$1, m_preprocess!$1:$1048576, $D64, FALSE)), "", HLOOKUP(S$1, m_preprocess!$1:$1048576, $D64, FALSE))</f>
        <v/>
      </c>
      <c r="T64" s="67" t="str">
        <f>IF(ISBLANK(HLOOKUP(T$1, m_preprocess!$1:$1048576, $D64, FALSE)), "", HLOOKUP(T$1, m_preprocess!$1:$1048576, $D64, FALSE))</f>
        <v/>
      </c>
      <c r="U64" s="67" t="str">
        <f>IF(ISBLANK(HLOOKUP(U$1, m_preprocess!$1:$1048576, $D64, FALSE)), "", HLOOKUP(U$1, m_preprocess!$1:$1048576, $D64, FALSE))</f>
        <v/>
      </c>
      <c r="V64" s="67" t="str">
        <f>IF(ISBLANK(HLOOKUP(V$1, m_preprocess!$1:$1048576, $D64, FALSE)), "", HLOOKUP(V$1, m_preprocess!$1:$1048576, $D64, FALSE))</f>
        <v/>
      </c>
      <c r="W64" s="67">
        <f>IF(ISBLANK(HLOOKUP(W$1, m_preprocess!$1:$1048576, $D64, FALSE)), "", HLOOKUP(W$1, m_preprocess!$1:$1048576, $D64, FALSE))</f>
        <v>2948</v>
      </c>
      <c r="X64" s="67" t="str">
        <f>IF(ISBLANK(HLOOKUP(X$1, m_preprocess!$1:$1048576, $D64, FALSE)), "", HLOOKUP(X$1, m_preprocess!$1:$1048576, $D64, FALSE))</f>
        <v/>
      </c>
      <c r="Y64" s="67">
        <f>IF(ISBLANK(HLOOKUP(Y$1, m_preprocess!$1:$1048576, $D64, FALSE)), "", HLOOKUP(Y$1, m_preprocess!$1:$1048576, $D64, FALSE))</f>
        <v>37.253262538415797</v>
      </c>
      <c r="Z64" s="67" t="str">
        <f>IF(ISBLANK(HLOOKUP(Z$1, m_preprocess!$1:$1048576, $D64, FALSE)), "", HLOOKUP(Z$1, m_preprocess!$1:$1048576, $D64, FALSE))</f>
        <v/>
      </c>
      <c r="AA64" s="67" t="str">
        <f>IF(ISBLANK(HLOOKUP(AA$1, m_preprocess!$1:$1048576, $D64, FALSE)), "", HLOOKUP(AA$1, m_preprocess!$1:$1048576, $D64, FALSE))</f>
        <v/>
      </c>
      <c r="AB64" s="67">
        <f>IF(ISBLANK(HLOOKUP(AB$1, m_preprocess!$1:$1048576, $D64, FALSE)), "", HLOOKUP(AB$1, m_preprocess!$1:$1048576, $D64, FALSE))</f>
        <v>41572.070034550503</v>
      </c>
    </row>
    <row r="65" spans="1:28" x14ac:dyDescent="0.25">
      <c r="A65" s="57">
        <v>35886</v>
      </c>
      <c r="B65" s="67">
        <v>1998</v>
      </c>
      <c r="C65" s="67">
        <v>4</v>
      </c>
      <c r="D65" s="67">
        <v>65</v>
      </c>
      <c r="E65" s="67">
        <f>IF(ISBLANK(HLOOKUP(E$1, m_preprocess!$1:$1048576, $D65, FALSE)), "", HLOOKUP(E$1, m_preprocess!$1:$1048576, $D65, FALSE))</f>
        <v>56.4504039449521</v>
      </c>
      <c r="F65" s="67">
        <f>IF(ISBLANK(HLOOKUP(F$1, m_preprocess!$1:$1048576, $D65, FALSE)), "", HLOOKUP(F$1, m_preprocess!$1:$1048576, $D65, FALSE))</f>
        <v>55.437747270973098</v>
      </c>
      <c r="G65" s="67">
        <f>IF(ISBLANK(HLOOKUP(G$1, m_preprocess!$1:$1048576, $D65, FALSE)), "", HLOOKUP(G$1, m_preprocess!$1:$1048576, $D65, FALSE))</f>
        <v>81.378017852329705</v>
      </c>
      <c r="H65" s="67">
        <f>IF(ISBLANK(HLOOKUP(H$1, m_preprocess!$1:$1048576, $D65, FALSE)), "", HLOOKUP(H$1, m_preprocess!$1:$1048576, $D65, FALSE))</f>
        <v>52.725443816737602</v>
      </c>
      <c r="I65" s="67" t="str">
        <f>IF(ISBLANK(HLOOKUP(I$1, m_preprocess!$1:$1048576, $D65, FALSE)), "", HLOOKUP(I$1, m_preprocess!$1:$1048576, $D65, FALSE))</f>
        <v/>
      </c>
      <c r="J65" s="67" t="str">
        <f>IF(ISBLANK(HLOOKUP(J$1, m_preprocess!$1:$1048576, $D65, FALSE)), "", HLOOKUP(J$1, m_preprocess!$1:$1048576, $D65, FALSE))</f>
        <v/>
      </c>
      <c r="K65" s="67">
        <f>IF(ISBLANK(HLOOKUP(K$1, m_preprocess!$1:$1048576, $D65, FALSE)), "", HLOOKUP(K$1, m_preprocess!$1:$1048576, $D65, FALSE))</f>
        <v>8.5</v>
      </c>
      <c r="L65" s="67">
        <f>IF(ISBLANK(HLOOKUP(L$1, m_preprocess!$1:$1048576, $D65, FALSE)), "", HLOOKUP(L$1, m_preprocess!$1:$1048576, $D65, FALSE))</f>
        <v>4785.8189397148963</v>
      </c>
      <c r="M65" s="67">
        <f>IF(ISBLANK(HLOOKUP(M$1, m_preprocess!$1:$1048576, $D65, FALSE)), "", HLOOKUP(M$1, m_preprocess!$1:$1048576, $D65, FALSE))</f>
        <v>25492.403663766319</v>
      </c>
      <c r="N65" s="67">
        <f>IF(ISBLANK(HLOOKUP(N$1, m_preprocess!$1:$1048576, $D65, FALSE)), "", HLOOKUP(N$1, m_preprocess!$1:$1048576, $D65, FALSE))</f>
        <v>453.743333333333</v>
      </c>
      <c r="O65" s="67">
        <f>IF(ISBLANK(HLOOKUP(O$1, m_preprocess!$1:$1048576, $D65, FALSE)), "", HLOOKUP(O$1, m_preprocess!$1:$1048576, $D65, FALSE))</f>
        <v>80.345167693993176</v>
      </c>
      <c r="P65" s="67">
        <f>IF(ISBLANK(HLOOKUP(P$1, m_preprocess!$1:$1048576, $D65, FALSE)), "", HLOOKUP(P$1, m_preprocess!$1:$1048576, $D65, FALSE))</f>
        <v>78.822162664059022</v>
      </c>
      <c r="Q65" s="67" t="str">
        <f>IF(ISBLANK(HLOOKUP(Q$1, m_preprocess!$1:$1048576, $D65, FALSE)), "", HLOOKUP(Q$1, m_preprocess!$1:$1048576, $D65, FALSE))</f>
        <v/>
      </c>
      <c r="R65" s="67" t="str">
        <f>IF(ISBLANK(HLOOKUP(R$1, m_preprocess!$1:$1048576, $D65, FALSE)), "", HLOOKUP(R$1, m_preprocess!$1:$1048576, $D65, FALSE))</f>
        <v/>
      </c>
      <c r="S65" s="67" t="str">
        <f>IF(ISBLANK(HLOOKUP(S$1, m_preprocess!$1:$1048576, $D65, FALSE)), "", HLOOKUP(S$1, m_preprocess!$1:$1048576, $D65, FALSE))</f>
        <v/>
      </c>
      <c r="T65" s="67" t="str">
        <f>IF(ISBLANK(HLOOKUP(T$1, m_preprocess!$1:$1048576, $D65, FALSE)), "", HLOOKUP(T$1, m_preprocess!$1:$1048576, $D65, FALSE))</f>
        <v/>
      </c>
      <c r="U65" s="67" t="str">
        <f>IF(ISBLANK(HLOOKUP(U$1, m_preprocess!$1:$1048576, $D65, FALSE)), "", HLOOKUP(U$1, m_preprocess!$1:$1048576, $D65, FALSE))</f>
        <v/>
      </c>
      <c r="V65" s="67" t="str">
        <f>IF(ISBLANK(HLOOKUP(V$1, m_preprocess!$1:$1048576, $D65, FALSE)), "", HLOOKUP(V$1, m_preprocess!$1:$1048576, $D65, FALSE))</f>
        <v/>
      </c>
      <c r="W65" s="67">
        <f>IF(ISBLANK(HLOOKUP(W$1, m_preprocess!$1:$1048576, $D65, FALSE)), "", HLOOKUP(W$1, m_preprocess!$1:$1048576, $D65, FALSE))</f>
        <v>2875</v>
      </c>
      <c r="X65" s="67" t="str">
        <f>IF(ISBLANK(HLOOKUP(X$1, m_preprocess!$1:$1048576, $D65, FALSE)), "", HLOOKUP(X$1, m_preprocess!$1:$1048576, $D65, FALSE))</f>
        <v/>
      </c>
      <c r="Y65" s="67">
        <f>IF(ISBLANK(HLOOKUP(Y$1, m_preprocess!$1:$1048576, $D65, FALSE)), "", HLOOKUP(Y$1, m_preprocess!$1:$1048576, $D65, FALSE))</f>
        <v>36.606615730596197</v>
      </c>
      <c r="Z65" s="67" t="str">
        <f>IF(ISBLANK(HLOOKUP(Z$1, m_preprocess!$1:$1048576, $D65, FALSE)), "", HLOOKUP(Z$1, m_preprocess!$1:$1048576, $D65, FALSE))</f>
        <v/>
      </c>
      <c r="AA65" s="67" t="str">
        <f>IF(ISBLANK(HLOOKUP(AA$1, m_preprocess!$1:$1048576, $D65, FALSE)), "", HLOOKUP(AA$1, m_preprocess!$1:$1048576, $D65, FALSE))</f>
        <v/>
      </c>
      <c r="AB65" s="67">
        <f>IF(ISBLANK(HLOOKUP(AB$1, m_preprocess!$1:$1048576, $D65, FALSE)), "", HLOOKUP(AB$1, m_preprocess!$1:$1048576, $D65, FALSE))</f>
        <v>41879.1180775018</v>
      </c>
    </row>
    <row r="66" spans="1:28" x14ac:dyDescent="0.25">
      <c r="A66" s="57">
        <v>35916</v>
      </c>
      <c r="B66" s="67">
        <v>1998</v>
      </c>
      <c r="C66" s="67">
        <v>5</v>
      </c>
      <c r="D66" s="67">
        <v>66</v>
      </c>
      <c r="E66" s="67">
        <f>IF(ISBLANK(HLOOKUP(E$1, m_preprocess!$1:$1048576, $D66, FALSE)), "", HLOOKUP(E$1, m_preprocess!$1:$1048576, $D66, FALSE))</f>
        <v>55.330771311441602</v>
      </c>
      <c r="F66" s="67">
        <f>IF(ISBLANK(HLOOKUP(F$1, m_preprocess!$1:$1048576, $D66, FALSE)), "", HLOOKUP(F$1, m_preprocess!$1:$1048576, $D66, FALSE))</f>
        <v>54.9539193831814</v>
      </c>
      <c r="G66" s="67">
        <f>IF(ISBLANK(HLOOKUP(G$1, m_preprocess!$1:$1048576, $D66, FALSE)), "", HLOOKUP(G$1, m_preprocess!$1:$1048576, $D66, FALSE))</f>
        <v>85.540981677491104</v>
      </c>
      <c r="H66" s="67">
        <f>IF(ISBLANK(HLOOKUP(H$1, m_preprocess!$1:$1048576, $D66, FALSE)), "", HLOOKUP(H$1, m_preprocess!$1:$1048576, $D66, FALSE))</f>
        <v>51.421531944495896</v>
      </c>
      <c r="I66" s="67" t="str">
        <f>IF(ISBLANK(HLOOKUP(I$1, m_preprocess!$1:$1048576, $D66, FALSE)), "", HLOOKUP(I$1, m_preprocess!$1:$1048576, $D66, FALSE))</f>
        <v/>
      </c>
      <c r="J66" s="67" t="str">
        <f>IF(ISBLANK(HLOOKUP(J$1, m_preprocess!$1:$1048576, $D66, FALSE)), "", HLOOKUP(J$1, m_preprocess!$1:$1048576, $D66, FALSE))</f>
        <v/>
      </c>
      <c r="K66" s="67">
        <f>IF(ISBLANK(HLOOKUP(K$1, m_preprocess!$1:$1048576, $D66, FALSE)), "", HLOOKUP(K$1, m_preprocess!$1:$1048576, $D66, FALSE))</f>
        <v>8.5</v>
      </c>
      <c r="L66" s="67">
        <f>IF(ISBLANK(HLOOKUP(L$1, m_preprocess!$1:$1048576, $D66, FALSE)), "", HLOOKUP(L$1, m_preprocess!$1:$1048576, $D66, FALSE))</f>
        <v>4754.7576483467092</v>
      </c>
      <c r="M66" s="67">
        <f>IF(ISBLANK(HLOOKUP(M$1, m_preprocess!$1:$1048576, $D66, FALSE)), "", HLOOKUP(M$1, m_preprocess!$1:$1048576, $D66, FALSE))</f>
        <v>25837.895100147558</v>
      </c>
      <c r="N66" s="67">
        <f>IF(ISBLANK(HLOOKUP(N$1, m_preprocess!$1:$1048576, $D66, FALSE)), "", HLOOKUP(N$1, m_preprocess!$1:$1048576, $D66, FALSE))</f>
        <v>453.41578947368401</v>
      </c>
      <c r="O66" s="67">
        <f>IF(ISBLANK(HLOOKUP(O$1, m_preprocess!$1:$1048576, $D66, FALSE)), "", HLOOKUP(O$1, m_preprocess!$1:$1048576, $D66, FALSE))</f>
        <v>80.340709059895133</v>
      </c>
      <c r="P66" s="67">
        <f>IF(ISBLANK(HLOOKUP(P$1, m_preprocess!$1:$1048576, $D66, FALSE)), "", HLOOKUP(P$1, m_preprocess!$1:$1048576, $D66, FALSE))</f>
        <v>78.535597189855267</v>
      </c>
      <c r="Q66" s="67" t="str">
        <f>IF(ISBLANK(HLOOKUP(Q$1, m_preprocess!$1:$1048576, $D66, FALSE)), "", HLOOKUP(Q$1, m_preprocess!$1:$1048576, $D66, FALSE))</f>
        <v/>
      </c>
      <c r="R66" s="67" t="str">
        <f>IF(ISBLANK(HLOOKUP(R$1, m_preprocess!$1:$1048576, $D66, FALSE)), "", HLOOKUP(R$1, m_preprocess!$1:$1048576, $D66, FALSE))</f>
        <v/>
      </c>
      <c r="S66" s="67" t="str">
        <f>IF(ISBLANK(HLOOKUP(S$1, m_preprocess!$1:$1048576, $D66, FALSE)), "", HLOOKUP(S$1, m_preprocess!$1:$1048576, $D66, FALSE))</f>
        <v/>
      </c>
      <c r="T66" s="67" t="str">
        <f>IF(ISBLANK(HLOOKUP(T$1, m_preprocess!$1:$1048576, $D66, FALSE)), "", HLOOKUP(T$1, m_preprocess!$1:$1048576, $D66, FALSE))</f>
        <v/>
      </c>
      <c r="U66" s="67" t="str">
        <f>IF(ISBLANK(HLOOKUP(U$1, m_preprocess!$1:$1048576, $D66, FALSE)), "", HLOOKUP(U$1, m_preprocess!$1:$1048576, $D66, FALSE))</f>
        <v/>
      </c>
      <c r="V66" s="67" t="str">
        <f>IF(ISBLANK(HLOOKUP(V$1, m_preprocess!$1:$1048576, $D66, FALSE)), "", HLOOKUP(V$1, m_preprocess!$1:$1048576, $D66, FALSE))</f>
        <v/>
      </c>
      <c r="W66" s="67">
        <f>IF(ISBLANK(HLOOKUP(W$1, m_preprocess!$1:$1048576, $D66, FALSE)), "", HLOOKUP(W$1, m_preprocess!$1:$1048576, $D66, FALSE))</f>
        <v>2933</v>
      </c>
      <c r="X66" s="67" t="str">
        <f>IF(ISBLANK(HLOOKUP(X$1, m_preprocess!$1:$1048576, $D66, FALSE)), "", HLOOKUP(X$1, m_preprocess!$1:$1048576, $D66, FALSE))</f>
        <v/>
      </c>
      <c r="Y66" s="67">
        <f>IF(ISBLANK(HLOOKUP(Y$1, m_preprocess!$1:$1048576, $D66, FALSE)), "", HLOOKUP(Y$1, m_preprocess!$1:$1048576, $D66, FALSE))</f>
        <v>39.389399206971802</v>
      </c>
      <c r="Z66" s="67" t="str">
        <f>IF(ISBLANK(HLOOKUP(Z$1, m_preprocess!$1:$1048576, $D66, FALSE)), "", HLOOKUP(Z$1, m_preprocess!$1:$1048576, $D66, FALSE))</f>
        <v/>
      </c>
      <c r="AA66" s="67" t="str">
        <f>IF(ISBLANK(HLOOKUP(AA$1, m_preprocess!$1:$1048576, $D66, FALSE)), "", HLOOKUP(AA$1, m_preprocess!$1:$1048576, $D66, FALSE))</f>
        <v/>
      </c>
      <c r="AB66" s="67">
        <f>IF(ISBLANK(HLOOKUP(AB$1, m_preprocess!$1:$1048576, $D66, FALSE)), "", HLOOKUP(AB$1, m_preprocess!$1:$1048576, $D66, FALSE))</f>
        <v>42053.649530593502</v>
      </c>
    </row>
    <row r="67" spans="1:28" x14ac:dyDescent="0.25">
      <c r="A67" s="57">
        <v>35947</v>
      </c>
      <c r="B67" s="67">
        <v>1998</v>
      </c>
      <c r="C67" s="67">
        <v>6</v>
      </c>
      <c r="D67" s="67">
        <v>67</v>
      </c>
      <c r="E67" s="67">
        <f>IF(ISBLANK(HLOOKUP(E$1, m_preprocess!$1:$1048576, $D67, FALSE)), "", HLOOKUP(E$1, m_preprocess!$1:$1048576, $D67, FALSE))</f>
        <v>53.013078961992797</v>
      </c>
      <c r="F67" s="67">
        <f>IF(ISBLANK(HLOOKUP(F$1, m_preprocess!$1:$1048576, $D67, FALSE)), "", HLOOKUP(F$1, m_preprocess!$1:$1048576, $D67, FALSE))</f>
        <v>54.886022602037002</v>
      </c>
      <c r="G67" s="67">
        <f>IF(ISBLANK(HLOOKUP(G$1, m_preprocess!$1:$1048576, $D67, FALSE)), "", HLOOKUP(G$1, m_preprocess!$1:$1048576, $D67, FALSE))</f>
        <v>77.762351325051895</v>
      </c>
      <c r="H67" s="67">
        <f>IF(ISBLANK(HLOOKUP(H$1, m_preprocess!$1:$1048576, $D67, FALSE)), "", HLOOKUP(H$1, m_preprocess!$1:$1048576, $D67, FALSE))</f>
        <v>49.455075547392603</v>
      </c>
      <c r="I67" s="67" t="str">
        <f>IF(ISBLANK(HLOOKUP(I$1, m_preprocess!$1:$1048576, $D67, FALSE)), "", HLOOKUP(I$1, m_preprocess!$1:$1048576, $D67, FALSE))</f>
        <v/>
      </c>
      <c r="J67" s="67" t="str">
        <f>IF(ISBLANK(HLOOKUP(J$1, m_preprocess!$1:$1048576, $D67, FALSE)), "", HLOOKUP(J$1, m_preprocess!$1:$1048576, $D67, FALSE))</f>
        <v/>
      </c>
      <c r="K67" s="67">
        <f>IF(ISBLANK(HLOOKUP(K$1, m_preprocess!$1:$1048576, $D67, FALSE)), "", HLOOKUP(K$1, m_preprocess!$1:$1048576, $D67, FALSE))</f>
        <v>8.5</v>
      </c>
      <c r="L67" s="67">
        <f>IF(ISBLANK(HLOOKUP(L$1, m_preprocess!$1:$1048576, $D67, FALSE)), "", HLOOKUP(L$1, m_preprocess!$1:$1048576, $D67, FALSE))</f>
        <v>4812.0234948229781</v>
      </c>
      <c r="M67" s="67">
        <f>IF(ISBLANK(HLOOKUP(M$1, m_preprocess!$1:$1048576, $D67, FALSE)), "", HLOOKUP(M$1, m_preprocess!$1:$1048576, $D67, FALSE))</f>
        <v>25948.476860990326</v>
      </c>
      <c r="N67" s="67">
        <f>IF(ISBLANK(HLOOKUP(N$1, m_preprocess!$1:$1048576, $D67, FALSE)), "", HLOOKUP(N$1, m_preprocess!$1:$1048576, $D67, FALSE))</f>
        <v>456.18799999999999</v>
      </c>
      <c r="O67" s="67">
        <f>IF(ISBLANK(HLOOKUP(O$1, m_preprocess!$1:$1048576, $D67, FALSE)), "", HLOOKUP(O$1, m_preprocess!$1:$1048576, $D67, FALSE))</f>
        <v>79.822098397754772</v>
      </c>
      <c r="P67" s="67">
        <f>IF(ISBLANK(HLOOKUP(P$1, m_preprocess!$1:$1048576, $D67, FALSE)), "", HLOOKUP(P$1, m_preprocess!$1:$1048576, $D67, FALSE))</f>
        <v>78.280587181258099</v>
      </c>
      <c r="Q67" s="67" t="str">
        <f>IF(ISBLANK(HLOOKUP(Q$1, m_preprocess!$1:$1048576, $D67, FALSE)), "", HLOOKUP(Q$1, m_preprocess!$1:$1048576, $D67, FALSE))</f>
        <v/>
      </c>
      <c r="R67" s="67" t="str">
        <f>IF(ISBLANK(HLOOKUP(R$1, m_preprocess!$1:$1048576, $D67, FALSE)), "", HLOOKUP(R$1, m_preprocess!$1:$1048576, $D67, FALSE))</f>
        <v/>
      </c>
      <c r="S67" s="67" t="str">
        <f>IF(ISBLANK(HLOOKUP(S$1, m_preprocess!$1:$1048576, $D67, FALSE)), "", HLOOKUP(S$1, m_preprocess!$1:$1048576, $D67, FALSE))</f>
        <v/>
      </c>
      <c r="T67" s="67" t="str">
        <f>IF(ISBLANK(HLOOKUP(T$1, m_preprocess!$1:$1048576, $D67, FALSE)), "", HLOOKUP(T$1, m_preprocess!$1:$1048576, $D67, FALSE))</f>
        <v/>
      </c>
      <c r="U67" s="67" t="str">
        <f>IF(ISBLANK(HLOOKUP(U$1, m_preprocess!$1:$1048576, $D67, FALSE)), "", HLOOKUP(U$1, m_preprocess!$1:$1048576, $D67, FALSE))</f>
        <v/>
      </c>
      <c r="V67" s="67" t="str">
        <f>IF(ISBLANK(HLOOKUP(V$1, m_preprocess!$1:$1048576, $D67, FALSE)), "", HLOOKUP(V$1, m_preprocess!$1:$1048576, $D67, FALSE))</f>
        <v/>
      </c>
      <c r="W67" s="67">
        <f>IF(ISBLANK(HLOOKUP(W$1, m_preprocess!$1:$1048576, $D67, FALSE)), "", HLOOKUP(W$1, m_preprocess!$1:$1048576, $D67, FALSE))</f>
        <v>2858</v>
      </c>
      <c r="X67" s="67" t="str">
        <f>IF(ISBLANK(HLOOKUP(X$1, m_preprocess!$1:$1048576, $D67, FALSE)), "", HLOOKUP(X$1, m_preprocess!$1:$1048576, $D67, FALSE))</f>
        <v/>
      </c>
      <c r="Y67" s="67">
        <f>IF(ISBLANK(HLOOKUP(Y$1, m_preprocess!$1:$1048576, $D67, FALSE)), "", HLOOKUP(Y$1, m_preprocess!$1:$1048576, $D67, FALSE))</f>
        <v>37.371380685974202</v>
      </c>
      <c r="Z67" s="67" t="str">
        <f>IF(ISBLANK(HLOOKUP(Z$1, m_preprocess!$1:$1048576, $D67, FALSE)), "", HLOOKUP(Z$1, m_preprocess!$1:$1048576, $D67, FALSE))</f>
        <v/>
      </c>
      <c r="AA67" s="67" t="str">
        <f>IF(ISBLANK(HLOOKUP(AA$1, m_preprocess!$1:$1048576, $D67, FALSE)), "", HLOOKUP(AA$1, m_preprocess!$1:$1048576, $D67, FALSE))</f>
        <v/>
      </c>
      <c r="AB67" s="67">
        <f>IF(ISBLANK(HLOOKUP(AB$1, m_preprocess!$1:$1048576, $D67, FALSE)), "", HLOOKUP(AB$1, m_preprocess!$1:$1048576, $D67, FALSE))</f>
        <v>42139.657702509299</v>
      </c>
    </row>
    <row r="68" spans="1:28" x14ac:dyDescent="0.25">
      <c r="A68" s="57">
        <v>35977</v>
      </c>
      <c r="B68" s="67">
        <v>1998</v>
      </c>
      <c r="C68" s="67">
        <v>7</v>
      </c>
      <c r="D68" s="67">
        <v>68</v>
      </c>
      <c r="E68" s="67">
        <f>IF(ISBLANK(HLOOKUP(E$1, m_preprocess!$1:$1048576, $D68, FALSE)), "", HLOOKUP(E$1, m_preprocess!$1:$1048576, $D68, FALSE))</f>
        <v>53.956190024613299</v>
      </c>
      <c r="F68" s="67">
        <f>IF(ISBLANK(HLOOKUP(F$1, m_preprocess!$1:$1048576, $D68, FALSE)), "", HLOOKUP(F$1, m_preprocess!$1:$1048576, $D68, FALSE))</f>
        <v>54.907837294588603</v>
      </c>
      <c r="G68" s="67">
        <f>IF(ISBLANK(HLOOKUP(G$1, m_preprocess!$1:$1048576, $D68, FALSE)), "", HLOOKUP(G$1, m_preprocess!$1:$1048576, $D68, FALSE))</f>
        <v>82.525249308410693</v>
      </c>
      <c r="H68" s="67">
        <f>IF(ISBLANK(HLOOKUP(H$1, m_preprocess!$1:$1048576, $D68, FALSE)), "", HLOOKUP(H$1, m_preprocess!$1:$1048576, $D68, FALSE))</f>
        <v>50.183868220381399</v>
      </c>
      <c r="I68" s="67" t="str">
        <f>IF(ISBLANK(HLOOKUP(I$1, m_preprocess!$1:$1048576, $D68, FALSE)), "", HLOOKUP(I$1, m_preprocess!$1:$1048576, $D68, FALSE))</f>
        <v/>
      </c>
      <c r="J68" s="67" t="str">
        <f>IF(ISBLANK(HLOOKUP(J$1, m_preprocess!$1:$1048576, $D68, FALSE)), "", HLOOKUP(J$1, m_preprocess!$1:$1048576, $D68, FALSE))</f>
        <v/>
      </c>
      <c r="K68" s="67">
        <f>IF(ISBLANK(HLOOKUP(K$1, m_preprocess!$1:$1048576, $D68, FALSE)), "", HLOOKUP(K$1, m_preprocess!$1:$1048576, $D68, FALSE))</f>
        <v>8.5</v>
      </c>
      <c r="L68" s="67">
        <f>IF(ISBLANK(HLOOKUP(L$1, m_preprocess!$1:$1048576, $D68, FALSE)), "", HLOOKUP(L$1, m_preprocess!$1:$1048576, $D68, FALSE))</f>
        <v>4426.5768340505811</v>
      </c>
      <c r="M68" s="67">
        <f>IF(ISBLANK(HLOOKUP(M$1, m_preprocess!$1:$1048576, $D68, FALSE)), "", HLOOKUP(M$1, m_preprocess!$1:$1048576, $D68, FALSE))</f>
        <v>26381.411307520604</v>
      </c>
      <c r="N68" s="67">
        <f>IF(ISBLANK(HLOOKUP(N$1, m_preprocess!$1:$1048576, $D68, FALSE)), "", HLOOKUP(N$1, m_preprocess!$1:$1048576, $D68, FALSE))</f>
        <v>464.64130434782601</v>
      </c>
      <c r="O68" s="67">
        <f>IF(ISBLANK(HLOOKUP(O$1, m_preprocess!$1:$1048576, $D68, FALSE)), "", HLOOKUP(O$1, m_preprocess!$1:$1048576, $D68, FALSE))</f>
        <v>80.976631335362924</v>
      </c>
      <c r="P68" s="67">
        <f>IF(ISBLANK(HLOOKUP(P$1, m_preprocess!$1:$1048576, $D68, FALSE)), "", HLOOKUP(P$1, m_preprocess!$1:$1048576, $D68, FALSE))</f>
        <v>77.294295594431901</v>
      </c>
      <c r="Q68" s="67" t="str">
        <f>IF(ISBLANK(HLOOKUP(Q$1, m_preprocess!$1:$1048576, $D68, FALSE)), "", HLOOKUP(Q$1, m_preprocess!$1:$1048576, $D68, FALSE))</f>
        <v/>
      </c>
      <c r="R68" s="67" t="str">
        <f>IF(ISBLANK(HLOOKUP(R$1, m_preprocess!$1:$1048576, $D68, FALSE)), "", HLOOKUP(R$1, m_preprocess!$1:$1048576, $D68, FALSE))</f>
        <v/>
      </c>
      <c r="S68" s="67" t="str">
        <f>IF(ISBLANK(HLOOKUP(S$1, m_preprocess!$1:$1048576, $D68, FALSE)), "", HLOOKUP(S$1, m_preprocess!$1:$1048576, $D68, FALSE))</f>
        <v/>
      </c>
      <c r="T68" s="67" t="str">
        <f>IF(ISBLANK(HLOOKUP(T$1, m_preprocess!$1:$1048576, $D68, FALSE)), "", HLOOKUP(T$1, m_preprocess!$1:$1048576, $D68, FALSE))</f>
        <v/>
      </c>
      <c r="U68" s="67" t="str">
        <f>IF(ISBLANK(HLOOKUP(U$1, m_preprocess!$1:$1048576, $D68, FALSE)), "", HLOOKUP(U$1, m_preprocess!$1:$1048576, $D68, FALSE))</f>
        <v/>
      </c>
      <c r="V68" s="67" t="str">
        <f>IF(ISBLANK(HLOOKUP(V$1, m_preprocess!$1:$1048576, $D68, FALSE)), "", HLOOKUP(V$1, m_preprocess!$1:$1048576, $D68, FALSE))</f>
        <v/>
      </c>
      <c r="W68" s="67">
        <f>IF(ISBLANK(HLOOKUP(W$1, m_preprocess!$1:$1048576, $D68, FALSE)), "", HLOOKUP(W$1, m_preprocess!$1:$1048576, $D68, FALSE))</f>
        <v>3054</v>
      </c>
      <c r="X68" s="67" t="str">
        <f>IF(ISBLANK(HLOOKUP(X$1, m_preprocess!$1:$1048576, $D68, FALSE)), "", HLOOKUP(X$1, m_preprocess!$1:$1048576, $D68, FALSE))</f>
        <v/>
      </c>
      <c r="Y68" s="67">
        <f>IF(ISBLANK(HLOOKUP(Y$1, m_preprocess!$1:$1048576, $D68, FALSE)), "", HLOOKUP(Y$1, m_preprocess!$1:$1048576, $D68, FALSE))</f>
        <v>37.933943388752297</v>
      </c>
      <c r="Z68" s="67" t="str">
        <f>IF(ISBLANK(HLOOKUP(Z$1, m_preprocess!$1:$1048576, $D68, FALSE)), "", HLOOKUP(Z$1, m_preprocess!$1:$1048576, $D68, FALSE))</f>
        <v/>
      </c>
      <c r="AA68" s="67" t="str">
        <f>IF(ISBLANK(HLOOKUP(AA$1, m_preprocess!$1:$1048576, $D68, FALSE)), "", HLOOKUP(AA$1, m_preprocess!$1:$1048576, $D68, FALSE))</f>
        <v/>
      </c>
      <c r="AB68" s="67">
        <f>IF(ISBLANK(HLOOKUP(AB$1, m_preprocess!$1:$1048576, $D68, FALSE)), "", HLOOKUP(AB$1, m_preprocess!$1:$1048576, $D68, FALSE))</f>
        <v>41952.649775594196</v>
      </c>
    </row>
    <row r="69" spans="1:28" x14ac:dyDescent="0.25">
      <c r="A69" s="57">
        <v>36008</v>
      </c>
      <c r="B69" s="67">
        <v>1998</v>
      </c>
      <c r="C69" s="67">
        <v>8</v>
      </c>
      <c r="D69" s="67">
        <v>69</v>
      </c>
      <c r="E69" s="67">
        <f>IF(ISBLANK(HLOOKUP(E$1, m_preprocess!$1:$1048576, $D69, FALSE)), "", HLOOKUP(E$1, m_preprocess!$1:$1048576, $D69, FALSE))</f>
        <v>52.597618380430397</v>
      </c>
      <c r="F69" s="67">
        <f>IF(ISBLANK(HLOOKUP(F$1, m_preprocess!$1:$1048576, $D69, FALSE)), "", HLOOKUP(F$1, m_preprocess!$1:$1048576, $D69, FALSE))</f>
        <v>54.555956397055702</v>
      </c>
      <c r="G69" s="67">
        <f>IF(ISBLANK(HLOOKUP(G$1, m_preprocess!$1:$1048576, $D69, FALSE)), "", HLOOKUP(G$1, m_preprocess!$1:$1048576, $D69, FALSE))</f>
        <v>81.196689742440896</v>
      </c>
      <c r="H69" s="67">
        <f>IF(ISBLANK(HLOOKUP(H$1, m_preprocess!$1:$1048576, $D69, FALSE)), "", HLOOKUP(H$1, m_preprocess!$1:$1048576, $D69, FALSE))</f>
        <v>48.886793621761498</v>
      </c>
      <c r="I69" s="67" t="str">
        <f>IF(ISBLANK(HLOOKUP(I$1, m_preprocess!$1:$1048576, $D69, FALSE)), "", HLOOKUP(I$1, m_preprocess!$1:$1048576, $D69, FALSE))</f>
        <v/>
      </c>
      <c r="J69" s="67" t="str">
        <f>IF(ISBLANK(HLOOKUP(J$1, m_preprocess!$1:$1048576, $D69, FALSE)), "", HLOOKUP(J$1, m_preprocess!$1:$1048576, $D69, FALSE))</f>
        <v/>
      </c>
      <c r="K69" s="67">
        <f>IF(ISBLANK(HLOOKUP(K$1, m_preprocess!$1:$1048576, $D69, FALSE)), "", HLOOKUP(K$1, m_preprocess!$1:$1048576, $D69, FALSE))</f>
        <v>8.5</v>
      </c>
      <c r="L69" s="67">
        <f>IF(ISBLANK(HLOOKUP(L$1, m_preprocess!$1:$1048576, $D69, FALSE)), "", HLOOKUP(L$1, m_preprocess!$1:$1048576, $D69, FALSE))</f>
        <v>4254.6213785621003</v>
      </c>
      <c r="M69" s="67">
        <f>IF(ISBLANK(HLOOKUP(M$1, m_preprocess!$1:$1048576, $D69, FALSE)), "", HLOOKUP(M$1, m_preprocess!$1:$1048576, $D69, FALSE))</f>
        <v>26210.702264675336</v>
      </c>
      <c r="N69" s="67">
        <f>IF(ISBLANK(HLOOKUP(N$1, m_preprocess!$1:$1048576, $D69, FALSE)), "", HLOOKUP(N$1, m_preprocess!$1:$1048576, $D69, FALSE))</f>
        <v>471.25523809523798</v>
      </c>
      <c r="O69" s="67">
        <f>IF(ISBLANK(HLOOKUP(O$1, m_preprocess!$1:$1048576, $D69, FALSE)), "", HLOOKUP(O$1, m_preprocess!$1:$1048576, $D69, FALSE))</f>
        <v>81.564090894006753</v>
      </c>
      <c r="P69" s="67">
        <f>IF(ISBLANK(HLOOKUP(P$1, m_preprocess!$1:$1048576, $D69, FALSE)), "", HLOOKUP(P$1, m_preprocess!$1:$1048576, $D69, FALSE))</f>
        <v>76.496964281355901</v>
      </c>
      <c r="Q69" s="67" t="str">
        <f>IF(ISBLANK(HLOOKUP(Q$1, m_preprocess!$1:$1048576, $D69, FALSE)), "", HLOOKUP(Q$1, m_preprocess!$1:$1048576, $D69, FALSE))</f>
        <v/>
      </c>
      <c r="R69" s="67" t="str">
        <f>IF(ISBLANK(HLOOKUP(R$1, m_preprocess!$1:$1048576, $D69, FALSE)), "", HLOOKUP(R$1, m_preprocess!$1:$1048576, $D69, FALSE))</f>
        <v/>
      </c>
      <c r="S69" s="67" t="str">
        <f>IF(ISBLANK(HLOOKUP(S$1, m_preprocess!$1:$1048576, $D69, FALSE)), "", HLOOKUP(S$1, m_preprocess!$1:$1048576, $D69, FALSE))</f>
        <v/>
      </c>
      <c r="T69" s="67" t="str">
        <f>IF(ISBLANK(HLOOKUP(T$1, m_preprocess!$1:$1048576, $D69, FALSE)), "", HLOOKUP(T$1, m_preprocess!$1:$1048576, $D69, FALSE))</f>
        <v/>
      </c>
      <c r="U69" s="67" t="str">
        <f>IF(ISBLANK(HLOOKUP(U$1, m_preprocess!$1:$1048576, $D69, FALSE)), "", HLOOKUP(U$1, m_preprocess!$1:$1048576, $D69, FALSE))</f>
        <v/>
      </c>
      <c r="V69" s="67" t="str">
        <f>IF(ISBLANK(HLOOKUP(V$1, m_preprocess!$1:$1048576, $D69, FALSE)), "", HLOOKUP(V$1, m_preprocess!$1:$1048576, $D69, FALSE))</f>
        <v/>
      </c>
      <c r="W69" s="67">
        <f>IF(ISBLANK(HLOOKUP(W$1, m_preprocess!$1:$1048576, $D69, FALSE)), "", HLOOKUP(W$1, m_preprocess!$1:$1048576, $D69, FALSE))</f>
        <v>2997</v>
      </c>
      <c r="X69" s="67" t="str">
        <f>IF(ISBLANK(HLOOKUP(X$1, m_preprocess!$1:$1048576, $D69, FALSE)), "", HLOOKUP(X$1, m_preprocess!$1:$1048576, $D69, FALSE))</f>
        <v/>
      </c>
      <c r="Y69" s="67">
        <f>IF(ISBLANK(HLOOKUP(Y$1, m_preprocess!$1:$1048576, $D69, FALSE)), "", HLOOKUP(Y$1, m_preprocess!$1:$1048576, $D69, FALSE))</f>
        <v>39.827837754688602</v>
      </c>
      <c r="Z69" s="67" t="str">
        <f>IF(ISBLANK(HLOOKUP(Z$1, m_preprocess!$1:$1048576, $D69, FALSE)), "", HLOOKUP(Z$1, m_preprocess!$1:$1048576, $D69, FALSE))</f>
        <v/>
      </c>
      <c r="AA69" s="67" t="str">
        <f>IF(ISBLANK(HLOOKUP(AA$1, m_preprocess!$1:$1048576, $D69, FALSE)), "", HLOOKUP(AA$1, m_preprocess!$1:$1048576, $D69, FALSE))</f>
        <v/>
      </c>
      <c r="AB69" s="67">
        <f>IF(ISBLANK(HLOOKUP(AB$1, m_preprocess!$1:$1048576, $D69, FALSE)), "", HLOOKUP(AB$1, m_preprocess!$1:$1048576, $D69, FALSE))</f>
        <v>42102.7892066149</v>
      </c>
    </row>
    <row r="70" spans="1:28" x14ac:dyDescent="0.25">
      <c r="A70" s="57">
        <v>36039</v>
      </c>
      <c r="B70" s="67">
        <v>1998</v>
      </c>
      <c r="C70" s="67">
        <v>9</v>
      </c>
      <c r="D70" s="67">
        <v>70</v>
      </c>
      <c r="E70" s="67">
        <f>IF(ISBLANK(HLOOKUP(E$1, m_preprocess!$1:$1048576, $D70, FALSE)), "", HLOOKUP(E$1, m_preprocess!$1:$1048576, $D70, FALSE))</f>
        <v>51.382980044174097</v>
      </c>
      <c r="F70" s="67">
        <f>IF(ISBLANK(HLOOKUP(F$1, m_preprocess!$1:$1048576, $D70, FALSE)), "", HLOOKUP(F$1, m_preprocess!$1:$1048576, $D70, FALSE))</f>
        <v>54.647692955391101</v>
      </c>
      <c r="G70" s="67">
        <f>IF(ISBLANK(HLOOKUP(G$1, m_preprocess!$1:$1048576, $D70, FALSE)), "", HLOOKUP(G$1, m_preprocess!$1:$1048576, $D70, FALSE))</f>
        <v>81.104367085169798</v>
      </c>
      <c r="H70" s="67">
        <f>IF(ISBLANK(HLOOKUP(H$1, m_preprocess!$1:$1048576, $D70, FALSE)), "", HLOOKUP(H$1, m_preprocess!$1:$1048576, $D70, FALSE))</f>
        <v>47.678182700174098</v>
      </c>
      <c r="I70" s="67" t="str">
        <f>IF(ISBLANK(HLOOKUP(I$1, m_preprocess!$1:$1048576, $D70, FALSE)), "", HLOOKUP(I$1, m_preprocess!$1:$1048576, $D70, FALSE))</f>
        <v/>
      </c>
      <c r="J70" s="67" t="str">
        <f>IF(ISBLANK(HLOOKUP(J$1, m_preprocess!$1:$1048576, $D70, FALSE)), "", HLOOKUP(J$1, m_preprocess!$1:$1048576, $D70, FALSE))</f>
        <v/>
      </c>
      <c r="K70" s="67">
        <f>IF(ISBLANK(HLOOKUP(K$1, m_preprocess!$1:$1048576, $D70, FALSE)), "", HLOOKUP(K$1, m_preprocess!$1:$1048576, $D70, FALSE))</f>
        <v>10.98</v>
      </c>
      <c r="L70" s="67">
        <f>IF(ISBLANK(HLOOKUP(L$1, m_preprocess!$1:$1048576, $D70, FALSE)), "", HLOOKUP(L$1, m_preprocess!$1:$1048576, $D70, FALSE))</f>
        <v>4282.8302814159952</v>
      </c>
      <c r="M70" s="67">
        <f>IF(ISBLANK(HLOOKUP(M$1, m_preprocess!$1:$1048576, $D70, FALSE)), "", HLOOKUP(M$1, m_preprocess!$1:$1048576, $D70, FALSE))</f>
        <v>25847.405519509801</v>
      </c>
      <c r="N70" s="67">
        <f>IF(ISBLANK(HLOOKUP(N$1, m_preprocess!$1:$1048576, $D70, FALSE)), "", HLOOKUP(N$1, m_preprocess!$1:$1048576, $D70, FALSE))</f>
        <v>470.49950000000001</v>
      </c>
      <c r="O70" s="67">
        <f>IF(ISBLANK(HLOOKUP(O$1, m_preprocess!$1:$1048576, $D70, FALSE)), "", HLOOKUP(O$1, m_preprocess!$1:$1048576, $D70, FALSE))</f>
        <v>83.175937420171252</v>
      </c>
      <c r="P70" s="67">
        <f>IF(ISBLANK(HLOOKUP(P$1, m_preprocess!$1:$1048576, $D70, FALSE)), "", HLOOKUP(P$1, m_preprocess!$1:$1048576, $D70, FALSE))</f>
        <v>76.326445237225698</v>
      </c>
      <c r="Q70" s="67" t="str">
        <f>IF(ISBLANK(HLOOKUP(Q$1, m_preprocess!$1:$1048576, $D70, FALSE)), "", HLOOKUP(Q$1, m_preprocess!$1:$1048576, $D70, FALSE))</f>
        <v/>
      </c>
      <c r="R70" s="67" t="str">
        <f>IF(ISBLANK(HLOOKUP(R$1, m_preprocess!$1:$1048576, $D70, FALSE)), "", HLOOKUP(R$1, m_preprocess!$1:$1048576, $D70, FALSE))</f>
        <v/>
      </c>
      <c r="S70" s="67" t="str">
        <f>IF(ISBLANK(HLOOKUP(S$1, m_preprocess!$1:$1048576, $D70, FALSE)), "", HLOOKUP(S$1, m_preprocess!$1:$1048576, $D70, FALSE))</f>
        <v/>
      </c>
      <c r="T70" s="67" t="str">
        <f>IF(ISBLANK(HLOOKUP(T$1, m_preprocess!$1:$1048576, $D70, FALSE)), "", HLOOKUP(T$1, m_preprocess!$1:$1048576, $D70, FALSE))</f>
        <v/>
      </c>
      <c r="U70" s="67" t="str">
        <f>IF(ISBLANK(HLOOKUP(U$1, m_preprocess!$1:$1048576, $D70, FALSE)), "", HLOOKUP(U$1, m_preprocess!$1:$1048576, $D70, FALSE))</f>
        <v/>
      </c>
      <c r="V70" s="67" t="str">
        <f>IF(ISBLANK(HLOOKUP(V$1, m_preprocess!$1:$1048576, $D70, FALSE)), "", HLOOKUP(V$1, m_preprocess!$1:$1048576, $D70, FALSE))</f>
        <v/>
      </c>
      <c r="W70" s="67">
        <f>IF(ISBLANK(HLOOKUP(W$1, m_preprocess!$1:$1048576, $D70, FALSE)), "", HLOOKUP(W$1, m_preprocess!$1:$1048576, $D70, FALSE))</f>
        <v>2824</v>
      </c>
      <c r="X70" s="67" t="str">
        <f>IF(ISBLANK(HLOOKUP(X$1, m_preprocess!$1:$1048576, $D70, FALSE)), "", HLOOKUP(X$1, m_preprocess!$1:$1048576, $D70, FALSE))</f>
        <v/>
      </c>
      <c r="Y70" s="67">
        <f>IF(ISBLANK(HLOOKUP(Y$1, m_preprocess!$1:$1048576, $D70, FALSE)), "", HLOOKUP(Y$1, m_preprocess!$1:$1048576, $D70, FALSE))</f>
        <v>38.406415978985898</v>
      </c>
      <c r="Z70" s="67" t="str">
        <f>IF(ISBLANK(HLOOKUP(Z$1, m_preprocess!$1:$1048576, $D70, FALSE)), "", HLOOKUP(Z$1, m_preprocess!$1:$1048576, $D70, FALSE))</f>
        <v/>
      </c>
      <c r="AA70" s="67" t="str">
        <f>IF(ISBLANK(HLOOKUP(AA$1, m_preprocess!$1:$1048576, $D70, FALSE)), "", HLOOKUP(AA$1, m_preprocess!$1:$1048576, $D70, FALSE))</f>
        <v/>
      </c>
      <c r="AB70" s="67">
        <f>IF(ISBLANK(HLOOKUP(AB$1, m_preprocess!$1:$1048576, $D70, FALSE)), "", HLOOKUP(AB$1, m_preprocess!$1:$1048576, $D70, FALSE))</f>
        <v>42070.901931672001</v>
      </c>
    </row>
    <row r="71" spans="1:28" x14ac:dyDescent="0.25">
      <c r="A71" s="57">
        <v>36069</v>
      </c>
      <c r="B71" s="67">
        <v>1998</v>
      </c>
      <c r="C71" s="67">
        <v>10</v>
      </c>
      <c r="D71" s="67">
        <v>71</v>
      </c>
      <c r="E71" s="67">
        <f>IF(ISBLANK(HLOOKUP(E$1, m_preprocess!$1:$1048576, $D71, FALSE)), "", HLOOKUP(E$1, m_preprocess!$1:$1048576, $D71, FALSE))</f>
        <v>53.023063998975701</v>
      </c>
      <c r="F71" s="67">
        <f>IF(ISBLANK(HLOOKUP(F$1, m_preprocess!$1:$1048576, $D71, FALSE)), "", HLOOKUP(F$1, m_preprocess!$1:$1048576, $D71, FALSE))</f>
        <v>53.2557687301992</v>
      </c>
      <c r="G71" s="67">
        <f>IF(ISBLANK(HLOOKUP(G$1, m_preprocess!$1:$1048576, $D71, FALSE)), "", HLOOKUP(G$1, m_preprocess!$1:$1048576, $D71, FALSE))</f>
        <v>83.242586912774698</v>
      </c>
      <c r="H71" s="67">
        <f>IF(ISBLANK(HLOOKUP(H$1, m_preprocess!$1:$1048576, $D71, FALSE)), "", HLOOKUP(H$1, m_preprocess!$1:$1048576, $D71, FALSE))</f>
        <v>49.220147194825103</v>
      </c>
      <c r="I71" s="67" t="str">
        <f>IF(ISBLANK(HLOOKUP(I$1, m_preprocess!$1:$1048576, $D71, FALSE)), "", HLOOKUP(I$1, m_preprocess!$1:$1048576, $D71, FALSE))</f>
        <v/>
      </c>
      <c r="J71" s="67" t="str">
        <f>IF(ISBLANK(HLOOKUP(J$1, m_preprocess!$1:$1048576, $D71, FALSE)), "", HLOOKUP(J$1, m_preprocess!$1:$1048576, $D71, FALSE))</f>
        <v/>
      </c>
      <c r="K71" s="67">
        <f>IF(ISBLANK(HLOOKUP(K$1, m_preprocess!$1:$1048576, $D71, FALSE)), "", HLOOKUP(K$1, m_preprocess!$1:$1048576, $D71, FALSE))</f>
        <v>12.76</v>
      </c>
      <c r="L71" s="67">
        <f>IF(ISBLANK(HLOOKUP(L$1, m_preprocess!$1:$1048576, $D71, FALSE)), "", HLOOKUP(L$1, m_preprocess!$1:$1048576, $D71, FALSE))</f>
        <v>4077.1736830517034</v>
      </c>
      <c r="M71" s="67">
        <f>IF(ISBLANK(HLOOKUP(M$1, m_preprocess!$1:$1048576, $D71, FALSE)), "", HLOOKUP(M$1, m_preprocess!$1:$1048576, $D71, FALSE))</f>
        <v>25715.792152699953</v>
      </c>
      <c r="N71" s="67">
        <f>IF(ISBLANK(HLOOKUP(N$1, m_preprocess!$1:$1048576, $D71, FALSE)), "", HLOOKUP(N$1, m_preprocess!$1:$1048576, $D71, FALSE))</f>
        <v>463.60190476190502</v>
      </c>
      <c r="O71" s="67">
        <f>IF(ISBLANK(HLOOKUP(O$1, m_preprocess!$1:$1048576, $D71, FALSE)), "", HLOOKUP(O$1, m_preprocess!$1:$1048576, $D71, FALSE))</f>
        <v>83.59059333354341</v>
      </c>
      <c r="P71" s="67">
        <f>IF(ISBLANK(HLOOKUP(P$1, m_preprocess!$1:$1048576, $D71, FALSE)), "", HLOOKUP(P$1, m_preprocess!$1:$1048576, $D71, FALSE))</f>
        <v>75.624605917265399</v>
      </c>
      <c r="Q71" s="67" t="str">
        <f>IF(ISBLANK(HLOOKUP(Q$1, m_preprocess!$1:$1048576, $D71, FALSE)), "", HLOOKUP(Q$1, m_preprocess!$1:$1048576, $D71, FALSE))</f>
        <v/>
      </c>
      <c r="R71" s="67" t="str">
        <f>IF(ISBLANK(HLOOKUP(R$1, m_preprocess!$1:$1048576, $D71, FALSE)), "", HLOOKUP(R$1, m_preprocess!$1:$1048576, $D71, FALSE))</f>
        <v/>
      </c>
      <c r="S71" s="67" t="str">
        <f>IF(ISBLANK(HLOOKUP(S$1, m_preprocess!$1:$1048576, $D71, FALSE)), "", HLOOKUP(S$1, m_preprocess!$1:$1048576, $D71, FALSE))</f>
        <v/>
      </c>
      <c r="T71" s="67" t="str">
        <f>IF(ISBLANK(HLOOKUP(T$1, m_preprocess!$1:$1048576, $D71, FALSE)), "", HLOOKUP(T$1, m_preprocess!$1:$1048576, $D71, FALSE))</f>
        <v/>
      </c>
      <c r="U71" s="67" t="str">
        <f>IF(ISBLANK(HLOOKUP(U$1, m_preprocess!$1:$1048576, $D71, FALSE)), "", HLOOKUP(U$1, m_preprocess!$1:$1048576, $D71, FALSE))</f>
        <v/>
      </c>
      <c r="V71" s="67" t="str">
        <f>IF(ISBLANK(HLOOKUP(V$1, m_preprocess!$1:$1048576, $D71, FALSE)), "", HLOOKUP(V$1, m_preprocess!$1:$1048576, $D71, FALSE))</f>
        <v/>
      </c>
      <c r="W71" s="67">
        <f>IF(ISBLANK(HLOOKUP(W$1, m_preprocess!$1:$1048576, $D71, FALSE)), "", HLOOKUP(W$1, m_preprocess!$1:$1048576, $D71, FALSE))</f>
        <v>2968</v>
      </c>
      <c r="X71" s="67" t="str">
        <f>IF(ISBLANK(HLOOKUP(X$1, m_preprocess!$1:$1048576, $D71, FALSE)), "", HLOOKUP(X$1, m_preprocess!$1:$1048576, $D71, FALSE))</f>
        <v/>
      </c>
      <c r="Y71" s="67">
        <f>IF(ISBLANK(HLOOKUP(Y$1, m_preprocess!$1:$1048576, $D71, FALSE)), "", HLOOKUP(Y$1, m_preprocess!$1:$1048576, $D71, FALSE))</f>
        <v>39.143152899350099</v>
      </c>
      <c r="Z71" s="67" t="str">
        <f>IF(ISBLANK(HLOOKUP(Z$1, m_preprocess!$1:$1048576, $D71, FALSE)), "", HLOOKUP(Z$1, m_preprocess!$1:$1048576, $D71, FALSE))</f>
        <v/>
      </c>
      <c r="AA71" s="67" t="str">
        <f>IF(ISBLANK(HLOOKUP(AA$1, m_preprocess!$1:$1048576, $D71, FALSE)), "", HLOOKUP(AA$1, m_preprocess!$1:$1048576, $D71, FALSE))</f>
        <v/>
      </c>
      <c r="AB71" s="67">
        <f>IF(ISBLANK(HLOOKUP(AB$1, m_preprocess!$1:$1048576, $D71, FALSE)), "", HLOOKUP(AB$1, m_preprocess!$1:$1048576, $D71, FALSE))</f>
        <v>42085.5804473932</v>
      </c>
    </row>
    <row r="72" spans="1:28" x14ac:dyDescent="0.25">
      <c r="A72" s="57">
        <v>36100</v>
      </c>
      <c r="B72" s="67">
        <v>1998</v>
      </c>
      <c r="C72" s="67">
        <v>11</v>
      </c>
      <c r="D72" s="67">
        <v>72</v>
      </c>
      <c r="E72" s="67">
        <f>IF(ISBLANK(HLOOKUP(E$1, m_preprocess!$1:$1048576, $D72, FALSE)), "", HLOOKUP(E$1, m_preprocess!$1:$1048576, $D72, FALSE))</f>
        <v>53.277758213396197</v>
      </c>
      <c r="F72" s="67">
        <f>IF(ISBLANK(HLOOKUP(F$1, m_preprocess!$1:$1048576, $D72, FALSE)), "", HLOOKUP(F$1, m_preprocess!$1:$1048576, $D72, FALSE))</f>
        <v>52.736968902180202</v>
      </c>
      <c r="G72" s="67">
        <f>IF(ISBLANK(HLOOKUP(G$1, m_preprocess!$1:$1048576, $D72, FALSE)), "", HLOOKUP(G$1, m_preprocess!$1:$1048576, $D72, FALSE))</f>
        <v>81.519611783276503</v>
      </c>
      <c r="H72" s="67">
        <f>IF(ISBLANK(HLOOKUP(H$1, m_preprocess!$1:$1048576, $D72, FALSE)), "", HLOOKUP(H$1, m_preprocess!$1:$1048576, $D72, FALSE))</f>
        <v>49.551438002000701</v>
      </c>
      <c r="I72" s="67" t="str">
        <f>IF(ISBLANK(HLOOKUP(I$1, m_preprocess!$1:$1048576, $D72, FALSE)), "", HLOOKUP(I$1, m_preprocess!$1:$1048576, $D72, FALSE))</f>
        <v/>
      </c>
      <c r="J72" s="67" t="str">
        <f>IF(ISBLANK(HLOOKUP(J$1, m_preprocess!$1:$1048576, $D72, FALSE)), "", HLOOKUP(J$1, m_preprocess!$1:$1048576, $D72, FALSE))</f>
        <v/>
      </c>
      <c r="K72" s="67">
        <f>IF(ISBLANK(HLOOKUP(K$1, m_preprocess!$1:$1048576, $D72, FALSE)), "", HLOOKUP(K$1, m_preprocess!$1:$1048576, $D72, FALSE))</f>
        <v>9.81</v>
      </c>
      <c r="L72" s="67">
        <f>IF(ISBLANK(HLOOKUP(L$1, m_preprocess!$1:$1048576, $D72, FALSE)), "", HLOOKUP(L$1, m_preprocess!$1:$1048576, $D72, FALSE))</f>
        <v>4107.0281038812036</v>
      </c>
      <c r="M72" s="67">
        <f>IF(ISBLANK(HLOOKUP(M$1, m_preprocess!$1:$1048576, $D72, FALSE)), "", HLOOKUP(M$1, m_preprocess!$1:$1048576, $D72, FALSE))</f>
        <v>25729.115341436325</v>
      </c>
      <c r="N72" s="67">
        <f>IF(ISBLANK(HLOOKUP(N$1, m_preprocess!$1:$1048576, $D72, FALSE)), "", HLOOKUP(N$1, m_preprocess!$1:$1048576, $D72, FALSE))</f>
        <v>463.25619047619</v>
      </c>
      <c r="O72" s="67">
        <f>IF(ISBLANK(HLOOKUP(O$1, m_preprocess!$1:$1048576, $D72, FALSE)), "", HLOOKUP(O$1, m_preprocess!$1:$1048576, $D72, FALSE))</f>
        <v>82.865703407590345</v>
      </c>
      <c r="P72" s="67">
        <f>IF(ISBLANK(HLOOKUP(P$1, m_preprocess!$1:$1048576, $D72, FALSE)), "", HLOOKUP(P$1, m_preprocess!$1:$1048576, $D72, FALSE))</f>
        <v>75.465399629173248</v>
      </c>
      <c r="Q72" s="67" t="str">
        <f>IF(ISBLANK(HLOOKUP(Q$1, m_preprocess!$1:$1048576, $D72, FALSE)), "", HLOOKUP(Q$1, m_preprocess!$1:$1048576, $D72, FALSE))</f>
        <v/>
      </c>
      <c r="R72" s="67" t="str">
        <f>IF(ISBLANK(HLOOKUP(R$1, m_preprocess!$1:$1048576, $D72, FALSE)), "", HLOOKUP(R$1, m_preprocess!$1:$1048576, $D72, FALSE))</f>
        <v/>
      </c>
      <c r="S72" s="67" t="str">
        <f>IF(ISBLANK(HLOOKUP(S$1, m_preprocess!$1:$1048576, $D72, FALSE)), "", HLOOKUP(S$1, m_preprocess!$1:$1048576, $D72, FALSE))</f>
        <v/>
      </c>
      <c r="T72" s="67" t="str">
        <f>IF(ISBLANK(HLOOKUP(T$1, m_preprocess!$1:$1048576, $D72, FALSE)), "", HLOOKUP(T$1, m_preprocess!$1:$1048576, $D72, FALSE))</f>
        <v/>
      </c>
      <c r="U72" s="67" t="str">
        <f>IF(ISBLANK(HLOOKUP(U$1, m_preprocess!$1:$1048576, $D72, FALSE)), "", HLOOKUP(U$1, m_preprocess!$1:$1048576, $D72, FALSE))</f>
        <v/>
      </c>
      <c r="V72" s="67" t="str">
        <f>IF(ISBLANK(HLOOKUP(V$1, m_preprocess!$1:$1048576, $D72, FALSE)), "", HLOOKUP(V$1, m_preprocess!$1:$1048576, $D72, FALSE))</f>
        <v/>
      </c>
      <c r="W72" s="67">
        <f>IF(ISBLANK(HLOOKUP(W$1, m_preprocess!$1:$1048576, $D72, FALSE)), "", HLOOKUP(W$1, m_preprocess!$1:$1048576, $D72, FALSE))</f>
        <v>2877</v>
      </c>
      <c r="X72" s="67" t="str">
        <f>IF(ISBLANK(HLOOKUP(X$1, m_preprocess!$1:$1048576, $D72, FALSE)), "", HLOOKUP(X$1, m_preprocess!$1:$1048576, $D72, FALSE))</f>
        <v/>
      </c>
      <c r="Y72" s="67">
        <f>IF(ISBLANK(HLOOKUP(Y$1, m_preprocess!$1:$1048576, $D72, FALSE)), "", HLOOKUP(Y$1, m_preprocess!$1:$1048576, $D72, FALSE))</f>
        <v>38.102111598835499</v>
      </c>
      <c r="Z72" s="67" t="str">
        <f>IF(ISBLANK(HLOOKUP(Z$1, m_preprocess!$1:$1048576, $D72, FALSE)), "", HLOOKUP(Z$1, m_preprocess!$1:$1048576, $D72, FALSE))</f>
        <v/>
      </c>
      <c r="AA72" s="67" t="str">
        <f>IF(ISBLANK(HLOOKUP(AA$1, m_preprocess!$1:$1048576, $D72, FALSE)), "", HLOOKUP(AA$1, m_preprocess!$1:$1048576, $D72, FALSE))</f>
        <v/>
      </c>
      <c r="AB72" s="67">
        <f>IF(ISBLANK(HLOOKUP(AB$1, m_preprocess!$1:$1048576, $D72, FALSE)), "", HLOOKUP(AB$1, m_preprocess!$1:$1048576, $D72, FALSE))</f>
        <v>42286.262288386097</v>
      </c>
    </row>
    <row r="73" spans="1:28" x14ac:dyDescent="0.25">
      <c r="A73" s="57">
        <v>36130</v>
      </c>
      <c r="B73" s="67">
        <v>1998</v>
      </c>
      <c r="C73" s="67">
        <v>12</v>
      </c>
      <c r="D73" s="67">
        <v>73</v>
      </c>
      <c r="E73" s="67">
        <f>IF(ISBLANK(HLOOKUP(E$1, m_preprocess!$1:$1048576, $D73, FALSE)), "", HLOOKUP(E$1, m_preprocess!$1:$1048576, $D73, FALSE))</f>
        <v>57.859823383719203</v>
      </c>
      <c r="F73" s="67">
        <f>IF(ISBLANK(HLOOKUP(F$1, m_preprocess!$1:$1048576, $D73, FALSE)), "", HLOOKUP(F$1, m_preprocess!$1:$1048576, $D73, FALSE))</f>
        <v>52.849978452137101</v>
      </c>
      <c r="G73" s="67">
        <f>IF(ISBLANK(HLOOKUP(G$1, m_preprocess!$1:$1048576, $D73, FALSE)), "", HLOOKUP(G$1, m_preprocess!$1:$1048576, $D73, FALSE))</f>
        <v>90.421424129638396</v>
      </c>
      <c r="H73" s="67">
        <f>IF(ISBLANK(HLOOKUP(H$1, m_preprocess!$1:$1048576, $D73, FALSE)), "", HLOOKUP(H$1, m_preprocess!$1:$1048576, $D73, FALSE))</f>
        <v>53.728529768098397</v>
      </c>
      <c r="I73" s="67" t="str">
        <f>IF(ISBLANK(HLOOKUP(I$1, m_preprocess!$1:$1048576, $D73, FALSE)), "", HLOOKUP(I$1, m_preprocess!$1:$1048576, $D73, FALSE))</f>
        <v/>
      </c>
      <c r="J73" s="67" t="str">
        <f>IF(ISBLANK(HLOOKUP(J$1, m_preprocess!$1:$1048576, $D73, FALSE)), "", HLOOKUP(J$1, m_preprocess!$1:$1048576, $D73, FALSE))</f>
        <v/>
      </c>
      <c r="K73" s="67">
        <f>IF(ISBLANK(HLOOKUP(K$1, m_preprocess!$1:$1048576, $D73, FALSE)), "", HLOOKUP(K$1, m_preprocess!$1:$1048576, $D73, FALSE))</f>
        <v>8.33</v>
      </c>
      <c r="L73" s="67">
        <f>IF(ISBLANK(HLOOKUP(L$1, m_preprocess!$1:$1048576, $D73, FALSE)), "", HLOOKUP(L$1, m_preprocess!$1:$1048576, $D73, FALSE))</f>
        <v>4467.8843008684717</v>
      </c>
      <c r="M73" s="67">
        <f>IF(ISBLANK(HLOOKUP(M$1, m_preprocess!$1:$1048576, $D73, FALSE)), "", HLOOKUP(M$1, m_preprocess!$1:$1048576, $D73, FALSE))</f>
        <v>25847.441962080131</v>
      </c>
      <c r="N73" s="67">
        <f>IF(ISBLANK(HLOOKUP(N$1, m_preprocess!$1:$1048576, $D73, FALSE)), "", HLOOKUP(N$1, m_preprocess!$1:$1048576, $D73, FALSE))</f>
        <v>472.387</v>
      </c>
      <c r="O73" s="67">
        <f>IF(ISBLANK(HLOOKUP(O$1, m_preprocess!$1:$1048576, $D73, FALSE)), "", HLOOKUP(O$1, m_preprocess!$1:$1048576, $D73, FALSE))</f>
        <v>84.683571244267881</v>
      </c>
      <c r="P73" s="67">
        <f>IF(ISBLANK(HLOOKUP(P$1, m_preprocess!$1:$1048576, $D73, FALSE)), "", HLOOKUP(P$1, m_preprocess!$1:$1048576, $D73, FALSE))</f>
        <v>74.387261191368367</v>
      </c>
      <c r="Q73" s="67" t="str">
        <f>IF(ISBLANK(HLOOKUP(Q$1, m_preprocess!$1:$1048576, $D73, FALSE)), "", HLOOKUP(Q$1, m_preprocess!$1:$1048576, $D73, FALSE))</f>
        <v/>
      </c>
      <c r="R73" s="67" t="str">
        <f>IF(ISBLANK(HLOOKUP(R$1, m_preprocess!$1:$1048576, $D73, FALSE)), "", HLOOKUP(R$1, m_preprocess!$1:$1048576, $D73, FALSE))</f>
        <v/>
      </c>
      <c r="S73" s="67" t="str">
        <f>IF(ISBLANK(HLOOKUP(S$1, m_preprocess!$1:$1048576, $D73, FALSE)), "", HLOOKUP(S$1, m_preprocess!$1:$1048576, $D73, FALSE))</f>
        <v/>
      </c>
      <c r="T73" s="67" t="str">
        <f>IF(ISBLANK(HLOOKUP(T$1, m_preprocess!$1:$1048576, $D73, FALSE)), "", HLOOKUP(T$1, m_preprocess!$1:$1048576, $D73, FALSE))</f>
        <v/>
      </c>
      <c r="U73" s="67" t="str">
        <f>IF(ISBLANK(HLOOKUP(U$1, m_preprocess!$1:$1048576, $D73, FALSE)), "", HLOOKUP(U$1, m_preprocess!$1:$1048576, $D73, FALSE))</f>
        <v/>
      </c>
      <c r="V73" s="67" t="str">
        <f>IF(ISBLANK(HLOOKUP(V$1, m_preprocess!$1:$1048576, $D73, FALSE)), "", HLOOKUP(V$1, m_preprocess!$1:$1048576, $D73, FALSE))</f>
        <v/>
      </c>
      <c r="W73" s="67">
        <f>IF(ISBLANK(HLOOKUP(W$1, m_preprocess!$1:$1048576, $D73, FALSE)), "", HLOOKUP(W$1, m_preprocess!$1:$1048576, $D73, FALSE))</f>
        <v>3123</v>
      </c>
      <c r="X73" s="67" t="str">
        <f>IF(ISBLANK(HLOOKUP(X$1, m_preprocess!$1:$1048576, $D73, FALSE)), "", HLOOKUP(X$1, m_preprocess!$1:$1048576, $D73, FALSE))</f>
        <v/>
      </c>
      <c r="Y73" s="67">
        <f>IF(ISBLANK(HLOOKUP(Y$1, m_preprocess!$1:$1048576, $D73, FALSE)), "", HLOOKUP(Y$1, m_preprocess!$1:$1048576, $D73, FALSE))</f>
        <v>48.126138121290801</v>
      </c>
      <c r="Z73" s="67" t="str">
        <f>IF(ISBLANK(HLOOKUP(Z$1, m_preprocess!$1:$1048576, $D73, FALSE)), "", HLOOKUP(Z$1, m_preprocess!$1:$1048576, $D73, FALSE))</f>
        <v/>
      </c>
      <c r="AA73" s="67" t="str">
        <f>IF(ISBLANK(HLOOKUP(AA$1, m_preprocess!$1:$1048576, $D73, FALSE)), "", HLOOKUP(AA$1, m_preprocess!$1:$1048576, $D73, FALSE))</f>
        <v/>
      </c>
      <c r="AB73" s="67">
        <f>IF(ISBLANK(HLOOKUP(AB$1, m_preprocess!$1:$1048576, $D73, FALSE)), "", HLOOKUP(AB$1, m_preprocess!$1:$1048576, $D73, FALSE))</f>
        <v>42148.251501461498</v>
      </c>
    </row>
    <row r="74" spans="1:28" x14ac:dyDescent="0.25">
      <c r="A74" s="57">
        <v>36161</v>
      </c>
      <c r="B74" s="67">
        <v>1999</v>
      </c>
      <c r="C74" s="67">
        <v>1</v>
      </c>
      <c r="D74" s="67">
        <v>74</v>
      </c>
      <c r="E74" s="67">
        <f>IF(ISBLANK(HLOOKUP(E$1, m_preprocess!$1:$1048576, $D74, FALSE)), "", HLOOKUP(E$1, m_preprocess!$1:$1048576, $D74, FALSE))</f>
        <v>53.170174984052203</v>
      </c>
      <c r="F74" s="67">
        <f>IF(ISBLANK(HLOOKUP(F$1, m_preprocess!$1:$1048576, $D74, FALSE)), "", HLOOKUP(F$1, m_preprocess!$1:$1048576, $D74, FALSE))</f>
        <v>52.858566105348999</v>
      </c>
      <c r="G74" s="67">
        <f>IF(ISBLANK(HLOOKUP(G$1, m_preprocess!$1:$1048576, $D74, FALSE)), "", HLOOKUP(G$1, m_preprocess!$1:$1048576, $D74, FALSE))</f>
        <v>85.723214468609001</v>
      </c>
      <c r="H74" s="67">
        <f>IF(ISBLANK(HLOOKUP(H$1, m_preprocess!$1:$1048576, $D74, FALSE)), "", HLOOKUP(H$1, m_preprocess!$1:$1048576, $D74, FALSE))</f>
        <v>49.350469260716999</v>
      </c>
      <c r="I74" s="67" t="str">
        <f>IF(ISBLANK(HLOOKUP(I$1, m_preprocess!$1:$1048576, $D74, FALSE)), "", HLOOKUP(I$1, m_preprocess!$1:$1048576, $D74, FALSE))</f>
        <v/>
      </c>
      <c r="J74" s="67" t="str">
        <f>IF(ISBLANK(HLOOKUP(J$1, m_preprocess!$1:$1048576, $D74, FALSE)), "", HLOOKUP(J$1, m_preprocess!$1:$1048576, $D74, FALSE))</f>
        <v/>
      </c>
      <c r="K74" s="67">
        <f>IF(ISBLANK(HLOOKUP(K$1, m_preprocess!$1:$1048576, $D74, FALSE)), "", HLOOKUP(K$1, m_preprocess!$1:$1048576, $D74, FALSE))</f>
        <v>7.72</v>
      </c>
      <c r="L74" s="67">
        <f>IF(ISBLANK(HLOOKUP(L$1, m_preprocess!$1:$1048576, $D74, FALSE)), "", HLOOKUP(L$1, m_preprocess!$1:$1048576, $D74, FALSE))</f>
        <v>4590.7284613280726</v>
      </c>
      <c r="M74" s="67">
        <f>IF(ISBLANK(HLOOKUP(M$1, m_preprocess!$1:$1048576, $D74, FALSE)), "", HLOOKUP(M$1, m_preprocess!$1:$1048576, $D74, FALSE))</f>
        <v>26136.984634805362</v>
      </c>
      <c r="N74" s="67">
        <f>IF(ISBLANK(HLOOKUP(N$1, m_preprocess!$1:$1048576, $D74, FALSE)), "", HLOOKUP(N$1, m_preprocess!$1:$1048576, $D74, FALSE))</f>
        <v>475.68150000000003</v>
      </c>
      <c r="O74" s="67">
        <f>IF(ISBLANK(HLOOKUP(O$1, m_preprocess!$1:$1048576, $D74, FALSE)), "", HLOOKUP(O$1, m_preprocess!$1:$1048576, $D74, FALSE))</f>
        <v>85.741197277647203</v>
      </c>
      <c r="P74" s="67">
        <f>IF(ISBLANK(HLOOKUP(P$1, m_preprocess!$1:$1048576, $D74, FALSE)), "", HLOOKUP(P$1, m_preprocess!$1:$1048576, $D74, FALSE))</f>
        <v>74.412198501358176</v>
      </c>
      <c r="Q74" s="67" t="str">
        <f>IF(ISBLANK(HLOOKUP(Q$1, m_preprocess!$1:$1048576, $D74, FALSE)), "", HLOOKUP(Q$1, m_preprocess!$1:$1048576, $D74, FALSE))</f>
        <v/>
      </c>
      <c r="R74" s="67" t="str">
        <f>IF(ISBLANK(HLOOKUP(R$1, m_preprocess!$1:$1048576, $D74, FALSE)), "", HLOOKUP(R$1, m_preprocess!$1:$1048576, $D74, FALSE))</f>
        <v/>
      </c>
      <c r="S74" s="67" t="str">
        <f>IF(ISBLANK(HLOOKUP(S$1, m_preprocess!$1:$1048576, $D74, FALSE)), "", HLOOKUP(S$1, m_preprocess!$1:$1048576, $D74, FALSE))</f>
        <v/>
      </c>
      <c r="T74" s="67" t="str">
        <f>IF(ISBLANK(HLOOKUP(T$1, m_preprocess!$1:$1048576, $D74, FALSE)), "", HLOOKUP(T$1, m_preprocess!$1:$1048576, $D74, FALSE))</f>
        <v/>
      </c>
      <c r="U74" s="67" t="str">
        <f>IF(ISBLANK(HLOOKUP(U$1, m_preprocess!$1:$1048576, $D74, FALSE)), "", HLOOKUP(U$1, m_preprocess!$1:$1048576, $D74, FALSE))</f>
        <v/>
      </c>
      <c r="V74" s="67" t="str">
        <f>IF(ISBLANK(HLOOKUP(V$1, m_preprocess!$1:$1048576, $D74, FALSE)), "", HLOOKUP(V$1, m_preprocess!$1:$1048576, $D74, FALSE))</f>
        <v/>
      </c>
      <c r="W74" s="67">
        <f>IF(ISBLANK(HLOOKUP(W$1, m_preprocess!$1:$1048576, $D74, FALSE)), "", HLOOKUP(W$1, m_preprocess!$1:$1048576, $D74, FALSE))</f>
        <v>3131</v>
      </c>
      <c r="X74" s="67" t="str">
        <f>IF(ISBLANK(HLOOKUP(X$1, m_preprocess!$1:$1048576, $D74, FALSE)), "", HLOOKUP(X$1, m_preprocess!$1:$1048576, $D74, FALSE))</f>
        <v/>
      </c>
      <c r="Y74" s="67">
        <f>IF(ISBLANK(HLOOKUP(Y$1, m_preprocess!$1:$1048576, $D74, FALSE)), "", HLOOKUP(Y$1, m_preprocess!$1:$1048576, $D74, FALSE))</f>
        <v>37.531540886053399</v>
      </c>
      <c r="Z74" s="67" t="str">
        <f>IF(ISBLANK(HLOOKUP(Z$1, m_preprocess!$1:$1048576, $D74, FALSE)), "", HLOOKUP(Z$1, m_preprocess!$1:$1048576, $D74, FALSE))</f>
        <v/>
      </c>
      <c r="AA74" s="67" t="str">
        <f>IF(ISBLANK(HLOOKUP(AA$1, m_preprocess!$1:$1048576, $D74, FALSE)), "", HLOOKUP(AA$1, m_preprocess!$1:$1048576, $D74, FALSE))</f>
        <v/>
      </c>
      <c r="AB74" s="67">
        <f>IF(ISBLANK(HLOOKUP(AB$1, m_preprocess!$1:$1048576, $D74, FALSE)), "", HLOOKUP(AB$1, m_preprocess!$1:$1048576, $D74, FALSE))</f>
        <v>42627.8873264801</v>
      </c>
    </row>
    <row r="75" spans="1:28" x14ac:dyDescent="0.25">
      <c r="A75" s="57">
        <v>36192</v>
      </c>
      <c r="B75" s="67">
        <v>1999</v>
      </c>
      <c r="C75" s="67">
        <v>2</v>
      </c>
      <c r="D75" s="67">
        <v>75</v>
      </c>
      <c r="E75" s="67">
        <f>IF(ISBLANK(HLOOKUP(E$1, m_preprocess!$1:$1048576, $D75, FALSE)), "", HLOOKUP(E$1, m_preprocess!$1:$1048576, $D75, FALSE))</f>
        <v>50.388184662805898</v>
      </c>
      <c r="F75" s="67">
        <f>IF(ISBLANK(HLOOKUP(F$1, m_preprocess!$1:$1048576, $D75, FALSE)), "", HLOOKUP(F$1, m_preprocess!$1:$1048576, $D75, FALSE))</f>
        <v>52.8844243932677</v>
      </c>
      <c r="G75" s="67">
        <f>IF(ISBLANK(HLOOKUP(G$1, m_preprocess!$1:$1048576, $D75, FALSE)), "", HLOOKUP(G$1, m_preprocess!$1:$1048576, $D75, FALSE))</f>
        <v>79.001725184182305</v>
      </c>
      <c r="H75" s="67">
        <f>IF(ISBLANK(HLOOKUP(H$1, m_preprocess!$1:$1048576, $D75, FALSE)), "", HLOOKUP(H$1, m_preprocess!$1:$1048576, $D75, FALSE))</f>
        <v>46.836426915577498</v>
      </c>
      <c r="I75" s="67" t="str">
        <f>IF(ISBLANK(HLOOKUP(I$1, m_preprocess!$1:$1048576, $D75, FALSE)), "", HLOOKUP(I$1, m_preprocess!$1:$1048576, $D75, FALSE))</f>
        <v/>
      </c>
      <c r="J75" s="67" t="str">
        <f>IF(ISBLANK(HLOOKUP(J$1, m_preprocess!$1:$1048576, $D75, FALSE)), "", HLOOKUP(J$1, m_preprocess!$1:$1048576, $D75, FALSE))</f>
        <v/>
      </c>
      <c r="K75" s="67">
        <f>IF(ISBLANK(HLOOKUP(K$1, m_preprocess!$1:$1048576, $D75, FALSE)), "", HLOOKUP(K$1, m_preprocess!$1:$1048576, $D75, FALSE))</f>
        <v>7.25</v>
      </c>
      <c r="L75" s="67">
        <f>IF(ISBLANK(HLOOKUP(L$1, m_preprocess!$1:$1048576, $D75, FALSE)), "", HLOOKUP(L$1, m_preprocess!$1:$1048576, $D75, FALSE))</f>
        <v>4627.2991120509705</v>
      </c>
      <c r="M75" s="67">
        <f>IF(ISBLANK(HLOOKUP(M$1, m_preprocess!$1:$1048576, $D75, FALSE)), "", HLOOKUP(M$1, m_preprocess!$1:$1048576, $D75, FALSE))</f>
        <v>25934.460554246907</v>
      </c>
      <c r="N75" s="67">
        <f>IF(ISBLANK(HLOOKUP(N$1, m_preprocess!$1:$1048576, $D75, FALSE)), "", HLOOKUP(N$1, m_preprocess!$1:$1048576, $D75, FALSE))</f>
        <v>493.44850000000002</v>
      </c>
      <c r="O75" s="67">
        <f>IF(ISBLANK(HLOOKUP(O$1, m_preprocess!$1:$1048576, $D75, FALSE)), "", HLOOKUP(O$1, m_preprocess!$1:$1048576, $D75, FALSE))</f>
        <v>87.608497620904785</v>
      </c>
      <c r="P75" s="67">
        <f>IF(ISBLANK(HLOOKUP(P$1, m_preprocess!$1:$1048576, $D75, FALSE)), "", HLOOKUP(P$1, m_preprocess!$1:$1048576, $D75, FALSE))</f>
        <v>74.112561572418429</v>
      </c>
      <c r="Q75" s="67" t="str">
        <f>IF(ISBLANK(HLOOKUP(Q$1, m_preprocess!$1:$1048576, $D75, FALSE)), "", HLOOKUP(Q$1, m_preprocess!$1:$1048576, $D75, FALSE))</f>
        <v/>
      </c>
      <c r="R75" s="67" t="str">
        <f>IF(ISBLANK(HLOOKUP(R$1, m_preprocess!$1:$1048576, $D75, FALSE)), "", HLOOKUP(R$1, m_preprocess!$1:$1048576, $D75, FALSE))</f>
        <v/>
      </c>
      <c r="S75" s="67" t="str">
        <f>IF(ISBLANK(HLOOKUP(S$1, m_preprocess!$1:$1048576, $D75, FALSE)), "", HLOOKUP(S$1, m_preprocess!$1:$1048576, $D75, FALSE))</f>
        <v/>
      </c>
      <c r="T75" s="67" t="str">
        <f>IF(ISBLANK(HLOOKUP(T$1, m_preprocess!$1:$1048576, $D75, FALSE)), "", HLOOKUP(T$1, m_preprocess!$1:$1048576, $D75, FALSE))</f>
        <v/>
      </c>
      <c r="U75" s="67" t="str">
        <f>IF(ISBLANK(HLOOKUP(U$1, m_preprocess!$1:$1048576, $D75, FALSE)), "", HLOOKUP(U$1, m_preprocess!$1:$1048576, $D75, FALSE))</f>
        <v/>
      </c>
      <c r="V75" s="67" t="str">
        <f>IF(ISBLANK(HLOOKUP(V$1, m_preprocess!$1:$1048576, $D75, FALSE)), "", HLOOKUP(V$1, m_preprocess!$1:$1048576, $D75, FALSE))</f>
        <v/>
      </c>
      <c r="W75" s="67">
        <f>IF(ISBLANK(HLOOKUP(W$1, m_preprocess!$1:$1048576, $D75, FALSE)), "", HLOOKUP(W$1, m_preprocess!$1:$1048576, $D75, FALSE))</f>
        <v>2929</v>
      </c>
      <c r="X75" s="67" t="str">
        <f>IF(ISBLANK(HLOOKUP(X$1, m_preprocess!$1:$1048576, $D75, FALSE)), "", HLOOKUP(X$1, m_preprocess!$1:$1048576, $D75, FALSE))</f>
        <v/>
      </c>
      <c r="Y75" s="67">
        <f>IF(ISBLANK(HLOOKUP(Y$1, m_preprocess!$1:$1048576, $D75, FALSE)), "", HLOOKUP(Y$1, m_preprocess!$1:$1048576, $D75, FALSE))</f>
        <v>36.562571675574397</v>
      </c>
      <c r="Z75" s="67" t="str">
        <f>IF(ISBLANK(HLOOKUP(Z$1, m_preprocess!$1:$1048576, $D75, FALSE)), "", HLOOKUP(Z$1, m_preprocess!$1:$1048576, $D75, FALSE))</f>
        <v/>
      </c>
      <c r="AA75" s="67" t="str">
        <f>IF(ISBLANK(HLOOKUP(AA$1, m_preprocess!$1:$1048576, $D75, FALSE)), "", HLOOKUP(AA$1, m_preprocess!$1:$1048576, $D75, FALSE))</f>
        <v/>
      </c>
      <c r="AB75" s="67">
        <f>IF(ISBLANK(HLOOKUP(AB$1, m_preprocess!$1:$1048576, $D75, FALSE)), "", HLOOKUP(AB$1, m_preprocess!$1:$1048576, $D75, FALSE))</f>
        <v>42717.755250256203</v>
      </c>
    </row>
    <row r="76" spans="1:28" x14ac:dyDescent="0.25">
      <c r="A76" s="57">
        <v>36220</v>
      </c>
      <c r="B76" s="67">
        <v>1999</v>
      </c>
      <c r="C76" s="67">
        <v>3</v>
      </c>
      <c r="D76" s="67">
        <v>76</v>
      </c>
      <c r="E76" s="67">
        <f>IF(ISBLANK(HLOOKUP(E$1, m_preprocess!$1:$1048576, $D76, FALSE)), "", HLOOKUP(E$1, m_preprocess!$1:$1048576, $D76, FALSE))</f>
        <v>56.080819307393099</v>
      </c>
      <c r="F76" s="67">
        <f>IF(ISBLANK(HLOOKUP(F$1, m_preprocess!$1:$1048576, $D76, FALSE)), "", HLOOKUP(F$1, m_preprocess!$1:$1048576, $D76, FALSE))</f>
        <v>53.040133168547897</v>
      </c>
      <c r="G76" s="67">
        <f>IF(ISBLANK(HLOOKUP(G$1, m_preprocess!$1:$1048576, $D76, FALSE)), "", HLOOKUP(G$1, m_preprocess!$1:$1048576, $D76, FALSE))</f>
        <v>87.586343567233797</v>
      </c>
      <c r="H76" s="67">
        <f>IF(ISBLANK(HLOOKUP(H$1, m_preprocess!$1:$1048576, $D76, FALSE)), "", HLOOKUP(H$1, m_preprocess!$1:$1048576, $D76, FALSE))</f>
        <v>52.1381720948389</v>
      </c>
      <c r="I76" s="67" t="str">
        <f>IF(ISBLANK(HLOOKUP(I$1, m_preprocess!$1:$1048576, $D76, FALSE)), "", HLOOKUP(I$1, m_preprocess!$1:$1048576, $D76, FALSE))</f>
        <v/>
      </c>
      <c r="J76" s="67" t="str">
        <f>IF(ISBLANK(HLOOKUP(J$1, m_preprocess!$1:$1048576, $D76, FALSE)), "", HLOOKUP(J$1, m_preprocess!$1:$1048576, $D76, FALSE))</f>
        <v/>
      </c>
      <c r="K76" s="67">
        <f>IF(ISBLANK(HLOOKUP(K$1, m_preprocess!$1:$1048576, $D76, FALSE)), "", HLOOKUP(K$1, m_preprocess!$1:$1048576, $D76, FALSE))</f>
        <v>7.22</v>
      </c>
      <c r="L76" s="67">
        <f>IF(ISBLANK(HLOOKUP(L$1, m_preprocess!$1:$1048576, $D76, FALSE)), "", HLOOKUP(L$1, m_preprocess!$1:$1048576, $D76, FALSE))</f>
        <v>4532.6442525719322</v>
      </c>
      <c r="M76" s="67">
        <f>IF(ISBLANK(HLOOKUP(M$1, m_preprocess!$1:$1048576, $D76, FALSE)), "", HLOOKUP(M$1, m_preprocess!$1:$1048576, $D76, FALSE))</f>
        <v>25796.267944505798</v>
      </c>
      <c r="N76" s="67">
        <f>IF(ISBLANK(HLOOKUP(N$1, m_preprocess!$1:$1048576, $D76, FALSE)), "", HLOOKUP(N$1, m_preprocess!$1:$1048576, $D76, FALSE))</f>
        <v>492.484347826087</v>
      </c>
      <c r="O76" s="67">
        <f>IF(ISBLANK(HLOOKUP(O$1, m_preprocess!$1:$1048576, $D76, FALSE)), "", HLOOKUP(O$1, m_preprocess!$1:$1048576, $D76, FALSE))</f>
        <v>85.872718603990364</v>
      </c>
      <c r="P76" s="67">
        <f>IF(ISBLANK(HLOOKUP(P$1, m_preprocess!$1:$1048576, $D76, FALSE)), "", HLOOKUP(P$1, m_preprocess!$1:$1048576, $D76, FALSE))</f>
        <v>72.994696207934922</v>
      </c>
      <c r="Q76" s="67" t="str">
        <f>IF(ISBLANK(HLOOKUP(Q$1, m_preprocess!$1:$1048576, $D76, FALSE)), "", HLOOKUP(Q$1, m_preprocess!$1:$1048576, $D76, FALSE))</f>
        <v/>
      </c>
      <c r="R76" s="67" t="str">
        <f>IF(ISBLANK(HLOOKUP(R$1, m_preprocess!$1:$1048576, $D76, FALSE)), "", HLOOKUP(R$1, m_preprocess!$1:$1048576, $D76, FALSE))</f>
        <v/>
      </c>
      <c r="S76" s="67" t="str">
        <f>IF(ISBLANK(HLOOKUP(S$1, m_preprocess!$1:$1048576, $D76, FALSE)), "", HLOOKUP(S$1, m_preprocess!$1:$1048576, $D76, FALSE))</f>
        <v/>
      </c>
      <c r="T76" s="67" t="str">
        <f>IF(ISBLANK(HLOOKUP(T$1, m_preprocess!$1:$1048576, $D76, FALSE)), "", HLOOKUP(T$1, m_preprocess!$1:$1048576, $D76, FALSE))</f>
        <v/>
      </c>
      <c r="U76" s="67" t="str">
        <f>IF(ISBLANK(HLOOKUP(U$1, m_preprocess!$1:$1048576, $D76, FALSE)), "", HLOOKUP(U$1, m_preprocess!$1:$1048576, $D76, FALSE))</f>
        <v/>
      </c>
      <c r="V76" s="67" t="str">
        <f>IF(ISBLANK(HLOOKUP(V$1, m_preprocess!$1:$1048576, $D76, FALSE)), "", HLOOKUP(V$1, m_preprocess!$1:$1048576, $D76, FALSE))</f>
        <v/>
      </c>
      <c r="W76" s="67">
        <f>IF(ISBLANK(HLOOKUP(W$1, m_preprocess!$1:$1048576, $D76, FALSE)), "", HLOOKUP(W$1, m_preprocess!$1:$1048576, $D76, FALSE))</f>
        <v>3278</v>
      </c>
      <c r="X76" s="67" t="str">
        <f>IF(ISBLANK(HLOOKUP(X$1, m_preprocess!$1:$1048576, $D76, FALSE)), "", HLOOKUP(X$1, m_preprocess!$1:$1048576, $D76, FALSE))</f>
        <v/>
      </c>
      <c r="Y76" s="67">
        <f>IF(ISBLANK(HLOOKUP(Y$1, m_preprocess!$1:$1048576, $D76, FALSE)), "", HLOOKUP(Y$1, m_preprocess!$1:$1048576, $D76, FALSE))</f>
        <v>39.819829744684597</v>
      </c>
      <c r="Z76" s="67" t="str">
        <f>IF(ISBLANK(HLOOKUP(Z$1, m_preprocess!$1:$1048576, $D76, FALSE)), "", HLOOKUP(Z$1, m_preprocess!$1:$1048576, $D76, FALSE))</f>
        <v/>
      </c>
      <c r="AA76" s="67" t="str">
        <f>IF(ISBLANK(HLOOKUP(AA$1, m_preprocess!$1:$1048576, $D76, FALSE)), "", HLOOKUP(AA$1, m_preprocess!$1:$1048576, $D76, FALSE))</f>
        <v/>
      </c>
      <c r="AB76" s="67">
        <f>IF(ISBLANK(HLOOKUP(AB$1, m_preprocess!$1:$1048576, $D76, FALSE)), "", HLOOKUP(AB$1, m_preprocess!$1:$1048576, $D76, FALSE))</f>
        <v>41976.610922790103</v>
      </c>
    </row>
    <row r="77" spans="1:28" x14ac:dyDescent="0.25">
      <c r="A77" s="57">
        <v>36251</v>
      </c>
      <c r="B77" s="67">
        <v>1999</v>
      </c>
      <c r="C77" s="67">
        <v>4</v>
      </c>
      <c r="D77" s="67">
        <v>77</v>
      </c>
      <c r="E77" s="67">
        <f>IF(ISBLANK(HLOOKUP(E$1, m_preprocess!$1:$1048576, $D77, FALSE)), "", HLOOKUP(E$1, m_preprocess!$1:$1048576, $D77, FALSE))</f>
        <v>53.523571697451104</v>
      </c>
      <c r="F77" s="67">
        <f>IF(ISBLANK(HLOOKUP(F$1, m_preprocess!$1:$1048576, $D77, FALSE)), "", HLOOKUP(F$1, m_preprocess!$1:$1048576, $D77, FALSE))</f>
        <v>52.658774813719702</v>
      </c>
      <c r="G77" s="67">
        <f>IF(ISBLANK(HLOOKUP(G$1, m_preprocess!$1:$1048576, $D77, FALSE)), "", HLOOKUP(G$1, m_preprocess!$1:$1048576, $D77, FALSE))</f>
        <v>84.042375363154505</v>
      </c>
      <c r="H77" s="67">
        <f>IF(ISBLANK(HLOOKUP(H$1, m_preprocess!$1:$1048576, $D77, FALSE)), "", HLOOKUP(H$1, m_preprocess!$1:$1048576, $D77, FALSE))</f>
        <v>49.7470071502728</v>
      </c>
      <c r="I77" s="67" t="str">
        <f>IF(ISBLANK(HLOOKUP(I$1, m_preprocess!$1:$1048576, $D77, FALSE)), "", HLOOKUP(I$1, m_preprocess!$1:$1048576, $D77, FALSE))</f>
        <v/>
      </c>
      <c r="J77" s="67" t="str">
        <f>IF(ISBLANK(HLOOKUP(J$1, m_preprocess!$1:$1048576, $D77, FALSE)), "", HLOOKUP(J$1, m_preprocess!$1:$1048576, $D77, FALSE))</f>
        <v/>
      </c>
      <c r="K77" s="67">
        <f>IF(ISBLANK(HLOOKUP(K$1, m_preprocess!$1:$1048576, $D77, FALSE)), "", HLOOKUP(K$1, m_preprocess!$1:$1048576, $D77, FALSE))</f>
        <v>6.57</v>
      </c>
      <c r="L77" s="67">
        <f>IF(ISBLANK(HLOOKUP(L$1, m_preprocess!$1:$1048576, $D77, FALSE)), "", HLOOKUP(L$1, m_preprocess!$1:$1048576, $D77, FALSE))</f>
        <v>4482.6381235078106</v>
      </c>
      <c r="M77" s="67">
        <f>IF(ISBLANK(HLOOKUP(M$1, m_preprocess!$1:$1048576, $D77, FALSE)), "", HLOOKUP(M$1, m_preprocess!$1:$1048576, $D77, FALSE))</f>
        <v>26072.505771125692</v>
      </c>
      <c r="N77" s="67">
        <f>IF(ISBLANK(HLOOKUP(N$1, m_preprocess!$1:$1048576, $D77, FALSE)), "", HLOOKUP(N$1, m_preprocess!$1:$1048576, $D77, FALSE))</f>
        <v>482.32761904761901</v>
      </c>
      <c r="O77" s="67">
        <f>IF(ISBLANK(HLOOKUP(O$1, m_preprocess!$1:$1048576, $D77, FALSE)), "", HLOOKUP(O$1, m_preprocess!$1:$1048576, $D77, FALSE))</f>
        <v>83.94107564350341</v>
      </c>
      <c r="P77" s="67">
        <f>IF(ISBLANK(HLOOKUP(P$1, m_preprocess!$1:$1048576, $D77, FALSE)), "", HLOOKUP(P$1, m_preprocess!$1:$1048576, $D77, FALSE))</f>
        <v>73.765694779534954</v>
      </c>
      <c r="Q77" s="67" t="str">
        <f>IF(ISBLANK(HLOOKUP(Q$1, m_preprocess!$1:$1048576, $D77, FALSE)), "", HLOOKUP(Q$1, m_preprocess!$1:$1048576, $D77, FALSE))</f>
        <v/>
      </c>
      <c r="R77" s="67" t="str">
        <f>IF(ISBLANK(HLOOKUP(R$1, m_preprocess!$1:$1048576, $D77, FALSE)), "", HLOOKUP(R$1, m_preprocess!$1:$1048576, $D77, FALSE))</f>
        <v/>
      </c>
      <c r="S77" s="67" t="str">
        <f>IF(ISBLANK(HLOOKUP(S$1, m_preprocess!$1:$1048576, $D77, FALSE)), "", HLOOKUP(S$1, m_preprocess!$1:$1048576, $D77, FALSE))</f>
        <v/>
      </c>
      <c r="T77" s="67" t="str">
        <f>IF(ISBLANK(HLOOKUP(T$1, m_preprocess!$1:$1048576, $D77, FALSE)), "", HLOOKUP(T$1, m_preprocess!$1:$1048576, $D77, FALSE))</f>
        <v/>
      </c>
      <c r="U77" s="67" t="str">
        <f>IF(ISBLANK(HLOOKUP(U$1, m_preprocess!$1:$1048576, $D77, FALSE)), "", HLOOKUP(U$1, m_preprocess!$1:$1048576, $D77, FALSE))</f>
        <v/>
      </c>
      <c r="V77" s="67" t="str">
        <f>IF(ISBLANK(HLOOKUP(V$1, m_preprocess!$1:$1048576, $D77, FALSE)), "", HLOOKUP(V$1, m_preprocess!$1:$1048576, $D77, FALSE))</f>
        <v/>
      </c>
      <c r="W77" s="67">
        <f>IF(ISBLANK(HLOOKUP(W$1, m_preprocess!$1:$1048576, $D77, FALSE)), "", HLOOKUP(W$1, m_preprocess!$1:$1048576, $D77, FALSE))</f>
        <v>3043</v>
      </c>
      <c r="X77" s="67" t="str">
        <f>IF(ISBLANK(HLOOKUP(X$1, m_preprocess!$1:$1048576, $D77, FALSE)), "", HLOOKUP(X$1, m_preprocess!$1:$1048576, $D77, FALSE))</f>
        <v/>
      </c>
      <c r="Y77" s="67">
        <f>IF(ISBLANK(HLOOKUP(Y$1, m_preprocess!$1:$1048576, $D77, FALSE)), "", HLOOKUP(Y$1, m_preprocess!$1:$1048576, $D77, FALSE))</f>
        <v>38.5305401340473</v>
      </c>
      <c r="Z77" s="67" t="str">
        <f>IF(ISBLANK(HLOOKUP(Z$1, m_preprocess!$1:$1048576, $D77, FALSE)), "", HLOOKUP(Z$1, m_preprocess!$1:$1048576, $D77, FALSE))</f>
        <v/>
      </c>
      <c r="AA77" s="67" t="str">
        <f>IF(ISBLANK(HLOOKUP(AA$1, m_preprocess!$1:$1048576, $D77, FALSE)), "", HLOOKUP(AA$1, m_preprocess!$1:$1048576, $D77, FALSE))</f>
        <v/>
      </c>
      <c r="AB77" s="67">
        <f>IF(ISBLANK(HLOOKUP(AB$1, m_preprocess!$1:$1048576, $D77, FALSE)), "", HLOOKUP(AB$1, m_preprocess!$1:$1048576, $D77, FALSE))</f>
        <v>42100.476816321498</v>
      </c>
    </row>
    <row r="78" spans="1:28" x14ac:dyDescent="0.25">
      <c r="A78" s="57">
        <v>36281</v>
      </c>
      <c r="B78" s="67">
        <v>1999</v>
      </c>
      <c r="C78" s="67">
        <v>5</v>
      </c>
      <c r="D78" s="67">
        <v>78</v>
      </c>
      <c r="E78" s="67">
        <f>IF(ISBLANK(HLOOKUP(E$1, m_preprocess!$1:$1048576, $D78, FALSE)), "", HLOOKUP(E$1, m_preprocess!$1:$1048576, $D78, FALSE))</f>
        <v>53.299347827941702</v>
      </c>
      <c r="F78" s="67">
        <f>IF(ISBLANK(HLOOKUP(F$1, m_preprocess!$1:$1048576, $D78, FALSE)), "", HLOOKUP(F$1, m_preprocess!$1:$1048576, $D78, FALSE))</f>
        <v>52.902183938678697</v>
      </c>
      <c r="G78" s="67">
        <f>IF(ISBLANK(HLOOKUP(G$1, m_preprocess!$1:$1048576, $D78, FALSE)), "", HLOOKUP(G$1, m_preprocess!$1:$1048576, $D78, FALSE))</f>
        <v>91.500587083413606</v>
      </c>
      <c r="H78" s="67">
        <f>IF(ISBLANK(HLOOKUP(H$1, m_preprocess!$1:$1048576, $D78, FALSE)), "", HLOOKUP(H$1, m_preprocess!$1:$1048576, $D78, FALSE))</f>
        <v>49.300787451345002</v>
      </c>
      <c r="I78" s="67" t="str">
        <f>IF(ISBLANK(HLOOKUP(I$1, m_preprocess!$1:$1048576, $D78, FALSE)), "", HLOOKUP(I$1, m_preprocess!$1:$1048576, $D78, FALSE))</f>
        <v/>
      </c>
      <c r="J78" s="67" t="str">
        <f>IF(ISBLANK(HLOOKUP(J$1, m_preprocess!$1:$1048576, $D78, FALSE)), "", HLOOKUP(J$1, m_preprocess!$1:$1048576, $D78, FALSE))</f>
        <v/>
      </c>
      <c r="K78" s="67">
        <f>IF(ISBLANK(HLOOKUP(K$1, m_preprocess!$1:$1048576, $D78, FALSE)), "", HLOOKUP(K$1, m_preprocess!$1:$1048576, $D78, FALSE))</f>
        <v>6.1</v>
      </c>
      <c r="L78" s="67">
        <f>IF(ISBLANK(HLOOKUP(L$1, m_preprocess!$1:$1048576, $D78, FALSE)), "", HLOOKUP(L$1, m_preprocess!$1:$1048576, $D78, FALSE))</f>
        <v>4554.7836379264954</v>
      </c>
      <c r="M78" s="67">
        <f>IF(ISBLANK(HLOOKUP(M$1, m_preprocess!$1:$1048576, $D78, FALSE)), "", HLOOKUP(M$1, m_preprocess!$1:$1048576, $D78, FALSE))</f>
        <v>26787.250883768353</v>
      </c>
      <c r="N78" s="67">
        <f>IF(ISBLANK(HLOOKUP(N$1, m_preprocess!$1:$1048576, $D78, FALSE)), "", HLOOKUP(N$1, m_preprocess!$1:$1048576, $D78, FALSE))</f>
        <v>485.03899999999999</v>
      </c>
      <c r="O78" s="67">
        <f>IF(ISBLANK(HLOOKUP(O$1, m_preprocess!$1:$1048576, $D78, FALSE)), "", HLOOKUP(O$1, m_preprocess!$1:$1048576, $D78, FALSE))</f>
        <v>83.952861882985488</v>
      </c>
      <c r="P78" s="67">
        <f>IF(ISBLANK(HLOOKUP(P$1, m_preprocess!$1:$1048576, $D78, FALSE)), "", HLOOKUP(P$1, m_preprocess!$1:$1048576, $D78, FALSE))</f>
        <v>74.754341912548</v>
      </c>
      <c r="Q78" s="67" t="str">
        <f>IF(ISBLANK(HLOOKUP(Q$1, m_preprocess!$1:$1048576, $D78, FALSE)), "", HLOOKUP(Q$1, m_preprocess!$1:$1048576, $D78, FALSE))</f>
        <v/>
      </c>
      <c r="R78" s="67" t="str">
        <f>IF(ISBLANK(HLOOKUP(R$1, m_preprocess!$1:$1048576, $D78, FALSE)), "", HLOOKUP(R$1, m_preprocess!$1:$1048576, $D78, FALSE))</f>
        <v/>
      </c>
      <c r="S78" s="67" t="str">
        <f>IF(ISBLANK(HLOOKUP(S$1, m_preprocess!$1:$1048576, $D78, FALSE)), "", HLOOKUP(S$1, m_preprocess!$1:$1048576, $D78, FALSE))</f>
        <v/>
      </c>
      <c r="T78" s="67" t="str">
        <f>IF(ISBLANK(HLOOKUP(T$1, m_preprocess!$1:$1048576, $D78, FALSE)), "", HLOOKUP(T$1, m_preprocess!$1:$1048576, $D78, FALSE))</f>
        <v/>
      </c>
      <c r="U78" s="67" t="str">
        <f>IF(ISBLANK(HLOOKUP(U$1, m_preprocess!$1:$1048576, $D78, FALSE)), "", HLOOKUP(U$1, m_preprocess!$1:$1048576, $D78, FALSE))</f>
        <v/>
      </c>
      <c r="V78" s="67" t="str">
        <f>IF(ISBLANK(HLOOKUP(V$1, m_preprocess!$1:$1048576, $D78, FALSE)), "", HLOOKUP(V$1, m_preprocess!$1:$1048576, $D78, FALSE))</f>
        <v/>
      </c>
      <c r="W78" s="67">
        <f>IF(ISBLANK(HLOOKUP(W$1, m_preprocess!$1:$1048576, $D78, FALSE)), "", HLOOKUP(W$1, m_preprocess!$1:$1048576, $D78, FALSE))</f>
        <v>3155</v>
      </c>
      <c r="X78" s="67" t="str">
        <f>IF(ISBLANK(HLOOKUP(X$1, m_preprocess!$1:$1048576, $D78, FALSE)), "", HLOOKUP(X$1, m_preprocess!$1:$1048576, $D78, FALSE))</f>
        <v/>
      </c>
      <c r="Y78" s="67">
        <f>IF(ISBLANK(HLOOKUP(Y$1, m_preprocess!$1:$1048576, $D78, FALSE)), "", HLOOKUP(Y$1, m_preprocess!$1:$1048576, $D78, FALSE))</f>
        <v>40.784794950161597</v>
      </c>
      <c r="Z78" s="67" t="str">
        <f>IF(ISBLANK(HLOOKUP(Z$1, m_preprocess!$1:$1048576, $D78, FALSE)), "", HLOOKUP(Z$1, m_preprocess!$1:$1048576, $D78, FALSE))</f>
        <v/>
      </c>
      <c r="AA78" s="67" t="str">
        <f>IF(ISBLANK(HLOOKUP(AA$1, m_preprocess!$1:$1048576, $D78, FALSE)), "", HLOOKUP(AA$1, m_preprocess!$1:$1048576, $D78, FALSE))</f>
        <v/>
      </c>
      <c r="AB78" s="67">
        <f>IF(ISBLANK(HLOOKUP(AB$1, m_preprocess!$1:$1048576, $D78, FALSE)), "", HLOOKUP(AB$1, m_preprocess!$1:$1048576, $D78, FALSE))</f>
        <v>42326.584163913998</v>
      </c>
    </row>
    <row r="79" spans="1:28" x14ac:dyDescent="0.25">
      <c r="A79" s="57">
        <v>36312</v>
      </c>
      <c r="B79" s="67">
        <v>1999</v>
      </c>
      <c r="C79" s="67">
        <v>6</v>
      </c>
      <c r="D79" s="67">
        <v>79</v>
      </c>
      <c r="E79" s="67">
        <f>IF(ISBLANK(HLOOKUP(E$1, m_preprocess!$1:$1048576, $D79, FALSE)), "", HLOOKUP(E$1, m_preprocess!$1:$1048576, $D79, FALSE))</f>
        <v>52.0606209214667</v>
      </c>
      <c r="F79" s="67">
        <f>IF(ISBLANK(HLOOKUP(F$1, m_preprocess!$1:$1048576, $D79, FALSE)), "", HLOOKUP(F$1, m_preprocess!$1:$1048576, $D79, FALSE))</f>
        <v>53.632911846801598</v>
      </c>
      <c r="G79" s="67">
        <f>IF(ISBLANK(HLOOKUP(G$1, m_preprocess!$1:$1048576, $D79, FALSE)), "", HLOOKUP(G$1, m_preprocess!$1:$1048576, $D79, FALSE))</f>
        <v>88.176007249078495</v>
      </c>
      <c r="H79" s="67">
        <f>IF(ISBLANK(HLOOKUP(H$1, m_preprocess!$1:$1048576, $D79, FALSE)), "", HLOOKUP(H$1, m_preprocess!$1:$1048576, $D79, FALSE))</f>
        <v>48.191469577353303</v>
      </c>
      <c r="I79" s="67" t="str">
        <f>IF(ISBLANK(HLOOKUP(I$1, m_preprocess!$1:$1048576, $D79, FALSE)), "", HLOOKUP(I$1, m_preprocess!$1:$1048576, $D79, FALSE))</f>
        <v/>
      </c>
      <c r="J79" s="67" t="str">
        <f>IF(ISBLANK(HLOOKUP(J$1, m_preprocess!$1:$1048576, $D79, FALSE)), "", HLOOKUP(J$1, m_preprocess!$1:$1048576, $D79, FALSE))</f>
        <v/>
      </c>
      <c r="K79" s="67">
        <f>IF(ISBLANK(HLOOKUP(K$1, m_preprocess!$1:$1048576, $D79, FALSE)), "", HLOOKUP(K$1, m_preprocess!$1:$1048576, $D79, FALSE))</f>
        <v>5.54</v>
      </c>
      <c r="L79" s="67">
        <f>IF(ISBLANK(HLOOKUP(L$1, m_preprocess!$1:$1048576, $D79, FALSE)), "", HLOOKUP(L$1, m_preprocess!$1:$1048576, $D79, FALSE))</f>
        <v>4637.9506015334046</v>
      </c>
      <c r="M79" s="67">
        <f>IF(ISBLANK(HLOOKUP(M$1, m_preprocess!$1:$1048576, $D79, FALSE)), "", HLOOKUP(M$1, m_preprocess!$1:$1048576, $D79, FALSE))</f>
        <v>27367.871946470677</v>
      </c>
      <c r="N79" s="67">
        <f>IF(ISBLANK(HLOOKUP(N$1, m_preprocess!$1:$1048576, $D79, FALSE)), "", HLOOKUP(N$1, m_preprocess!$1:$1048576, $D79, FALSE))</f>
        <v>502.16550000000001</v>
      </c>
      <c r="O79" s="67">
        <f>IF(ISBLANK(HLOOKUP(O$1, m_preprocess!$1:$1048576, $D79, FALSE)), "", HLOOKUP(O$1, m_preprocess!$1:$1048576, $D79, FALSE))</f>
        <v>86.246632379242101</v>
      </c>
      <c r="P79" s="67">
        <f>IF(ISBLANK(HLOOKUP(P$1, m_preprocess!$1:$1048576, $D79, FALSE)), "", HLOOKUP(P$1, m_preprocess!$1:$1048576, $D79, FALSE))</f>
        <v>73.525140576833721</v>
      </c>
      <c r="Q79" s="67" t="str">
        <f>IF(ISBLANK(HLOOKUP(Q$1, m_preprocess!$1:$1048576, $D79, FALSE)), "", HLOOKUP(Q$1, m_preprocess!$1:$1048576, $D79, FALSE))</f>
        <v/>
      </c>
      <c r="R79" s="67" t="str">
        <f>IF(ISBLANK(HLOOKUP(R$1, m_preprocess!$1:$1048576, $D79, FALSE)), "", HLOOKUP(R$1, m_preprocess!$1:$1048576, $D79, FALSE))</f>
        <v/>
      </c>
      <c r="S79" s="67" t="str">
        <f>IF(ISBLANK(HLOOKUP(S$1, m_preprocess!$1:$1048576, $D79, FALSE)), "", HLOOKUP(S$1, m_preprocess!$1:$1048576, $D79, FALSE))</f>
        <v/>
      </c>
      <c r="T79" s="67" t="str">
        <f>IF(ISBLANK(HLOOKUP(T$1, m_preprocess!$1:$1048576, $D79, FALSE)), "", HLOOKUP(T$1, m_preprocess!$1:$1048576, $D79, FALSE))</f>
        <v/>
      </c>
      <c r="U79" s="67" t="str">
        <f>IF(ISBLANK(HLOOKUP(U$1, m_preprocess!$1:$1048576, $D79, FALSE)), "", HLOOKUP(U$1, m_preprocess!$1:$1048576, $D79, FALSE))</f>
        <v/>
      </c>
      <c r="V79" s="67" t="str">
        <f>IF(ISBLANK(HLOOKUP(V$1, m_preprocess!$1:$1048576, $D79, FALSE)), "", HLOOKUP(V$1, m_preprocess!$1:$1048576, $D79, FALSE))</f>
        <v/>
      </c>
      <c r="W79" s="67">
        <f>IF(ISBLANK(HLOOKUP(W$1, m_preprocess!$1:$1048576, $D79, FALSE)), "", HLOOKUP(W$1, m_preprocess!$1:$1048576, $D79, FALSE))</f>
        <v>3112</v>
      </c>
      <c r="X79" s="67" t="str">
        <f>IF(ISBLANK(HLOOKUP(X$1, m_preprocess!$1:$1048576, $D79, FALSE)), "", HLOOKUP(X$1, m_preprocess!$1:$1048576, $D79, FALSE))</f>
        <v/>
      </c>
      <c r="Y79" s="67">
        <f>IF(ISBLANK(HLOOKUP(Y$1, m_preprocess!$1:$1048576, $D79, FALSE)), "", HLOOKUP(Y$1, m_preprocess!$1:$1048576, $D79, FALSE))</f>
        <v>38.350359908958197</v>
      </c>
      <c r="Z79" s="67" t="str">
        <f>IF(ISBLANK(HLOOKUP(Z$1, m_preprocess!$1:$1048576, $D79, FALSE)), "", HLOOKUP(Z$1, m_preprocess!$1:$1048576, $D79, FALSE))</f>
        <v/>
      </c>
      <c r="AA79" s="67" t="str">
        <f>IF(ISBLANK(HLOOKUP(AA$1, m_preprocess!$1:$1048576, $D79, FALSE)), "", HLOOKUP(AA$1, m_preprocess!$1:$1048576, $D79, FALSE))</f>
        <v/>
      </c>
      <c r="AB79" s="67">
        <f>IF(ISBLANK(HLOOKUP(AB$1, m_preprocess!$1:$1048576, $D79, FALSE)), "", HLOOKUP(AB$1, m_preprocess!$1:$1048576, $D79, FALSE))</f>
        <v>42370.410089403202</v>
      </c>
    </row>
    <row r="80" spans="1:28" x14ac:dyDescent="0.25">
      <c r="A80" s="57">
        <v>36342</v>
      </c>
      <c r="B80" s="67">
        <v>1999</v>
      </c>
      <c r="C80" s="67">
        <v>7</v>
      </c>
      <c r="D80" s="67">
        <v>80</v>
      </c>
      <c r="E80" s="67">
        <f>IF(ISBLANK(HLOOKUP(E$1, m_preprocess!$1:$1048576, $D80, FALSE)), "", HLOOKUP(E$1, m_preprocess!$1:$1048576, $D80, FALSE))</f>
        <v>52.723071843499298</v>
      </c>
      <c r="F80" s="67">
        <f>IF(ISBLANK(HLOOKUP(F$1, m_preprocess!$1:$1048576, $D80, FALSE)), "", HLOOKUP(F$1, m_preprocess!$1:$1048576, $D80, FALSE))</f>
        <v>53.556375342774999</v>
      </c>
      <c r="G80" s="67">
        <f>IF(ISBLANK(HLOOKUP(G$1, m_preprocess!$1:$1048576, $D80, FALSE)), "", HLOOKUP(G$1, m_preprocess!$1:$1048576, $D80, FALSE))</f>
        <v>87.412860699226499</v>
      </c>
      <c r="H80" s="67">
        <f>IF(ISBLANK(HLOOKUP(H$1, m_preprocess!$1:$1048576, $D80, FALSE)), "", HLOOKUP(H$1, m_preprocess!$1:$1048576, $D80, FALSE))</f>
        <v>48.862088388750799</v>
      </c>
      <c r="I80" s="67" t="str">
        <f>IF(ISBLANK(HLOOKUP(I$1, m_preprocess!$1:$1048576, $D80, FALSE)), "", HLOOKUP(I$1, m_preprocess!$1:$1048576, $D80, FALSE))</f>
        <v/>
      </c>
      <c r="J80" s="67" t="str">
        <f>IF(ISBLANK(HLOOKUP(J$1, m_preprocess!$1:$1048576, $D80, FALSE)), "", HLOOKUP(J$1, m_preprocess!$1:$1048576, $D80, FALSE))</f>
        <v/>
      </c>
      <c r="K80" s="67">
        <f>IF(ISBLANK(HLOOKUP(K$1, m_preprocess!$1:$1048576, $D80, FALSE)), "", HLOOKUP(K$1, m_preprocess!$1:$1048576, $D80, FALSE))</f>
        <v>5</v>
      </c>
      <c r="L80" s="67">
        <f>IF(ISBLANK(HLOOKUP(L$1, m_preprocess!$1:$1048576, $D80, FALSE)), "", HLOOKUP(L$1, m_preprocess!$1:$1048576, $D80, FALSE))</f>
        <v>4510.4186328877649</v>
      </c>
      <c r="M80" s="67">
        <f>IF(ISBLANK(HLOOKUP(M$1, m_preprocess!$1:$1048576, $D80, FALSE)), "", HLOOKUP(M$1, m_preprocess!$1:$1048576, $D80, FALSE))</f>
        <v>27446.45373108986</v>
      </c>
      <c r="N80" s="67">
        <f>IF(ISBLANK(HLOOKUP(N$1, m_preprocess!$1:$1048576, $D80, FALSE)), "", HLOOKUP(N$1, m_preprocess!$1:$1048576, $D80, FALSE))</f>
        <v>516.73818181818206</v>
      </c>
      <c r="O80" s="67">
        <f>IF(ISBLANK(HLOOKUP(O$1, m_preprocess!$1:$1048576, $D80, FALSE)), "", HLOOKUP(O$1, m_preprocess!$1:$1048576, $D80, FALSE))</f>
        <v>88.594934701655191</v>
      </c>
      <c r="P80" s="67">
        <f>IF(ISBLANK(HLOOKUP(P$1, m_preprocess!$1:$1048576, $D80, FALSE)), "", HLOOKUP(P$1, m_preprocess!$1:$1048576, $D80, FALSE))</f>
        <v>75.988773571634781</v>
      </c>
      <c r="Q80" s="67" t="str">
        <f>IF(ISBLANK(HLOOKUP(Q$1, m_preprocess!$1:$1048576, $D80, FALSE)), "", HLOOKUP(Q$1, m_preprocess!$1:$1048576, $D80, FALSE))</f>
        <v/>
      </c>
      <c r="R80" s="67" t="str">
        <f>IF(ISBLANK(HLOOKUP(R$1, m_preprocess!$1:$1048576, $D80, FALSE)), "", HLOOKUP(R$1, m_preprocess!$1:$1048576, $D80, FALSE))</f>
        <v/>
      </c>
      <c r="S80" s="67" t="str">
        <f>IF(ISBLANK(HLOOKUP(S$1, m_preprocess!$1:$1048576, $D80, FALSE)), "", HLOOKUP(S$1, m_preprocess!$1:$1048576, $D80, FALSE))</f>
        <v/>
      </c>
      <c r="T80" s="67" t="str">
        <f>IF(ISBLANK(HLOOKUP(T$1, m_preprocess!$1:$1048576, $D80, FALSE)), "", HLOOKUP(T$1, m_preprocess!$1:$1048576, $D80, FALSE))</f>
        <v/>
      </c>
      <c r="U80" s="67" t="str">
        <f>IF(ISBLANK(HLOOKUP(U$1, m_preprocess!$1:$1048576, $D80, FALSE)), "", HLOOKUP(U$1, m_preprocess!$1:$1048576, $D80, FALSE))</f>
        <v/>
      </c>
      <c r="V80" s="67" t="str">
        <f>IF(ISBLANK(HLOOKUP(V$1, m_preprocess!$1:$1048576, $D80, FALSE)), "", HLOOKUP(V$1, m_preprocess!$1:$1048576, $D80, FALSE))</f>
        <v/>
      </c>
      <c r="W80" s="67">
        <f>IF(ISBLANK(HLOOKUP(W$1, m_preprocess!$1:$1048576, $D80, FALSE)), "", HLOOKUP(W$1, m_preprocess!$1:$1048576, $D80, FALSE))</f>
        <v>3257</v>
      </c>
      <c r="X80" s="67" t="str">
        <f>IF(ISBLANK(HLOOKUP(X$1, m_preprocess!$1:$1048576, $D80, FALSE)), "", HLOOKUP(X$1, m_preprocess!$1:$1048576, $D80, FALSE))</f>
        <v/>
      </c>
      <c r="Y80" s="67">
        <f>IF(ISBLANK(HLOOKUP(Y$1, m_preprocess!$1:$1048576, $D80, FALSE)), "", HLOOKUP(Y$1, m_preprocess!$1:$1048576, $D80, FALSE))</f>
        <v>40.600610720070598</v>
      </c>
      <c r="Z80" s="67" t="str">
        <f>IF(ISBLANK(HLOOKUP(Z$1, m_preprocess!$1:$1048576, $D80, FALSE)), "", HLOOKUP(Z$1, m_preprocess!$1:$1048576, $D80, FALSE))</f>
        <v/>
      </c>
      <c r="AA80" s="67" t="str">
        <f>IF(ISBLANK(HLOOKUP(AA$1, m_preprocess!$1:$1048576, $D80, FALSE)), "", HLOOKUP(AA$1, m_preprocess!$1:$1048576, $D80, FALSE))</f>
        <v/>
      </c>
      <c r="AB80" s="67">
        <f>IF(ISBLANK(HLOOKUP(AB$1, m_preprocess!$1:$1048576, $D80, FALSE)), "", HLOOKUP(AB$1, m_preprocess!$1:$1048576, $D80, FALSE))</f>
        <v>42738.002193349501</v>
      </c>
    </row>
    <row r="81" spans="1:28" x14ac:dyDescent="0.25">
      <c r="A81" s="57">
        <v>36373</v>
      </c>
      <c r="B81" s="67">
        <v>1999</v>
      </c>
      <c r="C81" s="67">
        <v>8</v>
      </c>
      <c r="D81" s="67">
        <v>81</v>
      </c>
      <c r="E81" s="67">
        <f>IF(ISBLANK(HLOOKUP(E$1, m_preprocess!$1:$1048576, $D81, FALSE)), "", HLOOKUP(E$1, m_preprocess!$1:$1048576, $D81, FALSE))</f>
        <v>52.106748726367897</v>
      </c>
      <c r="F81" s="67">
        <f>IF(ISBLANK(HLOOKUP(F$1, m_preprocess!$1:$1048576, $D81, FALSE)), "", HLOOKUP(F$1, m_preprocess!$1:$1048576, $D81, FALSE))</f>
        <v>54.0008439737976</v>
      </c>
      <c r="G81" s="67">
        <f>IF(ISBLANK(HLOOKUP(G$1, m_preprocess!$1:$1048576, $D81, FALSE)), "", HLOOKUP(G$1, m_preprocess!$1:$1048576, $D81, FALSE))</f>
        <v>90.936095052884795</v>
      </c>
      <c r="H81" s="67">
        <f>IF(ISBLANK(HLOOKUP(H$1, m_preprocess!$1:$1048576, $D81, FALSE)), "", HLOOKUP(H$1, m_preprocess!$1:$1048576, $D81, FALSE))</f>
        <v>48.152505667362703</v>
      </c>
      <c r="I81" s="67" t="str">
        <f>IF(ISBLANK(HLOOKUP(I$1, m_preprocess!$1:$1048576, $D81, FALSE)), "", HLOOKUP(I$1, m_preprocess!$1:$1048576, $D81, FALSE))</f>
        <v/>
      </c>
      <c r="J81" s="67" t="str">
        <f>IF(ISBLANK(HLOOKUP(J$1, m_preprocess!$1:$1048576, $D81, FALSE)), "", HLOOKUP(J$1, m_preprocess!$1:$1048576, $D81, FALSE))</f>
        <v/>
      </c>
      <c r="K81" s="67">
        <f>IF(ISBLANK(HLOOKUP(K$1, m_preprocess!$1:$1048576, $D81, FALSE)), "", HLOOKUP(K$1, m_preprocess!$1:$1048576, $D81, FALSE))</f>
        <v>5</v>
      </c>
      <c r="L81" s="67">
        <f>IF(ISBLANK(HLOOKUP(L$1, m_preprocess!$1:$1048576, $D81, FALSE)), "", HLOOKUP(L$1, m_preprocess!$1:$1048576, $D81, FALSE))</f>
        <v>4405.5256185112312</v>
      </c>
      <c r="M81" s="67">
        <f>IF(ISBLANK(HLOOKUP(M$1, m_preprocess!$1:$1048576, $D81, FALSE)), "", HLOOKUP(M$1, m_preprocess!$1:$1048576, $D81, FALSE))</f>
        <v>27438.583894013755</v>
      </c>
      <c r="N81" s="67">
        <f>IF(ISBLANK(HLOOKUP(N$1, m_preprocess!$1:$1048576, $D81, FALSE)), "", HLOOKUP(N$1, m_preprocess!$1:$1048576, $D81, FALSE))</f>
        <v>513.03318181818202</v>
      </c>
      <c r="O81" s="67">
        <f>IF(ISBLANK(HLOOKUP(O$1, m_preprocess!$1:$1048576, $D81, FALSE)), "", HLOOKUP(O$1, m_preprocess!$1:$1048576, $D81, FALSE))</f>
        <v>89.37083179220329</v>
      </c>
      <c r="P81" s="67">
        <f>IF(ISBLANK(HLOOKUP(P$1, m_preprocess!$1:$1048576, $D81, FALSE)), "", HLOOKUP(P$1, m_preprocess!$1:$1048576, $D81, FALSE))</f>
        <v>75.767370558315974</v>
      </c>
      <c r="Q81" s="67" t="str">
        <f>IF(ISBLANK(HLOOKUP(Q$1, m_preprocess!$1:$1048576, $D81, FALSE)), "", HLOOKUP(Q$1, m_preprocess!$1:$1048576, $D81, FALSE))</f>
        <v/>
      </c>
      <c r="R81" s="67" t="str">
        <f>IF(ISBLANK(HLOOKUP(R$1, m_preprocess!$1:$1048576, $D81, FALSE)), "", HLOOKUP(R$1, m_preprocess!$1:$1048576, $D81, FALSE))</f>
        <v/>
      </c>
      <c r="S81" s="67" t="str">
        <f>IF(ISBLANK(HLOOKUP(S$1, m_preprocess!$1:$1048576, $D81, FALSE)), "", HLOOKUP(S$1, m_preprocess!$1:$1048576, $D81, FALSE))</f>
        <v/>
      </c>
      <c r="T81" s="67" t="str">
        <f>IF(ISBLANK(HLOOKUP(T$1, m_preprocess!$1:$1048576, $D81, FALSE)), "", HLOOKUP(T$1, m_preprocess!$1:$1048576, $D81, FALSE))</f>
        <v/>
      </c>
      <c r="U81" s="67" t="str">
        <f>IF(ISBLANK(HLOOKUP(U$1, m_preprocess!$1:$1048576, $D81, FALSE)), "", HLOOKUP(U$1, m_preprocess!$1:$1048576, $D81, FALSE))</f>
        <v/>
      </c>
      <c r="V81" s="67" t="str">
        <f>IF(ISBLANK(HLOOKUP(V$1, m_preprocess!$1:$1048576, $D81, FALSE)), "", HLOOKUP(V$1, m_preprocess!$1:$1048576, $D81, FALSE))</f>
        <v/>
      </c>
      <c r="W81" s="67">
        <f>IF(ISBLANK(HLOOKUP(W$1, m_preprocess!$1:$1048576, $D81, FALSE)), "", HLOOKUP(W$1, m_preprocess!$1:$1048576, $D81, FALSE))</f>
        <v>3252</v>
      </c>
      <c r="X81" s="67" t="str">
        <f>IF(ISBLANK(HLOOKUP(X$1, m_preprocess!$1:$1048576, $D81, FALSE)), "", HLOOKUP(X$1, m_preprocess!$1:$1048576, $D81, FALSE))</f>
        <v/>
      </c>
      <c r="Y81" s="67">
        <f>IF(ISBLANK(HLOOKUP(Y$1, m_preprocess!$1:$1048576, $D81, FALSE)), "", HLOOKUP(Y$1, m_preprocess!$1:$1048576, $D81, FALSE))</f>
        <v>39.3853952019698</v>
      </c>
      <c r="Z81" s="67" t="str">
        <f>IF(ISBLANK(HLOOKUP(Z$1, m_preprocess!$1:$1048576, $D81, FALSE)), "", HLOOKUP(Z$1, m_preprocess!$1:$1048576, $D81, FALSE))</f>
        <v/>
      </c>
      <c r="AA81" s="67" t="str">
        <f>IF(ISBLANK(HLOOKUP(AA$1, m_preprocess!$1:$1048576, $D81, FALSE)), "", HLOOKUP(AA$1, m_preprocess!$1:$1048576, $D81, FALSE))</f>
        <v/>
      </c>
      <c r="AB81" s="67">
        <f>IF(ISBLANK(HLOOKUP(AB$1, m_preprocess!$1:$1048576, $D81, FALSE)), "", HLOOKUP(AB$1, m_preprocess!$1:$1048576, $D81, FALSE))</f>
        <v>42913.468974369098</v>
      </c>
    </row>
    <row r="82" spans="1:28" x14ac:dyDescent="0.25">
      <c r="A82" s="57">
        <v>36404</v>
      </c>
      <c r="B82" s="67">
        <v>1999</v>
      </c>
      <c r="C82" s="67">
        <v>9</v>
      </c>
      <c r="D82" s="67">
        <v>82</v>
      </c>
      <c r="E82" s="67">
        <f>IF(ISBLANK(HLOOKUP(E$1, m_preprocess!$1:$1048576, $D82, FALSE)), "", HLOOKUP(E$1, m_preprocess!$1:$1048576, $D82, FALSE))</f>
        <v>51.8312692111909</v>
      </c>
      <c r="F82" s="67">
        <f>IF(ISBLANK(HLOOKUP(F$1, m_preprocess!$1:$1048576, $D82, FALSE)), "", HLOOKUP(F$1, m_preprocess!$1:$1048576, $D82, FALSE))</f>
        <v>54.937846592225497</v>
      </c>
      <c r="G82" s="67">
        <f>IF(ISBLANK(HLOOKUP(G$1, m_preprocess!$1:$1048576, $D82, FALSE)), "", HLOOKUP(G$1, m_preprocess!$1:$1048576, $D82, FALSE))</f>
        <v>88.117818744671297</v>
      </c>
      <c r="H82" s="67">
        <f>IF(ISBLANK(HLOOKUP(H$1, m_preprocess!$1:$1048576, $D82, FALSE)), "", HLOOKUP(H$1, m_preprocess!$1:$1048576, $D82, FALSE))</f>
        <v>47.9691069046998</v>
      </c>
      <c r="I82" s="67" t="str">
        <f>IF(ISBLANK(HLOOKUP(I$1, m_preprocess!$1:$1048576, $D82, FALSE)), "", HLOOKUP(I$1, m_preprocess!$1:$1048576, $D82, FALSE))</f>
        <v/>
      </c>
      <c r="J82" s="67" t="str">
        <f>IF(ISBLANK(HLOOKUP(J$1, m_preprocess!$1:$1048576, $D82, FALSE)), "", HLOOKUP(J$1, m_preprocess!$1:$1048576, $D82, FALSE))</f>
        <v/>
      </c>
      <c r="K82" s="67">
        <f>IF(ISBLANK(HLOOKUP(K$1, m_preprocess!$1:$1048576, $D82, FALSE)), "", HLOOKUP(K$1, m_preprocess!$1:$1048576, $D82, FALSE))</f>
        <v>5</v>
      </c>
      <c r="L82" s="67">
        <f>IF(ISBLANK(HLOOKUP(L$1, m_preprocess!$1:$1048576, $D82, FALSE)), "", HLOOKUP(L$1, m_preprocess!$1:$1048576, $D82, FALSE))</f>
        <v>4701.1361087259584</v>
      </c>
      <c r="M82" s="67">
        <f>IF(ISBLANK(HLOOKUP(M$1, m_preprocess!$1:$1048576, $D82, FALSE)), "", HLOOKUP(M$1, m_preprocess!$1:$1048576, $D82, FALSE))</f>
        <v>27692.873972717091</v>
      </c>
      <c r="N82" s="67">
        <f>IF(ISBLANK(HLOOKUP(N$1, m_preprocess!$1:$1048576, $D82, FALSE)), "", HLOOKUP(N$1, m_preprocess!$1:$1048576, $D82, FALSE))</f>
        <v>524.54809523809502</v>
      </c>
      <c r="O82" s="67">
        <f>IF(ISBLANK(HLOOKUP(O$1, m_preprocess!$1:$1048576, $D82, FALSE)), "", HLOOKUP(O$1, m_preprocess!$1:$1048576, $D82, FALSE))</f>
        <v>92.084908214746108</v>
      </c>
      <c r="P82" s="67">
        <f>IF(ISBLANK(HLOOKUP(P$1, m_preprocess!$1:$1048576, $D82, FALSE)), "", HLOOKUP(P$1, m_preprocess!$1:$1048576, $D82, FALSE))</f>
        <v>77.495441269996192</v>
      </c>
      <c r="Q82" s="67" t="str">
        <f>IF(ISBLANK(HLOOKUP(Q$1, m_preprocess!$1:$1048576, $D82, FALSE)), "", HLOOKUP(Q$1, m_preprocess!$1:$1048576, $D82, FALSE))</f>
        <v/>
      </c>
      <c r="R82" s="67" t="str">
        <f>IF(ISBLANK(HLOOKUP(R$1, m_preprocess!$1:$1048576, $D82, FALSE)), "", HLOOKUP(R$1, m_preprocess!$1:$1048576, $D82, FALSE))</f>
        <v/>
      </c>
      <c r="S82" s="67" t="str">
        <f>IF(ISBLANK(HLOOKUP(S$1, m_preprocess!$1:$1048576, $D82, FALSE)), "", HLOOKUP(S$1, m_preprocess!$1:$1048576, $D82, FALSE))</f>
        <v/>
      </c>
      <c r="T82" s="67" t="str">
        <f>IF(ISBLANK(HLOOKUP(T$1, m_preprocess!$1:$1048576, $D82, FALSE)), "", HLOOKUP(T$1, m_preprocess!$1:$1048576, $D82, FALSE))</f>
        <v/>
      </c>
      <c r="U82" s="67" t="str">
        <f>IF(ISBLANK(HLOOKUP(U$1, m_preprocess!$1:$1048576, $D82, FALSE)), "", HLOOKUP(U$1, m_preprocess!$1:$1048576, $D82, FALSE))</f>
        <v/>
      </c>
      <c r="V82" s="67" t="str">
        <f>IF(ISBLANK(HLOOKUP(V$1, m_preprocess!$1:$1048576, $D82, FALSE)), "", HLOOKUP(V$1, m_preprocess!$1:$1048576, $D82, FALSE))</f>
        <v/>
      </c>
      <c r="W82" s="67">
        <f>IF(ISBLANK(HLOOKUP(W$1, m_preprocess!$1:$1048576, $D82, FALSE)), "", HLOOKUP(W$1, m_preprocess!$1:$1048576, $D82, FALSE))</f>
        <v>3066</v>
      </c>
      <c r="X82" s="67" t="str">
        <f>IF(ISBLANK(HLOOKUP(X$1, m_preprocess!$1:$1048576, $D82, FALSE)), "", HLOOKUP(X$1, m_preprocess!$1:$1048576, $D82, FALSE))</f>
        <v/>
      </c>
      <c r="Y82" s="67">
        <f>IF(ISBLANK(HLOOKUP(Y$1, m_preprocess!$1:$1048576, $D82, FALSE)), "", HLOOKUP(Y$1, m_preprocess!$1:$1048576, $D82, FALSE))</f>
        <v>40.192202209868697</v>
      </c>
      <c r="Z82" s="67" t="str">
        <f>IF(ISBLANK(HLOOKUP(Z$1, m_preprocess!$1:$1048576, $D82, FALSE)), "", HLOOKUP(Z$1, m_preprocess!$1:$1048576, $D82, FALSE))</f>
        <v/>
      </c>
      <c r="AA82" s="67" t="str">
        <f>IF(ISBLANK(HLOOKUP(AA$1, m_preprocess!$1:$1048576, $D82, FALSE)), "", HLOOKUP(AA$1, m_preprocess!$1:$1048576, $D82, FALSE))</f>
        <v/>
      </c>
      <c r="AB82" s="67">
        <f>IF(ISBLANK(HLOOKUP(AB$1, m_preprocess!$1:$1048576, $D82, FALSE)), "", HLOOKUP(AB$1, m_preprocess!$1:$1048576, $D82, FALSE))</f>
        <v>43307.0152746569</v>
      </c>
    </row>
    <row r="83" spans="1:28" x14ac:dyDescent="0.25">
      <c r="A83" s="57">
        <v>36434</v>
      </c>
      <c r="B83" s="67">
        <v>1999</v>
      </c>
      <c r="C83" s="67">
        <v>10</v>
      </c>
      <c r="D83" s="67">
        <v>83</v>
      </c>
      <c r="E83" s="67">
        <f>IF(ISBLANK(HLOOKUP(E$1, m_preprocess!$1:$1048576, $D83, FALSE)), "", HLOOKUP(E$1, m_preprocess!$1:$1048576, $D83, FALSE))</f>
        <v>54.951087153825902</v>
      </c>
      <c r="F83" s="67">
        <f>IF(ISBLANK(HLOOKUP(F$1, m_preprocess!$1:$1048576, $D83, FALSE)), "", HLOOKUP(F$1, m_preprocess!$1:$1048576, $D83, FALSE))</f>
        <v>55.008376716263697</v>
      </c>
      <c r="G83" s="67">
        <f>IF(ISBLANK(HLOOKUP(G$1, m_preprocess!$1:$1048576, $D83, FALSE)), "", HLOOKUP(G$1, m_preprocess!$1:$1048576, $D83, FALSE))</f>
        <v>91.333450912660197</v>
      </c>
      <c r="H83" s="67">
        <f>IF(ISBLANK(HLOOKUP(H$1, m_preprocess!$1:$1048576, $D83, FALSE)), "", HLOOKUP(H$1, m_preprocess!$1:$1048576, $D83, FALSE))</f>
        <v>50.920042510969097</v>
      </c>
      <c r="I83" s="67" t="str">
        <f>IF(ISBLANK(HLOOKUP(I$1, m_preprocess!$1:$1048576, $D83, FALSE)), "", HLOOKUP(I$1, m_preprocess!$1:$1048576, $D83, FALSE))</f>
        <v/>
      </c>
      <c r="J83" s="67" t="str">
        <f>IF(ISBLANK(HLOOKUP(J$1, m_preprocess!$1:$1048576, $D83, FALSE)), "", HLOOKUP(J$1, m_preprocess!$1:$1048576, $D83, FALSE))</f>
        <v/>
      </c>
      <c r="K83" s="67">
        <f>IF(ISBLANK(HLOOKUP(K$1, m_preprocess!$1:$1048576, $D83, FALSE)), "", HLOOKUP(K$1, m_preprocess!$1:$1048576, $D83, FALSE))</f>
        <v>5</v>
      </c>
      <c r="L83" s="67">
        <f>IF(ISBLANK(HLOOKUP(L$1, m_preprocess!$1:$1048576, $D83, FALSE)), "", HLOOKUP(L$1, m_preprocess!$1:$1048576, $D83, FALSE))</f>
        <v>4640.4058114029322</v>
      </c>
      <c r="M83" s="67">
        <f>IF(ISBLANK(HLOOKUP(M$1, m_preprocess!$1:$1048576, $D83, FALSE)), "", HLOOKUP(M$1, m_preprocess!$1:$1048576, $D83, FALSE))</f>
        <v>27715.49157215951</v>
      </c>
      <c r="N83" s="67">
        <f>IF(ISBLANK(HLOOKUP(N$1, m_preprocess!$1:$1048576, $D83, FALSE)), "", HLOOKUP(N$1, m_preprocess!$1:$1048576, $D83, FALSE))</f>
        <v>537.96950000000004</v>
      </c>
      <c r="O83" s="67">
        <f>IF(ISBLANK(HLOOKUP(O$1, m_preprocess!$1:$1048576, $D83, FALSE)), "", HLOOKUP(O$1, m_preprocess!$1:$1048576, $D83, FALSE))</f>
        <v>95.210269292612878</v>
      </c>
      <c r="P83" s="67">
        <f>IF(ISBLANK(HLOOKUP(P$1, m_preprocess!$1:$1048576, $D83, FALSE)), "", HLOOKUP(P$1, m_preprocess!$1:$1048576, $D83, FALSE))</f>
        <v>77.738280742714039</v>
      </c>
      <c r="Q83" s="67" t="str">
        <f>IF(ISBLANK(HLOOKUP(Q$1, m_preprocess!$1:$1048576, $D83, FALSE)), "", HLOOKUP(Q$1, m_preprocess!$1:$1048576, $D83, FALSE))</f>
        <v/>
      </c>
      <c r="R83" s="67" t="str">
        <f>IF(ISBLANK(HLOOKUP(R$1, m_preprocess!$1:$1048576, $D83, FALSE)), "", HLOOKUP(R$1, m_preprocess!$1:$1048576, $D83, FALSE))</f>
        <v/>
      </c>
      <c r="S83" s="67" t="str">
        <f>IF(ISBLANK(HLOOKUP(S$1, m_preprocess!$1:$1048576, $D83, FALSE)), "", HLOOKUP(S$1, m_preprocess!$1:$1048576, $D83, FALSE))</f>
        <v/>
      </c>
      <c r="T83" s="67" t="str">
        <f>IF(ISBLANK(HLOOKUP(T$1, m_preprocess!$1:$1048576, $D83, FALSE)), "", HLOOKUP(T$1, m_preprocess!$1:$1048576, $D83, FALSE))</f>
        <v/>
      </c>
      <c r="U83" s="67" t="str">
        <f>IF(ISBLANK(HLOOKUP(U$1, m_preprocess!$1:$1048576, $D83, FALSE)), "", HLOOKUP(U$1, m_preprocess!$1:$1048576, $D83, FALSE))</f>
        <v/>
      </c>
      <c r="V83" s="67" t="str">
        <f>IF(ISBLANK(HLOOKUP(V$1, m_preprocess!$1:$1048576, $D83, FALSE)), "", HLOOKUP(V$1, m_preprocess!$1:$1048576, $D83, FALSE))</f>
        <v/>
      </c>
      <c r="W83" s="67">
        <f>IF(ISBLANK(HLOOKUP(W$1, m_preprocess!$1:$1048576, $D83, FALSE)), "", HLOOKUP(W$1, m_preprocess!$1:$1048576, $D83, FALSE))</f>
        <v>3254</v>
      </c>
      <c r="X83" s="67" t="str">
        <f>IF(ISBLANK(HLOOKUP(X$1, m_preprocess!$1:$1048576, $D83, FALSE)), "", HLOOKUP(X$1, m_preprocess!$1:$1048576, $D83, FALSE))</f>
        <v/>
      </c>
      <c r="Y83" s="67">
        <f>IF(ISBLANK(HLOOKUP(Y$1, m_preprocess!$1:$1048576, $D83, FALSE)), "", HLOOKUP(Y$1, m_preprocess!$1:$1048576, $D83, FALSE))</f>
        <v>42.430441005975098</v>
      </c>
      <c r="Z83" s="67" t="str">
        <f>IF(ISBLANK(HLOOKUP(Z$1, m_preprocess!$1:$1048576, $D83, FALSE)), "", HLOOKUP(Z$1, m_preprocess!$1:$1048576, $D83, FALSE))</f>
        <v/>
      </c>
      <c r="AA83" s="67" t="str">
        <f>IF(ISBLANK(HLOOKUP(AA$1, m_preprocess!$1:$1048576, $D83, FALSE)), "", HLOOKUP(AA$1, m_preprocess!$1:$1048576, $D83, FALSE))</f>
        <v/>
      </c>
      <c r="AB83" s="67">
        <f>IF(ISBLANK(HLOOKUP(AB$1, m_preprocess!$1:$1048576, $D83, FALSE)), "", HLOOKUP(AB$1, m_preprocess!$1:$1048576, $D83, FALSE))</f>
        <v>43560.683549327798</v>
      </c>
    </row>
    <row r="84" spans="1:28" x14ac:dyDescent="0.25">
      <c r="A84" s="57">
        <v>36465</v>
      </c>
      <c r="B84" s="67">
        <v>1999</v>
      </c>
      <c r="C84" s="67">
        <v>11</v>
      </c>
      <c r="D84" s="67">
        <v>84</v>
      </c>
      <c r="E84" s="67">
        <f>IF(ISBLANK(HLOOKUP(E$1, m_preprocess!$1:$1048576, $D84, FALSE)), "", HLOOKUP(E$1, m_preprocess!$1:$1048576, $D84, FALSE))</f>
        <v>56.6052051337346</v>
      </c>
      <c r="F84" s="67">
        <f>IF(ISBLANK(HLOOKUP(F$1, m_preprocess!$1:$1048576, $D84, FALSE)), "", HLOOKUP(F$1, m_preprocess!$1:$1048576, $D84, FALSE))</f>
        <v>55.806536863840002</v>
      </c>
      <c r="G84" s="67">
        <f>IF(ISBLANK(HLOOKUP(G$1, m_preprocess!$1:$1048576, $D84, FALSE)), "", HLOOKUP(G$1, m_preprocess!$1:$1048576, $D84, FALSE))</f>
        <v>90.310298620293494</v>
      </c>
      <c r="H84" s="67">
        <f>IF(ISBLANK(HLOOKUP(H$1, m_preprocess!$1:$1048576, $D84, FALSE)), "", HLOOKUP(H$1, m_preprocess!$1:$1048576, $D84, FALSE))</f>
        <v>52.567687104067303</v>
      </c>
      <c r="I84" s="67" t="str">
        <f>IF(ISBLANK(HLOOKUP(I$1, m_preprocess!$1:$1048576, $D84, FALSE)), "", HLOOKUP(I$1, m_preprocess!$1:$1048576, $D84, FALSE))</f>
        <v/>
      </c>
      <c r="J84" s="67" t="str">
        <f>IF(ISBLANK(HLOOKUP(J$1, m_preprocess!$1:$1048576, $D84, FALSE)), "", HLOOKUP(J$1, m_preprocess!$1:$1048576, $D84, FALSE))</f>
        <v/>
      </c>
      <c r="K84" s="67">
        <f>IF(ISBLANK(HLOOKUP(K$1, m_preprocess!$1:$1048576, $D84, FALSE)), "", HLOOKUP(K$1, m_preprocess!$1:$1048576, $D84, FALSE))</f>
        <v>5</v>
      </c>
      <c r="L84" s="67">
        <f>IF(ISBLANK(HLOOKUP(L$1, m_preprocess!$1:$1048576, $D84, FALSE)), "", HLOOKUP(L$1, m_preprocess!$1:$1048576, $D84, FALSE))</f>
        <v>4735.6183705884187</v>
      </c>
      <c r="M84" s="67">
        <f>IF(ISBLANK(HLOOKUP(M$1, m_preprocess!$1:$1048576, $D84, FALSE)), "", HLOOKUP(M$1, m_preprocess!$1:$1048576, $D84, FALSE))</f>
        <v>27956.262701011172</v>
      </c>
      <c r="N84" s="67">
        <f>IF(ISBLANK(HLOOKUP(N$1, m_preprocess!$1:$1048576, $D84, FALSE)), "", HLOOKUP(N$1, m_preprocess!$1:$1048576, $D84, FALSE))</f>
        <v>543.713809523809</v>
      </c>
      <c r="O84" s="67">
        <f>IF(ISBLANK(HLOOKUP(O$1, m_preprocess!$1:$1048576, $D84, FALSE)), "", HLOOKUP(O$1, m_preprocess!$1:$1048576, $D84, FALSE))</f>
        <v>95.034669849242704</v>
      </c>
      <c r="P84" s="67">
        <f>IF(ISBLANK(HLOOKUP(P$1, m_preprocess!$1:$1048576, $D84, FALSE)), "", HLOOKUP(P$1, m_preprocess!$1:$1048576, $D84, FALSE))</f>
        <v>78.20824456211831</v>
      </c>
      <c r="Q84" s="67" t="str">
        <f>IF(ISBLANK(HLOOKUP(Q$1, m_preprocess!$1:$1048576, $D84, FALSE)), "", HLOOKUP(Q$1, m_preprocess!$1:$1048576, $D84, FALSE))</f>
        <v/>
      </c>
      <c r="R84" s="67" t="str">
        <f>IF(ISBLANK(HLOOKUP(R$1, m_preprocess!$1:$1048576, $D84, FALSE)), "", HLOOKUP(R$1, m_preprocess!$1:$1048576, $D84, FALSE))</f>
        <v/>
      </c>
      <c r="S84" s="67" t="str">
        <f>IF(ISBLANK(HLOOKUP(S$1, m_preprocess!$1:$1048576, $D84, FALSE)), "", HLOOKUP(S$1, m_preprocess!$1:$1048576, $D84, FALSE))</f>
        <v/>
      </c>
      <c r="T84" s="67" t="str">
        <f>IF(ISBLANK(HLOOKUP(T$1, m_preprocess!$1:$1048576, $D84, FALSE)), "", HLOOKUP(T$1, m_preprocess!$1:$1048576, $D84, FALSE))</f>
        <v/>
      </c>
      <c r="U84" s="67" t="str">
        <f>IF(ISBLANK(HLOOKUP(U$1, m_preprocess!$1:$1048576, $D84, FALSE)), "", HLOOKUP(U$1, m_preprocess!$1:$1048576, $D84, FALSE))</f>
        <v/>
      </c>
      <c r="V84" s="67" t="str">
        <f>IF(ISBLANK(HLOOKUP(V$1, m_preprocess!$1:$1048576, $D84, FALSE)), "", HLOOKUP(V$1, m_preprocess!$1:$1048576, $D84, FALSE))</f>
        <v/>
      </c>
      <c r="W84" s="67">
        <f>IF(ISBLANK(HLOOKUP(W$1, m_preprocess!$1:$1048576, $D84, FALSE)), "", HLOOKUP(W$1, m_preprocess!$1:$1048576, $D84, FALSE))</f>
        <v>3215</v>
      </c>
      <c r="X84" s="67" t="str">
        <f>IF(ISBLANK(HLOOKUP(X$1, m_preprocess!$1:$1048576, $D84, FALSE)), "", HLOOKUP(X$1, m_preprocess!$1:$1048576, $D84, FALSE))</f>
        <v/>
      </c>
      <c r="Y84" s="67">
        <f>IF(ISBLANK(HLOOKUP(Y$1, m_preprocess!$1:$1048576, $D84, FALSE)), "", HLOOKUP(Y$1, m_preprocess!$1:$1048576, $D84, FALSE))</f>
        <v>39.405415226979699</v>
      </c>
      <c r="Z84" s="67" t="str">
        <f>IF(ISBLANK(HLOOKUP(Z$1, m_preprocess!$1:$1048576, $D84, FALSE)), "", HLOOKUP(Z$1, m_preprocess!$1:$1048576, $D84, FALSE))</f>
        <v/>
      </c>
      <c r="AA84" s="67" t="str">
        <f>IF(ISBLANK(HLOOKUP(AA$1, m_preprocess!$1:$1048576, $D84, FALSE)), "", HLOOKUP(AA$1, m_preprocess!$1:$1048576, $D84, FALSE))</f>
        <v/>
      </c>
      <c r="AB84" s="67">
        <f>IF(ISBLANK(HLOOKUP(AB$1, m_preprocess!$1:$1048576, $D84, FALSE)), "", HLOOKUP(AB$1, m_preprocess!$1:$1048576, $D84, FALSE))</f>
        <v>44143.370979613297</v>
      </c>
    </row>
    <row r="85" spans="1:28" x14ac:dyDescent="0.25">
      <c r="A85" s="57">
        <v>36495</v>
      </c>
      <c r="B85" s="67">
        <v>1999</v>
      </c>
      <c r="C85" s="67">
        <v>12</v>
      </c>
      <c r="D85" s="67">
        <v>85</v>
      </c>
      <c r="E85" s="67">
        <f>IF(ISBLANK(HLOOKUP(E$1, m_preprocess!$1:$1048576, $D85, FALSE)), "", HLOOKUP(E$1, m_preprocess!$1:$1048576, $D85, FALSE))</f>
        <v>61.254369402673703</v>
      </c>
      <c r="F85" s="67">
        <f>IF(ISBLANK(HLOOKUP(F$1, m_preprocess!$1:$1048576, $D85, FALSE)), "", HLOOKUP(F$1, m_preprocess!$1:$1048576, $D85, FALSE))</f>
        <v>55.943655893556702</v>
      </c>
      <c r="G85" s="67">
        <f>IF(ISBLANK(HLOOKUP(G$1, m_preprocess!$1:$1048576, $D85, FALSE)), "", HLOOKUP(G$1, m_preprocess!$1:$1048576, $D85, FALSE))</f>
        <v>95.929557917766402</v>
      </c>
      <c r="H85" s="67">
        <f>IF(ISBLANK(HLOOKUP(H$1, m_preprocess!$1:$1048576, $D85, FALSE)), "", HLOOKUP(H$1, m_preprocess!$1:$1048576, $D85, FALSE))</f>
        <v>56.939991307794898</v>
      </c>
      <c r="I85" s="67" t="str">
        <f>IF(ISBLANK(HLOOKUP(I$1, m_preprocess!$1:$1048576, $D85, FALSE)), "", HLOOKUP(I$1, m_preprocess!$1:$1048576, $D85, FALSE))</f>
        <v/>
      </c>
      <c r="J85" s="67" t="str">
        <f>IF(ISBLANK(HLOOKUP(J$1, m_preprocess!$1:$1048576, $D85, FALSE)), "", HLOOKUP(J$1, m_preprocess!$1:$1048576, $D85, FALSE))</f>
        <v/>
      </c>
      <c r="K85" s="67">
        <f>IF(ISBLANK(HLOOKUP(K$1, m_preprocess!$1:$1048576, $D85, FALSE)), "", HLOOKUP(K$1, m_preprocess!$1:$1048576, $D85, FALSE))</f>
        <v>5</v>
      </c>
      <c r="L85" s="67">
        <f>IF(ISBLANK(HLOOKUP(L$1, m_preprocess!$1:$1048576, $D85, FALSE)), "", HLOOKUP(L$1, m_preprocess!$1:$1048576, $D85, FALSE))</f>
        <v>5247.6372585670169</v>
      </c>
      <c r="M85" s="67">
        <f>IF(ISBLANK(HLOOKUP(M$1, m_preprocess!$1:$1048576, $D85, FALSE)), "", HLOOKUP(M$1, m_preprocess!$1:$1048576, $D85, FALSE))</f>
        <v>28190.652681587209</v>
      </c>
      <c r="N85" s="67">
        <f>IF(ISBLANK(HLOOKUP(N$1, m_preprocess!$1:$1048576, $D85, FALSE)), "", HLOOKUP(N$1, m_preprocess!$1:$1048576, $D85, FALSE))</f>
        <v>538.22095238095301</v>
      </c>
      <c r="O85" s="67">
        <f>IF(ISBLANK(HLOOKUP(O$1, m_preprocess!$1:$1048576, $D85, FALSE)), "", HLOOKUP(O$1, m_preprocess!$1:$1048576, $D85, FALSE))</f>
        <v>93.546218637736573</v>
      </c>
      <c r="P85" s="67">
        <f>IF(ISBLANK(HLOOKUP(P$1, m_preprocess!$1:$1048576, $D85, FALSE)), "", HLOOKUP(P$1, m_preprocess!$1:$1048576, $D85, FALSE))</f>
        <v>79.009124333746385</v>
      </c>
      <c r="Q85" s="67" t="str">
        <f>IF(ISBLANK(HLOOKUP(Q$1, m_preprocess!$1:$1048576, $D85, FALSE)), "", HLOOKUP(Q$1, m_preprocess!$1:$1048576, $D85, FALSE))</f>
        <v/>
      </c>
      <c r="R85" s="67" t="str">
        <f>IF(ISBLANK(HLOOKUP(R$1, m_preprocess!$1:$1048576, $D85, FALSE)), "", HLOOKUP(R$1, m_preprocess!$1:$1048576, $D85, FALSE))</f>
        <v/>
      </c>
      <c r="S85" s="67" t="str">
        <f>IF(ISBLANK(HLOOKUP(S$1, m_preprocess!$1:$1048576, $D85, FALSE)), "", HLOOKUP(S$1, m_preprocess!$1:$1048576, $D85, FALSE))</f>
        <v/>
      </c>
      <c r="T85" s="67" t="str">
        <f>IF(ISBLANK(HLOOKUP(T$1, m_preprocess!$1:$1048576, $D85, FALSE)), "", HLOOKUP(T$1, m_preprocess!$1:$1048576, $D85, FALSE))</f>
        <v/>
      </c>
      <c r="U85" s="67" t="str">
        <f>IF(ISBLANK(HLOOKUP(U$1, m_preprocess!$1:$1048576, $D85, FALSE)), "", HLOOKUP(U$1, m_preprocess!$1:$1048576, $D85, FALSE))</f>
        <v/>
      </c>
      <c r="V85" s="67" t="str">
        <f>IF(ISBLANK(HLOOKUP(V$1, m_preprocess!$1:$1048576, $D85, FALSE)), "", HLOOKUP(V$1, m_preprocess!$1:$1048576, $D85, FALSE))</f>
        <v/>
      </c>
      <c r="W85" s="67">
        <f>IF(ISBLANK(HLOOKUP(W$1, m_preprocess!$1:$1048576, $D85, FALSE)), "", HLOOKUP(W$1, m_preprocess!$1:$1048576, $D85, FALSE))</f>
        <v>3327</v>
      </c>
      <c r="X85" s="67" t="str">
        <f>IF(ISBLANK(HLOOKUP(X$1, m_preprocess!$1:$1048576, $D85, FALSE)), "", HLOOKUP(X$1, m_preprocess!$1:$1048576, $D85, FALSE))</f>
        <v/>
      </c>
      <c r="Y85" s="67">
        <f>IF(ISBLANK(HLOOKUP(Y$1, m_preprocess!$1:$1048576, $D85, FALSE)), "", HLOOKUP(Y$1, m_preprocess!$1:$1048576, $D85, FALSE))</f>
        <v>54.212225724299401</v>
      </c>
      <c r="Z85" s="67" t="str">
        <f>IF(ISBLANK(HLOOKUP(Z$1, m_preprocess!$1:$1048576, $D85, FALSE)), "", HLOOKUP(Z$1, m_preprocess!$1:$1048576, $D85, FALSE))</f>
        <v/>
      </c>
      <c r="AA85" s="67" t="str">
        <f>IF(ISBLANK(HLOOKUP(AA$1, m_preprocess!$1:$1048576, $D85, FALSE)), "", HLOOKUP(AA$1, m_preprocess!$1:$1048576, $D85, FALSE))</f>
        <v/>
      </c>
      <c r="AB85" s="67">
        <f>IF(ISBLANK(HLOOKUP(AB$1, m_preprocess!$1:$1048576, $D85, FALSE)), "", HLOOKUP(AB$1, m_preprocess!$1:$1048576, $D85, FALSE))</f>
        <v>43970.114076989303</v>
      </c>
    </row>
    <row r="86" spans="1:28" x14ac:dyDescent="0.25">
      <c r="A86" s="57">
        <v>36526</v>
      </c>
      <c r="B86" s="67">
        <v>2000</v>
      </c>
      <c r="C86" s="67">
        <v>1</v>
      </c>
      <c r="D86" s="67">
        <v>86</v>
      </c>
      <c r="E86" s="67">
        <f>IF(ISBLANK(HLOOKUP(E$1, m_preprocess!$1:$1048576, $D86, FALSE)), "", HLOOKUP(E$1, m_preprocess!$1:$1048576, $D86, FALSE))</f>
        <v>56.512051217550898</v>
      </c>
      <c r="F86" s="67">
        <f>IF(ISBLANK(HLOOKUP(F$1, m_preprocess!$1:$1048576, $D86, FALSE)), "", HLOOKUP(F$1, m_preprocess!$1:$1048576, $D86, FALSE))</f>
        <v>56.1511350065662</v>
      </c>
      <c r="G86" s="67">
        <f>IF(ISBLANK(HLOOKUP(G$1, m_preprocess!$1:$1048576, $D86, FALSE)), "", HLOOKUP(G$1, m_preprocess!$1:$1048576, $D86, FALSE))</f>
        <v>87.759379383341894</v>
      </c>
      <c r="H86" s="67">
        <f>IF(ISBLANK(HLOOKUP(H$1, m_preprocess!$1:$1048576, $D86, FALSE)), "", HLOOKUP(H$1, m_preprocess!$1:$1048576, $D86, FALSE))</f>
        <v>52.574497819645003</v>
      </c>
      <c r="I86" s="67" t="str">
        <f>IF(ISBLANK(HLOOKUP(I$1, m_preprocess!$1:$1048576, $D86, FALSE)), "", HLOOKUP(I$1, m_preprocess!$1:$1048576, $D86, FALSE))</f>
        <v/>
      </c>
      <c r="J86" s="67" t="str">
        <f>IF(ISBLANK(HLOOKUP(J$1, m_preprocess!$1:$1048576, $D86, FALSE)), "", HLOOKUP(J$1, m_preprocess!$1:$1048576, $D86, FALSE))</f>
        <v/>
      </c>
      <c r="K86" s="67">
        <f>IF(ISBLANK(HLOOKUP(K$1, m_preprocess!$1:$1048576, $D86, FALSE)), "", HLOOKUP(K$1, m_preprocess!$1:$1048576, $D86, FALSE))</f>
        <v>5.0199999999999996</v>
      </c>
      <c r="L86" s="67">
        <f>IF(ISBLANK(HLOOKUP(L$1, m_preprocess!$1:$1048576, $D86, FALSE)), "", HLOOKUP(L$1, m_preprocess!$1:$1048576, $D86, FALSE))</f>
        <v>5253.255371062085</v>
      </c>
      <c r="M86" s="67">
        <f>IF(ISBLANK(HLOOKUP(M$1, m_preprocess!$1:$1048576, $D86, FALSE)), "", HLOOKUP(M$1, m_preprocess!$1:$1048576, $D86, FALSE))</f>
        <v>28655.940923404854</v>
      </c>
      <c r="N86" s="67">
        <f>IF(ISBLANK(HLOOKUP(N$1, m_preprocess!$1:$1048576, $D86, FALSE)), "", HLOOKUP(N$1, m_preprocess!$1:$1048576, $D86, FALSE))</f>
        <v>520.44761904761901</v>
      </c>
      <c r="O86" s="67">
        <f>IF(ISBLANK(HLOOKUP(O$1, m_preprocess!$1:$1048576, $D86, FALSE)), "", HLOOKUP(O$1, m_preprocess!$1:$1048576, $D86, FALSE))</f>
        <v>90.696796569748699</v>
      </c>
      <c r="P86" s="67">
        <f>IF(ISBLANK(HLOOKUP(P$1, m_preprocess!$1:$1048576, $D86, FALSE)), "", HLOOKUP(P$1, m_preprocess!$1:$1048576, $D86, FALSE))</f>
        <v>85.695711712402002</v>
      </c>
      <c r="Q86" s="67" t="str">
        <f>IF(ISBLANK(HLOOKUP(Q$1, m_preprocess!$1:$1048576, $D86, FALSE)), "", HLOOKUP(Q$1, m_preprocess!$1:$1048576, $D86, FALSE))</f>
        <v/>
      </c>
      <c r="R86" s="67" t="str">
        <f>IF(ISBLANK(HLOOKUP(R$1, m_preprocess!$1:$1048576, $D86, FALSE)), "", HLOOKUP(R$1, m_preprocess!$1:$1048576, $D86, FALSE))</f>
        <v/>
      </c>
      <c r="S86" s="67" t="str">
        <f>IF(ISBLANK(HLOOKUP(S$1, m_preprocess!$1:$1048576, $D86, FALSE)), "", HLOOKUP(S$1, m_preprocess!$1:$1048576, $D86, FALSE))</f>
        <v/>
      </c>
      <c r="T86" s="67" t="str">
        <f>IF(ISBLANK(HLOOKUP(T$1, m_preprocess!$1:$1048576, $D86, FALSE)), "", HLOOKUP(T$1, m_preprocess!$1:$1048576, $D86, FALSE))</f>
        <v/>
      </c>
      <c r="U86" s="67" t="str">
        <f>IF(ISBLANK(HLOOKUP(U$1, m_preprocess!$1:$1048576, $D86, FALSE)), "", HLOOKUP(U$1, m_preprocess!$1:$1048576, $D86, FALSE))</f>
        <v/>
      </c>
      <c r="V86" s="67" t="str">
        <f>IF(ISBLANK(HLOOKUP(V$1, m_preprocess!$1:$1048576, $D86, FALSE)), "", HLOOKUP(V$1, m_preprocess!$1:$1048576, $D86, FALSE))</f>
        <v/>
      </c>
      <c r="W86" s="67">
        <f>IF(ISBLANK(HLOOKUP(W$1, m_preprocess!$1:$1048576, $D86, FALSE)), "", HLOOKUP(W$1, m_preprocess!$1:$1048576, $D86, FALSE))</f>
        <v>3292</v>
      </c>
      <c r="X86" s="67" t="str">
        <f>IF(ISBLANK(HLOOKUP(X$1, m_preprocess!$1:$1048576, $D86, FALSE)), "", HLOOKUP(X$1, m_preprocess!$1:$1048576, $D86, FALSE))</f>
        <v/>
      </c>
      <c r="Y86" s="67">
        <f>IF(ISBLANK(HLOOKUP(Y$1, m_preprocess!$1:$1048576, $D86, FALSE)), "", HLOOKUP(Y$1, m_preprocess!$1:$1048576, $D86, FALSE))</f>
        <v>39.4414512719976</v>
      </c>
      <c r="Z86" s="67">
        <f>IF(ISBLANK(HLOOKUP(Z$1, m_preprocess!$1:$1048576, $D86, FALSE)), "", HLOOKUP(Z$1, m_preprocess!$1:$1048576, $D86, FALSE))</f>
        <v>383.59999999999997</v>
      </c>
      <c r="AA86" s="67" t="str">
        <f>IF(ISBLANK(HLOOKUP(AA$1, m_preprocess!$1:$1048576, $D86, FALSE)), "", HLOOKUP(AA$1, m_preprocess!$1:$1048576, $D86, FALSE))</f>
        <v/>
      </c>
      <c r="AB86" s="67">
        <f>IF(ISBLANK(HLOOKUP(AB$1, m_preprocess!$1:$1048576, $D86, FALSE)), "", HLOOKUP(AB$1, m_preprocess!$1:$1048576, $D86, FALSE))</f>
        <v>44004.811276317698</v>
      </c>
    </row>
    <row r="87" spans="1:28" x14ac:dyDescent="0.25">
      <c r="A87" s="57">
        <v>36557</v>
      </c>
      <c r="B87" s="67">
        <v>2000</v>
      </c>
      <c r="C87" s="67">
        <v>2</v>
      </c>
      <c r="D87" s="67">
        <v>87</v>
      </c>
      <c r="E87" s="67">
        <f>IF(ISBLANK(HLOOKUP(E$1, m_preprocess!$1:$1048576, $D87, FALSE)), "", HLOOKUP(E$1, m_preprocess!$1:$1048576, $D87, FALSE))</f>
        <v>53.418109922944602</v>
      </c>
      <c r="F87" s="67">
        <f>IF(ISBLANK(HLOOKUP(F$1, m_preprocess!$1:$1048576, $D87, FALSE)), "", HLOOKUP(F$1, m_preprocess!$1:$1048576, $D87, FALSE))</f>
        <v>56.0908986211819</v>
      </c>
      <c r="G87" s="67">
        <f>IF(ISBLANK(HLOOKUP(G$1, m_preprocess!$1:$1048576, $D87, FALSE)), "", HLOOKUP(G$1, m_preprocess!$1:$1048576, $D87, FALSE))</f>
        <v>83.020241490214801</v>
      </c>
      <c r="H87" s="67">
        <f>IF(ISBLANK(HLOOKUP(H$1, m_preprocess!$1:$1048576, $D87, FALSE)), "", HLOOKUP(H$1, m_preprocess!$1:$1048576, $D87, FALSE))</f>
        <v>49.693853428965298</v>
      </c>
      <c r="I87" s="67" t="str">
        <f>IF(ISBLANK(HLOOKUP(I$1, m_preprocess!$1:$1048576, $D87, FALSE)), "", HLOOKUP(I$1, m_preprocess!$1:$1048576, $D87, FALSE))</f>
        <v/>
      </c>
      <c r="J87" s="67" t="str">
        <f>IF(ISBLANK(HLOOKUP(J$1, m_preprocess!$1:$1048576, $D87, FALSE)), "", HLOOKUP(J$1, m_preprocess!$1:$1048576, $D87, FALSE))</f>
        <v/>
      </c>
      <c r="K87" s="67">
        <f>IF(ISBLANK(HLOOKUP(K$1, m_preprocess!$1:$1048576, $D87, FALSE)), "", HLOOKUP(K$1, m_preprocess!$1:$1048576, $D87, FALSE))</f>
        <v>5.25</v>
      </c>
      <c r="L87" s="67">
        <f>IF(ISBLANK(HLOOKUP(L$1, m_preprocess!$1:$1048576, $D87, FALSE)), "", HLOOKUP(L$1, m_preprocess!$1:$1048576, $D87, FALSE))</f>
        <v>5103.5875629783704</v>
      </c>
      <c r="M87" s="67">
        <f>IF(ISBLANK(HLOOKUP(M$1, m_preprocess!$1:$1048576, $D87, FALSE)), "", HLOOKUP(M$1, m_preprocess!$1:$1048576, $D87, FALSE))</f>
        <v>28231.081645124355</v>
      </c>
      <c r="N87" s="67">
        <f>IF(ISBLANK(HLOOKUP(N$1, m_preprocess!$1:$1048576, $D87, FALSE)), "", HLOOKUP(N$1, m_preprocess!$1:$1048576, $D87, FALSE))</f>
        <v>512.850952380953</v>
      </c>
      <c r="O87" s="67">
        <f>IF(ISBLANK(HLOOKUP(O$1, m_preprocess!$1:$1048576, $D87, FALSE)), "", HLOOKUP(O$1, m_preprocess!$1:$1048576, $D87, FALSE))</f>
        <v>87.94079466078702</v>
      </c>
      <c r="P87" s="67">
        <f>IF(ISBLANK(HLOOKUP(P$1, m_preprocess!$1:$1048576, $D87, FALSE)), "", HLOOKUP(P$1, m_preprocess!$1:$1048576, $D87, FALSE))</f>
        <v>84.370053249888983</v>
      </c>
      <c r="Q87" s="67" t="str">
        <f>IF(ISBLANK(HLOOKUP(Q$1, m_preprocess!$1:$1048576, $D87, FALSE)), "", HLOOKUP(Q$1, m_preprocess!$1:$1048576, $D87, FALSE))</f>
        <v/>
      </c>
      <c r="R87" s="67" t="str">
        <f>IF(ISBLANK(HLOOKUP(R$1, m_preprocess!$1:$1048576, $D87, FALSE)), "", HLOOKUP(R$1, m_preprocess!$1:$1048576, $D87, FALSE))</f>
        <v/>
      </c>
      <c r="S87" s="67" t="str">
        <f>IF(ISBLANK(HLOOKUP(S$1, m_preprocess!$1:$1048576, $D87, FALSE)), "", HLOOKUP(S$1, m_preprocess!$1:$1048576, $D87, FALSE))</f>
        <v/>
      </c>
      <c r="T87" s="67" t="str">
        <f>IF(ISBLANK(HLOOKUP(T$1, m_preprocess!$1:$1048576, $D87, FALSE)), "", HLOOKUP(T$1, m_preprocess!$1:$1048576, $D87, FALSE))</f>
        <v/>
      </c>
      <c r="U87" s="67" t="str">
        <f>IF(ISBLANK(HLOOKUP(U$1, m_preprocess!$1:$1048576, $D87, FALSE)), "", HLOOKUP(U$1, m_preprocess!$1:$1048576, $D87, FALSE))</f>
        <v/>
      </c>
      <c r="V87" s="67" t="str">
        <f>IF(ISBLANK(HLOOKUP(V$1, m_preprocess!$1:$1048576, $D87, FALSE)), "", HLOOKUP(V$1, m_preprocess!$1:$1048576, $D87, FALSE))</f>
        <v/>
      </c>
      <c r="W87" s="67">
        <f>IF(ISBLANK(HLOOKUP(W$1, m_preprocess!$1:$1048576, $D87, FALSE)), "", HLOOKUP(W$1, m_preprocess!$1:$1048576, $D87, FALSE))</f>
        <v>3082</v>
      </c>
      <c r="X87" s="67" t="str">
        <f>IF(ISBLANK(HLOOKUP(X$1, m_preprocess!$1:$1048576, $D87, FALSE)), "", HLOOKUP(X$1, m_preprocess!$1:$1048576, $D87, FALSE))</f>
        <v/>
      </c>
      <c r="Y87" s="67">
        <f>IF(ISBLANK(HLOOKUP(Y$1, m_preprocess!$1:$1048576, $D87, FALSE)), "", HLOOKUP(Y$1, m_preprocess!$1:$1048576, $D87, FALSE))</f>
        <v>39.143152899350099</v>
      </c>
      <c r="Z87" s="67">
        <f>IF(ISBLANK(HLOOKUP(Z$1, m_preprocess!$1:$1048576, $D87, FALSE)), "", HLOOKUP(Z$1, m_preprocess!$1:$1048576, $D87, FALSE))</f>
        <v>355.8</v>
      </c>
      <c r="AA87" s="67" t="str">
        <f>IF(ISBLANK(HLOOKUP(AA$1, m_preprocess!$1:$1048576, $D87, FALSE)), "", HLOOKUP(AA$1, m_preprocess!$1:$1048576, $D87, FALSE))</f>
        <v/>
      </c>
      <c r="AB87" s="67">
        <f>IF(ISBLANK(HLOOKUP(AB$1, m_preprocess!$1:$1048576, $D87, FALSE)), "", HLOOKUP(AB$1, m_preprocess!$1:$1048576, $D87, FALSE))</f>
        <v>43523.608317137703</v>
      </c>
    </row>
    <row r="88" spans="1:28" x14ac:dyDescent="0.25">
      <c r="A88" s="57">
        <v>36586</v>
      </c>
      <c r="B88" s="67">
        <v>2000</v>
      </c>
      <c r="C88" s="67">
        <v>3</v>
      </c>
      <c r="D88" s="67">
        <v>88</v>
      </c>
      <c r="E88" s="67">
        <f>IF(ISBLANK(HLOOKUP(E$1, m_preprocess!$1:$1048576, $D88, FALSE)), "", HLOOKUP(E$1, m_preprocess!$1:$1048576, $D88, FALSE))</f>
        <v>59.704252873177502</v>
      </c>
      <c r="F88" s="67">
        <f>IF(ISBLANK(HLOOKUP(F$1, m_preprocess!$1:$1048576, $D88, FALSE)), "", HLOOKUP(F$1, m_preprocess!$1:$1048576, $D88, FALSE))</f>
        <v>56.173764248478101</v>
      </c>
      <c r="G88" s="67">
        <f>IF(ISBLANK(HLOOKUP(G$1, m_preprocess!$1:$1048576, $D88, FALSE)), "", HLOOKUP(G$1, m_preprocess!$1:$1048576, $D88, FALSE))</f>
        <v>89.199274187733195</v>
      </c>
      <c r="H88" s="67">
        <f>IF(ISBLANK(HLOOKUP(H$1, m_preprocess!$1:$1048576, $D88, FALSE)), "", HLOOKUP(H$1, m_preprocess!$1:$1048576, $D88, FALSE))</f>
        <v>55.666508087455398</v>
      </c>
      <c r="I88" s="67" t="str">
        <f>IF(ISBLANK(HLOOKUP(I$1, m_preprocess!$1:$1048576, $D88, FALSE)), "", HLOOKUP(I$1, m_preprocess!$1:$1048576, $D88, FALSE))</f>
        <v/>
      </c>
      <c r="J88" s="67" t="str">
        <f>IF(ISBLANK(HLOOKUP(J$1, m_preprocess!$1:$1048576, $D88, FALSE)), "", HLOOKUP(J$1, m_preprocess!$1:$1048576, $D88, FALSE))</f>
        <v/>
      </c>
      <c r="K88" s="67">
        <f>IF(ISBLANK(HLOOKUP(K$1, m_preprocess!$1:$1048576, $D88, FALSE)), "", HLOOKUP(K$1, m_preprocess!$1:$1048576, $D88, FALSE))</f>
        <v>5.37</v>
      </c>
      <c r="L88" s="67">
        <f>IF(ISBLANK(HLOOKUP(L$1, m_preprocess!$1:$1048576, $D88, FALSE)), "", HLOOKUP(L$1, m_preprocess!$1:$1048576, $D88, FALSE))</f>
        <v>4843.7970297896136</v>
      </c>
      <c r="M88" s="67">
        <f>IF(ISBLANK(HLOOKUP(M$1, m_preprocess!$1:$1048576, $D88, FALSE)), "", HLOOKUP(M$1, m_preprocess!$1:$1048576, $D88, FALSE))</f>
        <v>28033.544553152005</v>
      </c>
      <c r="N88" s="67">
        <f>IF(ISBLANK(HLOOKUP(N$1, m_preprocess!$1:$1048576, $D88, FALSE)), "", HLOOKUP(N$1, m_preprocess!$1:$1048576, $D88, FALSE))</f>
        <v>504.38043478260897</v>
      </c>
      <c r="O88" s="67">
        <f>IF(ISBLANK(HLOOKUP(O$1, m_preprocess!$1:$1048576, $D88, FALSE)), "", HLOOKUP(O$1, m_preprocess!$1:$1048576, $D88, FALSE))</f>
        <v>86.274623023513442</v>
      </c>
      <c r="P88" s="67">
        <f>IF(ISBLANK(HLOOKUP(P$1, m_preprocess!$1:$1048576, $D88, FALSE)), "", HLOOKUP(P$1, m_preprocess!$1:$1048576, $D88, FALSE))</f>
        <v>82.268669770210892</v>
      </c>
      <c r="Q88" s="67" t="str">
        <f>IF(ISBLANK(HLOOKUP(Q$1, m_preprocess!$1:$1048576, $D88, FALSE)), "", HLOOKUP(Q$1, m_preprocess!$1:$1048576, $D88, FALSE))</f>
        <v/>
      </c>
      <c r="R88" s="67" t="str">
        <f>IF(ISBLANK(HLOOKUP(R$1, m_preprocess!$1:$1048576, $D88, FALSE)), "", HLOOKUP(R$1, m_preprocess!$1:$1048576, $D88, FALSE))</f>
        <v/>
      </c>
      <c r="S88" s="67" t="str">
        <f>IF(ISBLANK(HLOOKUP(S$1, m_preprocess!$1:$1048576, $D88, FALSE)), "", HLOOKUP(S$1, m_preprocess!$1:$1048576, $D88, FALSE))</f>
        <v/>
      </c>
      <c r="T88" s="67" t="str">
        <f>IF(ISBLANK(HLOOKUP(T$1, m_preprocess!$1:$1048576, $D88, FALSE)), "", HLOOKUP(T$1, m_preprocess!$1:$1048576, $D88, FALSE))</f>
        <v/>
      </c>
      <c r="U88" s="67" t="str">
        <f>IF(ISBLANK(HLOOKUP(U$1, m_preprocess!$1:$1048576, $D88, FALSE)), "", HLOOKUP(U$1, m_preprocess!$1:$1048576, $D88, FALSE))</f>
        <v/>
      </c>
      <c r="V88" s="67" t="str">
        <f>IF(ISBLANK(HLOOKUP(V$1, m_preprocess!$1:$1048576, $D88, FALSE)), "", HLOOKUP(V$1, m_preprocess!$1:$1048576, $D88, FALSE))</f>
        <v/>
      </c>
      <c r="W88" s="67">
        <f>IF(ISBLANK(HLOOKUP(W$1, m_preprocess!$1:$1048576, $D88, FALSE)), "", HLOOKUP(W$1, m_preprocess!$1:$1048576, $D88, FALSE))</f>
        <v>3423</v>
      </c>
      <c r="X88" s="67" t="str">
        <f>IF(ISBLANK(HLOOKUP(X$1, m_preprocess!$1:$1048576, $D88, FALSE)), "", HLOOKUP(X$1, m_preprocess!$1:$1048576, $D88, FALSE))</f>
        <v/>
      </c>
      <c r="Y88" s="67">
        <f>IF(ISBLANK(HLOOKUP(Y$1, m_preprocess!$1:$1048576, $D88, FALSE)), "", HLOOKUP(Y$1, m_preprocess!$1:$1048576, $D88, FALSE))</f>
        <v>42.272282808397001</v>
      </c>
      <c r="Z88" s="67">
        <f>IF(ISBLANK(HLOOKUP(Z$1, m_preprocess!$1:$1048576, $D88, FALSE)), "", HLOOKUP(Z$1, m_preprocess!$1:$1048576, $D88, FALSE))</f>
        <v>398.80000000000007</v>
      </c>
      <c r="AA88" s="67" t="str">
        <f>IF(ISBLANK(HLOOKUP(AA$1, m_preprocess!$1:$1048576, $D88, FALSE)), "", HLOOKUP(AA$1, m_preprocess!$1:$1048576, $D88, FALSE))</f>
        <v/>
      </c>
      <c r="AB88" s="67">
        <f>IF(ISBLANK(HLOOKUP(AB$1, m_preprocess!$1:$1048576, $D88, FALSE)), "", HLOOKUP(AB$1, m_preprocess!$1:$1048576, $D88, FALSE))</f>
        <v>43570.258873546903</v>
      </c>
    </row>
    <row r="89" spans="1:28" x14ac:dyDescent="0.25">
      <c r="A89" s="57">
        <v>36617</v>
      </c>
      <c r="B89" s="67">
        <v>2000</v>
      </c>
      <c r="C89" s="67">
        <v>4</v>
      </c>
      <c r="D89" s="67">
        <v>89</v>
      </c>
      <c r="E89" s="67">
        <f>IF(ISBLANK(HLOOKUP(E$1, m_preprocess!$1:$1048576, $D89, FALSE)), "", HLOOKUP(E$1, m_preprocess!$1:$1048576, $D89, FALSE))</f>
        <v>57.365143418914101</v>
      </c>
      <c r="F89" s="67">
        <f>IF(ISBLANK(HLOOKUP(F$1, m_preprocess!$1:$1048576, $D89, FALSE)), "", HLOOKUP(F$1, m_preprocess!$1:$1048576, $D89, FALSE))</f>
        <v>56.3125792861862</v>
      </c>
      <c r="G89" s="67">
        <f>IF(ISBLANK(HLOOKUP(G$1, m_preprocess!$1:$1048576, $D89, FALSE)), "", HLOOKUP(G$1, m_preprocess!$1:$1048576, $D89, FALSE))</f>
        <v>89.625637221493903</v>
      </c>
      <c r="H89" s="67">
        <f>IF(ISBLANK(HLOOKUP(H$1, m_preprocess!$1:$1048576, $D89, FALSE)), "", HLOOKUP(H$1, m_preprocess!$1:$1048576, $D89, FALSE))</f>
        <v>53.349333705569101</v>
      </c>
      <c r="I89" s="67" t="str">
        <f>IF(ISBLANK(HLOOKUP(I$1, m_preprocess!$1:$1048576, $D89, FALSE)), "", HLOOKUP(I$1, m_preprocess!$1:$1048576, $D89, FALSE))</f>
        <v/>
      </c>
      <c r="J89" s="67" t="str">
        <f>IF(ISBLANK(HLOOKUP(J$1, m_preprocess!$1:$1048576, $D89, FALSE)), "", HLOOKUP(J$1, m_preprocess!$1:$1048576, $D89, FALSE))</f>
        <v/>
      </c>
      <c r="K89" s="67">
        <f>IF(ISBLANK(HLOOKUP(K$1, m_preprocess!$1:$1048576, $D89, FALSE)), "", HLOOKUP(K$1, m_preprocess!$1:$1048576, $D89, FALSE))</f>
        <v>5.5</v>
      </c>
      <c r="L89" s="67">
        <f>IF(ISBLANK(HLOOKUP(L$1, m_preprocess!$1:$1048576, $D89, FALSE)), "", HLOOKUP(L$1, m_preprocess!$1:$1048576, $D89, FALSE))</f>
        <v>4765.4409963323706</v>
      </c>
      <c r="M89" s="67">
        <f>IF(ISBLANK(HLOOKUP(M$1, m_preprocess!$1:$1048576, $D89, FALSE)), "", HLOOKUP(M$1, m_preprocess!$1:$1048576, $D89, FALSE))</f>
        <v>28283.079633317931</v>
      </c>
      <c r="N89" s="67">
        <f>IF(ISBLANK(HLOOKUP(N$1, m_preprocess!$1:$1048576, $D89, FALSE)), "", HLOOKUP(N$1, m_preprocess!$1:$1048576, $D89, FALSE))</f>
        <v>508.09947368421098</v>
      </c>
      <c r="O89" s="67">
        <f>IF(ISBLANK(HLOOKUP(O$1, m_preprocess!$1:$1048576, $D89, FALSE)), "", HLOOKUP(O$1, m_preprocess!$1:$1048576, $D89, FALSE))</f>
        <v>86.089658339255919</v>
      </c>
      <c r="P89" s="67">
        <f>IF(ISBLANK(HLOOKUP(P$1, m_preprocess!$1:$1048576, $D89, FALSE)), "", HLOOKUP(P$1, m_preprocess!$1:$1048576, $D89, FALSE))</f>
        <v>81.980419148893631</v>
      </c>
      <c r="Q89" s="67" t="str">
        <f>IF(ISBLANK(HLOOKUP(Q$1, m_preprocess!$1:$1048576, $D89, FALSE)), "", HLOOKUP(Q$1, m_preprocess!$1:$1048576, $D89, FALSE))</f>
        <v/>
      </c>
      <c r="R89" s="67" t="str">
        <f>IF(ISBLANK(HLOOKUP(R$1, m_preprocess!$1:$1048576, $D89, FALSE)), "", HLOOKUP(R$1, m_preprocess!$1:$1048576, $D89, FALSE))</f>
        <v/>
      </c>
      <c r="S89" s="67" t="str">
        <f>IF(ISBLANK(HLOOKUP(S$1, m_preprocess!$1:$1048576, $D89, FALSE)), "", HLOOKUP(S$1, m_preprocess!$1:$1048576, $D89, FALSE))</f>
        <v/>
      </c>
      <c r="T89" s="67" t="str">
        <f>IF(ISBLANK(HLOOKUP(T$1, m_preprocess!$1:$1048576, $D89, FALSE)), "", HLOOKUP(T$1, m_preprocess!$1:$1048576, $D89, FALSE))</f>
        <v/>
      </c>
      <c r="U89" s="67" t="str">
        <f>IF(ISBLANK(HLOOKUP(U$1, m_preprocess!$1:$1048576, $D89, FALSE)), "", HLOOKUP(U$1, m_preprocess!$1:$1048576, $D89, FALSE))</f>
        <v/>
      </c>
      <c r="V89" s="67" t="str">
        <f>IF(ISBLANK(HLOOKUP(V$1, m_preprocess!$1:$1048576, $D89, FALSE)), "", HLOOKUP(V$1, m_preprocess!$1:$1048576, $D89, FALSE))</f>
        <v/>
      </c>
      <c r="W89" s="67">
        <f>IF(ISBLANK(HLOOKUP(W$1, m_preprocess!$1:$1048576, $D89, FALSE)), "", HLOOKUP(W$1, m_preprocess!$1:$1048576, $D89, FALSE))</f>
        <v>3262</v>
      </c>
      <c r="X89" s="67" t="str">
        <f>IF(ISBLANK(HLOOKUP(X$1, m_preprocess!$1:$1048576, $D89, FALSE)), "", HLOOKUP(X$1, m_preprocess!$1:$1048576, $D89, FALSE))</f>
        <v/>
      </c>
      <c r="Y89" s="67">
        <f>IF(ISBLANK(HLOOKUP(Y$1, m_preprocess!$1:$1048576, $D89, FALSE)), "", HLOOKUP(Y$1, m_preprocess!$1:$1048576, $D89, FALSE))</f>
        <v>43.415426236462103</v>
      </c>
      <c r="Z89" s="67">
        <f>IF(ISBLANK(HLOOKUP(Z$1, m_preprocess!$1:$1048576, $D89, FALSE)), "", HLOOKUP(Z$1, m_preprocess!$1:$1048576, $D89, FALSE))</f>
        <v>391.5</v>
      </c>
      <c r="AA89" s="67" t="str">
        <f>IF(ISBLANK(HLOOKUP(AA$1, m_preprocess!$1:$1048576, $D89, FALSE)), "", HLOOKUP(AA$1, m_preprocess!$1:$1048576, $D89, FALSE))</f>
        <v/>
      </c>
      <c r="AB89" s="67">
        <f>IF(ISBLANK(HLOOKUP(AB$1, m_preprocess!$1:$1048576, $D89, FALSE)), "", HLOOKUP(AB$1, m_preprocess!$1:$1048576, $D89, FALSE))</f>
        <v>43883.548289488601</v>
      </c>
    </row>
    <row r="90" spans="1:28" x14ac:dyDescent="0.25">
      <c r="A90" s="57">
        <v>36647</v>
      </c>
      <c r="B90" s="67">
        <v>2000</v>
      </c>
      <c r="C90" s="67">
        <v>5</v>
      </c>
      <c r="D90" s="67">
        <v>90</v>
      </c>
      <c r="E90" s="67">
        <f>IF(ISBLANK(HLOOKUP(E$1, m_preprocess!$1:$1048576, $D90, FALSE)), "", HLOOKUP(E$1, m_preprocess!$1:$1048576, $D90, FALSE))</f>
        <v>56.911689511732803</v>
      </c>
      <c r="F90" s="67">
        <f>IF(ISBLANK(HLOOKUP(F$1, m_preprocess!$1:$1048576, $D90, FALSE)), "", HLOOKUP(F$1, m_preprocess!$1:$1048576, $D90, FALSE))</f>
        <v>56.499693890064599</v>
      </c>
      <c r="G90" s="67">
        <f>IF(ISBLANK(HLOOKUP(G$1, m_preprocess!$1:$1048576, $D90, FALSE)), "", HLOOKUP(G$1, m_preprocess!$1:$1048576, $D90, FALSE))</f>
        <v>90.602857777795805</v>
      </c>
      <c r="H90" s="67">
        <f>IF(ISBLANK(HLOOKUP(H$1, m_preprocess!$1:$1048576, $D90, FALSE)), "", HLOOKUP(H$1, m_preprocess!$1:$1048576, $D90, FALSE))</f>
        <v>52.8690457007893</v>
      </c>
      <c r="I90" s="67" t="str">
        <f>IF(ISBLANK(HLOOKUP(I$1, m_preprocess!$1:$1048576, $D90, FALSE)), "", HLOOKUP(I$1, m_preprocess!$1:$1048576, $D90, FALSE))</f>
        <v/>
      </c>
      <c r="J90" s="67" t="str">
        <f>IF(ISBLANK(HLOOKUP(J$1, m_preprocess!$1:$1048576, $D90, FALSE)), "", HLOOKUP(J$1, m_preprocess!$1:$1048576, $D90, FALSE))</f>
        <v/>
      </c>
      <c r="K90" s="67">
        <f>IF(ISBLANK(HLOOKUP(K$1, m_preprocess!$1:$1048576, $D90, FALSE)), "", HLOOKUP(K$1, m_preprocess!$1:$1048576, $D90, FALSE))</f>
        <v>5.5</v>
      </c>
      <c r="L90" s="67">
        <f>IF(ISBLANK(HLOOKUP(L$1, m_preprocess!$1:$1048576, $D90, FALSE)), "", HLOOKUP(L$1, m_preprocess!$1:$1048576, $D90, FALSE))</f>
        <v>4696.984092818243</v>
      </c>
      <c r="M90" s="67">
        <f>IF(ISBLANK(HLOOKUP(M$1, m_preprocess!$1:$1048576, $D90, FALSE)), "", HLOOKUP(M$1, m_preprocess!$1:$1048576, $D90, FALSE))</f>
        <v>28471.644571941175</v>
      </c>
      <c r="N90" s="67">
        <f>IF(ISBLANK(HLOOKUP(N$1, m_preprocess!$1:$1048576, $D90, FALSE)), "", HLOOKUP(N$1, m_preprocess!$1:$1048576, $D90, FALSE))</f>
        <v>521.66318181818201</v>
      </c>
      <c r="O90" s="67">
        <f>IF(ISBLANK(HLOOKUP(O$1, m_preprocess!$1:$1048576, $D90, FALSE)), "", HLOOKUP(O$1, m_preprocess!$1:$1048576, $D90, FALSE))</f>
        <v>86.691372561509525</v>
      </c>
      <c r="P90" s="67">
        <f>IF(ISBLANK(HLOOKUP(P$1, m_preprocess!$1:$1048576, $D90, FALSE)), "", HLOOKUP(P$1, m_preprocess!$1:$1048576, $D90, FALSE))</f>
        <v>82.636660020858898</v>
      </c>
      <c r="Q90" s="67" t="str">
        <f>IF(ISBLANK(HLOOKUP(Q$1, m_preprocess!$1:$1048576, $D90, FALSE)), "", HLOOKUP(Q$1, m_preprocess!$1:$1048576, $D90, FALSE))</f>
        <v/>
      </c>
      <c r="R90" s="67" t="str">
        <f>IF(ISBLANK(HLOOKUP(R$1, m_preprocess!$1:$1048576, $D90, FALSE)), "", HLOOKUP(R$1, m_preprocess!$1:$1048576, $D90, FALSE))</f>
        <v/>
      </c>
      <c r="S90" s="67" t="str">
        <f>IF(ISBLANK(HLOOKUP(S$1, m_preprocess!$1:$1048576, $D90, FALSE)), "", HLOOKUP(S$1, m_preprocess!$1:$1048576, $D90, FALSE))</f>
        <v/>
      </c>
      <c r="T90" s="67" t="str">
        <f>IF(ISBLANK(HLOOKUP(T$1, m_preprocess!$1:$1048576, $D90, FALSE)), "", HLOOKUP(T$1, m_preprocess!$1:$1048576, $D90, FALSE))</f>
        <v/>
      </c>
      <c r="U90" s="67" t="str">
        <f>IF(ISBLANK(HLOOKUP(U$1, m_preprocess!$1:$1048576, $D90, FALSE)), "", HLOOKUP(U$1, m_preprocess!$1:$1048576, $D90, FALSE))</f>
        <v/>
      </c>
      <c r="V90" s="67" t="str">
        <f>IF(ISBLANK(HLOOKUP(V$1, m_preprocess!$1:$1048576, $D90, FALSE)), "", HLOOKUP(V$1, m_preprocess!$1:$1048576, $D90, FALSE))</f>
        <v/>
      </c>
      <c r="W90" s="67">
        <f>IF(ISBLANK(HLOOKUP(W$1, m_preprocess!$1:$1048576, $D90, FALSE)), "", HLOOKUP(W$1, m_preprocess!$1:$1048576, $D90, FALSE))</f>
        <v>3436</v>
      </c>
      <c r="X90" s="67" t="str">
        <f>IF(ISBLANK(HLOOKUP(X$1, m_preprocess!$1:$1048576, $D90, FALSE)), "", HLOOKUP(X$1, m_preprocess!$1:$1048576, $D90, FALSE))</f>
        <v/>
      </c>
      <c r="Y90" s="67">
        <f>IF(ISBLANK(HLOOKUP(Y$1, m_preprocess!$1:$1048576, $D90, FALSE)), "", HLOOKUP(Y$1, m_preprocess!$1:$1048576, $D90, FALSE))</f>
        <v>41.6336440105813</v>
      </c>
      <c r="Z90" s="67">
        <f>IF(ISBLANK(HLOOKUP(Z$1, m_preprocess!$1:$1048576, $D90, FALSE)), "", HLOOKUP(Z$1, m_preprocess!$1:$1048576, $D90, FALSE))</f>
        <v>388.90000000000003</v>
      </c>
      <c r="AA90" s="67" t="str">
        <f>IF(ISBLANK(HLOOKUP(AA$1, m_preprocess!$1:$1048576, $D90, FALSE)), "", HLOOKUP(AA$1, m_preprocess!$1:$1048576, $D90, FALSE))</f>
        <v/>
      </c>
      <c r="AB90" s="67">
        <f>IF(ISBLANK(HLOOKUP(AB$1, m_preprocess!$1:$1048576, $D90, FALSE)), "", HLOOKUP(AB$1, m_preprocess!$1:$1048576, $D90, FALSE))</f>
        <v>44029.663980361103</v>
      </c>
    </row>
    <row r="91" spans="1:28" x14ac:dyDescent="0.25">
      <c r="A91" s="57">
        <v>36678</v>
      </c>
      <c r="B91" s="67">
        <v>2000</v>
      </c>
      <c r="C91" s="67">
        <v>6</v>
      </c>
      <c r="D91" s="67">
        <v>91</v>
      </c>
      <c r="E91" s="67">
        <f>IF(ISBLANK(HLOOKUP(E$1, m_preprocess!$1:$1048576, $D91, FALSE)), "", HLOOKUP(E$1, m_preprocess!$1:$1048576, $D91, FALSE))</f>
        <v>54.340033274971802</v>
      </c>
      <c r="F91" s="67">
        <f>IF(ISBLANK(HLOOKUP(F$1, m_preprocess!$1:$1048576, $D91, FALSE)), "", HLOOKUP(F$1, m_preprocess!$1:$1048576, $D91, FALSE))</f>
        <v>55.946926871184502</v>
      </c>
      <c r="G91" s="67">
        <f>IF(ISBLANK(HLOOKUP(G$1, m_preprocess!$1:$1048576, $D91, FALSE)), "", HLOOKUP(G$1, m_preprocess!$1:$1048576, $D91, FALSE))</f>
        <v>90.242168327496103</v>
      </c>
      <c r="H91" s="67">
        <f>IF(ISBLANK(HLOOKUP(H$1, m_preprocess!$1:$1048576, $D91, FALSE)), "", HLOOKUP(H$1, m_preprocess!$1:$1048576, $D91, FALSE))</f>
        <v>50.350328459542297</v>
      </c>
      <c r="I91" s="67" t="str">
        <f>IF(ISBLANK(HLOOKUP(I$1, m_preprocess!$1:$1048576, $D91, FALSE)), "", HLOOKUP(I$1, m_preprocess!$1:$1048576, $D91, FALSE))</f>
        <v/>
      </c>
      <c r="J91" s="67" t="str">
        <f>IF(ISBLANK(HLOOKUP(J$1, m_preprocess!$1:$1048576, $D91, FALSE)), "", HLOOKUP(J$1, m_preprocess!$1:$1048576, $D91, FALSE))</f>
        <v/>
      </c>
      <c r="K91" s="67">
        <f>IF(ISBLANK(HLOOKUP(K$1, m_preprocess!$1:$1048576, $D91, FALSE)), "", HLOOKUP(K$1, m_preprocess!$1:$1048576, $D91, FALSE))</f>
        <v>5.5</v>
      </c>
      <c r="L91" s="67">
        <f>IF(ISBLANK(HLOOKUP(L$1, m_preprocess!$1:$1048576, $D91, FALSE)), "", HLOOKUP(L$1, m_preprocess!$1:$1048576, $D91, FALSE))</f>
        <v>4719.6700829859965</v>
      </c>
      <c r="M91" s="67">
        <f>IF(ISBLANK(HLOOKUP(M$1, m_preprocess!$1:$1048576, $D91, FALSE)), "", HLOOKUP(M$1, m_preprocess!$1:$1048576, $D91, FALSE))</f>
        <v>28700.869855140998</v>
      </c>
      <c r="N91" s="67">
        <f>IF(ISBLANK(HLOOKUP(N$1, m_preprocess!$1:$1048576, $D91, FALSE)), "", HLOOKUP(N$1, m_preprocess!$1:$1048576, $D91, FALSE))</f>
        <v>529.73749999999995</v>
      </c>
      <c r="O91" s="67">
        <f>IF(ISBLANK(HLOOKUP(O$1, m_preprocess!$1:$1048576, $D91, FALSE)), "", HLOOKUP(O$1, m_preprocess!$1:$1048576, $D91, FALSE))</f>
        <v>89.336198740343136</v>
      </c>
      <c r="P91" s="67">
        <f>IF(ISBLANK(HLOOKUP(P$1, m_preprocess!$1:$1048576, $D91, FALSE)), "", HLOOKUP(P$1, m_preprocess!$1:$1048576, $D91, FALSE))</f>
        <v>80.897025192783843</v>
      </c>
      <c r="Q91" s="67" t="str">
        <f>IF(ISBLANK(HLOOKUP(Q$1, m_preprocess!$1:$1048576, $D91, FALSE)), "", HLOOKUP(Q$1, m_preprocess!$1:$1048576, $D91, FALSE))</f>
        <v/>
      </c>
      <c r="R91" s="67" t="str">
        <f>IF(ISBLANK(HLOOKUP(R$1, m_preprocess!$1:$1048576, $D91, FALSE)), "", HLOOKUP(R$1, m_preprocess!$1:$1048576, $D91, FALSE))</f>
        <v/>
      </c>
      <c r="S91" s="67" t="str">
        <f>IF(ISBLANK(HLOOKUP(S$1, m_preprocess!$1:$1048576, $D91, FALSE)), "", HLOOKUP(S$1, m_preprocess!$1:$1048576, $D91, FALSE))</f>
        <v/>
      </c>
      <c r="T91" s="67" t="str">
        <f>IF(ISBLANK(HLOOKUP(T$1, m_preprocess!$1:$1048576, $D91, FALSE)), "", HLOOKUP(T$1, m_preprocess!$1:$1048576, $D91, FALSE))</f>
        <v/>
      </c>
      <c r="U91" s="67" t="str">
        <f>IF(ISBLANK(HLOOKUP(U$1, m_preprocess!$1:$1048576, $D91, FALSE)), "", HLOOKUP(U$1, m_preprocess!$1:$1048576, $D91, FALSE))</f>
        <v/>
      </c>
      <c r="V91" s="67" t="str">
        <f>IF(ISBLANK(HLOOKUP(V$1, m_preprocess!$1:$1048576, $D91, FALSE)), "", HLOOKUP(V$1, m_preprocess!$1:$1048576, $D91, FALSE))</f>
        <v/>
      </c>
      <c r="W91" s="67">
        <f>IF(ISBLANK(HLOOKUP(W$1, m_preprocess!$1:$1048576, $D91, FALSE)), "", HLOOKUP(W$1, m_preprocess!$1:$1048576, $D91, FALSE))</f>
        <v>3268</v>
      </c>
      <c r="X91" s="67" t="str">
        <f>IF(ISBLANK(HLOOKUP(X$1, m_preprocess!$1:$1048576, $D91, FALSE)), "", HLOOKUP(X$1, m_preprocess!$1:$1048576, $D91, FALSE))</f>
        <v/>
      </c>
      <c r="Y91" s="67">
        <f>IF(ISBLANK(HLOOKUP(Y$1, m_preprocess!$1:$1048576, $D91, FALSE)), "", HLOOKUP(Y$1, m_preprocess!$1:$1048576, $D91, FALSE))</f>
        <v>41.595605963062397</v>
      </c>
      <c r="Z91" s="67">
        <f>IF(ISBLANK(HLOOKUP(Z$1, m_preprocess!$1:$1048576, $D91, FALSE)), "", HLOOKUP(Z$1, m_preprocess!$1:$1048576, $D91, FALSE))</f>
        <v>346.3</v>
      </c>
      <c r="AA91" s="67" t="str">
        <f>IF(ISBLANK(HLOOKUP(AA$1, m_preprocess!$1:$1048576, $D91, FALSE)), "", HLOOKUP(AA$1, m_preprocess!$1:$1048576, $D91, FALSE))</f>
        <v/>
      </c>
      <c r="AB91" s="67">
        <f>IF(ISBLANK(HLOOKUP(AB$1, m_preprocess!$1:$1048576, $D91, FALSE)), "", HLOOKUP(AB$1, m_preprocess!$1:$1048576, $D91, FALSE))</f>
        <v>44192.494579934697</v>
      </c>
    </row>
    <row r="92" spans="1:28" x14ac:dyDescent="0.25">
      <c r="A92" s="57">
        <v>36708</v>
      </c>
      <c r="B92" s="67">
        <v>2000</v>
      </c>
      <c r="C92" s="67">
        <v>7</v>
      </c>
      <c r="D92" s="67">
        <v>92</v>
      </c>
      <c r="E92" s="67">
        <f>IF(ISBLANK(HLOOKUP(E$1, m_preprocess!$1:$1048576, $D92, FALSE)), "", HLOOKUP(E$1, m_preprocess!$1:$1048576, $D92, FALSE))</f>
        <v>55.995163857125199</v>
      </c>
      <c r="F92" s="67">
        <f>IF(ISBLANK(HLOOKUP(F$1, m_preprocess!$1:$1048576, $D92, FALSE)), "", HLOOKUP(F$1, m_preprocess!$1:$1048576, $D92, FALSE))</f>
        <v>56.880098131534602</v>
      </c>
      <c r="G92" s="67">
        <f>IF(ISBLANK(HLOOKUP(G$1, m_preprocess!$1:$1048576, $D92, FALSE)), "", HLOOKUP(G$1, m_preprocess!$1:$1048576, $D92, FALSE))</f>
        <v>94.276225511997794</v>
      </c>
      <c r="H92" s="67">
        <f>IF(ISBLANK(HLOOKUP(H$1, m_preprocess!$1:$1048576, $D92, FALSE)), "", HLOOKUP(H$1, m_preprocess!$1:$1048576, $D92, FALSE))</f>
        <v>51.839269923704201</v>
      </c>
      <c r="I92" s="67" t="str">
        <f>IF(ISBLANK(HLOOKUP(I$1, m_preprocess!$1:$1048576, $D92, FALSE)), "", HLOOKUP(I$1, m_preprocess!$1:$1048576, $D92, FALSE))</f>
        <v/>
      </c>
      <c r="J92" s="67" t="str">
        <f>IF(ISBLANK(HLOOKUP(J$1, m_preprocess!$1:$1048576, $D92, FALSE)), "", HLOOKUP(J$1, m_preprocess!$1:$1048576, $D92, FALSE))</f>
        <v/>
      </c>
      <c r="K92" s="67">
        <f>IF(ISBLANK(HLOOKUP(K$1, m_preprocess!$1:$1048576, $D92, FALSE)), "", HLOOKUP(K$1, m_preprocess!$1:$1048576, $D92, FALSE))</f>
        <v>5.5</v>
      </c>
      <c r="L92" s="67">
        <f>IF(ISBLANK(HLOOKUP(L$1, m_preprocess!$1:$1048576, $D92, FALSE)), "", HLOOKUP(L$1, m_preprocess!$1:$1048576, $D92, FALSE))</f>
        <v>4637.237561545754</v>
      </c>
      <c r="M92" s="67">
        <f>IF(ISBLANK(HLOOKUP(M$1, m_preprocess!$1:$1048576, $D92, FALSE)), "", HLOOKUP(M$1, m_preprocess!$1:$1048576, $D92, FALSE))</f>
        <v>28965.790093650572</v>
      </c>
      <c r="N92" s="67">
        <f>IF(ISBLANK(HLOOKUP(N$1, m_preprocess!$1:$1048576, $D92, FALSE)), "", HLOOKUP(N$1, m_preprocess!$1:$1048576, $D92, FALSE))</f>
        <v>542.74523809523805</v>
      </c>
      <c r="O92" s="67">
        <f>IF(ISBLANK(HLOOKUP(O$1, m_preprocess!$1:$1048576, $D92, FALSE)), "", HLOOKUP(O$1, m_preprocess!$1:$1048576, $D92, FALSE))</f>
        <v>90.984709817576189</v>
      </c>
      <c r="P92" s="67">
        <f>IF(ISBLANK(HLOOKUP(P$1, m_preprocess!$1:$1048576, $D92, FALSE)), "", HLOOKUP(P$1, m_preprocess!$1:$1048576, $D92, FALSE))</f>
        <v>82.365465590484476</v>
      </c>
      <c r="Q92" s="67" t="str">
        <f>IF(ISBLANK(HLOOKUP(Q$1, m_preprocess!$1:$1048576, $D92, FALSE)), "", HLOOKUP(Q$1, m_preprocess!$1:$1048576, $D92, FALSE))</f>
        <v/>
      </c>
      <c r="R92" s="67" t="str">
        <f>IF(ISBLANK(HLOOKUP(R$1, m_preprocess!$1:$1048576, $D92, FALSE)), "", HLOOKUP(R$1, m_preprocess!$1:$1048576, $D92, FALSE))</f>
        <v/>
      </c>
      <c r="S92" s="67" t="str">
        <f>IF(ISBLANK(HLOOKUP(S$1, m_preprocess!$1:$1048576, $D92, FALSE)), "", HLOOKUP(S$1, m_preprocess!$1:$1048576, $D92, FALSE))</f>
        <v/>
      </c>
      <c r="T92" s="67" t="str">
        <f>IF(ISBLANK(HLOOKUP(T$1, m_preprocess!$1:$1048576, $D92, FALSE)), "", HLOOKUP(T$1, m_preprocess!$1:$1048576, $D92, FALSE))</f>
        <v/>
      </c>
      <c r="U92" s="67" t="str">
        <f>IF(ISBLANK(HLOOKUP(U$1, m_preprocess!$1:$1048576, $D92, FALSE)), "", HLOOKUP(U$1, m_preprocess!$1:$1048576, $D92, FALSE))</f>
        <v/>
      </c>
      <c r="V92" s="67" t="str">
        <f>IF(ISBLANK(HLOOKUP(V$1, m_preprocess!$1:$1048576, $D92, FALSE)), "", HLOOKUP(V$1, m_preprocess!$1:$1048576, $D92, FALSE))</f>
        <v/>
      </c>
      <c r="W92" s="67">
        <f>IF(ISBLANK(HLOOKUP(W$1, m_preprocess!$1:$1048576, $D92, FALSE)), "", HLOOKUP(W$1, m_preprocess!$1:$1048576, $D92, FALSE))</f>
        <v>3472</v>
      </c>
      <c r="X92" s="67" t="str">
        <f>IF(ISBLANK(HLOOKUP(X$1, m_preprocess!$1:$1048576, $D92, FALSE)), "", HLOOKUP(X$1, m_preprocess!$1:$1048576, $D92, FALSE))</f>
        <v/>
      </c>
      <c r="Y92" s="67">
        <f>IF(ISBLANK(HLOOKUP(Y$1, m_preprocess!$1:$1048576, $D92, FALSE)), "", HLOOKUP(Y$1, m_preprocess!$1:$1048576, $D92, FALSE))</f>
        <v>43.803814721654</v>
      </c>
      <c r="Z92" s="67">
        <f>IF(ISBLANK(HLOOKUP(Z$1, m_preprocess!$1:$1048576, $D92, FALSE)), "", HLOOKUP(Z$1, m_preprocess!$1:$1048576, $D92, FALSE))</f>
        <v>396.4</v>
      </c>
      <c r="AA92" s="67" t="str">
        <f>IF(ISBLANK(HLOOKUP(AA$1, m_preprocess!$1:$1048576, $D92, FALSE)), "", HLOOKUP(AA$1, m_preprocess!$1:$1048576, $D92, FALSE))</f>
        <v/>
      </c>
      <c r="AB92" s="67">
        <f>IF(ISBLANK(HLOOKUP(AB$1, m_preprocess!$1:$1048576, $D92, FALSE)), "", HLOOKUP(AB$1, m_preprocess!$1:$1048576, $D92, FALSE))</f>
        <v>44420.8087510595</v>
      </c>
    </row>
    <row r="93" spans="1:28" x14ac:dyDescent="0.25">
      <c r="A93" s="57">
        <v>36739</v>
      </c>
      <c r="B93" s="67">
        <v>2000</v>
      </c>
      <c r="C93" s="67">
        <v>8</v>
      </c>
      <c r="D93" s="67">
        <v>93</v>
      </c>
      <c r="E93" s="67">
        <f>IF(ISBLANK(HLOOKUP(E$1, m_preprocess!$1:$1048576, $D93, FALSE)), "", HLOOKUP(E$1, m_preprocess!$1:$1048576, $D93, FALSE))</f>
        <v>55.143187609936902</v>
      </c>
      <c r="F93" s="67">
        <f>IF(ISBLANK(HLOOKUP(F$1, m_preprocess!$1:$1048576, $D93, FALSE)), "", HLOOKUP(F$1, m_preprocess!$1:$1048576, $D93, FALSE))</f>
        <v>57.225447500794502</v>
      </c>
      <c r="G93" s="67">
        <f>IF(ISBLANK(HLOOKUP(G$1, m_preprocess!$1:$1048576, $D93, FALSE)), "", HLOOKUP(G$1, m_preprocess!$1:$1048576, $D93, FALSE))</f>
        <v>92.454371338362407</v>
      </c>
      <c r="H93" s="67">
        <f>IF(ISBLANK(HLOOKUP(H$1, m_preprocess!$1:$1048576, $D93, FALSE)), "", HLOOKUP(H$1, m_preprocess!$1:$1048576, $D93, FALSE))</f>
        <v>51.0639894223645</v>
      </c>
      <c r="I93" s="67" t="str">
        <f>IF(ISBLANK(HLOOKUP(I$1, m_preprocess!$1:$1048576, $D93, FALSE)), "", HLOOKUP(I$1, m_preprocess!$1:$1048576, $D93, FALSE))</f>
        <v/>
      </c>
      <c r="J93" s="67" t="str">
        <f>IF(ISBLANK(HLOOKUP(J$1, m_preprocess!$1:$1048576, $D93, FALSE)), "", HLOOKUP(J$1, m_preprocess!$1:$1048576, $D93, FALSE))</f>
        <v/>
      </c>
      <c r="K93" s="67">
        <f>IF(ISBLANK(HLOOKUP(K$1, m_preprocess!$1:$1048576, $D93, FALSE)), "", HLOOKUP(K$1, m_preprocess!$1:$1048576, $D93, FALSE))</f>
        <v>5.43</v>
      </c>
      <c r="L93" s="67">
        <f>IF(ISBLANK(HLOOKUP(L$1, m_preprocess!$1:$1048576, $D93, FALSE)), "", HLOOKUP(L$1, m_preprocess!$1:$1048576, $D93, FALSE))</f>
        <v>4624.8969584927218</v>
      </c>
      <c r="M93" s="67">
        <f>IF(ISBLANK(HLOOKUP(M$1, m_preprocess!$1:$1048576, $D93, FALSE)), "", HLOOKUP(M$1, m_preprocess!$1:$1048576, $D93, FALSE))</f>
        <v>28582.706986626148</v>
      </c>
      <c r="N93" s="67">
        <f>IF(ISBLANK(HLOOKUP(N$1, m_preprocess!$1:$1048576, $D93, FALSE)), "", HLOOKUP(N$1, m_preprocess!$1:$1048576, $D93, FALSE))</f>
        <v>550.994545454545</v>
      </c>
      <c r="O93" s="67">
        <f>IF(ISBLANK(HLOOKUP(O$1, m_preprocess!$1:$1048576, $D93, FALSE)), "", HLOOKUP(O$1, m_preprocess!$1:$1048576, $D93, FALSE))</f>
        <v>91.193545980206892</v>
      </c>
      <c r="P93" s="67">
        <f>IF(ISBLANK(HLOOKUP(P$1, m_preprocess!$1:$1048576, $D93, FALSE)), "", HLOOKUP(P$1, m_preprocess!$1:$1048576, $D93, FALSE))</f>
        <v>82.633985605371535</v>
      </c>
      <c r="Q93" s="67" t="str">
        <f>IF(ISBLANK(HLOOKUP(Q$1, m_preprocess!$1:$1048576, $D93, FALSE)), "", HLOOKUP(Q$1, m_preprocess!$1:$1048576, $D93, FALSE))</f>
        <v/>
      </c>
      <c r="R93" s="67" t="str">
        <f>IF(ISBLANK(HLOOKUP(R$1, m_preprocess!$1:$1048576, $D93, FALSE)), "", HLOOKUP(R$1, m_preprocess!$1:$1048576, $D93, FALSE))</f>
        <v/>
      </c>
      <c r="S93" s="67" t="str">
        <f>IF(ISBLANK(HLOOKUP(S$1, m_preprocess!$1:$1048576, $D93, FALSE)), "", HLOOKUP(S$1, m_preprocess!$1:$1048576, $D93, FALSE))</f>
        <v/>
      </c>
      <c r="T93" s="67" t="str">
        <f>IF(ISBLANK(HLOOKUP(T$1, m_preprocess!$1:$1048576, $D93, FALSE)), "", HLOOKUP(T$1, m_preprocess!$1:$1048576, $D93, FALSE))</f>
        <v/>
      </c>
      <c r="U93" s="67" t="str">
        <f>IF(ISBLANK(HLOOKUP(U$1, m_preprocess!$1:$1048576, $D93, FALSE)), "", HLOOKUP(U$1, m_preprocess!$1:$1048576, $D93, FALSE))</f>
        <v/>
      </c>
      <c r="V93" s="67" t="str">
        <f>IF(ISBLANK(HLOOKUP(V$1, m_preprocess!$1:$1048576, $D93, FALSE)), "", HLOOKUP(V$1, m_preprocess!$1:$1048576, $D93, FALSE))</f>
        <v/>
      </c>
      <c r="W93" s="67">
        <f>IF(ISBLANK(HLOOKUP(W$1, m_preprocess!$1:$1048576, $D93, FALSE)), "", HLOOKUP(W$1, m_preprocess!$1:$1048576, $D93, FALSE))</f>
        <v>3330</v>
      </c>
      <c r="X93" s="67" t="str">
        <f>IF(ISBLANK(HLOOKUP(X$1, m_preprocess!$1:$1048576, $D93, FALSE)), "", HLOOKUP(X$1, m_preprocess!$1:$1048576, $D93, FALSE))</f>
        <v/>
      </c>
      <c r="Y93" s="67">
        <f>IF(ISBLANK(HLOOKUP(Y$1, m_preprocess!$1:$1048576, $D93, FALSE)), "", HLOOKUP(Y$1, m_preprocess!$1:$1048576, $D93, FALSE))</f>
        <v>42.276286813398897</v>
      </c>
      <c r="Z93" s="67">
        <f>IF(ISBLANK(HLOOKUP(Z$1, m_preprocess!$1:$1048576, $D93, FALSE)), "", HLOOKUP(Z$1, m_preprocess!$1:$1048576, $D93, FALSE))</f>
        <v>371.60000000000008</v>
      </c>
      <c r="AA93" s="67" t="str">
        <f>IF(ISBLANK(HLOOKUP(AA$1, m_preprocess!$1:$1048576, $D93, FALSE)), "", HLOOKUP(AA$1, m_preprocess!$1:$1048576, $D93, FALSE))</f>
        <v/>
      </c>
      <c r="AB93" s="67">
        <f>IF(ISBLANK(HLOOKUP(AB$1, m_preprocess!$1:$1048576, $D93, FALSE)), "", HLOOKUP(AB$1, m_preprocess!$1:$1048576, $D93, FALSE))</f>
        <v>44419.398485723301</v>
      </c>
    </row>
    <row r="94" spans="1:28" x14ac:dyDescent="0.25">
      <c r="A94" s="57">
        <v>36770</v>
      </c>
      <c r="B94" s="67">
        <v>2000</v>
      </c>
      <c r="C94" s="67">
        <v>9</v>
      </c>
      <c r="D94" s="67">
        <v>94</v>
      </c>
      <c r="E94" s="67">
        <f>IF(ISBLANK(HLOOKUP(E$1, m_preprocess!$1:$1048576, $D94, FALSE)), "", HLOOKUP(E$1, m_preprocess!$1:$1048576, $D94, FALSE))</f>
        <v>54.072292684053799</v>
      </c>
      <c r="F94" s="67">
        <f>IF(ISBLANK(HLOOKUP(F$1, m_preprocess!$1:$1048576, $D94, FALSE)), "", HLOOKUP(F$1, m_preprocess!$1:$1048576, $D94, FALSE))</f>
        <v>57.220177124355097</v>
      </c>
      <c r="G94" s="67">
        <f>IF(ISBLANK(HLOOKUP(G$1, m_preprocess!$1:$1048576, $D94, FALSE)), "", HLOOKUP(G$1, m_preprocess!$1:$1048576, $D94, FALSE))</f>
        <v>92.382352452823895</v>
      </c>
      <c r="H94" s="67">
        <f>IF(ISBLANK(HLOOKUP(H$1, m_preprocess!$1:$1048576, $D94, FALSE)), "", HLOOKUP(H$1, m_preprocess!$1:$1048576, $D94, FALSE))</f>
        <v>50.012422694566197</v>
      </c>
      <c r="I94" s="67" t="str">
        <f>IF(ISBLANK(HLOOKUP(I$1, m_preprocess!$1:$1048576, $D94, FALSE)), "", HLOOKUP(I$1, m_preprocess!$1:$1048576, $D94, FALSE))</f>
        <v/>
      </c>
      <c r="J94" s="67" t="str">
        <f>IF(ISBLANK(HLOOKUP(J$1, m_preprocess!$1:$1048576, $D94, FALSE)), "", HLOOKUP(J$1, m_preprocess!$1:$1048576, $D94, FALSE))</f>
        <v/>
      </c>
      <c r="K94" s="67">
        <f>IF(ISBLANK(HLOOKUP(K$1, m_preprocess!$1:$1048576, $D94, FALSE)), "", HLOOKUP(K$1, m_preprocess!$1:$1048576, $D94, FALSE))</f>
        <v>5</v>
      </c>
      <c r="L94" s="67">
        <f>IF(ISBLANK(HLOOKUP(L$1, m_preprocess!$1:$1048576, $D94, FALSE)), "", HLOOKUP(L$1, m_preprocess!$1:$1048576, $D94, FALSE))</f>
        <v>4735.3529232671244</v>
      </c>
      <c r="M94" s="67">
        <f>IF(ISBLANK(HLOOKUP(M$1, m_preprocess!$1:$1048576, $D94, FALSE)), "", HLOOKUP(M$1, m_preprocess!$1:$1048576, $D94, FALSE))</f>
        <v>28389.18113660668</v>
      </c>
      <c r="N94" s="67">
        <f>IF(ISBLANK(HLOOKUP(N$1, m_preprocess!$1:$1048576, $D94, FALSE)), "", HLOOKUP(N$1, m_preprocess!$1:$1048576, $D94, FALSE))</f>
        <v>565.89499999999998</v>
      </c>
      <c r="O94" s="67">
        <f>IF(ISBLANK(HLOOKUP(O$1, m_preprocess!$1:$1048576, $D94, FALSE)), "", HLOOKUP(O$1, m_preprocess!$1:$1048576, $D94, FALSE))</f>
        <v>92.696231860892169</v>
      </c>
      <c r="P94" s="67">
        <f>IF(ISBLANK(HLOOKUP(P$1, m_preprocess!$1:$1048576, $D94, FALSE)), "", HLOOKUP(P$1, m_preprocess!$1:$1048576, $D94, FALSE))</f>
        <v>81.644824285266225</v>
      </c>
      <c r="Q94" s="67" t="str">
        <f>IF(ISBLANK(HLOOKUP(Q$1, m_preprocess!$1:$1048576, $D94, FALSE)), "", HLOOKUP(Q$1, m_preprocess!$1:$1048576, $D94, FALSE))</f>
        <v/>
      </c>
      <c r="R94" s="67" t="str">
        <f>IF(ISBLANK(HLOOKUP(R$1, m_preprocess!$1:$1048576, $D94, FALSE)), "", HLOOKUP(R$1, m_preprocess!$1:$1048576, $D94, FALSE))</f>
        <v/>
      </c>
      <c r="S94" s="67" t="str">
        <f>IF(ISBLANK(HLOOKUP(S$1, m_preprocess!$1:$1048576, $D94, FALSE)), "", HLOOKUP(S$1, m_preprocess!$1:$1048576, $D94, FALSE))</f>
        <v/>
      </c>
      <c r="T94" s="67" t="str">
        <f>IF(ISBLANK(HLOOKUP(T$1, m_preprocess!$1:$1048576, $D94, FALSE)), "", HLOOKUP(T$1, m_preprocess!$1:$1048576, $D94, FALSE))</f>
        <v/>
      </c>
      <c r="U94" s="67" t="str">
        <f>IF(ISBLANK(HLOOKUP(U$1, m_preprocess!$1:$1048576, $D94, FALSE)), "", HLOOKUP(U$1, m_preprocess!$1:$1048576, $D94, FALSE))</f>
        <v/>
      </c>
      <c r="V94" s="67" t="str">
        <f>IF(ISBLANK(HLOOKUP(V$1, m_preprocess!$1:$1048576, $D94, FALSE)), "", HLOOKUP(V$1, m_preprocess!$1:$1048576, $D94, FALSE))</f>
        <v/>
      </c>
      <c r="W94" s="67">
        <f>IF(ISBLANK(HLOOKUP(W$1, m_preprocess!$1:$1048576, $D94, FALSE)), "", HLOOKUP(W$1, m_preprocess!$1:$1048576, $D94, FALSE))</f>
        <v>3135</v>
      </c>
      <c r="X94" s="67" t="str">
        <f>IF(ISBLANK(HLOOKUP(X$1, m_preprocess!$1:$1048576, $D94, FALSE)), "", HLOOKUP(X$1, m_preprocess!$1:$1048576, $D94, FALSE))</f>
        <v/>
      </c>
      <c r="Y94" s="67">
        <f>IF(ISBLANK(HLOOKUP(Y$1, m_preprocess!$1:$1048576, $D94, FALSE)), "", HLOOKUP(Y$1, m_preprocess!$1:$1048576, $D94, FALSE))</f>
        <v>46.728740375599997</v>
      </c>
      <c r="Z94" s="67">
        <f>IF(ISBLANK(HLOOKUP(Z$1, m_preprocess!$1:$1048576, $D94, FALSE)), "", HLOOKUP(Z$1, m_preprocess!$1:$1048576, $D94, FALSE))</f>
        <v>369.10000000000008</v>
      </c>
      <c r="AA94" s="67" t="str">
        <f>IF(ISBLANK(HLOOKUP(AA$1, m_preprocess!$1:$1048576, $D94, FALSE)), "", HLOOKUP(AA$1, m_preprocess!$1:$1048576, $D94, FALSE))</f>
        <v/>
      </c>
      <c r="AB94" s="67">
        <f>IF(ISBLANK(HLOOKUP(AB$1, m_preprocess!$1:$1048576, $D94, FALSE)), "", HLOOKUP(AB$1, m_preprocess!$1:$1048576, $D94, FALSE))</f>
        <v>44524.2827418624</v>
      </c>
    </row>
    <row r="95" spans="1:28" x14ac:dyDescent="0.25">
      <c r="A95" s="57">
        <v>36800</v>
      </c>
      <c r="B95" s="67">
        <v>2000</v>
      </c>
      <c r="C95" s="67">
        <v>10</v>
      </c>
      <c r="D95" s="67">
        <v>95</v>
      </c>
      <c r="E95" s="67">
        <f>IF(ISBLANK(HLOOKUP(E$1, m_preprocess!$1:$1048576, $D95, FALSE)), "", HLOOKUP(E$1, m_preprocess!$1:$1048576, $D95, FALSE))</f>
        <v>57.367519738888802</v>
      </c>
      <c r="F95" s="67">
        <f>IF(ISBLANK(HLOOKUP(F$1, m_preprocess!$1:$1048576, $D95, FALSE)), "", HLOOKUP(F$1, m_preprocess!$1:$1048576, $D95, FALSE))</f>
        <v>57.475213864812297</v>
      </c>
      <c r="G95" s="67">
        <f>IF(ISBLANK(HLOOKUP(G$1, m_preprocess!$1:$1048576, $D95, FALSE)), "", HLOOKUP(G$1, m_preprocess!$1:$1048576, $D95, FALSE))</f>
        <v>97.577554406006598</v>
      </c>
      <c r="H95" s="67">
        <f>IF(ISBLANK(HLOOKUP(H$1, m_preprocess!$1:$1048576, $D95, FALSE)), "", HLOOKUP(H$1, m_preprocess!$1:$1048576, $D95, FALSE))</f>
        <v>53.075341997691297</v>
      </c>
      <c r="I95" s="67" t="str">
        <f>IF(ISBLANK(HLOOKUP(I$1, m_preprocess!$1:$1048576, $D95, FALSE)), "", HLOOKUP(I$1, m_preprocess!$1:$1048576, $D95, FALSE))</f>
        <v/>
      </c>
      <c r="J95" s="67" t="str">
        <f>IF(ISBLANK(HLOOKUP(J$1, m_preprocess!$1:$1048576, $D95, FALSE)), "", HLOOKUP(J$1, m_preprocess!$1:$1048576, $D95, FALSE))</f>
        <v/>
      </c>
      <c r="K95" s="67">
        <f>IF(ISBLANK(HLOOKUP(K$1, m_preprocess!$1:$1048576, $D95, FALSE)), "", HLOOKUP(K$1, m_preprocess!$1:$1048576, $D95, FALSE))</f>
        <v>5</v>
      </c>
      <c r="L95" s="67">
        <f>IF(ISBLANK(HLOOKUP(L$1, m_preprocess!$1:$1048576, $D95, FALSE)), "", HLOOKUP(L$1, m_preprocess!$1:$1048576, $D95, FALSE))</f>
        <v>4625.3413181660007</v>
      </c>
      <c r="M95" s="67">
        <f>IF(ISBLANK(HLOOKUP(M$1, m_preprocess!$1:$1048576, $D95, FALSE)), "", HLOOKUP(M$1, m_preprocess!$1:$1048576, $D95, FALSE))</f>
        <v>28584.556066214798</v>
      </c>
      <c r="N95" s="67">
        <f>IF(ISBLANK(HLOOKUP(N$1, m_preprocess!$1:$1048576, $D95, FALSE)), "", HLOOKUP(N$1, m_preprocess!$1:$1048576, $D95, FALSE))</f>
        <v>567.84142857142899</v>
      </c>
      <c r="O95" s="67">
        <f>IF(ISBLANK(HLOOKUP(O$1, m_preprocess!$1:$1048576, $D95, FALSE)), "", HLOOKUP(O$1, m_preprocess!$1:$1048576, $D95, FALSE))</f>
        <v>91.793253740081155</v>
      </c>
      <c r="P95" s="67">
        <f>IF(ISBLANK(HLOOKUP(P$1, m_preprocess!$1:$1048576, $D95, FALSE)), "", HLOOKUP(P$1, m_preprocess!$1:$1048576, $D95, FALSE))</f>
        <v>80.379942656328197</v>
      </c>
      <c r="Q95" s="67" t="str">
        <f>IF(ISBLANK(HLOOKUP(Q$1, m_preprocess!$1:$1048576, $D95, FALSE)), "", HLOOKUP(Q$1, m_preprocess!$1:$1048576, $D95, FALSE))</f>
        <v/>
      </c>
      <c r="R95" s="67" t="str">
        <f>IF(ISBLANK(HLOOKUP(R$1, m_preprocess!$1:$1048576, $D95, FALSE)), "", HLOOKUP(R$1, m_preprocess!$1:$1048576, $D95, FALSE))</f>
        <v/>
      </c>
      <c r="S95" s="67" t="str">
        <f>IF(ISBLANK(HLOOKUP(S$1, m_preprocess!$1:$1048576, $D95, FALSE)), "", HLOOKUP(S$1, m_preprocess!$1:$1048576, $D95, FALSE))</f>
        <v/>
      </c>
      <c r="T95" s="67" t="str">
        <f>IF(ISBLANK(HLOOKUP(T$1, m_preprocess!$1:$1048576, $D95, FALSE)), "", HLOOKUP(T$1, m_preprocess!$1:$1048576, $D95, FALSE))</f>
        <v/>
      </c>
      <c r="U95" s="67" t="str">
        <f>IF(ISBLANK(HLOOKUP(U$1, m_preprocess!$1:$1048576, $D95, FALSE)), "", HLOOKUP(U$1, m_preprocess!$1:$1048576, $D95, FALSE))</f>
        <v/>
      </c>
      <c r="V95" s="67" t="str">
        <f>IF(ISBLANK(HLOOKUP(V$1, m_preprocess!$1:$1048576, $D95, FALSE)), "", HLOOKUP(V$1, m_preprocess!$1:$1048576, $D95, FALSE))</f>
        <v/>
      </c>
      <c r="W95" s="67">
        <f>IF(ISBLANK(HLOOKUP(W$1, m_preprocess!$1:$1048576, $D95, FALSE)), "", HLOOKUP(W$1, m_preprocess!$1:$1048576, $D95, FALSE))</f>
        <v>3269</v>
      </c>
      <c r="X95" s="67" t="str">
        <f>IF(ISBLANK(HLOOKUP(X$1, m_preprocess!$1:$1048576, $D95, FALSE)), "", HLOOKUP(X$1, m_preprocess!$1:$1048576, $D95, FALSE))</f>
        <v/>
      </c>
      <c r="Y95" s="67">
        <f>IF(ISBLANK(HLOOKUP(Y$1, m_preprocess!$1:$1048576, $D95, FALSE)), "", HLOOKUP(Y$1, m_preprocess!$1:$1048576, $D95, FALSE))</f>
        <v>44.038049014269802</v>
      </c>
      <c r="Z95" s="67">
        <f>IF(ISBLANK(HLOOKUP(Z$1, m_preprocess!$1:$1048576, $D95, FALSE)), "", HLOOKUP(Z$1, m_preprocess!$1:$1048576, $D95, FALSE))</f>
        <v>409.8</v>
      </c>
      <c r="AA95" s="67" t="str">
        <f>IF(ISBLANK(HLOOKUP(AA$1, m_preprocess!$1:$1048576, $D95, FALSE)), "", HLOOKUP(AA$1, m_preprocess!$1:$1048576, $D95, FALSE))</f>
        <v/>
      </c>
      <c r="AB95" s="67">
        <f>IF(ISBLANK(HLOOKUP(AB$1, m_preprocess!$1:$1048576, $D95, FALSE)), "", HLOOKUP(AB$1, m_preprocess!$1:$1048576, $D95, FALSE))</f>
        <v>44715.177978906097</v>
      </c>
    </row>
    <row r="96" spans="1:28" x14ac:dyDescent="0.25">
      <c r="A96" s="57">
        <v>36831</v>
      </c>
      <c r="B96" s="67">
        <v>2000</v>
      </c>
      <c r="C96" s="67">
        <v>11</v>
      </c>
      <c r="D96" s="67">
        <v>96</v>
      </c>
      <c r="E96" s="67">
        <f>IF(ISBLANK(HLOOKUP(E$1, m_preprocess!$1:$1048576, $D96, FALSE)), "", HLOOKUP(E$1, m_preprocess!$1:$1048576, $D96, FALSE))</f>
        <v>58.479278052132898</v>
      </c>
      <c r="F96" s="67">
        <f>IF(ISBLANK(HLOOKUP(F$1, m_preprocess!$1:$1048576, $D96, FALSE)), "", HLOOKUP(F$1, m_preprocess!$1:$1048576, $D96, FALSE))</f>
        <v>57.804372849611198</v>
      </c>
      <c r="G96" s="67">
        <f>IF(ISBLANK(HLOOKUP(G$1, m_preprocess!$1:$1048576, $D96, FALSE)), "", HLOOKUP(G$1, m_preprocess!$1:$1048576, $D96, FALSE))</f>
        <v>97.046649700744695</v>
      </c>
      <c r="H96" s="67">
        <f>IF(ISBLANK(HLOOKUP(H$1, m_preprocess!$1:$1048576, $D96, FALSE)), "", HLOOKUP(H$1, m_preprocess!$1:$1048576, $D96, FALSE))</f>
        <v>54.188081795362798</v>
      </c>
      <c r="I96" s="67" t="str">
        <f>IF(ISBLANK(HLOOKUP(I$1, m_preprocess!$1:$1048576, $D96, FALSE)), "", HLOOKUP(I$1, m_preprocess!$1:$1048576, $D96, FALSE))</f>
        <v/>
      </c>
      <c r="J96" s="67" t="str">
        <f>IF(ISBLANK(HLOOKUP(J$1, m_preprocess!$1:$1048576, $D96, FALSE)), "", HLOOKUP(J$1, m_preprocess!$1:$1048576, $D96, FALSE))</f>
        <v/>
      </c>
      <c r="K96" s="67">
        <f>IF(ISBLANK(HLOOKUP(K$1, m_preprocess!$1:$1048576, $D96, FALSE)), "", HLOOKUP(K$1, m_preprocess!$1:$1048576, $D96, FALSE))</f>
        <v>5</v>
      </c>
      <c r="L96" s="67">
        <f>IF(ISBLANK(HLOOKUP(L$1, m_preprocess!$1:$1048576, $D96, FALSE)), "", HLOOKUP(L$1, m_preprocess!$1:$1048576, $D96, FALSE))</f>
        <v>4659.9026927166624</v>
      </c>
      <c r="M96" s="67">
        <f>IF(ISBLANK(HLOOKUP(M$1, m_preprocess!$1:$1048576, $D96, FALSE)), "", HLOOKUP(M$1, m_preprocess!$1:$1048576, $D96, FALSE))</f>
        <v>28798.256728784359</v>
      </c>
      <c r="N96" s="67">
        <f>IF(ISBLANK(HLOOKUP(N$1, m_preprocess!$1:$1048576, $D96, FALSE)), "", HLOOKUP(N$1, m_preprocess!$1:$1048576, $D96, FALSE))</f>
        <v>574.59714285714301</v>
      </c>
      <c r="O96" s="67">
        <f>IF(ISBLANK(HLOOKUP(O$1, m_preprocess!$1:$1048576, $D96, FALSE)), "", HLOOKUP(O$1, m_preprocess!$1:$1048576, $D96, FALSE))</f>
        <v>92.314644433148601</v>
      </c>
      <c r="P96" s="67">
        <f>IF(ISBLANK(HLOOKUP(P$1, m_preprocess!$1:$1048576, $D96, FALSE)), "", HLOOKUP(P$1, m_preprocess!$1:$1048576, $D96, FALSE))</f>
        <v>78.210166680510454</v>
      </c>
      <c r="Q96" s="67" t="str">
        <f>IF(ISBLANK(HLOOKUP(Q$1, m_preprocess!$1:$1048576, $D96, FALSE)), "", HLOOKUP(Q$1, m_preprocess!$1:$1048576, $D96, FALSE))</f>
        <v/>
      </c>
      <c r="R96" s="67" t="str">
        <f>IF(ISBLANK(HLOOKUP(R$1, m_preprocess!$1:$1048576, $D96, FALSE)), "", HLOOKUP(R$1, m_preprocess!$1:$1048576, $D96, FALSE))</f>
        <v/>
      </c>
      <c r="S96" s="67" t="str">
        <f>IF(ISBLANK(HLOOKUP(S$1, m_preprocess!$1:$1048576, $D96, FALSE)), "", HLOOKUP(S$1, m_preprocess!$1:$1048576, $D96, FALSE))</f>
        <v/>
      </c>
      <c r="T96" s="67" t="str">
        <f>IF(ISBLANK(HLOOKUP(T$1, m_preprocess!$1:$1048576, $D96, FALSE)), "", HLOOKUP(T$1, m_preprocess!$1:$1048576, $D96, FALSE))</f>
        <v/>
      </c>
      <c r="U96" s="67" t="str">
        <f>IF(ISBLANK(HLOOKUP(U$1, m_preprocess!$1:$1048576, $D96, FALSE)), "", HLOOKUP(U$1, m_preprocess!$1:$1048576, $D96, FALSE))</f>
        <v/>
      </c>
      <c r="V96" s="67" t="str">
        <f>IF(ISBLANK(HLOOKUP(V$1, m_preprocess!$1:$1048576, $D96, FALSE)), "", HLOOKUP(V$1, m_preprocess!$1:$1048576, $D96, FALSE))</f>
        <v/>
      </c>
      <c r="W96" s="67">
        <f>IF(ISBLANK(HLOOKUP(W$1, m_preprocess!$1:$1048576, $D96, FALSE)), "", HLOOKUP(W$1, m_preprocess!$1:$1048576, $D96, FALSE))</f>
        <v>3243</v>
      </c>
      <c r="X96" s="67" t="str">
        <f>IF(ISBLANK(HLOOKUP(X$1, m_preprocess!$1:$1048576, $D96, FALSE)), "", HLOOKUP(X$1, m_preprocess!$1:$1048576, $D96, FALSE))</f>
        <v/>
      </c>
      <c r="Y96" s="67">
        <f>IF(ISBLANK(HLOOKUP(Y$1, m_preprocess!$1:$1048576, $D96, FALSE)), "", HLOOKUP(Y$1, m_preprocess!$1:$1048576, $D96, FALSE))</f>
        <v>42.660671293588898</v>
      </c>
      <c r="Z96" s="67">
        <f>IF(ISBLANK(HLOOKUP(Z$1, m_preprocess!$1:$1048576, $D96, FALSE)), "", HLOOKUP(Z$1, m_preprocess!$1:$1048576, $D96, FALSE))</f>
        <v>395.6</v>
      </c>
      <c r="AA96" s="67" t="str">
        <f>IF(ISBLANK(HLOOKUP(AA$1, m_preprocess!$1:$1048576, $D96, FALSE)), "", HLOOKUP(AA$1, m_preprocess!$1:$1048576, $D96, FALSE))</f>
        <v/>
      </c>
      <c r="AB96" s="67">
        <f>IF(ISBLANK(HLOOKUP(AB$1, m_preprocess!$1:$1048576, $D96, FALSE)), "", HLOOKUP(AB$1, m_preprocess!$1:$1048576, $D96, FALSE))</f>
        <v>45307.286383518403</v>
      </c>
    </row>
    <row r="97" spans="1:28" x14ac:dyDescent="0.25">
      <c r="A97" s="57">
        <v>36861</v>
      </c>
      <c r="B97" s="67">
        <v>2000</v>
      </c>
      <c r="C97" s="67">
        <v>12</v>
      </c>
      <c r="D97" s="67">
        <v>97</v>
      </c>
      <c r="E97" s="67">
        <f>IF(ISBLANK(HLOOKUP(E$1, m_preprocess!$1:$1048576, $D97, FALSE)), "", HLOOKUP(E$1, m_preprocess!$1:$1048576, $D97, FALSE))</f>
        <v>63.204015134155803</v>
      </c>
      <c r="F97" s="67">
        <f>IF(ISBLANK(HLOOKUP(F$1, m_preprocess!$1:$1048576, $D97, FALSE)), "", HLOOKUP(F$1, m_preprocess!$1:$1048576, $D97, FALSE))</f>
        <v>58.052287242358297</v>
      </c>
      <c r="G97" s="67">
        <f>IF(ISBLANK(HLOOKUP(G$1, m_preprocess!$1:$1048576, $D97, FALSE)), "", HLOOKUP(G$1, m_preprocess!$1:$1048576, $D97, FALSE))</f>
        <v>101.312731036172</v>
      </c>
      <c r="H97" s="67">
        <f>IF(ISBLANK(HLOOKUP(H$1, m_preprocess!$1:$1048576, $D97, FALSE)), "", HLOOKUP(H$1, m_preprocess!$1:$1048576, $D97, FALSE))</f>
        <v>58.690338287561801</v>
      </c>
      <c r="I97" s="67" t="str">
        <f>IF(ISBLANK(HLOOKUP(I$1, m_preprocess!$1:$1048576, $D97, FALSE)), "", HLOOKUP(I$1, m_preprocess!$1:$1048576, $D97, FALSE))</f>
        <v/>
      </c>
      <c r="J97" s="67" t="str">
        <f>IF(ISBLANK(HLOOKUP(J$1, m_preprocess!$1:$1048576, $D97, FALSE)), "", HLOOKUP(J$1, m_preprocess!$1:$1048576, $D97, FALSE))</f>
        <v/>
      </c>
      <c r="K97" s="67">
        <f>IF(ISBLANK(HLOOKUP(K$1, m_preprocess!$1:$1048576, $D97, FALSE)), "", HLOOKUP(K$1, m_preprocess!$1:$1048576, $D97, FALSE))</f>
        <v>5</v>
      </c>
      <c r="L97" s="67">
        <f>IF(ISBLANK(HLOOKUP(L$1, m_preprocess!$1:$1048576, $D97, FALSE)), "", HLOOKUP(L$1, m_preprocess!$1:$1048576, $D97, FALSE))</f>
        <v>5154.7577416937684</v>
      </c>
      <c r="M97" s="67">
        <f>IF(ISBLANK(HLOOKUP(M$1, m_preprocess!$1:$1048576, $D97, FALSE)), "", HLOOKUP(M$1, m_preprocess!$1:$1048576, $D97, FALSE))</f>
        <v>29493.753530411552</v>
      </c>
      <c r="N97" s="67">
        <f>IF(ISBLANK(HLOOKUP(N$1, m_preprocess!$1:$1048576, $D97, FALSE)), "", HLOOKUP(N$1, m_preprocess!$1:$1048576, $D97, FALSE))</f>
        <v>574.62842105263201</v>
      </c>
      <c r="O97" s="67">
        <f>IF(ISBLANK(HLOOKUP(O$1, m_preprocess!$1:$1048576, $D97, FALSE)), "", HLOOKUP(O$1, m_preprocess!$1:$1048576, $D97, FALSE))</f>
        <v>93.09296930304852</v>
      </c>
      <c r="P97" s="67">
        <f>IF(ISBLANK(HLOOKUP(P$1, m_preprocess!$1:$1048576, $D97, FALSE)), "", HLOOKUP(P$1, m_preprocess!$1:$1048576, $D97, FALSE))</f>
        <v>77.984780443136472</v>
      </c>
      <c r="Q97" s="67" t="str">
        <f>IF(ISBLANK(HLOOKUP(Q$1, m_preprocess!$1:$1048576, $D97, FALSE)), "", HLOOKUP(Q$1, m_preprocess!$1:$1048576, $D97, FALSE))</f>
        <v/>
      </c>
      <c r="R97" s="67" t="str">
        <f>IF(ISBLANK(HLOOKUP(R$1, m_preprocess!$1:$1048576, $D97, FALSE)), "", HLOOKUP(R$1, m_preprocess!$1:$1048576, $D97, FALSE))</f>
        <v/>
      </c>
      <c r="S97" s="67" t="str">
        <f>IF(ISBLANK(HLOOKUP(S$1, m_preprocess!$1:$1048576, $D97, FALSE)), "", HLOOKUP(S$1, m_preprocess!$1:$1048576, $D97, FALSE))</f>
        <v/>
      </c>
      <c r="T97" s="67" t="str">
        <f>IF(ISBLANK(HLOOKUP(T$1, m_preprocess!$1:$1048576, $D97, FALSE)), "", HLOOKUP(T$1, m_preprocess!$1:$1048576, $D97, FALSE))</f>
        <v/>
      </c>
      <c r="U97" s="67" t="str">
        <f>IF(ISBLANK(HLOOKUP(U$1, m_preprocess!$1:$1048576, $D97, FALSE)), "", HLOOKUP(U$1, m_preprocess!$1:$1048576, $D97, FALSE))</f>
        <v/>
      </c>
      <c r="V97" s="67" t="str">
        <f>IF(ISBLANK(HLOOKUP(V$1, m_preprocess!$1:$1048576, $D97, FALSE)), "", HLOOKUP(V$1, m_preprocess!$1:$1048576, $D97, FALSE))</f>
        <v/>
      </c>
      <c r="W97" s="67">
        <f>IF(ISBLANK(HLOOKUP(W$1, m_preprocess!$1:$1048576, $D97, FALSE)), "", HLOOKUP(W$1, m_preprocess!$1:$1048576, $D97, FALSE))</f>
        <v>3374</v>
      </c>
      <c r="X97" s="67" t="str">
        <f>IF(ISBLANK(HLOOKUP(X$1, m_preprocess!$1:$1048576, $D97, FALSE)), "", HLOOKUP(X$1, m_preprocess!$1:$1048576, $D97, FALSE))</f>
        <v/>
      </c>
      <c r="Y97" s="67">
        <f>IF(ISBLANK(HLOOKUP(Y$1, m_preprocess!$1:$1048576, $D97, FALSE)), "", HLOOKUP(Y$1, m_preprocess!$1:$1048576, $D97, FALSE))</f>
        <v>58.560575156448898</v>
      </c>
      <c r="Z97" s="67">
        <f>IF(ISBLANK(HLOOKUP(Z$1, m_preprocess!$1:$1048576, $D97, FALSE)), "", HLOOKUP(Z$1, m_preprocess!$1:$1048576, $D97, FALSE))</f>
        <v>394.59999999999991</v>
      </c>
      <c r="AA97" s="67" t="str">
        <f>IF(ISBLANK(HLOOKUP(AA$1, m_preprocess!$1:$1048576, $D97, FALSE)), "", HLOOKUP(AA$1, m_preprocess!$1:$1048576, $D97, FALSE))</f>
        <v/>
      </c>
      <c r="AB97" s="67">
        <f>IF(ISBLANK(HLOOKUP(AB$1, m_preprocess!$1:$1048576, $D97, FALSE)), "", HLOOKUP(AB$1, m_preprocess!$1:$1048576, $D97, FALSE))</f>
        <v>45783.998171127503</v>
      </c>
    </row>
    <row r="98" spans="1:28" x14ac:dyDescent="0.25">
      <c r="A98" s="57">
        <v>36892</v>
      </c>
      <c r="B98" s="67">
        <v>2001</v>
      </c>
      <c r="C98" s="67">
        <v>1</v>
      </c>
      <c r="D98" s="67">
        <v>98</v>
      </c>
      <c r="E98" s="67">
        <f>IF(ISBLANK(HLOOKUP(E$1, m_preprocess!$1:$1048576, $D98, FALSE)), "", HLOOKUP(E$1, m_preprocess!$1:$1048576, $D98, FALSE))</f>
        <v>58.044037301285499</v>
      </c>
      <c r="F98" s="67">
        <f>IF(ISBLANK(HLOOKUP(F$1, m_preprocess!$1:$1048576, $D98, FALSE)), "", HLOOKUP(F$1, m_preprocess!$1:$1048576, $D98, FALSE))</f>
        <v>57.715756302899003</v>
      </c>
      <c r="G98" s="67">
        <f>IF(ISBLANK(HLOOKUP(G$1, m_preprocess!$1:$1048576, $D98, FALSE)), "", HLOOKUP(G$1, m_preprocess!$1:$1048576, $D98, FALSE))</f>
        <v>88.843297202300207</v>
      </c>
      <c r="H98" s="67">
        <f>IF(ISBLANK(HLOOKUP(H$1, m_preprocess!$1:$1048576, $D98, FALSE)), "", HLOOKUP(H$1, m_preprocess!$1:$1048576, $D98, FALSE))</f>
        <v>54.082127133536503</v>
      </c>
      <c r="I98" s="67" t="str">
        <f>IF(ISBLANK(HLOOKUP(I$1, m_preprocess!$1:$1048576, $D98, FALSE)), "", HLOOKUP(I$1, m_preprocess!$1:$1048576, $D98, FALSE))</f>
        <v/>
      </c>
      <c r="J98" s="67" t="str">
        <f>IF(ISBLANK(HLOOKUP(J$1, m_preprocess!$1:$1048576, $D98, FALSE)), "", HLOOKUP(J$1, m_preprocess!$1:$1048576, $D98, FALSE))</f>
        <v/>
      </c>
      <c r="K98" s="67">
        <f>IF(ISBLANK(HLOOKUP(K$1, m_preprocess!$1:$1048576, $D98, FALSE)), "", HLOOKUP(K$1, m_preprocess!$1:$1048576, $D98, FALSE))</f>
        <v>4.9000000000000004</v>
      </c>
      <c r="L98" s="67">
        <f>IF(ISBLANK(HLOOKUP(L$1, m_preprocess!$1:$1048576, $D98, FALSE)), "", HLOOKUP(L$1, m_preprocess!$1:$1048576, $D98, FALSE))</f>
        <v>5125.3837279628005</v>
      </c>
      <c r="M98" s="67">
        <f>IF(ISBLANK(HLOOKUP(M$1, m_preprocess!$1:$1048576, $D98, FALSE)), "", HLOOKUP(M$1, m_preprocess!$1:$1048576, $D98, FALSE))</f>
        <v>29955.084058455061</v>
      </c>
      <c r="N98" s="67">
        <f>IF(ISBLANK(HLOOKUP(N$1, m_preprocess!$1:$1048576, $D98, FALSE)), "", HLOOKUP(N$1, m_preprocess!$1:$1048576, $D98, FALSE))</f>
        <v>571.11636363636399</v>
      </c>
      <c r="O98" s="67">
        <f>IF(ISBLANK(HLOOKUP(O$1, m_preprocess!$1:$1048576, $D98, FALSE)), "", HLOOKUP(O$1, m_preprocess!$1:$1048576, $D98, FALSE))</f>
        <v>92.422313932058728</v>
      </c>
      <c r="P98" s="67">
        <f>IF(ISBLANK(HLOOKUP(P$1, m_preprocess!$1:$1048576, $D98, FALSE)), "", HLOOKUP(P$1, m_preprocess!$1:$1048576, $D98, FALSE))</f>
        <v>77.263640850512672</v>
      </c>
      <c r="Q98" s="67" t="str">
        <f>IF(ISBLANK(HLOOKUP(Q$1, m_preprocess!$1:$1048576, $D98, FALSE)), "", HLOOKUP(Q$1, m_preprocess!$1:$1048576, $D98, FALSE))</f>
        <v/>
      </c>
      <c r="R98" s="67" t="str">
        <f>IF(ISBLANK(HLOOKUP(R$1, m_preprocess!$1:$1048576, $D98, FALSE)), "", HLOOKUP(R$1, m_preprocess!$1:$1048576, $D98, FALSE))</f>
        <v/>
      </c>
      <c r="S98" s="67" t="str">
        <f>IF(ISBLANK(HLOOKUP(S$1, m_preprocess!$1:$1048576, $D98, FALSE)), "", HLOOKUP(S$1, m_preprocess!$1:$1048576, $D98, FALSE))</f>
        <v/>
      </c>
      <c r="T98" s="67" t="str">
        <f>IF(ISBLANK(HLOOKUP(T$1, m_preprocess!$1:$1048576, $D98, FALSE)), "", HLOOKUP(T$1, m_preprocess!$1:$1048576, $D98, FALSE))</f>
        <v/>
      </c>
      <c r="U98" s="67" t="str">
        <f>IF(ISBLANK(HLOOKUP(U$1, m_preprocess!$1:$1048576, $D98, FALSE)), "", HLOOKUP(U$1, m_preprocess!$1:$1048576, $D98, FALSE))</f>
        <v/>
      </c>
      <c r="V98" s="67" t="str">
        <f>IF(ISBLANK(HLOOKUP(V$1, m_preprocess!$1:$1048576, $D98, FALSE)), "", HLOOKUP(V$1, m_preprocess!$1:$1048576, $D98, FALSE))</f>
        <v/>
      </c>
      <c r="W98" s="67">
        <f>IF(ISBLANK(HLOOKUP(W$1, m_preprocess!$1:$1048576, $D98, FALSE)), "", HLOOKUP(W$1, m_preprocess!$1:$1048576, $D98, FALSE))</f>
        <v>3461</v>
      </c>
      <c r="X98" s="67" t="str">
        <f>IF(ISBLANK(HLOOKUP(X$1, m_preprocess!$1:$1048576, $D98, FALSE)), "", HLOOKUP(X$1, m_preprocess!$1:$1048576, $D98, FALSE))</f>
        <v/>
      </c>
      <c r="Y98" s="67">
        <f>IF(ISBLANK(HLOOKUP(Y$1, m_preprocess!$1:$1048576, $D98, FALSE)), "", HLOOKUP(Y$1, m_preprocess!$1:$1048576, $D98, FALSE))</f>
        <v>41.641652020585198</v>
      </c>
      <c r="Z98" s="67">
        <f>IF(ISBLANK(HLOOKUP(Z$1, m_preprocess!$1:$1048576, $D98, FALSE)), "", HLOOKUP(Z$1, m_preprocess!$1:$1048576, $D98, FALSE))</f>
        <v>381.49999999999994</v>
      </c>
      <c r="AA98" s="67" t="str">
        <f>IF(ISBLANK(HLOOKUP(AA$1, m_preprocess!$1:$1048576, $D98, FALSE)), "", HLOOKUP(AA$1, m_preprocess!$1:$1048576, $D98, FALSE))</f>
        <v/>
      </c>
      <c r="AB98" s="67">
        <f>IF(ISBLANK(HLOOKUP(AB$1, m_preprocess!$1:$1048576, $D98, FALSE)), "", HLOOKUP(AB$1, m_preprocess!$1:$1048576, $D98, FALSE))</f>
        <v>45745.196682226102</v>
      </c>
    </row>
    <row r="99" spans="1:28" x14ac:dyDescent="0.25">
      <c r="A99" s="57">
        <v>36923</v>
      </c>
      <c r="B99" s="67">
        <v>2001</v>
      </c>
      <c r="C99" s="67">
        <v>2</v>
      </c>
      <c r="D99" s="67">
        <v>99</v>
      </c>
      <c r="E99" s="67">
        <f>IF(ISBLANK(HLOOKUP(E$1, m_preprocess!$1:$1048576, $D99, FALSE)), "", HLOOKUP(E$1, m_preprocess!$1:$1048576, $D99, FALSE))</f>
        <v>55.396173226587798</v>
      </c>
      <c r="F99" s="67">
        <f>IF(ISBLANK(HLOOKUP(F$1, m_preprocess!$1:$1048576, $D99, FALSE)), "", HLOOKUP(F$1, m_preprocess!$1:$1048576, $D99, FALSE))</f>
        <v>58.2128432290314</v>
      </c>
      <c r="G99" s="67">
        <f>IF(ISBLANK(HLOOKUP(G$1, m_preprocess!$1:$1048576, $D99, FALSE)), "", HLOOKUP(G$1, m_preprocess!$1:$1048576, $D99, FALSE))</f>
        <v>84.039559763092797</v>
      </c>
      <c r="H99" s="67">
        <f>IF(ISBLANK(HLOOKUP(H$1, m_preprocess!$1:$1048576, $D99, FALSE)), "", HLOOKUP(H$1, m_preprocess!$1:$1048576, $D99, FALSE))</f>
        <v>51.6465161954265</v>
      </c>
      <c r="I99" s="67" t="str">
        <f>IF(ISBLANK(HLOOKUP(I$1, m_preprocess!$1:$1048576, $D99, FALSE)), "", HLOOKUP(I$1, m_preprocess!$1:$1048576, $D99, FALSE))</f>
        <v/>
      </c>
      <c r="J99" s="67" t="str">
        <f>IF(ISBLANK(HLOOKUP(J$1, m_preprocess!$1:$1048576, $D99, FALSE)), "", HLOOKUP(J$1, m_preprocess!$1:$1048576, $D99, FALSE))</f>
        <v/>
      </c>
      <c r="K99" s="67">
        <f>IF(ISBLANK(HLOOKUP(K$1, m_preprocess!$1:$1048576, $D99, FALSE)), "", HLOOKUP(K$1, m_preprocess!$1:$1048576, $D99, FALSE))</f>
        <v>4.68</v>
      </c>
      <c r="L99" s="67">
        <f>IF(ISBLANK(HLOOKUP(L$1, m_preprocess!$1:$1048576, $D99, FALSE)), "", HLOOKUP(L$1, m_preprocess!$1:$1048576, $D99, FALSE))</f>
        <v>5083.7428264052514</v>
      </c>
      <c r="M99" s="67">
        <f>IF(ISBLANK(HLOOKUP(M$1, m_preprocess!$1:$1048576, $D99, FALSE)), "", HLOOKUP(M$1, m_preprocess!$1:$1048576, $D99, FALSE))</f>
        <v>29713.209110849835</v>
      </c>
      <c r="N99" s="67">
        <f>IF(ISBLANK(HLOOKUP(N$1, m_preprocess!$1:$1048576, $D99, FALSE)), "", HLOOKUP(N$1, m_preprocess!$1:$1048576, $D99, FALSE))</f>
        <v>563.12900000000002</v>
      </c>
      <c r="O99" s="67">
        <f>IF(ISBLANK(HLOOKUP(O$1, m_preprocess!$1:$1048576, $D99, FALSE)), "", HLOOKUP(O$1, m_preprocess!$1:$1048576, $D99, FALSE))</f>
        <v>91.072052291285658</v>
      </c>
      <c r="P99" s="67">
        <f>IF(ISBLANK(HLOOKUP(P$1, m_preprocess!$1:$1048576, $D99, FALSE)), "", HLOOKUP(P$1, m_preprocess!$1:$1048576, $D99, FALSE))</f>
        <v>78.480192664839578</v>
      </c>
      <c r="Q99" s="67" t="str">
        <f>IF(ISBLANK(HLOOKUP(Q$1, m_preprocess!$1:$1048576, $D99, FALSE)), "", HLOOKUP(Q$1, m_preprocess!$1:$1048576, $D99, FALSE))</f>
        <v/>
      </c>
      <c r="R99" s="67" t="str">
        <f>IF(ISBLANK(HLOOKUP(R$1, m_preprocess!$1:$1048576, $D99, FALSE)), "", HLOOKUP(R$1, m_preprocess!$1:$1048576, $D99, FALSE))</f>
        <v/>
      </c>
      <c r="S99" s="67" t="str">
        <f>IF(ISBLANK(HLOOKUP(S$1, m_preprocess!$1:$1048576, $D99, FALSE)), "", HLOOKUP(S$1, m_preprocess!$1:$1048576, $D99, FALSE))</f>
        <v/>
      </c>
      <c r="T99" s="67" t="str">
        <f>IF(ISBLANK(HLOOKUP(T$1, m_preprocess!$1:$1048576, $D99, FALSE)), "", HLOOKUP(T$1, m_preprocess!$1:$1048576, $D99, FALSE))</f>
        <v/>
      </c>
      <c r="U99" s="67" t="str">
        <f>IF(ISBLANK(HLOOKUP(U$1, m_preprocess!$1:$1048576, $D99, FALSE)), "", HLOOKUP(U$1, m_preprocess!$1:$1048576, $D99, FALSE))</f>
        <v/>
      </c>
      <c r="V99" s="67" t="str">
        <f>IF(ISBLANK(HLOOKUP(V$1, m_preprocess!$1:$1048576, $D99, FALSE)), "", HLOOKUP(V$1, m_preprocess!$1:$1048576, $D99, FALSE))</f>
        <v/>
      </c>
      <c r="W99" s="67">
        <f>IF(ISBLANK(HLOOKUP(W$1, m_preprocess!$1:$1048576, $D99, FALSE)), "", HLOOKUP(W$1, m_preprocess!$1:$1048576, $D99, FALSE))</f>
        <v>3203</v>
      </c>
      <c r="X99" s="67" t="str">
        <f>IF(ISBLANK(HLOOKUP(X$1, m_preprocess!$1:$1048576, $D99, FALSE)), "", HLOOKUP(X$1, m_preprocess!$1:$1048576, $D99, FALSE))</f>
        <v/>
      </c>
      <c r="Y99" s="67">
        <f>IF(ISBLANK(HLOOKUP(Y$1, m_preprocess!$1:$1048576, $D99, FALSE)), "", HLOOKUP(Y$1, m_preprocess!$1:$1048576, $D99, FALSE))</f>
        <v>41.2712815579021</v>
      </c>
      <c r="Z99" s="67">
        <f>IF(ISBLANK(HLOOKUP(Z$1, m_preprocess!$1:$1048576, $D99, FALSE)), "", HLOOKUP(Z$1, m_preprocess!$1:$1048576, $D99, FALSE))</f>
        <v>355.79999999999995</v>
      </c>
      <c r="AA99" s="67" t="str">
        <f>IF(ISBLANK(HLOOKUP(AA$1, m_preprocess!$1:$1048576, $D99, FALSE)), "", HLOOKUP(AA$1, m_preprocess!$1:$1048576, $D99, FALSE))</f>
        <v/>
      </c>
      <c r="AB99" s="67">
        <f>IF(ISBLANK(HLOOKUP(AB$1, m_preprocess!$1:$1048576, $D99, FALSE)), "", HLOOKUP(AB$1, m_preprocess!$1:$1048576, $D99, FALSE))</f>
        <v>46095.229566839203</v>
      </c>
    </row>
    <row r="100" spans="1:28" x14ac:dyDescent="0.25">
      <c r="A100" s="57">
        <v>36951</v>
      </c>
      <c r="B100" s="67">
        <v>2001</v>
      </c>
      <c r="C100" s="67">
        <v>3</v>
      </c>
      <c r="D100" s="67">
        <v>100</v>
      </c>
      <c r="E100" s="67">
        <f>IF(ISBLANK(HLOOKUP(E$1, m_preprocess!$1:$1048576, $D100, FALSE)), "", HLOOKUP(E$1, m_preprocess!$1:$1048576, $D100, FALSE))</f>
        <v>62.383573921277701</v>
      </c>
      <c r="F100" s="67">
        <f>IF(ISBLANK(HLOOKUP(F$1, m_preprocess!$1:$1048576, $D100, FALSE)), "", HLOOKUP(F$1, m_preprocess!$1:$1048576, $D100, FALSE))</f>
        <v>58.598524670069303</v>
      </c>
      <c r="G100" s="67">
        <f>IF(ISBLANK(HLOOKUP(G$1, m_preprocess!$1:$1048576, $D100, FALSE)), "", HLOOKUP(G$1, m_preprocess!$1:$1048576, $D100, FALSE))</f>
        <v>95.461204192633403</v>
      </c>
      <c r="H100" s="67">
        <f>IF(ISBLANK(HLOOKUP(H$1, m_preprocess!$1:$1048576, $D100, FALSE)), "", HLOOKUP(H$1, m_preprocess!$1:$1048576, $D100, FALSE))</f>
        <v>58.126478852410798</v>
      </c>
      <c r="I100" s="67" t="str">
        <f>IF(ISBLANK(HLOOKUP(I$1, m_preprocess!$1:$1048576, $D100, FALSE)), "", HLOOKUP(I$1, m_preprocess!$1:$1048576, $D100, FALSE))</f>
        <v/>
      </c>
      <c r="J100" s="67" t="str">
        <f>IF(ISBLANK(HLOOKUP(J$1, m_preprocess!$1:$1048576, $D100, FALSE)), "", HLOOKUP(J$1, m_preprocess!$1:$1048576, $D100, FALSE))</f>
        <v/>
      </c>
      <c r="K100" s="67">
        <f>IF(ISBLANK(HLOOKUP(K$1, m_preprocess!$1:$1048576, $D100, FALSE)), "", HLOOKUP(K$1, m_preprocess!$1:$1048576, $D100, FALSE))</f>
        <v>4.05</v>
      </c>
      <c r="L100" s="67">
        <f>IF(ISBLANK(HLOOKUP(L$1, m_preprocess!$1:$1048576, $D100, FALSE)), "", HLOOKUP(L$1, m_preprocess!$1:$1048576, $D100, FALSE))</f>
        <v>5394.8900797787364</v>
      </c>
      <c r="M100" s="67">
        <f>IF(ISBLANK(HLOOKUP(M$1, m_preprocess!$1:$1048576, $D100, FALSE)), "", HLOOKUP(M$1, m_preprocess!$1:$1048576, $D100, FALSE))</f>
        <v>29669.796123621323</v>
      </c>
      <c r="N100" s="67">
        <f>IF(ISBLANK(HLOOKUP(N$1, m_preprocess!$1:$1048576, $D100, FALSE)), "", HLOOKUP(N$1, m_preprocess!$1:$1048576, $D100, FALSE))</f>
        <v>587.78590909090894</v>
      </c>
      <c r="O100" s="67">
        <f>IF(ISBLANK(HLOOKUP(O$1, m_preprocess!$1:$1048576, $D100, FALSE)), "", HLOOKUP(O$1, m_preprocess!$1:$1048576, $D100, FALSE))</f>
        <v>93.634314418428275</v>
      </c>
      <c r="P100" s="67">
        <f>IF(ISBLANK(HLOOKUP(P$1, m_preprocess!$1:$1048576, $D100, FALSE)), "", HLOOKUP(P$1, m_preprocess!$1:$1048576, $D100, FALSE))</f>
        <v>78.339968410892865</v>
      </c>
      <c r="Q100" s="67" t="str">
        <f>IF(ISBLANK(HLOOKUP(Q$1, m_preprocess!$1:$1048576, $D100, FALSE)), "", HLOOKUP(Q$1, m_preprocess!$1:$1048576, $D100, FALSE))</f>
        <v/>
      </c>
      <c r="R100" s="67" t="str">
        <f>IF(ISBLANK(HLOOKUP(R$1, m_preprocess!$1:$1048576, $D100, FALSE)), "", HLOOKUP(R$1, m_preprocess!$1:$1048576, $D100, FALSE))</f>
        <v/>
      </c>
      <c r="S100" s="67" t="str">
        <f>IF(ISBLANK(HLOOKUP(S$1, m_preprocess!$1:$1048576, $D100, FALSE)), "", HLOOKUP(S$1, m_preprocess!$1:$1048576, $D100, FALSE))</f>
        <v/>
      </c>
      <c r="T100" s="67" t="str">
        <f>IF(ISBLANK(HLOOKUP(T$1, m_preprocess!$1:$1048576, $D100, FALSE)), "", HLOOKUP(T$1, m_preprocess!$1:$1048576, $D100, FALSE))</f>
        <v/>
      </c>
      <c r="U100" s="67" t="str">
        <f>IF(ISBLANK(HLOOKUP(U$1, m_preprocess!$1:$1048576, $D100, FALSE)), "", HLOOKUP(U$1, m_preprocess!$1:$1048576, $D100, FALSE))</f>
        <v/>
      </c>
      <c r="V100" s="67" t="str">
        <f>IF(ISBLANK(HLOOKUP(V$1, m_preprocess!$1:$1048576, $D100, FALSE)), "", HLOOKUP(V$1, m_preprocess!$1:$1048576, $D100, FALSE))</f>
        <v/>
      </c>
      <c r="W100" s="67">
        <f>IF(ISBLANK(HLOOKUP(W$1, m_preprocess!$1:$1048576, $D100, FALSE)), "", HLOOKUP(W$1, m_preprocess!$1:$1048576, $D100, FALSE))</f>
        <v>3638</v>
      </c>
      <c r="X100" s="67" t="str">
        <f>IF(ISBLANK(HLOOKUP(X$1, m_preprocess!$1:$1048576, $D100, FALSE)), "", HLOOKUP(X$1, m_preprocess!$1:$1048576, $D100, FALSE))</f>
        <v/>
      </c>
      <c r="Y100" s="67">
        <f>IF(ISBLANK(HLOOKUP(Y$1, m_preprocess!$1:$1048576, $D100, FALSE)), "", HLOOKUP(Y$1, m_preprocess!$1:$1048576, $D100, FALSE))</f>
        <v>47.857869786158098</v>
      </c>
      <c r="Z100" s="67">
        <f>IF(ISBLANK(HLOOKUP(Z$1, m_preprocess!$1:$1048576, $D100, FALSE)), "", HLOOKUP(Z$1, m_preprocess!$1:$1048576, $D100, FALSE))</f>
        <v>395.29999999999995</v>
      </c>
      <c r="AA100" s="67" t="str">
        <f>IF(ISBLANK(HLOOKUP(AA$1, m_preprocess!$1:$1048576, $D100, FALSE)), "", HLOOKUP(AA$1, m_preprocess!$1:$1048576, $D100, FALSE))</f>
        <v/>
      </c>
      <c r="AB100" s="67">
        <f>IF(ISBLANK(HLOOKUP(AB$1, m_preprocess!$1:$1048576, $D100, FALSE)), "", HLOOKUP(AB$1, m_preprocess!$1:$1048576, $D100, FALSE))</f>
        <v>46295.072214167703</v>
      </c>
    </row>
    <row r="101" spans="1:28" x14ac:dyDescent="0.25">
      <c r="A101" s="57">
        <v>36982</v>
      </c>
      <c r="B101" s="67">
        <v>2001</v>
      </c>
      <c r="C101" s="67">
        <v>4</v>
      </c>
      <c r="D101" s="67">
        <v>101</v>
      </c>
      <c r="E101" s="67">
        <f>IF(ISBLANK(HLOOKUP(E$1, m_preprocess!$1:$1048576, $D101, FALSE)), "", HLOOKUP(E$1, m_preprocess!$1:$1048576, $D101, FALSE))</f>
        <v>59.4262464634865</v>
      </c>
      <c r="F101" s="67">
        <f>IF(ISBLANK(HLOOKUP(F$1, m_preprocess!$1:$1048576, $D101, FALSE)), "", HLOOKUP(F$1, m_preprocess!$1:$1048576, $D101, FALSE))</f>
        <v>58.413133858099798</v>
      </c>
      <c r="G101" s="67">
        <f>IF(ISBLANK(HLOOKUP(G$1, m_preprocess!$1:$1048576, $D101, FALSE)), "", HLOOKUP(G$1, m_preprocess!$1:$1048576, $D101, FALSE))</f>
        <v>90.876832842289303</v>
      </c>
      <c r="H101" s="67">
        <f>IF(ISBLANK(HLOOKUP(H$1, m_preprocess!$1:$1048576, $D101, FALSE)), "", HLOOKUP(H$1, m_preprocess!$1:$1048576, $D101, FALSE))</f>
        <v>55.3734370572204</v>
      </c>
      <c r="I101" s="67" t="str">
        <f>IF(ISBLANK(HLOOKUP(I$1, m_preprocess!$1:$1048576, $D101, FALSE)), "", HLOOKUP(I$1, m_preprocess!$1:$1048576, $D101, FALSE))</f>
        <v/>
      </c>
      <c r="J101" s="67" t="str">
        <f>IF(ISBLANK(HLOOKUP(J$1, m_preprocess!$1:$1048576, $D101, FALSE)), "", HLOOKUP(J$1, m_preprocess!$1:$1048576, $D101, FALSE))</f>
        <v/>
      </c>
      <c r="K101" s="67">
        <f>IF(ISBLANK(HLOOKUP(K$1, m_preprocess!$1:$1048576, $D101, FALSE)), "", HLOOKUP(K$1, m_preprocess!$1:$1048576, $D101, FALSE))</f>
        <v>3.84</v>
      </c>
      <c r="L101" s="67">
        <f>IF(ISBLANK(HLOOKUP(L$1, m_preprocess!$1:$1048576, $D101, FALSE)), "", HLOOKUP(L$1, m_preprocess!$1:$1048576, $D101, FALSE))</f>
        <v>5375.5575524319102</v>
      </c>
      <c r="M101" s="67">
        <f>IF(ISBLANK(HLOOKUP(M$1, m_preprocess!$1:$1048576, $D101, FALSE)), "", HLOOKUP(M$1, m_preprocess!$1:$1048576, $D101, FALSE))</f>
        <v>30101.412740553133</v>
      </c>
      <c r="N101" s="67">
        <f>IF(ISBLANK(HLOOKUP(N$1, m_preprocess!$1:$1048576, $D101, FALSE)), "", HLOOKUP(N$1, m_preprocess!$1:$1048576, $D101, FALSE))</f>
        <v>598.62800000000004</v>
      </c>
      <c r="O101" s="67">
        <f>IF(ISBLANK(HLOOKUP(O$1, m_preprocess!$1:$1048576, $D101, FALSE)), "", HLOOKUP(O$1, m_preprocess!$1:$1048576, $D101, FALSE))</f>
        <v>94.747233182310467</v>
      </c>
      <c r="P101" s="67">
        <f>IF(ISBLANK(HLOOKUP(P$1, m_preprocess!$1:$1048576, $D101, FALSE)), "", HLOOKUP(P$1, m_preprocess!$1:$1048576, $D101, FALSE))</f>
        <v>76.461238721413977</v>
      </c>
      <c r="Q101" s="67" t="str">
        <f>IF(ISBLANK(HLOOKUP(Q$1, m_preprocess!$1:$1048576, $D101, FALSE)), "", HLOOKUP(Q$1, m_preprocess!$1:$1048576, $D101, FALSE))</f>
        <v/>
      </c>
      <c r="R101" s="67" t="str">
        <f>IF(ISBLANK(HLOOKUP(R$1, m_preprocess!$1:$1048576, $D101, FALSE)), "", HLOOKUP(R$1, m_preprocess!$1:$1048576, $D101, FALSE))</f>
        <v/>
      </c>
      <c r="S101" s="67" t="str">
        <f>IF(ISBLANK(HLOOKUP(S$1, m_preprocess!$1:$1048576, $D101, FALSE)), "", HLOOKUP(S$1, m_preprocess!$1:$1048576, $D101, FALSE))</f>
        <v/>
      </c>
      <c r="T101" s="67" t="str">
        <f>IF(ISBLANK(HLOOKUP(T$1, m_preprocess!$1:$1048576, $D101, FALSE)), "", HLOOKUP(T$1, m_preprocess!$1:$1048576, $D101, FALSE))</f>
        <v/>
      </c>
      <c r="U101" s="67" t="str">
        <f>IF(ISBLANK(HLOOKUP(U$1, m_preprocess!$1:$1048576, $D101, FALSE)), "", HLOOKUP(U$1, m_preprocess!$1:$1048576, $D101, FALSE))</f>
        <v/>
      </c>
      <c r="V101" s="67" t="str">
        <f>IF(ISBLANK(HLOOKUP(V$1, m_preprocess!$1:$1048576, $D101, FALSE)), "", HLOOKUP(V$1, m_preprocess!$1:$1048576, $D101, FALSE))</f>
        <v/>
      </c>
      <c r="W101" s="67">
        <f>IF(ISBLANK(HLOOKUP(W$1, m_preprocess!$1:$1048576, $D101, FALSE)), "", HLOOKUP(W$1, m_preprocess!$1:$1048576, $D101, FALSE))</f>
        <v>3410</v>
      </c>
      <c r="X101" s="67" t="str">
        <f>IF(ISBLANK(HLOOKUP(X$1, m_preprocess!$1:$1048576, $D101, FALSE)), "", HLOOKUP(X$1, m_preprocess!$1:$1048576, $D101, FALSE))</f>
        <v/>
      </c>
      <c r="Y101" s="67">
        <f>IF(ISBLANK(HLOOKUP(Y$1, m_preprocess!$1:$1048576, $D101, FALSE)), "", HLOOKUP(Y$1, m_preprocess!$1:$1048576, $D101, FALSE))</f>
        <v>45.367378674926996</v>
      </c>
      <c r="Z101" s="67">
        <f>IF(ISBLANK(HLOOKUP(Z$1, m_preprocess!$1:$1048576, $D101, FALSE)), "", HLOOKUP(Z$1, m_preprocess!$1:$1048576, $D101, FALSE))</f>
        <v>374.79999999999995</v>
      </c>
      <c r="AA101" s="67" t="str">
        <f>IF(ISBLANK(HLOOKUP(AA$1, m_preprocess!$1:$1048576, $D101, FALSE)), "", HLOOKUP(AA$1, m_preprocess!$1:$1048576, $D101, FALSE))</f>
        <v/>
      </c>
      <c r="AB101" s="67">
        <f>IF(ISBLANK(HLOOKUP(AB$1, m_preprocess!$1:$1048576, $D101, FALSE)), "", HLOOKUP(AB$1, m_preprocess!$1:$1048576, $D101, FALSE))</f>
        <v>46660.556781093503</v>
      </c>
    </row>
    <row r="102" spans="1:28" x14ac:dyDescent="0.25">
      <c r="A102" s="57">
        <v>37012</v>
      </c>
      <c r="B102" s="67">
        <v>2001</v>
      </c>
      <c r="C102" s="67">
        <v>5</v>
      </c>
      <c r="D102" s="67">
        <v>102</v>
      </c>
      <c r="E102" s="67">
        <f>IF(ISBLANK(HLOOKUP(E$1, m_preprocess!$1:$1048576, $D102, FALSE)), "", HLOOKUP(E$1, m_preprocess!$1:$1048576, $D102, FALSE))</f>
        <v>59.014516001238597</v>
      </c>
      <c r="F102" s="67">
        <f>IF(ISBLANK(HLOOKUP(F$1, m_preprocess!$1:$1048576, $D102, FALSE)), "", HLOOKUP(F$1, m_preprocess!$1:$1048576, $D102, FALSE))</f>
        <v>58.7452897192873</v>
      </c>
      <c r="G102" s="67">
        <f>IF(ISBLANK(HLOOKUP(G$1, m_preprocess!$1:$1048576, $D102, FALSE)), "", HLOOKUP(G$1, m_preprocess!$1:$1048576, $D102, FALSE))</f>
        <v>97.4372253424673</v>
      </c>
      <c r="H102" s="67">
        <f>IF(ISBLANK(HLOOKUP(H$1, m_preprocess!$1:$1048576, $D102, FALSE)), "", HLOOKUP(H$1, m_preprocess!$1:$1048576, $D102, FALSE))</f>
        <v>54.687981767233701</v>
      </c>
      <c r="I102" s="67" t="str">
        <f>IF(ISBLANK(HLOOKUP(I$1, m_preprocess!$1:$1048576, $D102, FALSE)), "", HLOOKUP(I$1, m_preprocess!$1:$1048576, $D102, FALSE))</f>
        <v/>
      </c>
      <c r="J102" s="67" t="str">
        <f>IF(ISBLANK(HLOOKUP(J$1, m_preprocess!$1:$1048576, $D102, FALSE)), "", HLOOKUP(J$1, m_preprocess!$1:$1048576, $D102, FALSE))</f>
        <v/>
      </c>
      <c r="K102" s="67">
        <f>IF(ISBLANK(HLOOKUP(K$1, m_preprocess!$1:$1048576, $D102, FALSE)), "", HLOOKUP(K$1, m_preprocess!$1:$1048576, $D102, FALSE))</f>
        <v>3.75</v>
      </c>
      <c r="L102" s="67">
        <f>IF(ISBLANK(HLOOKUP(L$1, m_preprocess!$1:$1048576, $D102, FALSE)), "", HLOOKUP(L$1, m_preprocess!$1:$1048576, $D102, FALSE))</f>
        <v>5344.6749205107153</v>
      </c>
      <c r="M102" s="67">
        <f>IF(ISBLANK(HLOOKUP(M$1, m_preprocess!$1:$1048576, $D102, FALSE)), "", HLOOKUP(M$1, m_preprocess!$1:$1048576, $D102, FALSE))</f>
        <v>30067.724901571393</v>
      </c>
      <c r="N102" s="67">
        <f>IF(ISBLANK(HLOOKUP(N$1, m_preprocess!$1:$1048576, $D102, FALSE)), "", HLOOKUP(N$1, m_preprocess!$1:$1048576, $D102, FALSE))</f>
        <v>604.47809523809497</v>
      </c>
      <c r="O102" s="67">
        <f>IF(ISBLANK(HLOOKUP(O$1, m_preprocess!$1:$1048576, $D102, FALSE)), "", HLOOKUP(O$1, m_preprocess!$1:$1048576, $D102, FALSE))</f>
        <v>95.16587275248159</v>
      </c>
      <c r="P102" s="67">
        <f>IF(ISBLANK(HLOOKUP(P$1, m_preprocess!$1:$1048576, $D102, FALSE)), "", HLOOKUP(P$1, m_preprocess!$1:$1048576, $D102, FALSE))</f>
        <v>76.248622402294941</v>
      </c>
      <c r="Q102" s="67" t="str">
        <f>IF(ISBLANK(HLOOKUP(Q$1, m_preprocess!$1:$1048576, $D102, FALSE)), "", HLOOKUP(Q$1, m_preprocess!$1:$1048576, $D102, FALSE))</f>
        <v/>
      </c>
      <c r="R102" s="67" t="str">
        <f>IF(ISBLANK(HLOOKUP(R$1, m_preprocess!$1:$1048576, $D102, FALSE)), "", HLOOKUP(R$1, m_preprocess!$1:$1048576, $D102, FALSE))</f>
        <v/>
      </c>
      <c r="S102" s="67" t="str">
        <f>IF(ISBLANK(HLOOKUP(S$1, m_preprocess!$1:$1048576, $D102, FALSE)), "", HLOOKUP(S$1, m_preprocess!$1:$1048576, $D102, FALSE))</f>
        <v/>
      </c>
      <c r="T102" s="67" t="str">
        <f>IF(ISBLANK(HLOOKUP(T$1, m_preprocess!$1:$1048576, $D102, FALSE)), "", HLOOKUP(T$1, m_preprocess!$1:$1048576, $D102, FALSE))</f>
        <v/>
      </c>
      <c r="U102" s="67" t="str">
        <f>IF(ISBLANK(HLOOKUP(U$1, m_preprocess!$1:$1048576, $D102, FALSE)), "", HLOOKUP(U$1, m_preprocess!$1:$1048576, $D102, FALSE))</f>
        <v/>
      </c>
      <c r="V102" s="67" t="str">
        <f>IF(ISBLANK(HLOOKUP(V$1, m_preprocess!$1:$1048576, $D102, FALSE)), "", HLOOKUP(V$1, m_preprocess!$1:$1048576, $D102, FALSE))</f>
        <v/>
      </c>
      <c r="W102" s="67">
        <f>IF(ISBLANK(HLOOKUP(W$1, m_preprocess!$1:$1048576, $D102, FALSE)), "", HLOOKUP(W$1, m_preprocess!$1:$1048576, $D102, FALSE))</f>
        <v>3489</v>
      </c>
      <c r="X102" s="67" t="str">
        <f>IF(ISBLANK(HLOOKUP(X$1, m_preprocess!$1:$1048576, $D102, FALSE)), "", HLOOKUP(X$1, m_preprocess!$1:$1048576, $D102, FALSE))</f>
        <v/>
      </c>
      <c r="Y102" s="67">
        <f>IF(ISBLANK(HLOOKUP(Y$1, m_preprocess!$1:$1048576, $D102, FALSE)), "", HLOOKUP(Y$1, m_preprocess!$1:$1048576, $D102, FALSE))</f>
        <v>44.934946134713201</v>
      </c>
      <c r="Z102" s="67">
        <f>IF(ISBLANK(HLOOKUP(Z$1, m_preprocess!$1:$1048576, $D102, FALSE)), "", HLOOKUP(Z$1, m_preprocess!$1:$1048576, $D102, FALSE))</f>
        <v>413.69999999999993</v>
      </c>
      <c r="AA102" s="67" t="str">
        <f>IF(ISBLANK(HLOOKUP(AA$1, m_preprocess!$1:$1048576, $D102, FALSE)), "", HLOOKUP(AA$1, m_preprocess!$1:$1048576, $D102, FALSE))</f>
        <v/>
      </c>
      <c r="AB102" s="67">
        <f>IF(ISBLANK(HLOOKUP(AB$1, m_preprocess!$1:$1048576, $D102, FALSE)), "", HLOOKUP(AB$1, m_preprocess!$1:$1048576, $D102, FALSE))</f>
        <v>47032.234605135498</v>
      </c>
    </row>
    <row r="103" spans="1:28" x14ac:dyDescent="0.25">
      <c r="A103" s="57">
        <v>37043</v>
      </c>
      <c r="B103" s="67">
        <v>2001</v>
      </c>
      <c r="C103" s="67">
        <v>6</v>
      </c>
      <c r="D103" s="67">
        <v>103</v>
      </c>
      <c r="E103" s="67">
        <f>IF(ISBLANK(HLOOKUP(E$1, m_preprocess!$1:$1048576, $D103, FALSE)), "", HLOOKUP(E$1, m_preprocess!$1:$1048576, $D103, FALSE))</f>
        <v>57.504251621507699</v>
      </c>
      <c r="F103" s="67">
        <f>IF(ISBLANK(HLOOKUP(F$1, m_preprocess!$1:$1048576, $D103, FALSE)), "", HLOOKUP(F$1, m_preprocess!$1:$1048576, $D103, FALSE))</f>
        <v>59.1936439417671</v>
      </c>
      <c r="G103" s="67">
        <f>IF(ISBLANK(HLOOKUP(G$1, m_preprocess!$1:$1048576, $D103, FALSE)), "", HLOOKUP(G$1, m_preprocess!$1:$1048576, $D103, FALSE))</f>
        <v>97.274846607082395</v>
      </c>
      <c r="H103" s="67">
        <f>IF(ISBLANK(HLOOKUP(H$1, m_preprocess!$1:$1048576, $D103, FALSE)), "", HLOOKUP(H$1, m_preprocess!$1:$1048576, $D103, FALSE))</f>
        <v>53.190587334006203</v>
      </c>
      <c r="I103" s="67" t="str">
        <f>IF(ISBLANK(HLOOKUP(I$1, m_preprocess!$1:$1048576, $D103, FALSE)), "", HLOOKUP(I$1, m_preprocess!$1:$1048576, $D103, FALSE))</f>
        <v/>
      </c>
      <c r="J103" s="67" t="str">
        <f>IF(ISBLANK(HLOOKUP(J$1, m_preprocess!$1:$1048576, $D103, FALSE)), "", HLOOKUP(J$1, m_preprocess!$1:$1048576, $D103, FALSE))</f>
        <v/>
      </c>
      <c r="K103" s="67">
        <f>IF(ISBLANK(HLOOKUP(K$1, m_preprocess!$1:$1048576, $D103, FALSE)), "", HLOOKUP(K$1, m_preprocess!$1:$1048576, $D103, FALSE))</f>
        <v>3.59</v>
      </c>
      <c r="L103" s="67">
        <f>IF(ISBLANK(HLOOKUP(L$1, m_preprocess!$1:$1048576, $D103, FALSE)), "", HLOOKUP(L$1, m_preprocess!$1:$1048576, $D103, FALSE))</f>
        <v>5371.5721637292481</v>
      </c>
      <c r="M103" s="67">
        <f>IF(ISBLANK(HLOOKUP(M$1, m_preprocess!$1:$1048576, $D103, FALSE)), "", HLOOKUP(M$1, m_preprocess!$1:$1048576, $D103, FALSE))</f>
        <v>30265.210962031135</v>
      </c>
      <c r="N103" s="67">
        <f>IF(ISBLANK(HLOOKUP(N$1, m_preprocess!$1:$1048576, $D103, FALSE)), "", HLOOKUP(N$1, m_preprocess!$1:$1048576, $D103, FALSE))</f>
        <v>616.07249999999999</v>
      </c>
      <c r="O103" s="67">
        <f>IF(ISBLANK(HLOOKUP(O$1, m_preprocess!$1:$1048576, $D103, FALSE)), "", HLOOKUP(O$1, m_preprocess!$1:$1048576, $D103, FALSE))</f>
        <v>96.167682821919527</v>
      </c>
      <c r="P103" s="67">
        <f>IF(ISBLANK(HLOOKUP(P$1, m_preprocess!$1:$1048576, $D103, FALSE)), "", HLOOKUP(P$1, m_preprocess!$1:$1048576, $D103, FALSE))</f>
        <v>75.460817848853978</v>
      </c>
      <c r="Q103" s="67" t="str">
        <f>IF(ISBLANK(HLOOKUP(Q$1, m_preprocess!$1:$1048576, $D103, FALSE)), "", HLOOKUP(Q$1, m_preprocess!$1:$1048576, $D103, FALSE))</f>
        <v/>
      </c>
      <c r="R103" s="67" t="str">
        <f>IF(ISBLANK(HLOOKUP(R$1, m_preprocess!$1:$1048576, $D103, FALSE)), "", HLOOKUP(R$1, m_preprocess!$1:$1048576, $D103, FALSE))</f>
        <v/>
      </c>
      <c r="S103" s="67" t="str">
        <f>IF(ISBLANK(HLOOKUP(S$1, m_preprocess!$1:$1048576, $D103, FALSE)), "", HLOOKUP(S$1, m_preprocess!$1:$1048576, $D103, FALSE))</f>
        <v/>
      </c>
      <c r="T103" s="67" t="str">
        <f>IF(ISBLANK(HLOOKUP(T$1, m_preprocess!$1:$1048576, $D103, FALSE)), "", HLOOKUP(T$1, m_preprocess!$1:$1048576, $D103, FALSE))</f>
        <v/>
      </c>
      <c r="U103" s="67" t="str">
        <f>IF(ISBLANK(HLOOKUP(U$1, m_preprocess!$1:$1048576, $D103, FALSE)), "", HLOOKUP(U$1, m_preprocess!$1:$1048576, $D103, FALSE))</f>
        <v/>
      </c>
      <c r="V103" s="67" t="str">
        <f>IF(ISBLANK(HLOOKUP(V$1, m_preprocess!$1:$1048576, $D103, FALSE)), "", HLOOKUP(V$1, m_preprocess!$1:$1048576, $D103, FALSE))</f>
        <v/>
      </c>
      <c r="W103" s="67">
        <f>IF(ISBLANK(HLOOKUP(W$1, m_preprocess!$1:$1048576, $D103, FALSE)), "", HLOOKUP(W$1, m_preprocess!$1:$1048576, $D103, FALSE))</f>
        <v>3392</v>
      </c>
      <c r="X103" s="67" t="str">
        <f>IF(ISBLANK(HLOOKUP(X$1, m_preprocess!$1:$1048576, $D103, FALSE)), "", HLOOKUP(X$1, m_preprocess!$1:$1048576, $D103, FALSE))</f>
        <v/>
      </c>
      <c r="Y103" s="67">
        <f>IF(ISBLANK(HLOOKUP(Y$1, m_preprocess!$1:$1048576, $D103, FALSE)), "", HLOOKUP(Y$1, m_preprocess!$1:$1048576, $D103, FALSE))</f>
        <v>46.212223730344597</v>
      </c>
      <c r="Z103" s="67">
        <f>IF(ISBLANK(HLOOKUP(Z$1, m_preprocess!$1:$1048576, $D103, FALSE)), "", HLOOKUP(Z$1, m_preprocess!$1:$1048576, $D103, FALSE))</f>
        <v>379.89999999999992</v>
      </c>
      <c r="AA103" s="67" t="str">
        <f>IF(ISBLANK(HLOOKUP(AA$1, m_preprocess!$1:$1048576, $D103, FALSE)), "", HLOOKUP(AA$1, m_preprocess!$1:$1048576, $D103, FALSE))</f>
        <v/>
      </c>
      <c r="AB103" s="67">
        <f>IF(ISBLANK(HLOOKUP(AB$1, m_preprocess!$1:$1048576, $D103, FALSE)), "", HLOOKUP(AB$1, m_preprocess!$1:$1048576, $D103, FALSE))</f>
        <v>47488.501742322602</v>
      </c>
    </row>
    <row r="104" spans="1:28" x14ac:dyDescent="0.25">
      <c r="A104" s="57">
        <v>37073</v>
      </c>
      <c r="B104" s="67">
        <v>2001</v>
      </c>
      <c r="C104" s="67">
        <v>7</v>
      </c>
      <c r="D104" s="67">
        <v>104</v>
      </c>
      <c r="E104" s="67">
        <f>IF(ISBLANK(HLOOKUP(E$1, m_preprocess!$1:$1048576, $D104, FALSE)), "", HLOOKUP(E$1, m_preprocess!$1:$1048576, $D104, FALSE))</f>
        <v>57.643580986997499</v>
      </c>
      <c r="F104" s="67">
        <f>IF(ISBLANK(HLOOKUP(F$1, m_preprocess!$1:$1048576, $D104, FALSE)), "", HLOOKUP(F$1, m_preprocess!$1:$1048576, $D104, FALSE))</f>
        <v>58.5953861818384</v>
      </c>
      <c r="G104" s="67">
        <f>IF(ISBLANK(HLOOKUP(G$1, m_preprocess!$1:$1048576, $D104, FALSE)), "", HLOOKUP(G$1, m_preprocess!$1:$1048576, $D104, FALSE))</f>
        <v>97.0177701661203</v>
      </c>
      <c r="H104" s="67">
        <f>IF(ISBLANK(HLOOKUP(H$1, m_preprocess!$1:$1048576, $D104, FALSE)), "", HLOOKUP(H$1, m_preprocess!$1:$1048576, $D104, FALSE))</f>
        <v>53.340149079058499</v>
      </c>
      <c r="I104" s="67" t="str">
        <f>IF(ISBLANK(HLOOKUP(I$1, m_preprocess!$1:$1048576, $D104, FALSE)), "", HLOOKUP(I$1, m_preprocess!$1:$1048576, $D104, FALSE))</f>
        <v/>
      </c>
      <c r="J104" s="67" t="str">
        <f>IF(ISBLANK(HLOOKUP(J$1, m_preprocess!$1:$1048576, $D104, FALSE)), "", HLOOKUP(J$1, m_preprocess!$1:$1048576, $D104, FALSE))</f>
        <v/>
      </c>
      <c r="K104" s="67">
        <f>IF(ISBLANK(HLOOKUP(K$1, m_preprocess!$1:$1048576, $D104, FALSE)), "", HLOOKUP(K$1, m_preprocess!$1:$1048576, $D104, FALSE))</f>
        <v>3.5</v>
      </c>
      <c r="L104" s="67">
        <f>IF(ISBLANK(HLOOKUP(L$1, m_preprocess!$1:$1048576, $D104, FALSE)), "", HLOOKUP(L$1, m_preprocess!$1:$1048576, $D104, FALSE))</f>
        <v>5350.9673565637931</v>
      </c>
      <c r="M104" s="67">
        <f>IF(ISBLANK(HLOOKUP(M$1, m_preprocess!$1:$1048576, $D104, FALSE)), "", HLOOKUP(M$1, m_preprocess!$1:$1048576, $D104, FALSE))</f>
        <v>30443.624336496243</v>
      </c>
      <c r="N104" s="67">
        <f>IF(ISBLANK(HLOOKUP(N$1, m_preprocess!$1:$1048576, $D104, FALSE)), "", HLOOKUP(N$1, m_preprocess!$1:$1048576, $D104, FALSE))</f>
        <v>656.45571428571395</v>
      </c>
      <c r="O104" s="67">
        <f>IF(ISBLANK(HLOOKUP(O$1, m_preprocess!$1:$1048576, $D104, FALSE)), "", HLOOKUP(O$1, m_preprocess!$1:$1048576, $D104, FALSE))</f>
        <v>102.50421192665723</v>
      </c>
      <c r="P104" s="67">
        <f>IF(ISBLANK(HLOOKUP(P$1, m_preprocess!$1:$1048576, $D104, FALSE)), "", HLOOKUP(P$1, m_preprocess!$1:$1048576, $D104, FALSE))</f>
        <v>75.06803546555804</v>
      </c>
      <c r="Q104" s="67" t="str">
        <f>IF(ISBLANK(HLOOKUP(Q$1, m_preprocess!$1:$1048576, $D104, FALSE)), "", HLOOKUP(Q$1, m_preprocess!$1:$1048576, $D104, FALSE))</f>
        <v/>
      </c>
      <c r="R104" s="67" t="str">
        <f>IF(ISBLANK(HLOOKUP(R$1, m_preprocess!$1:$1048576, $D104, FALSE)), "", HLOOKUP(R$1, m_preprocess!$1:$1048576, $D104, FALSE))</f>
        <v/>
      </c>
      <c r="S104" s="67" t="str">
        <f>IF(ISBLANK(HLOOKUP(S$1, m_preprocess!$1:$1048576, $D104, FALSE)), "", HLOOKUP(S$1, m_preprocess!$1:$1048576, $D104, FALSE))</f>
        <v/>
      </c>
      <c r="T104" s="67" t="str">
        <f>IF(ISBLANK(HLOOKUP(T$1, m_preprocess!$1:$1048576, $D104, FALSE)), "", HLOOKUP(T$1, m_preprocess!$1:$1048576, $D104, FALSE))</f>
        <v/>
      </c>
      <c r="U104" s="67" t="str">
        <f>IF(ISBLANK(HLOOKUP(U$1, m_preprocess!$1:$1048576, $D104, FALSE)), "", HLOOKUP(U$1, m_preprocess!$1:$1048576, $D104, FALSE))</f>
        <v/>
      </c>
      <c r="V104" s="67" t="str">
        <f>IF(ISBLANK(HLOOKUP(V$1, m_preprocess!$1:$1048576, $D104, FALSE)), "", HLOOKUP(V$1, m_preprocess!$1:$1048576, $D104, FALSE))</f>
        <v/>
      </c>
      <c r="W104" s="67">
        <f>IF(ISBLANK(HLOOKUP(W$1, m_preprocess!$1:$1048576, $D104, FALSE)), "", HLOOKUP(W$1, m_preprocess!$1:$1048576, $D104, FALSE))</f>
        <v>3490</v>
      </c>
      <c r="X104" s="67" t="str">
        <f>IF(ISBLANK(HLOOKUP(X$1, m_preprocess!$1:$1048576, $D104, FALSE)), "", HLOOKUP(X$1, m_preprocess!$1:$1048576, $D104, FALSE))</f>
        <v/>
      </c>
      <c r="Y104" s="67">
        <f>IF(ISBLANK(HLOOKUP(Y$1, m_preprocess!$1:$1048576, $D104, FALSE)), "", HLOOKUP(Y$1, m_preprocess!$1:$1048576, $D104, FALSE))</f>
        <v>45.573584932528902</v>
      </c>
      <c r="Z104" s="67">
        <f>IF(ISBLANK(HLOOKUP(Z$1, m_preprocess!$1:$1048576, $D104, FALSE)), "", HLOOKUP(Z$1, m_preprocess!$1:$1048576, $D104, FALSE))</f>
        <v>404.59999999999997</v>
      </c>
      <c r="AA104" s="67" t="str">
        <f>IF(ISBLANK(HLOOKUP(AA$1, m_preprocess!$1:$1048576, $D104, FALSE)), "", HLOOKUP(AA$1, m_preprocess!$1:$1048576, $D104, FALSE))</f>
        <v/>
      </c>
      <c r="AB104" s="67">
        <f>IF(ISBLANK(HLOOKUP(AB$1, m_preprocess!$1:$1048576, $D104, FALSE)), "", HLOOKUP(AB$1, m_preprocess!$1:$1048576, $D104, FALSE))</f>
        <v>48319.301974184003</v>
      </c>
    </row>
    <row r="105" spans="1:28" x14ac:dyDescent="0.25">
      <c r="A105" s="57">
        <v>37104</v>
      </c>
      <c r="B105" s="67">
        <v>2001</v>
      </c>
      <c r="C105" s="67">
        <v>8</v>
      </c>
      <c r="D105" s="67">
        <v>105</v>
      </c>
      <c r="E105" s="67">
        <f>IF(ISBLANK(HLOOKUP(E$1, m_preprocess!$1:$1048576, $D105, FALSE)), "", HLOOKUP(E$1, m_preprocess!$1:$1048576, $D105, FALSE))</f>
        <v>56.72152435321</v>
      </c>
      <c r="F105" s="67">
        <f>IF(ISBLANK(HLOOKUP(F$1, m_preprocess!$1:$1048576, $D105, FALSE)), "", HLOOKUP(F$1, m_preprocess!$1:$1048576, $D105, FALSE))</f>
        <v>58.835328763131898</v>
      </c>
      <c r="G105" s="67">
        <f>IF(ISBLANK(HLOOKUP(G$1, m_preprocess!$1:$1048576, $D105, FALSE)), "", HLOOKUP(G$1, m_preprocess!$1:$1048576, $D105, FALSE))</f>
        <v>96.713072072873899</v>
      </c>
      <c r="H105" s="67">
        <f>IF(ISBLANK(HLOOKUP(H$1, m_preprocess!$1:$1048576, $D105, FALSE)), "", HLOOKUP(H$1, m_preprocess!$1:$1048576, $D105, FALSE))</f>
        <v>52.434578424568102</v>
      </c>
      <c r="I105" s="67" t="str">
        <f>IF(ISBLANK(HLOOKUP(I$1, m_preprocess!$1:$1048576, $D105, FALSE)), "", HLOOKUP(I$1, m_preprocess!$1:$1048576, $D105, FALSE))</f>
        <v/>
      </c>
      <c r="J105" s="67" t="str">
        <f>IF(ISBLANK(HLOOKUP(J$1, m_preprocess!$1:$1048576, $D105, FALSE)), "", HLOOKUP(J$1, m_preprocess!$1:$1048576, $D105, FALSE))</f>
        <v/>
      </c>
      <c r="K105" s="67">
        <f>IF(ISBLANK(HLOOKUP(K$1, m_preprocess!$1:$1048576, $D105, FALSE)), "", HLOOKUP(K$1, m_preprocess!$1:$1048576, $D105, FALSE))</f>
        <v>6.5</v>
      </c>
      <c r="L105" s="67">
        <f>IF(ISBLANK(HLOOKUP(L$1, m_preprocess!$1:$1048576, $D105, FALSE)), "", HLOOKUP(L$1, m_preprocess!$1:$1048576, $D105, FALSE))</f>
        <v>5160.9936759802831</v>
      </c>
      <c r="M105" s="67">
        <f>IF(ISBLANK(HLOOKUP(M$1, m_preprocess!$1:$1048576, $D105, FALSE)), "", HLOOKUP(M$1, m_preprocess!$1:$1048576, $D105, FALSE))</f>
        <v>29892.322642209921</v>
      </c>
      <c r="N105" s="67">
        <f>IF(ISBLANK(HLOOKUP(N$1, m_preprocess!$1:$1048576, $D105, FALSE)), "", HLOOKUP(N$1, m_preprocess!$1:$1048576, $D105, FALSE))</f>
        <v>673.70318181818197</v>
      </c>
      <c r="O105" s="67">
        <f>IF(ISBLANK(HLOOKUP(O$1, m_preprocess!$1:$1048576, $D105, FALSE)), "", HLOOKUP(O$1, m_preprocess!$1:$1048576, $D105, FALSE))</f>
        <v>106.26214077003289</v>
      </c>
      <c r="P105" s="67">
        <f>IF(ISBLANK(HLOOKUP(P$1, m_preprocess!$1:$1048576, $D105, FALSE)), "", HLOOKUP(P$1, m_preprocess!$1:$1048576, $D105, FALSE))</f>
        <v>74.051630109939367</v>
      </c>
      <c r="Q105" s="67" t="str">
        <f>IF(ISBLANK(HLOOKUP(Q$1, m_preprocess!$1:$1048576, $D105, FALSE)), "", HLOOKUP(Q$1, m_preprocess!$1:$1048576, $D105, FALSE))</f>
        <v/>
      </c>
      <c r="R105" s="67" t="str">
        <f>IF(ISBLANK(HLOOKUP(R$1, m_preprocess!$1:$1048576, $D105, FALSE)), "", HLOOKUP(R$1, m_preprocess!$1:$1048576, $D105, FALSE))</f>
        <v/>
      </c>
      <c r="S105" s="67" t="str">
        <f>IF(ISBLANK(HLOOKUP(S$1, m_preprocess!$1:$1048576, $D105, FALSE)), "", HLOOKUP(S$1, m_preprocess!$1:$1048576, $D105, FALSE))</f>
        <v/>
      </c>
      <c r="T105" s="67" t="str">
        <f>IF(ISBLANK(HLOOKUP(T$1, m_preprocess!$1:$1048576, $D105, FALSE)), "", HLOOKUP(T$1, m_preprocess!$1:$1048576, $D105, FALSE))</f>
        <v/>
      </c>
      <c r="U105" s="67" t="str">
        <f>IF(ISBLANK(HLOOKUP(U$1, m_preprocess!$1:$1048576, $D105, FALSE)), "", HLOOKUP(U$1, m_preprocess!$1:$1048576, $D105, FALSE))</f>
        <v/>
      </c>
      <c r="V105" s="67" t="str">
        <f>IF(ISBLANK(HLOOKUP(V$1, m_preprocess!$1:$1048576, $D105, FALSE)), "", HLOOKUP(V$1, m_preprocess!$1:$1048576, $D105, FALSE))</f>
        <v/>
      </c>
      <c r="W105" s="67">
        <f>IF(ISBLANK(HLOOKUP(W$1, m_preprocess!$1:$1048576, $D105, FALSE)), "", HLOOKUP(W$1, m_preprocess!$1:$1048576, $D105, FALSE))</f>
        <v>3499</v>
      </c>
      <c r="X105" s="67" t="str">
        <f>IF(ISBLANK(HLOOKUP(X$1, m_preprocess!$1:$1048576, $D105, FALSE)), "", HLOOKUP(X$1, m_preprocess!$1:$1048576, $D105, FALSE))</f>
        <v/>
      </c>
      <c r="Y105" s="67">
        <f>IF(ISBLANK(HLOOKUP(Y$1, m_preprocess!$1:$1048576, $D105, FALSE)), "", HLOOKUP(Y$1, m_preprocess!$1:$1048576, $D105, FALSE))</f>
        <v>45.595606960039802</v>
      </c>
      <c r="Z105" s="67">
        <f>IF(ISBLANK(HLOOKUP(Z$1, m_preprocess!$1:$1048576, $D105, FALSE)), "", HLOOKUP(Z$1, m_preprocess!$1:$1048576, $D105, FALSE))</f>
        <v>404.29999999999995</v>
      </c>
      <c r="AA105" s="67" t="str">
        <f>IF(ISBLANK(HLOOKUP(AA$1, m_preprocess!$1:$1048576, $D105, FALSE)), "", HLOOKUP(AA$1, m_preprocess!$1:$1048576, $D105, FALSE))</f>
        <v/>
      </c>
      <c r="AB105" s="67">
        <f>IF(ISBLANK(HLOOKUP(AB$1, m_preprocess!$1:$1048576, $D105, FALSE)), "", HLOOKUP(AB$1, m_preprocess!$1:$1048576, $D105, FALSE))</f>
        <v>48046.274382580697</v>
      </c>
    </row>
    <row r="106" spans="1:28" x14ac:dyDescent="0.25">
      <c r="A106" s="57">
        <v>37135</v>
      </c>
      <c r="B106" s="67">
        <v>2001</v>
      </c>
      <c r="C106" s="67">
        <v>9</v>
      </c>
      <c r="D106" s="67">
        <v>106</v>
      </c>
      <c r="E106" s="67">
        <f>IF(ISBLANK(HLOOKUP(E$1, m_preprocess!$1:$1048576, $D106, FALSE)), "", HLOOKUP(E$1, m_preprocess!$1:$1048576, $D106, FALSE))</f>
        <v>55.715189350821397</v>
      </c>
      <c r="F106" s="67">
        <f>IF(ISBLANK(HLOOKUP(F$1, m_preprocess!$1:$1048576, $D106, FALSE)), "", HLOOKUP(F$1, m_preprocess!$1:$1048576, $D106, FALSE))</f>
        <v>58.734530622014702</v>
      </c>
      <c r="G106" s="67">
        <f>IF(ISBLANK(HLOOKUP(G$1, m_preprocess!$1:$1048576, $D106, FALSE)), "", HLOOKUP(G$1, m_preprocess!$1:$1048576, $D106, FALSE))</f>
        <v>95.564291361558702</v>
      </c>
      <c r="H106" s="67">
        <f>IF(ISBLANK(HLOOKUP(H$1, m_preprocess!$1:$1048576, $D106, FALSE)), "", HLOOKUP(H$1, m_preprocess!$1:$1048576, $D106, FALSE))</f>
        <v>51.480497968381897</v>
      </c>
      <c r="I106" s="67" t="str">
        <f>IF(ISBLANK(HLOOKUP(I$1, m_preprocess!$1:$1048576, $D106, FALSE)), "", HLOOKUP(I$1, m_preprocess!$1:$1048576, $D106, FALSE))</f>
        <v/>
      </c>
      <c r="J106" s="67" t="str">
        <f>IF(ISBLANK(HLOOKUP(J$1, m_preprocess!$1:$1048576, $D106, FALSE)), "", HLOOKUP(J$1, m_preprocess!$1:$1048576, $D106, FALSE))</f>
        <v/>
      </c>
      <c r="K106" s="67">
        <f>IF(ISBLANK(HLOOKUP(K$1, m_preprocess!$1:$1048576, $D106, FALSE)), "", HLOOKUP(K$1, m_preprocess!$1:$1048576, $D106, FALSE))</f>
        <v>6.5</v>
      </c>
      <c r="L106" s="67">
        <f>IF(ISBLANK(HLOOKUP(L$1, m_preprocess!$1:$1048576, $D106, FALSE)), "", HLOOKUP(L$1, m_preprocess!$1:$1048576, $D106, FALSE))</f>
        <v>5385.6767095867435</v>
      </c>
      <c r="M106" s="67">
        <f>IF(ISBLANK(HLOOKUP(M$1, m_preprocess!$1:$1048576, $D106, FALSE)), "", HLOOKUP(M$1, m_preprocess!$1:$1048576, $D106, FALSE))</f>
        <v>29506.646831531161</v>
      </c>
      <c r="N106" s="67">
        <f>IF(ISBLANK(HLOOKUP(N$1, m_preprocess!$1:$1048576, $D106, FALSE)), "", HLOOKUP(N$1, m_preprocess!$1:$1048576, $D106, FALSE))</f>
        <v>681.24176470588202</v>
      </c>
      <c r="O106" s="67">
        <f>IF(ISBLANK(HLOOKUP(O$1, m_preprocess!$1:$1048576, $D106, FALSE)), "", HLOOKUP(O$1, m_preprocess!$1:$1048576, $D106, FALSE))</f>
        <v>107.6713935267761</v>
      </c>
      <c r="P106" s="67">
        <f>IF(ISBLANK(HLOOKUP(P$1, m_preprocess!$1:$1048576, $D106, FALSE)), "", HLOOKUP(P$1, m_preprocess!$1:$1048576, $D106, FALSE))</f>
        <v>73.896999255793489</v>
      </c>
      <c r="Q106" s="67" t="str">
        <f>IF(ISBLANK(HLOOKUP(Q$1, m_preprocess!$1:$1048576, $D106, FALSE)), "", HLOOKUP(Q$1, m_preprocess!$1:$1048576, $D106, FALSE))</f>
        <v/>
      </c>
      <c r="R106" s="67" t="str">
        <f>IF(ISBLANK(HLOOKUP(R$1, m_preprocess!$1:$1048576, $D106, FALSE)), "", HLOOKUP(R$1, m_preprocess!$1:$1048576, $D106, FALSE))</f>
        <v/>
      </c>
      <c r="S106" s="67" t="str">
        <f>IF(ISBLANK(HLOOKUP(S$1, m_preprocess!$1:$1048576, $D106, FALSE)), "", HLOOKUP(S$1, m_preprocess!$1:$1048576, $D106, FALSE))</f>
        <v/>
      </c>
      <c r="T106" s="67" t="str">
        <f>IF(ISBLANK(HLOOKUP(T$1, m_preprocess!$1:$1048576, $D106, FALSE)), "", HLOOKUP(T$1, m_preprocess!$1:$1048576, $D106, FALSE))</f>
        <v/>
      </c>
      <c r="U106" s="67" t="str">
        <f>IF(ISBLANK(HLOOKUP(U$1, m_preprocess!$1:$1048576, $D106, FALSE)), "", HLOOKUP(U$1, m_preprocess!$1:$1048576, $D106, FALSE))</f>
        <v/>
      </c>
      <c r="V106" s="67" t="str">
        <f>IF(ISBLANK(HLOOKUP(V$1, m_preprocess!$1:$1048576, $D106, FALSE)), "", HLOOKUP(V$1, m_preprocess!$1:$1048576, $D106, FALSE))</f>
        <v/>
      </c>
      <c r="W106" s="67">
        <f>IF(ISBLANK(HLOOKUP(W$1, m_preprocess!$1:$1048576, $D106, FALSE)), "", HLOOKUP(W$1, m_preprocess!$1:$1048576, $D106, FALSE))</f>
        <v>3277</v>
      </c>
      <c r="X106" s="67" t="str">
        <f>IF(ISBLANK(HLOOKUP(X$1, m_preprocess!$1:$1048576, $D106, FALSE)), "", HLOOKUP(X$1, m_preprocess!$1:$1048576, $D106, FALSE))</f>
        <v/>
      </c>
      <c r="Y106" s="67">
        <f>IF(ISBLANK(HLOOKUP(Y$1, m_preprocess!$1:$1048576, $D106, FALSE)), "", HLOOKUP(Y$1, m_preprocess!$1:$1048576, $D106, FALSE))</f>
        <v>50.036048507234902</v>
      </c>
      <c r="Z106" s="67">
        <f>IF(ISBLANK(HLOOKUP(Z$1, m_preprocess!$1:$1048576, $D106, FALSE)), "", HLOOKUP(Z$1, m_preprocess!$1:$1048576, $D106, FALSE))</f>
        <v>401.19999999999993</v>
      </c>
      <c r="AA106" s="67" t="str">
        <f>IF(ISBLANK(HLOOKUP(AA$1, m_preprocess!$1:$1048576, $D106, FALSE)), "", HLOOKUP(AA$1, m_preprocess!$1:$1048576, $D106, FALSE))</f>
        <v/>
      </c>
      <c r="AB106" s="67">
        <f>IF(ISBLANK(HLOOKUP(AB$1, m_preprocess!$1:$1048576, $D106, FALSE)), "", HLOOKUP(AB$1, m_preprocess!$1:$1048576, $D106, FALSE))</f>
        <v>48713.7159130418</v>
      </c>
    </row>
    <row r="107" spans="1:28" x14ac:dyDescent="0.25">
      <c r="A107" s="57">
        <v>37165</v>
      </c>
      <c r="B107" s="67">
        <v>2001</v>
      </c>
      <c r="C107" s="67">
        <v>10</v>
      </c>
      <c r="D107" s="67">
        <v>107</v>
      </c>
      <c r="E107" s="67">
        <f>IF(ISBLANK(HLOOKUP(E$1, m_preprocess!$1:$1048576, $D107, FALSE)), "", HLOOKUP(E$1, m_preprocess!$1:$1048576, $D107, FALSE))</f>
        <v>58.990667452657</v>
      </c>
      <c r="F107" s="67">
        <f>IF(ISBLANK(HLOOKUP(F$1, m_preprocess!$1:$1048576, $D107, FALSE)), "", HLOOKUP(F$1, m_preprocess!$1:$1048576, $D107, FALSE))</f>
        <v>59.009803799889902</v>
      </c>
      <c r="G107" s="67">
        <f>IF(ISBLANK(HLOOKUP(G$1, m_preprocess!$1:$1048576, $D107, FALSE)), "", HLOOKUP(G$1, m_preprocess!$1:$1048576, $D107, FALSE))</f>
        <v>102.15848586163401</v>
      </c>
      <c r="H107" s="67">
        <f>IF(ISBLANK(HLOOKUP(H$1, m_preprocess!$1:$1048576, $D107, FALSE)), "", HLOOKUP(H$1, m_preprocess!$1:$1048576, $D107, FALSE))</f>
        <v>54.466051884544299</v>
      </c>
      <c r="I107" s="67" t="str">
        <f>IF(ISBLANK(HLOOKUP(I$1, m_preprocess!$1:$1048576, $D107, FALSE)), "", HLOOKUP(I$1, m_preprocess!$1:$1048576, $D107, FALSE))</f>
        <v/>
      </c>
      <c r="J107" s="67" t="str">
        <f>IF(ISBLANK(HLOOKUP(J$1, m_preprocess!$1:$1048576, $D107, FALSE)), "", HLOOKUP(J$1, m_preprocess!$1:$1048576, $D107, FALSE))</f>
        <v/>
      </c>
      <c r="K107" s="67">
        <f>IF(ISBLANK(HLOOKUP(K$1, m_preprocess!$1:$1048576, $D107, FALSE)), "", HLOOKUP(K$1, m_preprocess!$1:$1048576, $D107, FALSE))</f>
        <v>6.5</v>
      </c>
      <c r="L107" s="67">
        <f>IF(ISBLANK(HLOOKUP(L$1, m_preprocess!$1:$1048576, $D107, FALSE)), "", HLOOKUP(L$1, m_preprocess!$1:$1048576, $D107, FALSE))</f>
        <v>5318.056790633118</v>
      </c>
      <c r="M107" s="67">
        <f>IF(ISBLANK(HLOOKUP(M$1, m_preprocess!$1:$1048576, $D107, FALSE)), "", HLOOKUP(M$1, m_preprocess!$1:$1048576, $D107, FALSE))</f>
        <v>29847.076105265041</v>
      </c>
      <c r="N107" s="67">
        <f>IF(ISBLANK(HLOOKUP(N$1, m_preprocess!$1:$1048576, $D107, FALSE)), "", HLOOKUP(N$1, m_preprocess!$1:$1048576, $D107, FALSE))</f>
        <v>708.09818181818196</v>
      </c>
      <c r="O107" s="67">
        <f>IF(ISBLANK(HLOOKUP(O$1, m_preprocess!$1:$1048576, $D107, FALSE)), "", HLOOKUP(O$1, m_preprocess!$1:$1048576, $D107, FALSE))</f>
        <v>111.03110051682394</v>
      </c>
      <c r="P107" s="67">
        <f>IF(ISBLANK(HLOOKUP(P$1, m_preprocess!$1:$1048576, $D107, FALSE)), "", HLOOKUP(P$1, m_preprocess!$1:$1048576, $D107, FALSE))</f>
        <v>74.090504943553228</v>
      </c>
      <c r="Q107" s="67" t="str">
        <f>IF(ISBLANK(HLOOKUP(Q$1, m_preprocess!$1:$1048576, $D107, FALSE)), "", HLOOKUP(Q$1, m_preprocess!$1:$1048576, $D107, FALSE))</f>
        <v/>
      </c>
      <c r="R107" s="67" t="str">
        <f>IF(ISBLANK(HLOOKUP(R$1, m_preprocess!$1:$1048576, $D107, FALSE)), "", HLOOKUP(R$1, m_preprocess!$1:$1048576, $D107, FALSE))</f>
        <v/>
      </c>
      <c r="S107" s="67" t="str">
        <f>IF(ISBLANK(HLOOKUP(S$1, m_preprocess!$1:$1048576, $D107, FALSE)), "", HLOOKUP(S$1, m_preprocess!$1:$1048576, $D107, FALSE))</f>
        <v/>
      </c>
      <c r="T107" s="67" t="str">
        <f>IF(ISBLANK(HLOOKUP(T$1, m_preprocess!$1:$1048576, $D107, FALSE)), "", HLOOKUP(T$1, m_preprocess!$1:$1048576, $D107, FALSE))</f>
        <v/>
      </c>
      <c r="U107" s="67" t="str">
        <f>IF(ISBLANK(HLOOKUP(U$1, m_preprocess!$1:$1048576, $D107, FALSE)), "", HLOOKUP(U$1, m_preprocess!$1:$1048576, $D107, FALSE))</f>
        <v/>
      </c>
      <c r="V107" s="67" t="str">
        <f>IF(ISBLANK(HLOOKUP(V$1, m_preprocess!$1:$1048576, $D107, FALSE)), "", HLOOKUP(V$1, m_preprocess!$1:$1048576, $D107, FALSE))</f>
        <v/>
      </c>
      <c r="W107" s="67">
        <f>IF(ISBLANK(HLOOKUP(W$1, m_preprocess!$1:$1048576, $D107, FALSE)), "", HLOOKUP(W$1, m_preprocess!$1:$1048576, $D107, FALSE))</f>
        <v>3502</v>
      </c>
      <c r="X107" s="67" t="str">
        <f>IF(ISBLANK(HLOOKUP(X$1, m_preprocess!$1:$1048576, $D107, FALSE)), "", HLOOKUP(X$1, m_preprocess!$1:$1048576, $D107, FALSE))</f>
        <v/>
      </c>
      <c r="Y107" s="67">
        <f>IF(ISBLANK(HLOOKUP(Y$1, m_preprocess!$1:$1048576, $D107, FALSE)), "", HLOOKUP(Y$1, m_preprocess!$1:$1048576, $D107, FALSE))</f>
        <v>46.9289406256989</v>
      </c>
      <c r="Z107" s="67">
        <f>IF(ISBLANK(HLOOKUP(Z$1, m_preprocess!$1:$1048576, $D107, FALSE)), "", HLOOKUP(Z$1, m_preprocess!$1:$1048576, $D107, FALSE))</f>
        <v>417.10000000000008</v>
      </c>
      <c r="AA107" s="67" t="str">
        <f>IF(ISBLANK(HLOOKUP(AA$1, m_preprocess!$1:$1048576, $D107, FALSE)), "", HLOOKUP(AA$1, m_preprocess!$1:$1048576, $D107, FALSE))</f>
        <v/>
      </c>
      <c r="AB107" s="67">
        <f>IF(ISBLANK(HLOOKUP(AB$1, m_preprocess!$1:$1048576, $D107, FALSE)), "", HLOOKUP(AB$1, m_preprocess!$1:$1048576, $D107, FALSE))</f>
        <v>49182.140113373702</v>
      </c>
    </row>
    <row r="108" spans="1:28" x14ac:dyDescent="0.25">
      <c r="A108" s="57">
        <v>37196</v>
      </c>
      <c r="B108" s="67">
        <v>2001</v>
      </c>
      <c r="C108" s="67">
        <v>11</v>
      </c>
      <c r="D108" s="67">
        <v>108</v>
      </c>
      <c r="E108" s="67">
        <f>IF(ISBLANK(HLOOKUP(E$1, m_preprocess!$1:$1048576, $D108, FALSE)), "", HLOOKUP(E$1, m_preprocess!$1:$1048576, $D108, FALSE))</f>
        <v>60.015210211587501</v>
      </c>
      <c r="F108" s="67">
        <f>IF(ISBLANK(HLOOKUP(F$1, m_preprocess!$1:$1048576, $D108, FALSE)), "", HLOOKUP(F$1, m_preprocess!$1:$1048576, $D108, FALSE))</f>
        <v>59.355643288251301</v>
      </c>
      <c r="G108" s="67">
        <f>IF(ISBLANK(HLOOKUP(G$1, m_preprocess!$1:$1048576, $D108, FALSE)), "", HLOOKUP(G$1, m_preprocess!$1:$1048576, $D108, FALSE))</f>
        <v>96.084496651864001</v>
      </c>
      <c r="H108" s="67">
        <f>IF(ISBLANK(HLOOKUP(H$1, m_preprocess!$1:$1048576, $D108, FALSE)), "", HLOOKUP(H$1, m_preprocess!$1:$1048576, $D108, FALSE))</f>
        <v>55.741445971929501</v>
      </c>
      <c r="I108" s="67" t="str">
        <f>IF(ISBLANK(HLOOKUP(I$1, m_preprocess!$1:$1048576, $D108, FALSE)), "", HLOOKUP(I$1, m_preprocess!$1:$1048576, $D108, FALSE))</f>
        <v/>
      </c>
      <c r="J108" s="67" t="str">
        <f>IF(ISBLANK(HLOOKUP(J$1, m_preprocess!$1:$1048576, $D108, FALSE)), "", HLOOKUP(J$1, m_preprocess!$1:$1048576, $D108, FALSE))</f>
        <v/>
      </c>
      <c r="K108" s="67">
        <f>IF(ISBLANK(HLOOKUP(K$1, m_preprocess!$1:$1048576, $D108, FALSE)), "", HLOOKUP(K$1, m_preprocess!$1:$1048576, $D108, FALSE))</f>
        <v>6.5</v>
      </c>
      <c r="L108" s="67">
        <f>IF(ISBLANK(HLOOKUP(L$1, m_preprocess!$1:$1048576, $D108, FALSE)), "", HLOOKUP(L$1, m_preprocess!$1:$1048576, $D108, FALSE))</f>
        <v>5207.2069531417492</v>
      </c>
      <c r="M108" s="67">
        <f>IF(ISBLANK(HLOOKUP(M$1, m_preprocess!$1:$1048576, $D108, FALSE)), "", HLOOKUP(M$1, m_preprocess!$1:$1048576, $D108, FALSE))</f>
        <v>30002.106310441508</v>
      </c>
      <c r="N108" s="67">
        <f>IF(ISBLANK(HLOOKUP(N$1, m_preprocess!$1:$1048576, $D108, FALSE)), "", HLOOKUP(N$1, m_preprocess!$1:$1048576, $D108, FALSE))</f>
        <v>689.40142857142803</v>
      </c>
      <c r="O108" s="67">
        <f>IF(ISBLANK(HLOOKUP(O$1, m_preprocess!$1:$1048576, $D108, FALSE)), "", HLOOKUP(O$1, m_preprocess!$1:$1048576, $D108, FALSE))</f>
        <v>107.1576267038697</v>
      </c>
      <c r="P108" s="67">
        <f>IF(ISBLANK(HLOOKUP(P$1, m_preprocess!$1:$1048576, $D108, FALSE)), "", HLOOKUP(P$1, m_preprocess!$1:$1048576, $D108, FALSE))</f>
        <v>75.085511194080425</v>
      </c>
      <c r="Q108" s="67" t="str">
        <f>IF(ISBLANK(HLOOKUP(Q$1, m_preprocess!$1:$1048576, $D108, FALSE)), "", HLOOKUP(Q$1, m_preprocess!$1:$1048576, $D108, FALSE))</f>
        <v/>
      </c>
      <c r="R108" s="67" t="str">
        <f>IF(ISBLANK(HLOOKUP(R$1, m_preprocess!$1:$1048576, $D108, FALSE)), "", HLOOKUP(R$1, m_preprocess!$1:$1048576, $D108, FALSE))</f>
        <v/>
      </c>
      <c r="S108" s="67" t="str">
        <f>IF(ISBLANK(HLOOKUP(S$1, m_preprocess!$1:$1048576, $D108, FALSE)), "", HLOOKUP(S$1, m_preprocess!$1:$1048576, $D108, FALSE))</f>
        <v/>
      </c>
      <c r="T108" s="67" t="str">
        <f>IF(ISBLANK(HLOOKUP(T$1, m_preprocess!$1:$1048576, $D108, FALSE)), "", HLOOKUP(T$1, m_preprocess!$1:$1048576, $D108, FALSE))</f>
        <v/>
      </c>
      <c r="U108" s="67" t="str">
        <f>IF(ISBLANK(HLOOKUP(U$1, m_preprocess!$1:$1048576, $D108, FALSE)), "", HLOOKUP(U$1, m_preprocess!$1:$1048576, $D108, FALSE))</f>
        <v/>
      </c>
      <c r="V108" s="67" t="str">
        <f>IF(ISBLANK(HLOOKUP(V$1, m_preprocess!$1:$1048576, $D108, FALSE)), "", HLOOKUP(V$1, m_preprocess!$1:$1048576, $D108, FALSE))</f>
        <v/>
      </c>
      <c r="W108" s="67">
        <f>IF(ISBLANK(HLOOKUP(W$1, m_preprocess!$1:$1048576, $D108, FALSE)), "", HLOOKUP(W$1, m_preprocess!$1:$1048576, $D108, FALSE))</f>
        <v>3386</v>
      </c>
      <c r="X108" s="67" t="str">
        <f>IF(ISBLANK(HLOOKUP(X$1, m_preprocess!$1:$1048576, $D108, FALSE)), "", HLOOKUP(X$1, m_preprocess!$1:$1048576, $D108, FALSE))</f>
        <v/>
      </c>
      <c r="Y108" s="67">
        <f>IF(ISBLANK(HLOOKUP(Y$1, m_preprocess!$1:$1048576, $D108, FALSE)), "", HLOOKUP(Y$1, m_preprocess!$1:$1048576, $D108, FALSE))</f>
        <v>47.4014132159325</v>
      </c>
      <c r="Z108" s="67">
        <f>IF(ISBLANK(HLOOKUP(Z$1, m_preprocess!$1:$1048576, $D108, FALSE)), "", HLOOKUP(Z$1, m_preprocess!$1:$1048576, $D108, FALSE))</f>
        <v>396.1</v>
      </c>
      <c r="AA108" s="67" t="str">
        <f>IF(ISBLANK(HLOOKUP(AA$1, m_preprocess!$1:$1048576, $D108, FALSE)), "", HLOOKUP(AA$1, m_preprocess!$1:$1048576, $D108, FALSE))</f>
        <v/>
      </c>
      <c r="AB108" s="67">
        <f>IF(ISBLANK(HLOOKUP(AB$1, m_preprocess!$1:$1048576, $D108, FALSE)), "", HLOOKUP(AB$1, m_preprocess!$1:$1048576, $D108, FALSE))</f>
        <v>49168.609483442902</v>
      </c>
    </row>
    <row r="109" spans="1:28" x14ac:dyDescent="0.25">
      <c r="A109" s="57">
        <v>37226</v>
      </c>
      <c r="B109" s="67">
        <v>2001</v>
      </c>
      <c r="C109" s="67">
        <v>12</v>
      </c>
      <c r="D109" s="67">
        <v>109</v>
      </c>
      <c r="E109" s="67">
        <f>IF(ISBLANK(HLOOKUP(E$1, m_preprocess!$1:$1048576, $D109, FALSE)), "", HLOOKUP(E$1, m_preprocess!$1:$1048576, $D109, FALSE))</f>
        <v>64.201485031759603</v>
      </c>
      <c r="F109" s="67">
        <f>IF(ISBLANK(HLOOKUP(F$1, m_preprocess!$1:$1048576, $D109, FALSE)), "", HLOOKUP(F$1, m_preprocess!$1:$1048576, $D109, FALSE))</f>
        <v>58.995258403210798</v>
      </c>
      <c r="G109" s="67">
        <f>IF(ISBLANK(HLOOKUP(G$1, m_preprocess!$1:$1048576, $D109, FALSE)), "", HLOOKUP(G$1, m_preprocess!$1:$1048576, $D109, FALSE))</f>
        <v>102.845223239627</v>
      </c>
      <c r="H109" s="67">
        <f>IF(ISBLANK(HLOOKUP(H$1, m_preprocess!$1:$1048576, $D109, FALSE)), "", HLOOKUP(H$1, m_preprocess!$1:$1048576, $D109, FALSE))</f>
        <v>59.627155340788498</v>
      </c>
      <c r="I109" s="67" t="str">
        <f>IF(ISBLANK(HLOOKUP(I$1, m_preprocess!$1:$1048576, $D109, FALSE)), "", HLOOKUP(I$1, m_preprocess!$1:$1048576, $D109, FALSE))</f>
        <v/>
      </c>
      <c r="J109" s="67" t="str">
        <f>IF(ISBLANK(HLOOKUP(J$1, m_preprocess!$1:$1048576, $D109, FALSE)), "", HLOOKUP(J$1, m_preprocess!$1:$1048576, $D109, FALSE))</f>
        <v/>
      </c>
      <c r="K109" s="67">
        <f>IF(ISBLANK(HLOOKUP(K$1, m_preprocess!$1:$1048576, $D109, FALSE)), "", HLOOKUP(K$1, m_preprocess!$1:$1048576, $D109, FALSE))</f>
        <v>6.5</v>
      </c>
      <c r="L109" s="67">
        <f>IF(ISBLANK(HLOOKUP(L$1, m_preprocess!$1:$1048576, $D109, FALSE)), "", HLOOKUP(L$1, m_preprocess!$1:$1048576, $D109, FALSE))</f>
        <v>5724.1460955789362</v>
      </c>
      <c r="M109" s="67">
        <f>IF(ISBLANK(HLOOKUP(M$1, m_preprocess!$1:$1048576, $D109, FALSE)), "", HLOOKUP(M$1, m_preprocess!$1:$1048576, $D109, FALSE))</f>
        <v>30410.489750461897</v>
      </c>
      <c r="N109" s="67">
        <f>IF(ISBLANK(HLOOKUP(N$1, m_preprocess!$1:$1048576, $D109, FALSE)), "", HLOOKUP(N$1, m_preprocess!$1:$1048576, $D109, FALSE))</f>
        <v>669.13789473684199</v>
      </c>
      <c r="O109" s="67">
        <f>IF(ISBLANK(HLOOKUP(O$1, m_preprocess!$1:$1048576, $D109, FALSE)), "", HLOOKUP(O$1, m_preprocess!$1:$1048576, $D109, FALSE))</f>
        <v>103.82910259650306</v>
      </c>
      <c r="P109" s="67">
        <f>IF(ISBLANK(HLOOKUP(P$1, m_preprocess!$1:$1048576, $D109, FALSE)), "", HLOOKUP(P$1, m_preprocess!$1:$1048576, $D109, FALSE))</f>
        <v>76.445529228381517</v>
      </c>
      <c r="Q109" s="67" t="str">
        <f>IF(ISBLANK(HLOOKUP(Q$1, m_preprocess!$1:$1048576, $D109, FALSE)), "", HLOOKUP(Q$1, m_preprocess!$1:$1048576, $D109, FALSE))</f>
        <v/>
      </c>
      <c r="R109" s="67" t="str">
        <f>IF(ISBLANK(HLOOKUP(R$1, m_preprocess!$1:$1048576, $D109, FALSE)), "", HLOOKUP(R$1, m_preprocess!$1:$1048576, $D109, FALSE))</f>
        <v/>
      </c>
      <c r="S109" s="67" t="str">
        <f>IF(ISBLANK(HLOOKUP(S$1, m_preprocess!$1:$1048576, $D109, FALSE)), "", HLOOKUP(S$1, m_preprocess!$1:$1048576, $D109, FALSE))</f>
        <v/>
      </c>
      <c r="T109" s="67" t="str">
        <f>IF(ISBLANK(HLOOKUP(T$1, m_preprocess!$1:$1048576, $D109, FALSE)), "", HLOOKUP(T$1, m_preprocess!$1:$1048576, $D109, FALSE))</f>
        <v/>
      </c>
      <c r="U109" s="67" t="str">
        <f>IF(ISBLANK(HLOOKUP(U$1, m_preprocess!$1:$1048576, $D109, FALSE)), "", HLOOKUP(U$1, m_preprocess!$1:$1048576, $D109, FALSE))</f>
        <v/>
      </c>
      <c r="V109" s="67" t="str">
        <f>IF(ISBLANK(HLOOKUP(V$1, m_preprocess!$1:$1048576, $D109, FALSE)), "", HLOOKUP(V$1, m_preprocess!$1:$1048576, $D109, FALSE))</f>
        <v/>
      </c>
      <c r="W109" s="67">
        <f>IF(ISBLANK(HLOOKUP(W$1, m_preprocess!$1:$1048576, $D109, FALSE)), "", HLOOKUP(W$1, m_preprocess!$1:$1048576, $D109, FALSE))</f>
        <v>3539</v>
      </c>
      <c r="X109" s="67" t="str">
        <f>IF(ISBLANK(HLOOKUP(X$1, m_preprocess!$1:$1048576, $D109, FALSE)), "", HLOOKUP(X$1, m_preprocess!$1:$1048576, $D109, FALSE))</f>
        <v/>
      </c>
      <c r="Y109" s="67">
        <f>IF(ISBLANK(HLOOKUP(Y$1, m_preprocess!$1:$1048576, $D109, FALSE)), "", HLOOKUP(Y$1, m_preprocess!$1:$1048576, $D109, FALSE))</f>
        <v>63.821837729049797</v>
      </c>
      <c r="Z109" s="67">
        <f>IF(ISBLANK(HLOOKUP(Z$1, m_preprocess!$1:$1048576, $D109, FALSE)), "", HLOOKUP(Z$1, m_preprocess!$1:$1048576, $D109, FALSE))</f>
        <v>414.70000000000005</v>
      </c>
      <c r="AA109" s="67" t="str">
        <f>IF(ISBLANK(HLOOKUP(AA$1, m_preprocess!$1:$1048576, $D109, FALSE)), "", HLOOKUP(AA$1, m_preprocess!$1:$1048576, $D109, FALSE))</f>
        <v/>
      </c>
      <c r="AB109" s="67">
        <f>IF(ISBLANK(HLOOKUP(AB$1, m_preprocess!$1:$1048576, $D109, FALSE)), "", HLOOKUP(AB$1, m_preprocess!$1:$1048576, $D109, FALSE))</f>
        <v>49222.428535470397</v>
      </c>
    </row>
    <row r="110" spans="1:28" x14ac:dyDescent="0.25">
      <c r="A110" s="57">
        <v>37257</v>
      </c>
      <c r="B110" s="67">
        <v>2002</v>
      </c>
      <c r="C110" s="67">
        <v>1</v>
      </c>
      <c r="D110" s="67">
        <v>110</v>
      </c>
      <c r="E110" s="67">
        <f>IF(ISBLANK(HLOOKUP(E$1, m_preprocess!$1:$1048576, $D110, FALSE)), "", HLOOKUP(E$1, m_preprocess!$1:$1048576, $D110, FALSE))</f>
        <v>59.671600927044899</v>
      </c>
      <c r="F110" s="67">
        <f>IF(ISBLANK(HLOOKUP(F$1, m_preprocess!$1:$1048576, $D110, FALSE)), "", HLOOKUP(F$1, m_preprocess!$1:$1048576, $D110, FALSE))</f>
        <v>59.869051544696198</v>
      </c>
      <c r="G110" s="67">
        <f>IF(ISBLANK(HLOOKUP(G$1, m_preprocess!$1:$1048576, $D110, FALSE)), "", HLOOKUP(G$1, m_preprocess!$1:$1048576, $D110, FALSE))</f>
        <v>89.613839122585006</v>
      </c>
      <c r="H110" s="67">
        <f>IF(ISBLANK(HLOOKUP(H$1, m_preprocess!$1:$1048576, $D110, FALSE)), "", HLOOKUP(H$1, m_preprocess!$1:$1048576, $D110, FALSE))</f>
        <v>55.653418560460203</v>
      </c>
      <c r="I110" s="67" t="str">
        <f>IF(ISBLANK(HLOOKUP(I$1, m_preprocess!$1:$1048576, $D110, FALSE)), "", HLOOKUP(I$1, m_preprocess!$1:$1048576, $D110, FALSE))</f>
        <v/>
      </c>
      <c r="J110" s="67" t="str">
        <f>IF(ISBLANK(HLOOKUP(J$1, m_preprocess!$1:$1048576, $D110, FALSE)), "", HLOOKUP(J$1, m_preprocess!$1:$1048576, $D110, FALSE))</f>
        <v/>
      </c>
      <c r="K110" s="67">
        <f>IF(ISBLANK(HLOOKUP(K$1, m_preprocess!$1:$1048576, $D110, FALSE)), "", HLOOKUP(K$1, m_preprocess!$1:$1048576, $D110, FALSE))</f>
        <v>6.16</v>
      </c>
      <c r="L110" s="67">
        <f>IF(ISBLANK(HLOOKUP(L$1, m_preprocess!$1:$1048576, $D110, FALSE)), "", HLOOKUP(L$1, m_preprocess!$1:$1048576, $D110, FALSE))</f>
        <v>5914.9958041072869</v>
      </c>
      <c r="M110" s="67">
        <f>IF(ISBLANK(HLOOKUP(M$1, m_preprocess!$1:$1048576, $D110, FALSE)), "", HLOOKUP(M$1, m_preprocess!$1:$1048576, $D110, FALSE))</f>
        <v>30718.527826372512</v>
      </c>
      <c r="N110" s="67">
        <f>IF(ISBLANK(HLOOKUP(N$1, m_preprocess!$1:$1048576, $D110, FALSE)), "", HLOOKUP(N$1, m_preprocess!$1:$1048576, $D110, FALSE))</f>
        <v>667.28181818181804</v>
      </c>
      <c r="O110" s="67">
        <f>IF(ISBLANK(HLOOKUP(O$1, m_preprocess!$1:$1048576, $D110, FALSE)), "", HLOOKUP(O$1, m_preprocess!$1:$1048576, $D110, FALSE))</f>
        <v>103.13629059676046</v>
      </c>
      <c r="P110" s="67">
        <f>IF(ISBLANK(HLOOKUP(P$1, m_preprocess!$1:$1048576, $D110, FALSE)), "", HLOOKUP(P$1, m_preprocess!$1:$1048576, $D110, FALSE))</f>
        <v>76.882894546210721</v>
      </c>
      <c r="Q110" s="67" t="str">
        <f>IF(ISBLANK(HLOOKUP(Q$1, m_preprocess!$1:$1048576, $D110, FALSE)), "", HLOOKUP(Q$1, m_preprocess!$1:$1048576, $D110, FALSE))</f>
        <v/>
      </c>
      <c r="R110" s="67" t="str">
        <f>IF(ISBLANK(HLOOKUP(R$1, m_preprocess!$1:$1048576, $D110, FALSE)), "", HLOOKUP(R$1, m_preprocess!$1:$1048576, $D110, FALSE))</f>
        <v/>
      </c>
      <c r="S110" s="67" t="str">
        <f>IF(ISBLANK(HLOOKUP(S$1, m_preprocess!$1:$1048576, $D110, FALSE)), "", HLOOKUP(S$1, m_preprocess!$1:$1048576, $D110, FALSE))</f>
        <v/>
      </c>
      <c r="T110" s="67" t="str">
        <f>IF(ISBLANK(HLOOKUP(T$1, m_preprocess!$1:$1048576, $D110, FALSE)), "", HLOOKUP(T$1, m_preprocess!$1:$1048576, $D110, FALSE))</f>
        <v/>
      </c>
      <c r="U110" s="67" t="str">
        <f>IF(ISBLANK(HLOOKUP(U$1, m_preprocess!$1:$1048576, $D110, FALSE)), "", HLOOKUP(U$1, m_preprocess!$1:$1048576, $D110, FALSE))</f>
        <v/>
      </c>
      <c r="V110" s="67" t="str">
        <f>IF(ISBLANK(HLOOKUP(V$1, m_preprocess!$1:$1048576, $D110, FALSE)), "", HLOOKUP(V$1, m_preprocess!$1:$1048576, $D110, FALSE))</f>
        <v/>
      </c>
      <c r="W110" s="67">
        <f>IF(ISBLANK(HLOOKUP(W$1, m_preprocess!$1:$1048576, $D110, FALSE)), "", HLOOKUP(W$1, m_preprocess!$1:$1048576, $D110, FALSE))</f>
        <v>3539</v>
      </c>
      <c r="X110" s="67" t="str">
        <f>IF(ISBLANK(HLOOKUP(X$1, m_preprocess!$1:$1048576, $D110, FALSE)), "", HLOOKUP(X$1, m_preprocess!$1:$1048576, $D110, FALSE))</f>
        <v/>
      </c>
      <c r="Y110" s="67">
        <f>IF(ISBLANK(HLOOKUP(Y$1, m_preprocess!$1:$1048576, $D110, FALSE)), "", HLOOKUP(Y$1, m_preprocess!$1:$1048576, $D110, FALSE))</f>
        <v>45.727739125105103</v>
      </c>
      <c r="Z110" s="67">
        <f>IF(ISBLANK(HLOOKUP(Z$1, m_preprocess!$1:$1048576, $D110, FALSE)), "", HLOOKUP(Z$1, m_preprocess!$1:$1048576, $D110, FALSE))</f>
        <v>379.40000000000003</v>
      </c>
      <c r="AA110" s="67" t="str">
        <f>IF(ISBLANK(HLOOKUP(AA$1, m_preprocess!$1:$1048576, $D110, FALSE)), "", HLOOKUP(AA$1, m_preprocess!$1:$1048576, $D110, FALSE))</f>
        <v/>
      </c>
      <c r="AB110" s="67">
        <f>IF(ISBLANK(HLOOKUP(AB$1, m_preprocess!$1:$1048576, $D110, FALSE)), "", HLOOKUP(AB$1, m_preprocess!$1:$1048576, $D110, FALSE))</f>
        <v>49695.301656837299</v>
      </c>
    </row>
    <row r="111" spans="1:28" x14ac:dyDescent="0.25">
      <c r="A111" s="57">
        <v>37288</v>
      </c>
      <c r="B111" s="67">
        <v>2002</v>
      </c>
      <c r="C111" s="67">
        <v>2</v>
      </c>
      <c r="D111" s="67">
        <v>111</v>
      </c>
      <c r="E111" s="67">
        <f>IF(ISBLANK(HLOOKUP(E$1, m_preprocess!$1:$1048576, $D111, FALSE)), "", HLOOKUP(E$1, m_preprocess!$1:$1048576, $D111, FALSE))</f>
        <v>55.803264159576102</v>
      </c>
      <c r="F111" s="67">
        <f>IF(ISBLANK(HLOOKUP(F$1, m_preprocess!$1:$1048576, $D111, FALSE)), "", HLOOKUP(F$1, m_preprocess!$1:$1048576, $D111, FALSE))</f>
        <v>59.505261751586197</v>
      </c>
      <c r="G111" s="67">
        <f>IF(ISBLANK(HLOOKUP(G$1, m_preprocess!$1:$1048576, $D111, FALSE)), "", HLOOKUP(G$1, m_preprocess!$1:$1048576, $D111, FALSE))</f>
        <v>80.820255990920401</v>
      </c>
      <c r="H111" s="67">
        <f>IF(ISBLANK(HLOOKUP(H$1, m_preprocess!$1:$1048576, $D111, FALSE)), "", HLOOKUP(H$1, m_preprocess!$1:$1048576, $D111, FALSE))</f>
        <v>52.163651459032998</v>
      </c>
      <c r="I111" s="67" t="str">
        <f>IF(ISBLANK(HLOOKUP(I$1, m_preprocess!$1:$1048576, $D111, FALSE)), "", HLOOKUP(I$1, m_preprocess!$1:$1048576, $D111, FALSE))</f>
        <v/>
      </c>
      <c r="J111" s="67" t="str">
        <f>IF(ISBLANK(HLOOKUP(J$1, m_preprocess!$1:$1048576, $D111, FALSE)), "", HLOOKUP(J$1, m_preprocess!$1:$1048576, $D111, FALSE))</f>
        <v/>
      </c>
      <c r="K111" s="67">
        <f>IF(ISBLANK(HLOOKUP(K$1, m_preprocess!$1:$1048576, $D111, FALSE)), "", HLOOKUP(K$1, m_preprocess!$1:$1048576, $D111, FALSE))</f>
        <v>5.83</v>
      </c>
      <c r="L111" s="67">
        <f>IF(ISBLANK(HLOOKUP(L$1, m_preprocess!$1:$1048576, $D111, FALSE)), "", HLOOKUP(L$1, m_preprocess!$1:$1048576, $D111, FALSE))</f>
        <v>5802.1084848618511</v>
      </c>
      <c r="M111" s="67">
        <f>IF(ISBLANK(HLOOKUP(M$1, m_preprocess!$1:$1048576, $D111, FALSE)), "", HLOOKUP(M$1, m_preprocess!$1:$1048576, $D111, FALSE))</f>
        <v>30872.805285226059</v>
      </c>
      <c r="N111" s="67">
        <f>IF(ISBLANK(HLOOKUP(N$1, m_preprocess!$1:$1048576, $D111, FALSE)), "", HLOOKUP(N$1, m_preprocess!$1:$1048576, $D111, FALSE))</f>
        <v>678.83500000000004</v>
      </c>
      <c r="O111" s="67">
        <f>IF(ISBLANK(HLOOKUP(O$1, m_preprocess!$1:$1048576, $D111, FALSE)), "", HLOOKUP(O$1, m_preprocess!$1:$1048576, $D111, FALSE))</f>
        <v>104.6065043140475</v>
      </c>
      <c r="P111" s="67">
        <f>IF(ISBLANK(HLOOKUP(P$1, m_preprocess!$1:$1048576, $D111, FALSE)), "", HLOOKUP(P$1, m_preprocess!$1:$1048576, $D111, FALSE))</f>
        <v>77.513874648336582</v>
      </c>
      <c r="Q111" s="67" t="str">
        <f>IF(ISBLANK(HLOOKUP(Q$1, m_preprocess!$1:$1048576, $D111, FALSE)), "", HLOOKUP(Q$1, m_preprocess!$1:$1048576, $D111, FALSE))</f>
        <v/>
      </c>
      <c r="R111" s="67" t="str">
        <f>IF(ISBLANK(HLOOKUP(R$1, m_preprocess!$1:$1048576, $D111, FALSE)), "", HLOOKUP(R$1, m_preprocess!$1:$1048576, $D111, FALSE))</f>
        <v/>
      </c>
      <c r="S111" s="67" t="str">
        <f>IF(ISBLANK(HLOOKUP(S$1, m_preprocess!$1:$1048576, $D111, FALSE)), "", HLOOKUP(S$1, m_preprocess!$1:$1048576, $D111, FALSE))</f>
        <v/>
      </c>
      <c r="T111" s="67" t="str">
        <f>IF(ISBLANK(HLOOKUP(T$1, m_preprocess!$1:$1048576, $D111, FALSE)), "", HLOOKUP(T$1, m_preprocess!$1:$1048576, $D111, FALSE))</f>
        <v/>
      </c>
      <c r="U111" s="67" t="str">
        <f>IF(ISBLANK(HLOOKUP(U$1, m_preprocess!$1:$1048576, $D111, FALSE)), "", HLOOKUP(U$1, m_preprocess!$1:$1048576, $D111, FALSE))</f>
        <v/>
      </c>
      <c r="V111" s="67" t="str">
        <f>IF(ISBLANK(HLOOKUP(V$1, m_preprocess!$1:$1048576, $D111, FALSE)), "", HLOOKUP(V$1, m_preprocess!$1:$1048576, $D111, FALSE))</f>
        <v/>
      </c>
      <c r="W111" s="67">
        <f>IF(ISBLANK(HLOOKUP(W$1, m_preprocess!$1:$1048576, $D111, FALSE)), "", HLOOKUP(W$1, m_preprocess!$1:$1048576, $D111, FALSE))</f>
        <v>3249</v>
      </c>
      <c r="X111" s="67" t="str">
        <f>IF(ISBLANK(HLOOKUP(X$1, m_preprocess!$1:$1048576, $D111, FALSE)), "", HLOOKUP(X$1, m_preprocess!$1:$1048576, $D111, FALSE))</f>
        <v/>
      </c>
      <c r="Y111" s="67">
        <f>IF(ISBLANK(HLOOKUP(Y$1, m_preprocess!$1:$1048576, $D111, FALSE)), "", HLOOKUP(Y$1, m_preprocess!$1:$1048576, $D111, FALSE))</f>
        <v>46.232243755354503</v>
      </c>
      <c r="Z111" s="67">
        <f>IF(ISBLANK(HLOOKUP(Z$1, m_preprocess!$1:$1048576, $D111, FALSE)), "", HLOOKUP(Z$1, m_preprocess!$1:$1048576, $D111, FALSE))</f>
        <v>339.09999999999997</v>
      </c>
      <c r="AA111" s="67" t="str">
        <f>IF(ISBLANK(HLOOKUP(AA$1, m_preprocess!$1:$1048576, $D111, FALSE)), "", HLOOKUP(AA$1, m_preprocess!$1:$1048576, $D111, FALSE))</f>
        <v/>
      </c>
      <c r="AB111" s="67">
        <f>IF(ISBLANK(HLOOKUP(AB$1, m_preprocess!$1:$1048576, $D111, FALSE)), "", HLOOKUP(AB$1, m_preprocess!$1:$1048576, $D111, FALSE))</f>
        <v>49414.516285004</v>
      </c>
    </row>
    <row r="112" spans="1:28" x14ac:dyDescent="0.25">
      <c r="A112" s="57">
        <v>37316</v>
      </c>
      <c r="B112" s="67">
        <v>2002</v>
      </c>
      <c r="C112" s="67">
        <v>3</v>
      </c>
      <c r="D112" s="67">
        <v>112</v>
      </c>
      <c r="E112" s="67">
        <f>IF(ISBLANK(HLOOKUP(E$1, m_preprocess!$1:$1048576, $D112, FALSE)), "", HLOOKUP(E$1, m_preprocess!$1:$1048576, $D112, FALSE))</f>
        <v>63.002030156778297</v>
      </c>
      <c r="F112" s="67">
        <f>IF(ISBLANK(HLOOKUP(F$1, m_preprocess!$1:$1048576, $D112, FALSE)), "", HLOOKUP(F$1, m_preprocess!$1:$1048576, $D112, FALSE))</f>
        <v>59.5687525775528</v>
      </c>
      <c r="G112" s="67">
        <f>IF(ISBLANK(HLOOKUP(G$1, m_preprocess!$1:$1048576, $D112, FALSE)), "", HLOOKUP(G$1, m_preprocess!$1:$1048576, $D112, FALSE))</f>
        <v>91.954296410763803</v>
      </c>
      <c r="H112" s="67">
        <f>IF(ISBLANK(HLOOKUP(H$1, m_preprocess!$1:$1048576, $D112, FALSE)), "", HLOOKUP(H$1, m_preprocess!$1:$1048576, $D112, FALSE))</f>
        <v>58.864882035689803</v>
      </c>
      <c r="I112" s="67">
        <f>IF(ISBLANK(HLOOKUP(I$1, m_preprocess!$1:$1048576, $D112, FALSE)), "", HLOOKUP(I$1, m_preprocess!$1:$1048576, $D112, FALSE))</f>
        <v>37.299999999999997</v>
      </c>
      <c r="J112" s="67" t="str">
        <f>IF(ISBLANK(HLOOKUP(J$1, m_preprocess!$1:$1048576, $D112, FALSE)), "", HLOOKUP(J$1, m_preprocess!$1:$1048576, $D112, FALSE))</f>
        <v/>
      </c>
      <c r="K112" s="67">
        <f>IF(ISBLANK(HLOOKUP(K$1, m_preprocess!$1:$1048576, $D112, FALSE)), "", HLOOKUP(K$1, m_preprocess!$1:$1048576, $D112, FALSE))</f>
        <v>5.05</v>
      </c>
      <c r="L112" s="67">
        <f>IF(ISBLANK(HLOOKUP(L$1, m_preprocess!$1:$1048576, $D112, FALSE)), "", HLOOKUP(L$1, m_preprocess!$1:$1048576, $D112, FALSE))</f>
        <v>5747.8512051008711</v>
      </c>
      <c r="M112" s="67">
        <f>IF(ISBLANK(HLOOKUP(M$1, m_preprocess!$1:$1048576, $D112, FALSE)), "", HLOOKUP(M$1, m_preprocess!$1:$1048576, $D112, FALSE))</f>
        <v>30791.963595555648</v>
      </c>
      <c r="N112" s="67">
        <f>IF(ISBLANK(HLOOKUP(N$1, m_preprocess!$1:$1048576, $D112, FALSE)), "", HLOOKUP(N$1, m_preprocess!$1:$1048576, $D112, FALSE))</f>
        <v>663.26400000000001</v>
      </c>
      <c r="O112" s="67">
        <f>IF(ISBLANK(HLOOKUP(O$1, m_preprocess!$1:$1048576, $D112, FALSE)), "", HLOOKUP(O$1, m_preprocess!$1:$1048576, $D112, FALSE))</f>
        <v>102.30765911129158</v>
      </c>
      <c r="P112" s="67">
        <f>IF(ISBLANK(HLOOKUP(P$1, m_preprocess!$1:$1048576, $D112, FALSE)), "", HLOOKUP(P$1, m_preprocess!$1:$1048576, $D112, FALSE))</f>
        <v>76.756893021402107</v>
      </c>
      <c r="Q112" s="67" t="str">
        <f>IF(ISBLANK(HLOOKUP(Q$1, m_preprocess!$1:$1048576, $D112, FALSE)), "", HLOOKUP(Q$1, m_preprocess!$1:$1048576, $D112, FALSE))</f>
        <v/>
      </c>
      <c r="R112" s="67" t="str">
        <f>IF(ISBLANK(HLOOKUP(R$1, m_preprocess!$1:$1048576, $D112, FALSE)), "", HLOOKUP(R$1, m_preprocess!$1:$1048576, $D112, FALSE))</f>
        <v/>
      </c>
      <c r="S112" s="67" t="str">
        <f>IF(ISBLANK(HLOOKUP(S$1, m_preprocess!$1:$1048576, $D112, FALSE)), "", HLOOKUP(S$1, m_preprocess!$1:$1048576, $D112, FALSE))</f>
        <v/>
      </c>
      <c r="T112" s="67" t="str">
        <f>IF(ISBLANK(HLOOKUP(T$1, m_preprocess!$1:$1048576, $D112, FALSE)), "", HLOOKUP(T$1, m_preprocess!$1:$1048576, $D112, FALSE))</f>
        <v/>
      </c>
      <c r="U112" s="67" t="str">
        <f>IF(ISBLANK(HLOOKUP(U$1, m_preprocess!$1:$1048576, $D112, FALSE)), "", HLOOKUP(U$1, m_preprocess!$1:$1048576, $D112, FALSE))</f>
        <v/>
      </c>
      <c r="V112" s="67" t="str">
        <f>IF(ISBLANK(HLOOKUP(V$1, m_preprocess!$1:$1048576, $D112, FALSE)), "", HLOOKUP(V$1, m_preprocess!$1:$1048576, $D112, FALSE))</f>
        <v/>
      </c>
      <c r="W112" s="67">
        <f>IF(ISBLANK(HLOOKUP(W$1, m_preprocess!$1:$1048576, $D112, FALSE)), "", HLOOKUP(W$1, m_preprocess!$1:$1048576, $D112, FALSE))</f>
        <v>3642</v>
      </c>
      <c r="X112" s="67" t="str">
        <f>IF(ISBLANK(HLOOKUP(X$1, m_preprocess!$1:$1048576, $D112, FALSE)), "", HLOOKUP(X$1, m_preprocess!$1:$1048576, $D112, FALSE))</f>
        <v/>
      </c>
      <c r="Y112" s="67">
        <f>IF(ISBLANK(HLOOKUP(Y$1, m_preprocess!$1:$1048576, $D112, FALSE)), "", HLOOKUP(Y$1, m_preprocess!$1:$1048576, $D112, FALSE))</f>
        <v>55.4274412424001</v>
      </c>
      <c r="Z112" s="67">
        <f>IF(ISBLANK(HLOOKUP(Z$1, m_preprocess!$1:$1048576, $D112, FALSE)), "", HLOOKUP(Z$1, m_preprocess!$1:$1048576, $D112, FALSE))</f>
        <v>384.5</v>
      </c>
      <c r="AA112" s="67" t="str">
        <f>IF(ISBLANK(HLOOKUP(AA$1, m_preprocess!$1:$1048576, $D112, FALSE)), "", HLOOKUP(AA$1, m_preprocess!$1:$1048576, $D112, FALSE))</f>
        <v/>
      </c>
      <c r="AB112" s="67">
        <f>IF(ISBLANK(HLOOKUP(AB$1, m_preprocess!$1:$1048576, $D112, FALSE)), "", HLOOKUP(AB$1, m_preprocess!$1:$1048576, $D112, FALSE))</f>
        <v>49068.456253251898</v>
      </c>
    </row>
    <row r="113" spans="1:28" x14ac:dyDescent="0.25">
      <c r="A113" s="57">
        <v>37347</v>
      </c>
      <c r="B113" s="67">
        <v>2002</v>
      </c>
      <c r="C113" s="67">
        <v>4</v>
      </c>
      <c r="D113" s="67">
        <v>113</v>
      </c>
      <c r="E113" s="67">
        <f>IF(ISBLANK(HLOOKUP(E$1, m_preprocess!$1:$1048576, $D113, FALSE)), "", HLOOKUP(E$1, m_preprocess!$1:$1048576, $D113, FALSE))</f>
        <v>61.264973837402103</v>
      </c>
      <c r="F113" s="67">
        <f>IF(ISBLANK(HLOOKUP(F$1, m_preprocess!$1:$1048576, $D113, FALSE)), "", HLOOKUP(F$1, m_preprocess!$1:$1048576, $D113, FALSE))</f>
        <v>60.2720440821479</v>
      </c>
      <c r="G113" s="67">
        <f>IF(ISBLANK(HLOOKUP(G$1, m_preprocess!$1:$1048576, $D113, FALSE)), "", HLOOKUP(G$1, m_preprocess!$1:$1048576, $D113, FALSE))</f>
        <v>88.499511469698703</v>
      </c>
      <c r="H113" s="67">
        <f>IF(ISBLANK(HLOOKUP(H$1, m_preprocess!$1:$1048576, $D113, FALSE)), "", HLOOKUP(H$1, m_preprocess!$1:$1048576, $D113, FALSE))</f>
        <v>57.278275955325597</v>
      </c>
      <c r="I113" s="67">
        <f>IF(ISBLANK(HLOOKUP(I$1, m_preprocess!$1:$1048576, $D113, FALSE)), "", HLOOKUP(I$1, m_preprocess!$1:$1048576, $D113, FALSE))</f>
        <v>36.299999999999997</v>
      </c>
      <c r="J113" s="67" t="str">
        <f>IF(ISBLANK(HLOOKUP(J$1, m_preprocess!$1:$1048576, $D113, FALSE)), "", HLOOKUP(J$1, m_preprocess!$1:$1048576, $D113, FALSE))</f>
        <v/>
      </c>
      <c r="K113" s="67">
        <f>IF(ISBLANK(HLOOKUP(K$1, m_preprocess!$1:$1048576, $D113, FALSE)), "", HLOOKUP(K$1, m_preprocess!$1:$1048576, $D113, FALSE))</f>
        <v>4.75</v>
      </c>
      <c r="L113" s="67">
        <f>IF(ISBLANK(HLOOKUP(L$1, m_preprocess!$1:$1048576, $D113, FALSE)), "", HLOOKUP(L$1, m_preprocess!$1:$1048576, $D113, FALSE))</f>
        <v>5717.8217530608963</v>
      </c>
      <c r="M113" s="67">
        <f>IF(ISBLANK(HLOOKUP(M$1, m_preprocess!$1:$1048576, $D113, FALSE)), "", HLOOKUP(M$1, m_preprocess!$1:$1048576, $D113, FALSE))</f>
        <v>30975.889357772212</v>
      </c>
      <c r="N113" s="67">
        <f>IF(ISBLANK(HLOOKUP(N$1, m_preprocess!$1:$1048576, $D113, FALSE)), "", HLOOKUP(N$1, m_preprocess!$1:$1048576, $D113, FALSE))</f>
        <v>650.82095238095201</v>
      </c>
      <c r="O113" s="67">
        <f>IF(ISBLANK(HLOOKUP(O$1, m_preprocess!$1:$1048576, $D113, FALSE)), "", HLOOKUP(O$1, m_preprocess!$1:$1048576, $D113, FALSE))</f>
        <v>101.12933721385087</v>
      </c>
      <c r="P113" s="67">
        <f>IF(ISBLANK(HLOOKUP(P$1, m_preprocess!$1:$1048576, $D113, FALSE)), "", HLOOKUP(P$1, m_preprocess!$1:$1048576, $D113, FALSE))</f>
        <v>75.553540703345334</v>
      </c>
      <c r="Q113" s="67" t="str">
        <f>IF(ISBLANK(HLOOKUP(Q$1, m_preprocess!$1:$1048576, $D113, FALSE)), "", HLOOKUP(Q$1, m_preprocess!$1:$1048576, $D113, FALSE))</f>
        <v/>
      </c>
      <c r="R113" s="67" t="str">
        <f>IF(ISBLANK(HLOOKUP(R$1, m_preprocess!$1:$1048576, $D113, FALSE)), "", HLOOKUP(R$1, m_preprocess!$1:$1048576, $D113, FALSE))</f>
        <v/>
      </c>
      <c r="S113" s="67" t="str">
        <f>IF(ISBLANK(HLOOKUP(S$1, m_preprocess!$1:$1048576, $D113, FALSE)), "", HLOOKUP(S$1, m_preprocess!$1:$1048576, $D113, FALSE))</f>
        <v/>
      </c>
      <c r="T113" s="67" t="str">
        <f>IF(ISBLANK(HLOOKUP(T$1, m_preprocess!$1:$1048576, $D113, FALSE)), "", HLOOKUP(T$1, m_preprocess!$1:$1048576, $D113, FALSE))</f>
        <v/>
      </c>
      <c r="U113" s="67" t="str">
        <f>IF(ISBLANK(HLOOKUP(U$1, m_preprocess!$1:$1048576, $D113, FALSE)), "", HLOOKUP(U$1, m_preprocess!$1:$1048576, $D113, FALSE))</f>
        <v/>
      </c>
      <c r="V113" s="67" t="str">
        <f>IF(ISBLANK(HLOOKUP(V$1, m_preprocess!$1:$1048576, $D113, FALSE)), "", HLOOKUP(V$1, m_preprocess!$1:$1048576, $D113, FALSE))</f>
        <v/>
      </c>
      <c r="W113" s="67">
        <f>IF(ISBLANK(HLOOKUP(W$1, m_preprocess!$1:$1048576, $D113, FALSE)), "", HLOOKUP(W$1, m_preprocess!$1:$1048576, $D113, FALSE))</f>
        <v>3494</v>
      </c>
      <c r="X113" s="67" t="str">
        <f>IF(ISBLANK(HLOOKUP(X$1, m_preprocess!$1:$1048576, $D113, FALSE)), "", HLOOKUP(X$1, m_preprocess!$1:$1048576, $D113, FALSE))</f>
        <v/>
      </c>
      <c r="Y113" s="67">
        <f>IF(ISBLANK(HLOOKUP(Y$1, m_preprocess!$1:$1048576, $D113, FALSE)), "", HLOOKUP(Y$1, m_preprocess!$1:$1048576, $D113, FALSE))</f>
        <v>47.413425230938401</v>
      </c>
      <c r="Z113" s="67">
        <f>IF(ISBLANK(HLOOKUP(Z$1, m_preprocess!$1:$1048576, $D113, FALSE)), "", HLOOKUP(Z$1, m_preprocess!$1:$1048576, $D113, FALSE))</f>
        <v>357.5</v>
      </c>
      <c r="AA113" s="67" t="str">
        <f>IF(ISBLANK(HLOOKUP(AA$1, m_preprocess!$1:$1048576, $D113, FALSE)), "", HLOOKUP(AA$1, m_preprocess!$1:$1048576, $D113, FALSE))</f>
        <v/>
      </c>
      <c r="AB113" s="67">
        <f>IF(ISBLANK(HLOOKUP(AB$1, m_preprocess!$1:$1048576, $D113, FALSE)), "", HLOOKUP(AB$1, m_preprocess!$1:$1048576, $D113, FALSE))</f>
        <v>48577.246134620596</v>
      </c>
    </row>
    <row r="114" spans="1:28" x14ac:dyDescent="0.25">
      <c r="A114" s="57">
        <v>37377</v>
      </c>
      <c r="B114" s="67">
        <v>2002</v>
      </c>
      <c r="C114" s="67">
        <v>5</v>
      </c>
      <c r="D114" s="67">
        <v>114</v>
      </c>
      <c r="E114" s="67">
        <f>IF(ISBLANK(HLOOKUP(E$1, m_preprocess!$1:$1048576, $D114, FALSE)), "", HLOOKUP(E$1, m_preprocess!$1:$1048576, $D114, FALSE))</f>
        <v>60.267846700819597</v>
      </c>
      <c r="F114" s="67">
        <f>IF(ISBLANK(HLOOKUP(F$1, m_preprocess!$1:$1048576, $D114, FALSE)), "", HLOOKUP(F$1, m_preprocess!$1:$1048576, $D114, FALSE))</f>
        <v>59.856323975052298</v>
      </c>
      <c r="G114" s="67">
        <f>IF(ISBLANK(HLOOKUP(G$1, m_preprocess!$1:$1048576, $D114, FALSE)), "", HLOOKUP(G$1, m_preprocess!$1:$1048576, $D114, FALSE))</f>
        <v>94.356081157451598</v>
      </c>
      <c r="H114" s="67">
        <f>IF(ISBLANK(HLOOKUP(H$1, m_preprocess!$1:$1048576, $D114, FALSE)), "", HLOOKUP(H$1, m_preprocess!$1:$1048576, $D114, FALSE))</f>
        <v>56.0572976631871</v>
      </c>
      <c r="I114" s="67">
        <f>IF(ISBLANK(HLOOKUP(I$1, m_preprocess!$1:$1048576, $D114, FALSE)), "", HLOOKUP(I$1, m_preprocess!$1:$1048576, $D114, FALSE))</f>
        <v>38.229999999999997</v>
      </c>
      <c r="J114" s="67" t="str">
        <f>IF(ISBLANK(HLOOKUP(J$1, m_preprocess!$1:$1048576, $D114, FALSE)), "", HLOOKUP(J$1, m_preprocess!$1:$1048576, $D114, FALSE))</f>
        <v/>
      </c>
      <c r="K114" s="67">
        <f>IF(ISBLANK(HLOOKUP(K$1, m_preprocess!$1:$1048576, $D114, FALSE)), "", HLOOKUP(K$1, m_preprocess!$1:$1048576, $D114, FALSE))</f>
        <v>4.2300000000000004</v>
      </c>
      <c r="L114" s="67">
        <f>IF(ISBLANK(HLOOKUP(L$1, m_preprocess!$1:$1048576, $D114, FALSE)), "", HLOOKUP(L$1, m_preprocess!$1:$1048576, $D114, FALSE))</f>
        <v>5822.8176291385098</v>
      </c>
      <c r="M114" s="67">
        <f>IF(ISBLANK(HLOOKUP(M$1, m_preprocess!$1:$1048576, $D114, FALSE)), "", HLOOKUP(M$1, m_preprocess!$1:$1048576, $D114, FALSE))</f>
        <v>30913.577257620011</v>
      </c>
      <c r="N114" s="67">
        <f>IF(ISBLANK(HLOOKUP(N$1, m_preprocess!$1:$1048576, $D114, FALSE)), "", HLOOKUP(N$1, m_preprocess!$1:$1048576, $D114, FALSE))</f>
        <v>653.90650000000005</v>
      </c>
      <c r="O114" s="67">
        <f>IF(ISBLANK(HLOOKUP(O$1, m_preprocess!$1:$1048576, $D114, FALSE)), "", HLOOKUP(O$1, m_preprocess!$1:$1048576, $D114, FALSE))</f>
        <v>103.18323419128788</v>
      </c>
      <c r="P114" s="67">
        <f>IF(ISBLANK(HLOOKUP(P$1, m_preprocess!$1:$1048576, $D114, FALSE)), "", HLOOKUP(P$1, m_preprocess!$1:$1048576, $D114, FALSE))</f>
        <v>75.84480371705196</v>
      </c>
      <c r="Q114" s="67" t="str">
        <f>IF(ISBLANK(HLOOKUP(Q$1, m_preprocess!$1:$1048576, $D114, FALSE)), "", HLOOKUP(Q$1, m_preprocess!$1:$1048576, $D114, FALSE))</f>
        <v/>
      </c>
      <c r="R114" s="67" t="str">
        <f>IF(ISBLANK(HLOOKUP(R$1, m_preprocess!$1:$1048576, $D114, FALSE)), "", HLOOKUP(R$1, m_preprocess!$1:$1048576, $D114, FALSE))</f>
        <v/>
      </c>
      <c r="S114" s="67" t="str">
        <f>IF(ISBLANK(HLOOKUP(S$1, m_preprocess!$1:$1048576, $D114, FALSE)), "", HLOOKUP(S$1, m_preprocess!$1:$1048576, $D114, FALSE))</f>
        <v/>
      </c>
      <c r="T114" s="67" t="str">
        <f>IF(ISBLANK(HLOOKUP(T$1, m_preprocess!$1:$1048576, $D114, FALSE)), "", HLOOKUP(T$1, m_preprocess!$1:$1048576, $D114, FALSE))</f>
        <v/>
      </c>
      <c r="U114" s="67" t="str">
        <f>IF(ISBLANK(HLOOKUP(U$1, m_preprocess!$1:$1048576, $D114, FALSE)), "", HLOOKUP(U$1, m_preprocess!$1:$1048576, $D114, FALSE))</f>
        <v/>
      </c>
      <c r="V114" s="67" t="str">
        <f>IF(ISBLANK(HLOOKUP(V$1, m_preprocess!$1:$1048576, $D114, FALSE)), "", HLOOKUP(V$1, m_preprocess!$1:$1048576, $D114, FALSE))</f>
        <v/>
      </c>
      <c r="W114" s="67">
        <f>IF(ISBLANK(HLOOKUP(W$1, m_preprocess!$1:$1048576, $D114, FALSE)), "", HLOOKUP(W$1, m_preprocess!$1:$1048576, $D114, FALSE))</f>
        <v>3556</v>
      </c>
      <c r="X114" s="67" t="str">
        <f>IF(ISBLANK(HLOOKUP(X$1, m_preprocess!$1:$1048576, $D114, FALSE)), "", HLOOKUP(X$1, m_preprocess!$1:$1048576, $D114, FALSE))</f>
        <v/>
      </c>
      <c r="Y114" s="67">
        <f>IF(ISBLANK(HLOOKUP(Y$1, m_preprocess!$1:$1048576, $D114, FALSE)), "", HLOOKUP(Y$1, m_preprocess!$1:$1048576, $D114, FALSE))</f>
        <v>51.221233987820803</v>
      </c>
      <c r="Z114" s="67">
        <f>IF(ISBLANK(HLOOKUP(Z$1, m_preprocess!$1:$1048576, $D114, FALSE)), "", HLOOKUP(Z$1, m_preprocess!$1:$1048576, $D114, FALSE))</f>
        <v>396.8</v>
      </c>
      <c r="AA114" s="67" t="str">
        <f>IF(ISBLANK(HLOOKUP(AA$1, m_preprocess!$1:$1048576, $D114, FALSE)), "", HLOOKUP(AA$1, m_preprocess!$1:$1048576, $D114, FALSE))</f>
        <v/>
      </c>
      <c r="AB114" s="67">
        <f>IF(ISBLANK(HLOOKUP(AB$1, m_preprocess!$1:$1048576, $D114, FALSE)), "", HLOOKUP(AB$1, m_preprocess!$1:$1048576, $D114, FALSE))</f>
        <v>48594.207237920702</v>
      </c>
    </row>
    <row r="115" spans="1:28" x14ac:dyDescent="0.25">
      <c r="A115" s="57">
        <v>37408</v>
      </c>
      <c r="B115" s="67">
        <v>2002</v>
      </c>
      <c r="C115" s="67">
        <v>6</v>
      </c>
      <c r="D115" s="67">
        <v>115</v>
      </c>
      <c r="E115" s="67">
        <f>IF(ISBLANK(HLOOKUP(E$1, m_preprocess!$1:$1048576, $D115, FALSE)), "", HLOOKUP(E$1, m_preprocess!$1:$1048576, $D115, FALSE))</f>
        <v>58.920036350077801</v>
      </c>
      <c r="F115" s="67">
        <f>IF(ISBLANK(HLOOKUP(F$1, m_preprocess!$1:$1048576, $D115, FALSE)), "", HLOOKUP(F$1, m_preprocess!$1:$1048576, $D115, FALSE))</f>
        <v>60.269245797850601</v>
      </c>
      <c r="G115" s="67">
        <f>IF(ISBLANK(HLOOKUP(G$1, m_preprocess!$1:$1048576, $D115, FALSE)), "", HLOOKUP(G$1, m_preprocess!$1:$1048576, $D115, FALSE))</f>
        <v>93.051895747274003</v>
      </c>
      <c r="H115" s="67">
        <f>IF(ISBLANK(HLOOKUP(H$1, m_preprocess!$1:$1048576, $D115, FALSE)), "", HLOOKUP(H$1, m_preprocess!$1:$1048576, $D115, FALSE))</f>
        <v>54.771759059802001</v>
      </c>
      <c r="I115" s="67">
        <f>IF(ISBLANK(HLOOKUP(I$1, m_preprocess!$1:$1048576, $D115, FALSE)), "", HLOOKUP(I$1, m_preprocess!$1:$1048576, $D115, FALSE))</f>
        <v>37.03</v>
      </c>
      <c r="J115" s="67" t="str">
        <f>IF(ISBLANK(HLOOKUP(J$1, m_preprocess!$1:$1048576, $D115, FALSE)), "", HLOOKUP(J$1, m_preprocess!$1:$1048576, $D115, FALSE))</f>
        <v/>
      </c>
      <c r="K115" s="67">
        <f>IF(ISBLANK(HLOOKUP(K$1, m_preprocess!$1:$1048576, $D115, FALSE)), "", HLOOKUP(K$1, m_preprocess!$1:$1048576, $D115, FALSE))</f>
        <v>4</v>
      </c>
      <c r="L115" s="67">
        <f>IF(ISBLANK(HLOOKUP(L$1, m_preprocess!$1:$1048576, $D115, FALSE)), "", HLOOKUP(L$1, m_preprocess!$1:$1048576, $D115, FALSE))</f>
        <v>5894.1648661666177</v>
      </c>
      <c r="M115" s="67">
        <f>IF(ISBLANK(HLOOKUP(M$1, m_preprocess!$1:$1048576, $D115, FALSE)), "", HLOOKUP(M$1, m_preprocess!$1:$1048576, $D115, FALSE))</f>
        <v>31128.373631901399</v>
      </c>
      <c r="N115" s="67">
        <f>IF(ISBLANK(HLOOKUP(N$1, m_preprocess!$1:$1048576, $D115, FALSE)), "", HLOOKUP(N$1, m_preprocess!$1:$1048576, $D115, FALSE))</f>
        <v>673.76599999999996</v>
      </c>
      <c r="O115" s="67">
        <f>IF(ISBLANK(HLOOKUP(O$1, m_preprocess!$1:$1048576, $D115, FALSE)), "", HLOOKUP(O$1, m_preprocess!$1:$1048576, $D115, FALSE))</f>
        <v>108.28879704502225</v>
      </c>
      <c r="P115" s="67">
        <f>IF(ISBLANK(HLOOKUP(P$1, m_preprocess!$1:$1048576, $D115, FALSE)), "", HLOOKUP(P$1, m_preprocess!$1:$1048576, $D115, FALSE))</f>
        <v>77.405370305687967</v>
      </c>
      <c r="Q115" s="67" t="str">
        <f>IF(ISBLANK(HLOOKUP(Q$1, m_preprocess!$1:$1048576, $D115, FALSE)), "", HLOOKUP(Q$1, m_preprocess!$1:$1048576, $D115, FALSE))</f>
        <v/>
      </c>
      <c r="R115" s="67" t="str">
        <f>IF(ISBLANK(HLOOKUP(R$1, m_preprocess!$1:$1048576, $D115, FALSE)), "", HLOOKUP(R$1, m_preprocess!$1:$1048576, $D115, FALSE))</f>
        <v/>
      </c>
      <c r="S115" s="67" t="str">
        <f>IF(ISBLANK(HLOOKUP(S$1, m_preprocess!$1:$1048576, $D115, FALSE)), "", HLOOKUP(S$1, m_preprocess!$1:$1048576, $D115, FALSE))</f>
        <v/>
      </c>
      <c r="T115" s="67" t="str">
        <f>IF(ISBLANK(HLOOKUP(T$1, m_preprocess!$1:$1048576, $D115, FALSE)), "", HLOOKUP(T$1, m_preprocess!$1:$1048576, $D115, FALSE))</f>
        <v/>
      </c>
      <c r="U115" s="67" t="str">
        <f>IF(ISBLANK(HLOOKUP(U$1, m_preprocess!$1:$1048576, $D115, FALSE)), "", HLOOKUP(U$1, m_preprocess!$1:$1048576, $D115, FALSE))</f>
        <v/>
      </c>
      <c r="V115" s="67" t="str">
        <f>IF(ISBLANK(HLOOKUP(V$1, m_preprocess!$1:$1048576, $D115, FALSE)), "", HLOOKUP(V$1, m_preprocess!$1:$1048576, $D115, FALSE))</f>
        <v/>
      </c>
      <c r="W115" s="67">
        <f>IF(ISBLANK(HLOOKUP(W$1, m_preprocess!$1:$1048576, $D115, FALSE)), "", HLOOKUP(W$1, m_preprocess!$1:$1048576, $D115, FALSE))</f>
        <v>3492</v>
      </c>
      <c r="X115" s="67" t="str">
        <f>IF(ISBLANK(HLOOKUP(X$1, m_preprocess!$1:$1048576, $D115, FALSE)), "", HLOOKUP(X$1, m_preprocess!$1:$1048576, $D115, FALSE))</f>
        <v/>
      </c>
      <c r="Y115" s="67">
        <f>IF(ISBLANK(HLOOKUP(Y$1, m_preprocess!$1:$1048576, $D115, FALSE)), "", HLOOKUP(Y$1, m_preprocess!$1:$1048576, $D115, FALSE))</f>
        <v>51.649662523032603</v>
      </c>
      <c r="Z115" s="67">
        <f>IF(ISBLANK(HLOOKUP(Z$1, m_preprocess!$1:$1048576, $D115, FALSE)), "", HLOOKUP(Z$1, m_preprocess!$1:$1048576, $D115, FALSE))</f>
        <v>376.79999999999995</v>
      </c>
      <c r="AA115" s="67" t="str">
        <f>IF(ISBLANK(HLOOKUP(AA$1, m_preprocess!$1:$1048576, $D115, FALSE)), "", HLOOKUP(AA$1, m_preprocess!$1:$1048576, $D115, FALSE))</f>
        <v/>
      </c>
      <c r="AB115" s="67">
        <f>IF(ISBLANK(HLOOKUP(AB$1, m_preprocess!$1:$1048576, $D115, FALSE)), "", HLOOKUP(AB$1, m_preprocess!$1:$1048576, $D115, FALSE))</f>
        <v>49670.8924522585</v>
      </c>
    </row>
    <row r="116" spans="1:28" x14ac:dyDescent="0.25">
      <c r="A116" s="57">
        <v>37438</v>
      </c>
      <c r="B116" s="67">
        <v>2002</v>
      </c>
      <c r="C116" s="67">
        <v>7</v>
      </c>
      <c r="D116" s="67">
        <v>116</v>
      </c>
      <c r="E116" s="67">
        <f>IF(ISBLANK(HLOOKUP(E$1, m_preprocess!$1:$1048576, $D116, FALSE)), "", HLOOKUP(E$1, m_preprocess!$1:$1048576, $D116, FALSE))</f>
        <v>59.806268330884897</v>
      </c>
      <c r="F116" s="67">
        <f>IF(ISBLANK(HLOOKUP(F$1, m_preprocess!$1:$1048576, $D116, FALSE)), "", HLOOKUP(F$1, m_preprocess!$1:$1048576, $D116, FALSE))</f>
        <v>60.464213207180798</v>
      </c>
      <c r="G116" s="67">
        <f>IF(ISBLANK(HLOOKUP(G$1, m_preprocess!$1:$1048576, $D116, FALSE)), "", HLOOKUP(G$1, m_preprocess!$1:$1048576, $D116, FALSE))</f>
        <v>87.625642762420298</v>
      </c>
      <c r="H116" s="67">
        <f>IF(ISBLANK(HLOOKUP(H$1, m_preprocess!$1:$1048576, $D116, FALSE)), "", HLOOKUP(H$1, m_preprocess!$1:$1048576, $D116, FALSE))</f>
        <v>55.865692314969202</v>
      </c>
      <c r="I116" s="67">
        <f>IF(ISBLANK(HLOOKUP(I$1, m_preprocess!$1:$1048576, $D116, FALSE)), "", HLOOKUP(I$1, m_preprocess!$1:$1048576, $D116, FALSE))</f>
        <v>36.520000000000003</v>
      </c>
      <c r="J116" s="67" t="str">
        <f>IF(ISBLANK(HLOOKUP(J$1, m_preprocess!$1:$1048576, $D116, FALSE)), "", HLOOKUP(J$1, m_preprocess!$1:$1048576, $D116, FALSE))</f>
        <v/>
      </c>
      <c r="K116" s="67">
        <f>IF(ISBLANK(HLOOKUP(K$1, m_preprocess!$1:$1048576, $D116, FALSE)), "", HLOOKUP(K$1, m_preprocess!$1:$1048576, $D116, FALSE))</f>
        <v>3.54</v>
      </c>
      <c r="L116" s="67">
        <f>IF(ISBLANK(HLOOKUP(L$1, m_preprocess!$1:$1048576, $D116, FALSE)), "", HLOOKUP(L$1, m_preprocess!$1:$1048576, $D116, FALSE))</f>
        <v>5801.7126075688993</v>
      </c>
      <c r="M116" s="67">
        <f>IF(ISBLANK(HLOOKUP(M$1, m_preprocess!$1:$1048576, $D116, FALSE)), "", HLOOKUP(M$1, m_preprocess!$1:$1048576, $D116, FALSE))</f>
        <v>31257.378488515762</v>
      </c>
      <c r="N116" s="67">
        <f>IF(ISBLANK(HLOOKUP(N$1, m_preprocess!$1:$1048576, $D116, FALSE)), "", HLOOKUP(N$1, m_preprocess!$1:$1048576, $D116, FALSE))</f>
        <v>696.33434782608697</v>
      </c>
      <c r="O116" s="67">
        <f>IF(ISBLANK(HLOOKUP(O$1, m_preprocess!$1:$1048576, $D116, FALSE)), "", HLOOKUP(O$1, m_preprocess!$1:$1048576, $D116, FALSE))</f>
        <v>113.45524893440447</v>
      </c>
      <c r="P116" s="67">
        <f>IF(ISBLANK(HLOOKUP(P$1, m_preprocess!$1:$1048576, $D116, FALSE)), "", HLOOKUP(P$1, m_preprocess!$1:$1048576, $D116, FALSE))</f>
        <v>76.850886950732402</v>
      </c>
      <c r="Q116" s="67" t="str">
        <f>IF(ISBLANK(HLOOKUP(Q$1, m_preprocess!$1:$1048576, $D116, FALSE)), "", HLOOKUP(Q$1, m_preprocess!$1:$1048576, $D116, FALSE))</f>
        <v/>
      </c>
      <c r="R116" s="67" t="str">
        <f>IF(ISBLANK(HLOOKUP(R$1, m_preprocess!$1:$1048576, $D116, FALSE)), "", HLOOKUP(R$1, m_preprocess!$1:$1048576, $D116, FALSE))</f>
        <v/>
      </c>
      <c r="S116" s="67" t="str">
        <f>IF(ISBLANK(HLOOKUP(S$1, m_preprocess!$1:$1048576, $D116, FALSE)), "", HLOOKUP(S$1, m_preprocess!$1:$1048576, $D116, FALSE))</f>
        <v/>
      </c>
      <c r="T116" s="67" t="str">
        <f>IF(ISBLANK(HLOOKUP(T$1, m_preprocess!$1:$1048576, $D116, FALSE)), "", HLOOKUP(T$1, m_preprocess!$1:$1048576, $D116, FALSE))</f>
        <v/>
      </c>
      <c r="U116" s="67" t="str">
        <f>IF(ISBLANK(HLOOKUP(U$1, m_preprocess!$1:$1048576, $D116, FALSE)), "", HLOOKUP(U$1, m_preprocess!$1:$1048576, $D116, FALSE))</f>
        <v/>
      </c>
      <c r="V116" s="67" t="str">
        <f>IF(ISBLANK(HLOOKUP(V$1, m_preprocess!$1:$1048576, $D116, FALSE)), "", HLOOKUP(V$1, m_preprocess!$1:$1048576, $D116, FALSE))</f>
        <v/>
      </c>
      <c r="W116" s="67">
        <f>IF(ISBLANK(HLOOKUP(W$1, m_preprocess!$1:$1048576, $D116, FALSE)), "", HLOOKUP(W$1, m_preprocess!$1:$1048576, $D116, FALSE))</f>
        <v>3631</v>
      </c>
      <c r="X116" s="67" t="str">
        <f>IF(ISBLANK(HLOOKUP(X$1, m_preprocess!$1:$1048576, $D116, FALSE)), "", HLOOKUP(X$1, m_preprocess!$1:$1048576, $D116, FALSE))</f>
        <v/>
      </c>
      <c r="Y116" s="67">
        <f>IF(ISBLANK(HLOOKUP(Y$1, m_preprocess!$1:$1048576, $D116, FALSE)), "", HLOOKUP(Y$1, m_preprocess!$1:$1048576, $D116, FALSE))</f>
        <v>48.9910032017183</v>
      </c>
      <c r="Z116" s="67">
        <f>IF(ISBLANK(HLOOKUP(Z$1, m_preprocess!$1:$1048576, $D116, FALSE)), "", HLOOKUP(Z$1, m_preprocess!$1:$1048576, $D116, FALSE))</f>
        <v>345</v>
      </c>
      <c r="AA116" s="67" t="str">
        <f>IF(ISBLANK(HLOOKUP(AA$1, m_preprocess!$1:$1048576, $D116, FALSE)), "", HLOOKUP(AA$1, m_preprocess!$1:$1048576, $D116, FALSE))</f>
        <v/>
      </c>
      <c r="AB116" s="67">
        <f>IF(ISBLANK(HLOOKUP(AB$1, m_preprocess!$1:$1048576, $D116, FALSE)), "", HLOOKUP(AB$1, m_preprocess!$1:$1048576, $D116, FALSE))</f>
        <v>49660.986915740599</v>
      </c>
    </row>
    <row r="117" spans="1:28" x14ac:dyDescent="0.25">
      <c r="A117" s="57">
        <v>37469</v>
      </c>
      <c r="B117" s="67">
        <v>2002</v>
      </c>
      <c r="C117" s="67">
        <v>8</v>
      </c>
      <c r="D117" s="67">
        <v>117</v>
      </c>
      <c r="E117" s="67">
        <f>IF(ISBLANK(HLOOKUP(E$1, m_preprocess!$1:$1048576, $D117, FALSE)), "", HLOOKUP(E$1, m_preprocess!$1:$1048576, $D117, FALSE))</f>
        <v>58.817351398383103</v>
      </c>
      <c r="F117" s="67">
        <f>IF(ISBLANK(HLOOKUP(F$1, m_preprocess!$1:$1048576, $D117, FALSE)), "", HLOOKUP(F$1, m_preprocess!$1:$1048576, $D117, FALSE))</f>
        <v>60.714694785129304</v>
      </c>
      <c r="G117" s="67">
        <f>IF(ISBLANK(HLOOKUP(G$1, m_preprocess!$1:$1048576, $D117, FALSE)), "", HLOOKUP(G$1, m_preprocess!$1:$1048576, $D117, FALSE))</f>
        <v>91.864833028125702</v>
      </c>
      <c r="H117" s="67">
        <f>IF(ISBLANK(HLOOKUP(H$1, m_preprocess!$1:$1048576, $D117, FALSE)), "", HLOOKUP(H$1, m_preprocess!$1:$1048576, $D117, FALSE))</f>
        <v>54.716858223209996</v>
      </c>
      <c r="I117" s="67">
        <f>IF(ISBLANK(HLOOKUP(I$1, m_preprocess!$1:$1048576, $D117, FALSE)), "", HLOOKUP(I$1, m_preprocess!$1:$1048576, $D117, FALSE))</f>
        <v>35.54</v>
      </c>
      <c r="J117" s="67" t="str">
        <f>IF(ISBLANK(HLOOKUP(J$1, m_preprocess!$1:$1048576, $D117, FALSE)), "", HLOOKUP(J$1, m_preprocess!$1:$1048576, $D117, FALSE))</f>
        <v/>
      </c>
      <c r="K117" s="67">
        <f>IF(ISBLANK(HLOOKUP(K$1, m_preprocess!$1:$1048576, $D117, FALSE)), "", HLOOKUP(K$1, m_preprocess!$1:$1048576, $D117, FALSE))</f>
        <v>3.07</v>
      </c>
      <c r="L117" s="67">
        <f>IF(ISBLANK(HLOOKUP(L$1, m_preprocess!$1:$1048576, $D117, FALSE)), "", HLOOKUP(L$1, m_preprocess!$1:$1048576, $D117, FALSE))</f>
        <v>5894.8373360737551</v>
      </c>
      <c r="M117" s="67">
        <f>IF(ISBLANK(HLOOKUP(M$1, m_preprocess!$1:$1048576, $D117, FALSE)), "", HLOOKUP(M$1, m_preprocess!$1:$1048576, $D117, FALSE))</f>
        <v>31141.034532184203</v>
      </c>
      <c r="N117" s="67">
        <f>IF(ISBLANK(HLOOKUP(N$1, m_preprocess!$1:$1048576, $D117, FALSE)), "", HLOOKUP(N$1, m_preprocess!$1:$1048576, $D117, FALSE))</f>
        <v>702.30476190476202</v>
      </c>
      <c r="O117" s="67">
        <f>IF(ISBLANK(HLOOKUP(O$1, m_preprocess!$1:$1048576, $D117, FALSE)), "", HLOOKUP(O$1, m_preprocess!$1:$1048576, $D117, FALSE))</f>
        <v>113.49268857310166</v>
      </c>
      <c r="P117" s="67">
        <f>IF(ISBLANK(HLOOKUP(P$1, m_preprocess!$1:$1048576, $D117, FALSE)), "", HLOOKUP(P$1, m_preprocess!$1:$1048576, $D117, FALSE))</f>
        <v>74.663151296317693</v>
      </c>
      <c r="Q117" s="67" t="str">
        <f>IF(ISBLANK(HLOOKUP(Q$1, m_preprocess!$1:$1048576, $D117, FALSE)), "", HLOOKUP(Q$1, m_preprocess!$1:$1048576, $D117, FALSE))</f>
        <v/>
      </c>
      <c r="R117" s="67" t="str">
        <f>IF(ISBLANK(HLOOKUP(R$1, m_preprocess!$1:$1048576, $D117, FALSE)), "", HLOOKUP(R$1, m_preprocess!$1:$1048576, $D117, FALSE))</f>
        <v/>
      </c>
      <c r="S117" s="67" t="str">
        <f>IF(ISBLANK(HLOOKUP(S$1, m_preprocess!$1:$1048576, $D117, FALSE)), "", HLOOKUP(S$1, m_preprocess!$1:$1048576, $D117, FALSE))</f>
        <v/>
      </c>
      <c r="T117" s="67" t="str">
        <f>IF(ISBLANK(HLOOKUP(T$1, m_preprocess!$1:$1048576, $D117, FALSE)), "", HLOOKUP(T$1, m_preprocess!$1:$1048576, $D117, FALSE))</f>
        <v/>
      </c>
      <c r="U117" s="67" t="str">
        <f>IF(ISBLANK(HLOOKUP(U$1, m_preprocess!$1:$1048576, $D117, FALSE)), "", HLOOKUP(U$1, m_preprocess!$1:$1048576, $D117, FALSE))</f>
        <v/>
      </c>
      <c r="V117" s="67" t="str">
        <f>IF(ISBLANK(HLOOKUP(V$1, m_preprocess!$1:$1048576, $D117, FALSE)), "", HLOOKUP(V$1, m_preprocess!$1:$1048576, $D117, FALSE))</f>
        <v/>
      </c>
      <c r="W117" s="67">
        <f>IF(ISBLANK(HLOOKUP(W$1, m_preprocess!$1:$1048576, $D117, FALSE)), "", HLOOKUP(W$1, m_preprocess!$1:$1048576, $D117, FALSE))</f>
        <v>3593</v>
      </c>
      <c r="X117" s="67" t="str">
        <f>IF(ISBLANK(HLOOKUP(X$1, m_preprocess!$1:$1048576, $D117, FALSE)), "", HLOOKUP(X$1, m_preprocess!$1:$1048576, $D117, FALSE))</f>
        <v/>
      </c>
      <c r="Y117" s="67">
        <f>IF(ISBLANK(HLOOKUP(Y$1, m_preprocess!$1:$1048576, $D117, FALSE)), "", HLOOKUP(Y$1, m_preprocess!$1:$1048576, $D117, FALSE))</f>
        <v>52.276289305842297</v>
      </c>
      <c r="Z117" s="67">
        <f>IF(ISBLANK(HLOOKUP(Z$1, m_preprocess!$1:$1048576, $D117, FALSE)), "", HLOOKUP(Z$1, m_preprocess!$1:$1048576, $D117, FALSE))</f>
        <v>381.49999999999994</v>
      </c>
      <c r="AA117" s="67" t="str">
        <f>IF(ISBLANK(HLOOKUP(AA$1, m_preprocess!$1:$1048576, $D117, FALSE)), "", HLOOKUP(AA$1, m_preprocess!$1:$1048576, $D117, FALSE))</f>
        <v/>
      </c>
      <c r="AB117" s="67">
        <f>IF(ISBLANK(HLOOKUP(AB$1, m_preprocess!$1:$1048576, $D117, FALSE)), "", HLOOKUP(AB$1, m_preprocess!$1:$1048576, $D117, FALSE))</f>
        <v>49799.144441614197</v>
      </c>
    </row>
    <row r="118" spans="1:28" x14ac:dyDescent="0.25">
      <c r="A118" s="57">
        <v>37500</v>
      </c>
      <c r="B118" s="67">
        <v>2002</v>
      </c>
      <c r="C118" s="67">
        <v>9</v>
      </c>
      <c r="D118" s="67">
        <v>118</v>
      </c>
      <c r="E118" s="67">
        <f>IF(ISBLANK(HLOOKUP(E$1, m_preprocess!$1:$1048576, $D118, FALSE)), "", HLOOKUP(E$1, m_preprocess!$1:$1048576, $D118, FALSE))</f>
        <v>58.304284683181699</v>
      </c>
      <c r="F118" s="67">
        <f>IF(ISBLANK(HLOOKUP(F$1, m_preprocess!$1:$1048576, $D118, FALSE)), "", HLOOKUP(F$1, m_preprocess!$1:$1048576, $D118, FALSE))</f>
        <v>61.099731222615603</v>
      </c>
      <c r="G118" s="67">
        <f>IF(ISBLANK(HLOOKUP(G$1, m_preprocess!$1:$1048576, $D118, FALSE)), "", HLOOKUP(G$1, m_preprocess!$1:$1048576, $D118, FALSE))</f>
        <v>91.480425367416402</v>
      </c>
      <c r="H118" s="67">
        <f>IF(ISBLANK(HLOOKUP(H$1, m_preprocess!$1:$1048576, $D118, FALSE)), "", HLOOKUP(H$1, m_preprocess!$1:$1048576, $D118, FALSE))</f>
        <v>54.223062431861102</v>
      </c>
      <c r="I118" s="67">
        <f>IF(ISBLANK(HLOOKUP(I$1, m_preprocess!$1:$1048576, $D118, FALSE)), "", HLOOKUP(I$1, m_preprocess!$1:$1048576, $D118, FALSE))</f>
        <v>35.770000000000003</v>
      </c>
      <c r="J118" s="67" t="str">
        <f>IF(ISBLANK(HLOOKUP(J$1, m_preprocess!$1:$1048576, $D118, FALSE)), "", HLOOKUP(J$1, m_preprocess!$1:$1048576, $D118, FALSE))</f>
        <v/>
      </c>
      <c r="K118" s="67">
        <f>IF(ISBLANK(HLOOKUP(K$1, m_preprocess!$1:$1048576, $D118, FALSE)), "", HLOOKUP(K$1, m_preprocess!$1:$1048576, $D118, FALSE))</f>
        <v>3</v>
      </c>
      <c r="L118" s="67">
        <f>IF(ISBLANK(HLOOKUP(L$1, m_preprocess!$1:$1048576, $D118, FALSE)), "", HLOOKUP(L$1, m_preprocess!$1:$1048576, $D118, FALSE))</f>
        <v>5969.3060177309417</v>
      </c>
      <c r="M118" s="67">
        <f>IF(ISBLANK(HLOOKUP(M$1, m_preprocess!$1:$1048576, $D118, FALSE)), "", HLOOKUP(M$1, m_preprocess!$1:$1048576, $D118, FALSE))</f>
        <v>31202.324326992566</v>
      </c>
      <c r="N118" s="67">
        <f>IF(ISBLANK(HLOOKUP(N$1, m_preprocess!$1:$1048576, $D118, FALSE)), "", HLOOKUP(N$1, m_preprocess!$1:$1048576, $D118, FALSE))</f>
        <v>726.97894736842102</v>
      </c>
      <c r="O118" s="67">
        <f>IF(ISBLANK(HLOOKUP(O$1, m_preprocess!$1:$1048576, $D118, FALSE)), "", HLOOKUP(O$1, m_preprocess!$1:$1048576, $D118, FALSE))</f>
        <v>116.79842310392064</v>
      </c>
      <c r="P118" s="67">
        <f>IF(ISBLANK(HLOOKUP(P$1, m_preprocess!$1:$1048576, $D118, FALSE)), "", HLOOKUP(P$1, m_preprocess!$1:$1048576, $D118, FALSE))</f>
        <v>74.118102554337483</v>
      </c>
      <c r="Q118" s="67" t="str">
        <f>IF(ISBLANK(HLOOKUP(Q$1, m_preprocess!$1:$1048576, $D118, FALSE)), "", HLOOKUP(Q$1, m_preprocess!$1:$1048576, $D118, FALSE))</f>
        <v/>
      </c>
      <c r="R118" s="67" t="str">
        <f>IF(ISBLANK(HLOOKUP(R$1, m_preprocess!$1:$1048576, $D118, FALSE)), "", HLOOKUP(R$1, m_preprocess!$1:$1048576, $D118, FALSE))</f>
        <v/>
      </c>
      <c r="S118" s="67" t="str">
        <f>IF(ISBLANK(HLOOKUP(S$1, m_preprocess!$1:$1048576, $D118, FALSE)), "", HLOOKUP(S$1, m_preprocess!$1:$1048576, $D118, FALSE))</f>
        <v/>
      </c>
      <c r="T118" s="67" t="str">
        <f>IF(ISBLANK(HLOOKUP(T$1, m_preprocess!$1:$1048576, $D118, FALSE)), "", HLOOKUP(T$1, m_preprocess!$1:$1048576, $D118, FALSE))</f>
        <v/>
      </c>
      <c r="U118" s="67" t="str">
        <f>IF(ISBLANK(HLOOKUP(U$1, m_preprocess!$1:$1048576, $D118, FALSE)), "", HLOOKUP(U$1, m_preprocess!$1:$1048576, $D118, FALSE))</f>
        <v/>
      </c>
      <c r="V118" s="67" t="str">
        <f>IF(ISBLANK(HLOOKUP(V$1, m_preprocess!$1:$1048576, $D118, FALSE)), "", HLOOKUP(V$1, m_preprocess!$1:$1048576, $D118, FALSE))</f>
        <v/>
      </c>
      <c r="W118" s="67">
        <f>IF(ISBLANK(HLOOKUP(W$1, m_preprocess!$1:$1048576, $D118, FALSE)), "", HLOOKUP(W$1, m_preprocess!$1:$1048576, $D118, FALSE))</f>
        <v>3361</v>
      </c>
      <c r="X118" s="67" t="str">
        <f>IF(ISBLANK(HLOOKUP(X$1, m_preprocess!$1:$1048576, $D118, FALSE)), "", HLOOKUP(X$1, m_preprocess!$1:$1048576, $D118, FALSE))</f>
        <v/>
      </c>
      <c r="Y118" s="67">
        <f>IF(ISBLANK(HLOOKUP(Y$1, m_preprocess!$1:$1048576, $D118, FALSE)), "", HLOOKUP(Y$1, m_preprocess!$1:$1048576, $D118, FALSE))</f>
        <v>52.5545676534799</v>
      </c>
      <c r="Z118" s="67">
        <f>IF(ISBLANK(HLOOKUP(Z$1, m_preprocess!$1:$1048576, $D118, FALSE)), "", HLOOKUP(Z$1, m_preprocess!$1:$1048576, $D118, FALSE))</f>
        <v>366.80000000000007</v>
      </c>
      <c r="AA118" s="67" t="str">
        <f>IF(ISBLANK(HLOOKUP(AA$1, m_preprocess!$1:$1048576, $D118, FALSE)), "", HLOOKUP(AA$1, m_preprocess!$1:$1048576, $D118, FALSE))</f>
        <v/>
      </c>
      <c r="AB118" s="67">
        <f>IF(ISBLANK(HLOOKUP(AB$1, m_preprocess!$1:$1048576, $D118, FALSE)), "", HLOOKUP(AB$1, m_preprocess!$1:$1048576, $D118, FALSE))</f>
        <v>50264.012428503098</v>
      </c>
    </row>
    <row r="119" spans="1:28" x14ac:dyDescent="0.25">
      <c r="A119" s="57">
        <v>37530</v>
      </c>
      <c r="B119" s="67">
        <v>2002</v>
      </c>
      <c r="C119" s="67">
        <v>10</v>
      </c>
      <c r="D119" s="67">
        <v>119</v>
      </c>
      <c r="E119" s="67">
        <f>IF(ISBLANK(HLOOKUP(E$1, m_preprocess!$1:$1048576, $D119, FALSE)), "", HLOOKUP(E$1, m_preprocess!$1:$1048576, $D119, FALSE))</f>
        <v>61.538859428339201</v>
      </c>
      <c r="F119" s="67">
        <f>IF(ISBLANK(HLOOKUP(F$1, m_preprocess!$1:$1048576, $D119, FALSE)), "", HLOOKUP(F$1, m_preprocess!$1:$1048576, $D119, FALSE))</f>
        <v>61.334256571463101</v>
      </c>
      <c r="G119" s="67">
        <f>IF(ISBLANK(HLOOKUP(G$1, m_preprocess!$1:$1048576, $D119, FALSE)), "", HLOOKUP(G$1, m_preprocess!$1:$1048576, $D119, FALSE))</f>
        <v>97.276442059126694</v>
      </c>
      <c r="H119" s="67">
        <f>IF(ISBLANK(HLOOKUP(H$1, m_preprocess!$1:$1048576, $D119, FALSE)), "", HLOOKUP(H$1, m_preprocess!$1:$1048576, $D119, FALSE))</f>
        <v>57.202695043812099</v>
      </c>
      <c r="I119" s="67">
        <f>IF(ISBLANK(HLOOKUP(I$1, m_preprocess!$1:$1048576, $D119, FALSE)), "", HLOOKUP(I$1, m_preprocess!$1:$1048576, $D119, FALSE))</f>
        <v>35.479999999999997</v>
      </c>
      <c r="J119" s="67" t="str">
        <f>IF(ISBLANK(HLOOKUP(J$1, m_preprocess!$1:$1048576, $D119, FALSE)), "", HLOOKUP(J$1, m_preprocess!$1:$1048576, $D119, FALSE))</f>
        <v/>
      </c>
      <c r="K119" s="67">
        <f>IF(ISBLANK(HLOOKUP(K$1, m_preprocess!$1:$1048576, $D119, FALSE)), "", HLOOKUP(K$1, m_preprocess!$1:$1048576, $D119, FALSE))</f>
        <v>3</v>
      </c>
      <c r="L119" s="67">
        <f>IF(ISBLANK(HLOOKUP(L$1, m_preprocess!$1:$1048576, $D119, FALSE)), "", HLOOKUP(L$1, m_preprocess!$1:$1048576, $D119, FALSE))</f>
        <v>5915.5772975058444</v>
      </c>
      <c r="M119" s="67">
        <f>IF(ISBLANK(HLOOKUP(M$1, m_preprocess!$1:$1048576, $D119, FALSE)), "", HLOOKUP(M$1, m_preprocess!$1:$1048576, $D119, FALSE))</f>
        <v>31089.54539026061</v>
      </c>
      <c r="N119" s="67">
        <f>IF(ISBLANK(HLOOKUP(N$1, m_preprocess!$1:$1048576, $D119, FALSE)), "", HLOOKUP(N$1, m_preprocess!$1:$1048576, $D119, FALSE))</f>
        <v>742.31739130434801</v>
      </c>
      <c r="O119" s="67">
        <f>IF(ISBLANK(HLOOKUP(O$1, m_preprocess!$1:$1048576, $D119, FALSE)), "", HLOOKUP(O$1, m_preprocess!$1:$1048576, $D119, FALSE))</f>
        <v>117.94929448494274</v>
      </c>
      <c r="P119" s="67">
        <f>IF(ISBLANK(HLOOKUP(P$1, m_preprocess!$1:$1048576, $D119, FALSE)), "", HLOOKUP(P$1, m_preprocess!$1:$1048576, $D119, FALSE))</f>
        <v>73.634799935835517</v>
      </c>
      <c r="Q119" s="67" t="str">
        <f>IF(ISBLANK(HLOOKUP(Q$1, m_preprocess!$1:$1048576, $D119, FALSE)), "", HLOOKUP(Q$1, m_preprocess!$1:$1048576, $D119, FALSE))</f>
        <v/>
      </c>
      <c r="R119" s="67" t="str">
        <f>IF(ISBLANK(HLOOKUP(R$1, m_preprocess!$1:$1048576, $D119, FALSE)), "", HLOOKUP(R$1, m_preprocess!$1:$1048576, $D119, FALSE))</f>
        <v/>
      </c>
      <c r="S119" s="67" t="str">
        <f>IF(ISBLANK(HLOOKUP(S$1, m_preprocess!$1:$1048576, $D119, FALSE)), "", HLOOKUP(S$1, m_preprocess!$1:$1048576, $D119, FALSE))</f>
        <v/>
      </c>
      <c r="T119" s="67" t="str">
        <f>IF(ISBLANK(HLOOKUP(T$1, m_preprocess!$1:$1048576, $D119, FALSE)), "", HLOOKUP(T$1, m_preprocess!$1:$1048576, $D119, FALSE))</f>
        <v/>
      </c>
      <c r="U119" s="67" t="str">
        <f>IF(ISBLANK(HLOOKUP(U$1, m_preprocess!$1:$1048576, $D119, FALSE)), "", HLOOKUP(U$1, m_preprocess!$1:$1048576, $D119, FALSE))</f>
        <v/>
      </c>
      <c r="V119" s="67" t="str">
        <f>IF(ISBLANK(HLOOKUP(V$1, m_preprocess!$1:$1048576, $D119, FALSE)), "", HLOOKUP(V$1, m_preprocess!$1:$1048576, $D119, FALSE))</f>
        <v/>
      </c>
      <c r="W119" s="67">
        <f>IF(ISBLANK(HLOOKUP(W$1, m_preprocess!$1:$1048576, $D119, FALSE)), "", HLOOKUP(W$1, m_preprocess!$1:$1048576, $D119, FALSE))</f>
        <v>3558</v>
      </c>
      <c r="X119" s="67" t="str">
        <f>IF(ISBLANK(HLOOKUP(X$1, m_preprocess!$1:$1048576, $D119, FALSE)), "", HLOOKUP(X$1, m_preprocess!$1:$1048576, $D119, FALSE))</f>
        <v/>
      </c>
      <c r="Y119" s="67">
        <f>IF(ISBLANK(HLOOKUP(Y$1, m_preprocess!$1:$1048576, $D119, FALSE)), "", HLOOKUP(Y$1, m_preprocess!$1:$1048576, $D119, FALSE))</f>
        <v>51.0630757902426</v>
      </c>
      <c r="Z119" s="67">
        <f>IF(ISBLANK(HLOOKUP(Z$1, m_preprocess!$1:$1048576, $D119, FALSE)), "", HLOOKUP(Z$1, m_preprocess!$1:$1048576, $D119, FALSE))</f>
        <v>389.90000000000003</v>
      </c>
      <c r="AA119" s="67" t="str">
        <f>IF(ISBLANK(HLOOKUP(AA$1, m_preprocess!$1:$1048576, $D119, FALSE)), "", HLOOKUP(AA$1, m_preprocess!$1:$1048576, $D119, FALSE))</f>
        <v/>
      </c>
      <c r="AB119" s="67">
        <f>IF(ISBLANK(HLOOKUP(AB$1, m_preprocess!$1:$1048576, $D119, FALSE)), "", HLOOKUP(AB$1, m_preprocess!$1:$1048576, $D119, FALSE))</f>
        <v>50046.1622051085</v>
      </c>
    </row>
    <row r="120" spans="1:28" x14ac:dyDescent="0.25">
      <c r="A120" s="57">
        <v>37561</v>
      </c>
      <c r="B120" s="67">
        <v>2002</v>
      </c>
      <c r="C120" s="67">
        <v>11</v>
      </c>
      <c r="D120" s="67">
        <v>120</v>
      </c>
      <c r="E120" s="67">
        <f>IF(ISBLANK(HLOOKUP(E$1, m_preprocess!$1:$1048576, $D120, FALSE)), "", HLOOKUP(E$1, m_preprocess!$1:$1048576, $D120, FALSE))</f>
        <v>62.385634428235498</v>
      </c>
      <c r="F120" s="67">
        <f>IF(ISBLANK(HLOOKUP(F$1, m_preprocess!$1:$1048576, $D120, FALSE)), "", HLOOKUP(F$1, m_preprocess!$1:$1048576, $D120, FALSE))</f>
        <v>61.569906643280603</v>
      </c>
      <c r="G120" s="67">
        <f>IF(ISBLANK(HLOOKUP(G$1, m_preprocess!$1:$1048576, $D120, FALSE)), "", HLOOKUP(G$1, m_preprocess!$1:$1048576, $D120, FALSE))</f>
        <v>98.311600271559399</v>
      </c>
      <c r="H120" s="67">
        <f>IF(ISBLANK(HLOOKUP(H$1, m_preprocess!$1:$1048576, $D120, FALSE)), "", HLOOKUP(H$1, m_preprocess!$1:$1048576, $D120, FALSE))</f>
        <v>58.001808459198401</v>
      </c>
      <c r="I120" s="67">
        <f>IF(ISBLANK(HLOOKUP(I$1, m_preprocess!$1:$1048576, $D120, FALSE)), "", HLOOKUP(I$1, m_preprocess!$1:$1048576, $D120, FALSE))</f>
        <v>35.56</v>
      </c>
      <c r="J120" s="67" t="str">
        <f>IF(ISBLANK(HLOOKUP(J$1, m_preprocess!$1:$1048576, $D120, FALSE)), "", HLOOKUP(J$1, m_preprocess!$1:$1048576, $D120, FALSE))</f>
        <v/>
      </c>
      <c r="K120" s="67">
        <f>IF(ISBLANK(HLOOKUP(K$1, m_preprocess!$1:$1048576, $D120, FALSE)), "", HLOOKUP(K$1, m_preprocess!$1:$1048576, $D120, FALSE))</f>
        <v>3</v>
      </c>
      <c r="L120" s="67">
        <f>IF(ISBLANK(HLOOKUP(L$1, m_preprocess!$1:$1048576, $D120, FALSE)), "", HLOOKUP(L$1, m_preprocess!$1:$1048576, $D120, FALSE))</f>
        <v>6166.1646379638778</v>
      </c>
      <c r="M120" s="67">
        <f>IF(ISBLANK(HLOOKUP(M$1, m_preprocess!$1:$1048576, $D120, FALSE)), "", HLOOKUP(M$1, m_preprocess!$1:$1048576, $D120, FALSE))</f>
        <v>31810.484518480429</v>
      </c>
      <c r="N120" s="67">
        <f>IF(ISBLANK(HLOOKUP(N$1, m_preprocess!$1:$1048576, $D120, FALSE)), "", HLOOKUP(N$1, m_preprocess!$1:$1048576, $D120, FALSE))</f>
        <v>709.47649999999999</v>
      </c>
      <c r="O120" s="67">
        <f>IF(ISBLANK(HLOOKUP(O$1, m_preprocess!$1:$1048576, $D120, FALSE)), "", HLOOKUP(O$1, m_preprocess!$1:$1048576, $D120, FALSE))</f>
        <v>113.935640836405</v>
      </c>
      <c r="P120" s="67">
        <f>IF(ISBLANK(HLOOKUP(P$1, m_preprocess!$1:$1048576, $D120, FALSE)), "", HLOOKUP(P$1, m_preprocess!$1:$1048576, $D120, FALSE))</f>
        <v>75.445767490702423</v>
      </c>
      <c r="Q120" s="67" t="str">
        <f>IF(ISBLANK(HLOOKUP(Q$1, m_preprocess!$1:$1048576, $D120, FALSE)), "", HLOOKUP(Q$1, m_preprocess!$1:$1048576, $D120, FALSE))</f>
        <v/>
      </c>
      <c r="R120" s="67" t="str">
        <f>IF(ISBLANK(HLOOKUP(R$1, m_preprocess!$1:$1048576, $D120, FALSE)), "", HLOOKUP(R$1, m_preprocess!$1:$1048576, $D120, FALSE))</f>
        <v/>
      </c>
      <c r="S120" s="67" t="str">
        <f>IF(ISBLANK(HLOOKUP(S$1, m_preprocess!$1:$1048576, $D120, FALSE)), "", HLOOKUP(S$1, m_preprocess!$1:$1048576, $D120, FALSE))</f>
        <v/>
      </c>
      <c r="T120" s="67" t="str">
        <f>IF(ISBLANK(HLOOKUP(T$1, m_preprocess!$1:$1048576, $D120, FALSE)), "", HLOOKUP(T$1, m_preprocess!$1:$1048576, $D120, FALSE))</f>
        <v/>
      </c>
      <c r="U120" s="67" t="str">
        <f>IF(ISBLANK(HLOOKUP(U$1, m_preprocess!$1:$1048576, $D120, FALSE)), "", HLOOKUP(U$1, m_preprocess!$1:$1048576, $D120, FALSE))</f>
        <v/>
      </c>
      <c r="V120" s="67" t="str">
        <f>IF(ISBLANK(HLOOKUP(V$1, m_preprocess!$1:$1048576, $D120, FALSE)), "", HLOOKUP(V$1, m_preprocess!$1:$1048576, $D120, FALSE))</f>
        <v/>
      </c>
      <c r="W120" s="67">
        <f>IF(ISBLANK(HLOOKUP(W$1, m_preprocess!$1:$1048576, $D120, FALSE)), "", HLOOKUP(W$1, m_preprocess!$1:$1048576, $D120, FALSE))</f>
        <v>3514</v>
      </c>
      <c r="X120" s="67" t="str">
        <f>IF(ISBLANK(HLOOKUP(X$1, m_preprocess!$1:$1048576, $D120, FALSE)), "", HLOOKUP(X$1, m_preprocess!$1:$1048576, $D120, FALSE))</f>
        <v/>
      </c>
      <c r="Y120" s="67">
        <f>IF(ISBLANK(HLOOKUP(Y$1, m_preprocess!$1:$1048576, $D120, FALSE)), "", HLOOKUP(Y$1, m_preprocess!$1:$1048576, $D120, FALSE))</f>
        <v>53.055068278727298</v>
      </c>
      <c r="Z120" s="67">
        <f>IF(ISBLANK(HLOOKUP(Z$1, m_preprocess!$1:$1048576, $D120, FALSE)), "", HLOOKUP(Z$1, m_preprocess!$1:$1048576, $D120, FALSE))</f>
        <v>395.09999999999997</v>
      </c>
      <c r="AA120" s="67" t="str">
        <f>IF(ISBLANK(HLOOKUP(AA$1, m_preprocess!$1:$1048576, $D120, FALSE)), "", HLOOKUP(AA$1, m_preprocess!$1:$1048576, $D120, FALSE))</f>
        <v/>
      </c>
      <c r="AB120" s="67">
        <f>IF(ISBLANK(HLOOKUP(AB$1, m_preprocess!$1:$1048576, $D120, FALSE)), "", HLOOKUP(AB$1, m_preprocess!$1:$1048576, $D120, FALSE))</f>
        <v>50030.511772923499</v>
      </c>
    </row>
    <row r="121" spans="1:28" x14ac:dyDescent="0.25">
      <c r="A121" s="57">
        <v>37591</v>
      </c>
      <c r="B121" s="67">
        <v>2002</v>
      </c>
      <c r="C121" s="67">
        <v>12</v>
      </c>
      <c r="D121" s="67">
        <v>121</v>
      </c>
      <c r="E121" s="67">
        <f>IF(ISBLANK(HLOOKUP(E$1, m_preprocess!$1:$1048576, $D121, FALSE)), "", HLOOKUP(E$1, m_preprocess!$1:$1048576, $D121, FALSE))</f>
        <v>67.180201842983294</v>
      </c>
      <c r="F121" s="67">
        <f>IF(ISBLANK(HLOOKUP(F$1, m_preprocess!$1:$1048576, $D121, FALSE)), "", HLOOKUP(F$1, m_preprocess!$1:$1048576, $D121, FALSE))</f>
        <v>61.741654446338899</v>
      </c>
      <c r="G121" s="67">
        <f>IF(ISBLANK(HLOOKUP(G$1, m_preprocess!$1:$1048576, $D121, FALSE)), "", HLOOKUP(G$1, m_preprocess!$1:$1048576, $D121, FALSE))</f>
        <v>107.542103891789</v>
      </c>
      <c r="H121" s="67">
        <f>IF(ISBLANK(HLOOKUP(H$1, m_preprocess!$1:$1048576, $D121, FALSE)), "", HLOOKUP(H$1, m_preprocess!$1:$1048576, $D121, FALSE))</f>
        <v>62.393187855401699</v>
      </c>
      <c r="I121" s="67">
        <f>IF(ISBLANK(HLOOKUP(I$1, m_preprocess!$1:$1048576, $D121, FALSE)), "", HLOOKUP(I$1, m_preprocess!$1:$1048576, $D121, FALSE))</f>
        <v>42.91</v>
      </c>
      <c r="J121" s="67" t="str">
        <f>IF(ISBLANK(HLOOKUP(J$1, m_preprocess!$1:$1048576, $D121, FALSE)), "", HLOOKUP(J$1, m_preprocess!$1:$1048576, $D121, FALSE))</f>
        <v/>
      </c>
      <c r="K121" s="67">
        <f>IF(ISBLANK(HLOOKUP(K$1, m_preprocess!$1:$1048576, $D121, FALSE)), "", HLOOKUP(K$1, m_preprocess!$1:$1048576, $D121, FALSE))</f>
        <v>3</v>
      </c>
      <c r="L121" s="67">
        <f>IF(ISBLANK(HLOOKUP(L$1, m_preprocess!$1:$1048576, $D121, FALSE)), "", HLOOKUP(L$1, m_preprocess!$1:$1048576, $D121, FALSE))</f>
        <v>6483.1176152975613</v>
      </c>
      <c r="M121" s="67">
        <f>IF(ISBLANK(HLOOKUP(M$1, m_preprocess!$1:$1048576, $D121, FALSE)), "", HLOOKUP(M$1, m_preprocess!$1:$1048576, $D121, FALSE))</f>
        <v>32066.246473828654</v>
      </c>
      <c r="N121" s="67">
        <f>IF(ISBLANK(HLOOKUP(N$1, m_preprocess!$1:$1048576, $D121, FALSE)), "", HLOOKUP(N$1, m_preprocess!$1:$1048576, $D121, FALSE))</f>
        <v>701.94899999999996</v>
      </c>
      <c r="O121" s="67">
        <f>IF(ISBLANK(HLOOKUP(O$1, m_preprocess!$1:$1048576, $D121, FALSE)), "", HLOOKUP(O$1, m_preprocess!$1:$1048576, $D121, FALSE))</f>
        <v>113.62252485994662</v>
      </c>
      <c r="P121" s="67">
        <f>IF(ISBLANK(HLOOKUP(P$1, m_preprocess!$1:$1048576, $D121, FALSE)), "", HLOOKUP(P$1, m_preprocess!$1:$1048576, $D121, FALSE))</f>
        <v>74.825801338995021</v>
      </c>
      <c r="Q121" s="67" t="str">
        <f>IF(ISBLANK(HLOOKUP(Q$1, m_preprocess!$1:$1048576, $D121, FALSE)), "", HLOOKUP(Q$1, m_preprocess!$1:$1048576, $D121, FALSE))</f>
        <v/>
      </c>
      <c r="R121" s="67" t="str">
        <f>IF(ISBLANK(HLOOKUP(R$1, m_preprocess!$1:$1048576, $D121, FALSE)), "", HLOOKUP(R$1, m_preprocess!$1:$1048576, $D121, FALSE))</f>
        <v/>
      </c>
      <c r="S121" s="67" t="str">
        <f>IF(ISBLANK(HLOOKUP(S$1, m_preprocess!$1:$1048576, $D121, FALSE)), "", HLOOKUP(S$1, m_preprocess!$1:$1048576, $D121, FALSE))</f>
        <v/>
      </c>
      <c r="T121" s="67" t="str">
        <f>IF(ISBLANK(HLOOKUP(T$1, m_preprocess!$1:$1048576, $D121, FALSE)), "", HLOOKUP(T$1, m_preprocess!$1:$1048576, $D121, FALSE))</f>
        <v/>
      </c>
      <c r="U121" s="67" t="str">
        <f>IF(ISBLANK(HLOOKUP(U$1, m_preprocess!$1:$1048576, $D121, FALSE)), "", HLOOKUP(U$1, m_preprocess!$1:$1048576, $D121, FALSE))</f>
        <v/>
      </c>
      <c r="V121" s="67" t="str">
        <f>IF(ISBLANK(HLOOKUP(V$1, m_preprocess!$1:$1048576, $D121, FALSE)), "", HLOOKUP(V$1, m_preprocess!$1:$1048576, $D121, FALSE))</f>
        <v/>
      </c>
      <c r="W121" s="67">
        <f>IF(ISBLANK(HLOOKUP(W$1, m_preprocess!$1:$1048576, $D121, FALSE)), "", HLOOKUP(W$1, m_preprocess!$1:$1048576, $D121, FALSE))</f>
        <v>3724</v>
      </c>
      <c r="X121" s="67" t="str">
        <f>IF(ISBLANK(HLOOKUP(X$1, m_preprocess!$1:$1048576, $D121, FALSE)), "", HLOOKUP(X$1, m_preprocess!$1:$1048576, $D121, FALSE))</f>
        <v/>
      </c>
      <c r="Y121" s="67">
        <f>IF(ISBLANK(HLOOKUP(Y$1, m_preprocess!$1:$1048576, $D121, FALSE)), "", HLOOKUP(Y$1, m_preprocess!$1:$1048576, $D121, FALSE))</f>
        <v>68.3543713912904</v>
      </c>
      <c r="Z121" s="67">
        <f>IF(ISBLANK(HLOOKUP(Z$1, m_preprocess!$1:$1048576, $D121, FALSE)), "", HLOOKUP(Z$1, m_preprocess!$1:$1048576, $D121, FALSE))</f>
        <v>468.2</v>
      </c>
      <c r="AA121" s="67" t="str">
        <f>IF(ISBLANK(HLOOKUP(AA$1, m_preprocess!$1:$1048576, $D121, FALSE)), "", HLOOKUP(AA$1, m_preprocess!$1:$1048576, $D121, FALSE))</f>
        <v/>
      </c>
      <c r="AB121" s="67">
        <f>IF(ISBLANK(HLOOKUP(AB$1, m_preprocess!$1:$1048576, $D121, FALSE)), "", HLOOKUP(AB$1, m_preprocess!$1:$1048576, $D121, FALSE))</f>
        <v>50173.610210124898</v>
      </c>
    </row>
    <row r="122" spans="1:28" x14ac:dyDescent="0.25">
      <c r="A122" s="57">
        <v>37622</v>
      </c>
      <c r="B122" s="67">
        <v>2003</v>
      </c>
      <c r="C122" s="67">
        <v>1</v>
      </c>
      <c r="D122" s="67">
        <v>122</v>
      </c>
      <c r="E122" s="67">
        <f>IF(ISBLANK(HLOOKUP(E$1, m_preprocess!$1:$1048576, $D122, FALSE)), "", HLOOKUP(E$1, m_preprocess!$1:$1048576, $D122, FALSE))</f>
        <v>62.189810846021203</v>
      </c>
      <c r="F122" s="67">
        <f>IF(ISBLANK(HLOOKUP(F$1, m_preprocess!$1:$1048576, $D122, FALSE)), "", HLOOKUP(F$1, m_preprocess!$1:$1048576, $D122, FALSE))</f>
        <v>62.178721140993197</v>
      </c>
      <c r="G122" s="67">
        <f>IF(ISBLANK(HLOOKUP(G$1, m_preprocess!$1:$1048576, $D122, FALSE)), "", HLOOKUP(G$1, m_preprocess!$1:$1048576, $D122, FALSE))</f>
        <v>90.763808363616107</v>
      </c>
      <c r="H122" s="67">
        <f>IF(ISBLANK(HLOOKUP(H$1, m_preprocess!$1:$1048576, $D122, FALSE)), "", HLOOKUP(H$1, m_preprocess!$1:$1048576, $D122, FALSE))</f>
        <v>58.1243543717585</v>
      </c>
      <c r="I122" s="67">
        <f>IF(ISBLANK(HLOOKUP(I$1, m_preprocess!$1:$1048576, $D122, FALSE)), "", HLOOKUP(I$1, m_preprocess!$1:$1048576, $D122, FALSE))</f>
        <v>43.9</v>
      </c>
      <c r="J122" s="67" t="str">
        <f>IF(ISBLANK(HLOOKUP(J$1, m_preprocess!$1:$1048576, $D122, FALSE)), "", HLOOKUP(J$1, m_preprocess!$1:$1048576, $D122, FALSE))</f>
        <v/>
      </c>
      <c r="K122" s="67">
        <f>IF(ISBLANK(HLOOKUP(K$1, m_preprocess!$1:$1048576, $D122, FALSE)), "", HLOOKUP(K$1, m_preprocess!$1:$1048576, $D122, FALSE))</f>
        <v>2.82</v>
      </c>
      <c r="L122" s="67">
        <f>IF(ISBLANK(HLOOKUP(L$1, m_preprocess!$1:$1048576, $D122, FALSE)), "", HLOOKUP(L$1, m_preprocess!$1:$1048576, $D122, FALSE))</f>
        <v>6778.6896935195573</v>
      </c>
      <c r="M122" s="67">
        <f>IF(ISBLANK(HLOOKUP(M$1, m_preprocess!$1:$1048576, $D122, FALSE)), "", HLOOKUP(M$1, m_preprocess!$1:$1048576, $D122, FALSE))</f>
        <v>32145.965551205296</v>
      </c>
      <c r="N122" s="67">
        <f>IF(ISBLANK(HLOOKUP(N$1, m_preprocess!$1:$1048576, $D122, FALSE)), "", HLOOKUP(N$1, m_preprocess!$1:$1048576, $D122, FALSE))</f>
        <v>722.47772727272695</v>
      </c>
      <c r="O122" s="67">
        <f>IF(ISBLANK(HLOOKUP(O$1, m_preprocess!$1:$1048576, $D122, FALSE)), "", HLOOKUP(O$1, m_preprocess!$1:$1048576, $D122, FALSE))</f>
        <v>119.2719983242901</v>
      </c>
      <c r="P122" s="67">
        <f>IF(ISBLANK(HLOOKUP(P$1, m_preprocess!$1:$1048576, $D122, FALSE)), "", HLOOKUP(P$1, m_preprocess!$1:$1048576, $D122, FALSE))</f>
        <v>76.27772866883501</v>
      </c>
      <c r="Q122" s="67">
        <f>IF(ISBLANK(HLOOKUP(Q$1, m_preprocess!$1:$1048576, $D122, FALSE)), "", HLOOKUP(Q$1, m_preprocess!$1:$1048576, $D122, FALSE))</f>
        <v>2983.0532893811442</v>
      </c>
      <c r="R122" s="67">
        <f>IF(ISBLANK(HLOOKUP(R$1, m_preprocess!$1:$1048576, $D122, FALSE)), "", HLOOKUP(R$1, m_preprocess!$1:$1048576, $D122, FALSE))</f>
        <v>1073.7718332146042</v>
      </c>
      <c r="S122" s="67">
        <f>IF(ISBLANK(HLOOKUP(S$1, m_preprocess!$1:$1048576, $D122, FALSE)), "", HLOOKUP(S$1, m_preprocess!$1:$1048576, $D122, FALSE))</f>
        <v>2110.8420342337331</v>
      </c>
      <c r="T122" s="67">
        <f>IF(ISBLANK(HLOOKUP(T$1, m_preprocess!$1:$1048576, $D122, FALSE)), "", HLOOKUP(T$1, m_preprocess!$1:$1048576, $D122, FALSE))</f>
        <v>506.50309838424351</v>
      </c>
      <c r="U122" s="67">
        <f>IF(ISBLANK(HLOOKUP(U$1, m_preprocess!$1:$1048576, $D122, FALSE)), "", HLOOKUP(U$1, m_preprocess!$1:$1048576, $D122, FALSE))</f>
        <v>1388.0530533231324</v>
      </c>
      <c r="V122" s="67">
        <f>IF(ISBLANK(HLOOKUP(V$1, m_preprocess!$1:$1048576, $D122, FALSE)), "", HLOOKUP(V$1, m_preprocess!$1:$1048576, $D122, FALSE))</f>
        <v>384.89317991936997</v>
      </c>
      <c r="W122" s="67">
        <f>IF(ISBLANK(HLOOKUP(W$1, m_preprocess!$1:$1048576, $D122, FALSE)), "", HLOOKUP(W$1, m_preprocess!$1:$1048576, $D122, FALSE))</f>
        <v>3741.9811789999999</v>
      </c>
      <c r="X122" s="67" t="str">
        <f>IF(ISBLANK(HLOOKUP(X$1, m_preprocess!$1:$1048576, $D122, FALSE)), "", HLOOKUP(X$1, m_preprocess!$1:$1048576, $D122, FALSE))</f>
        <v/>
      </c>
      <c r="Y122" s="67">
        <f>IF(ISBLANK(HLOOKUP(Y$1, m_preprocess!$1:$1048576, $D122, FALSE)), "", HLOOKUP(Y$1, m_preprocess!$1:$1048576, $D122, FALSE))</f>
        <v>49.929942374682398</v>
      </c>
      <c r="Z122" s="67">
        <f>IF(ISBLANK(HLOOKUP(Z$1, m_preprocess!$1:$1048576, $D122, FALSE)), "", HLOOKUP(Z$1, m_preprocess!$1:$1048576, $D122, FALSE))</f>
        <v>391.5</v>
      </c>
      <c r="AA122" s="67" t="str">
        <f>IF(ISBLANK(HLOOKUP(AA$1, m_preprocess!$1:$1048576, $D122, FALSE)), "", HLOOKUP(AA$1, m_preprocess!$1:$1048576, $D122, FALSE))</f>
        <v/>
      </c>
      <c r="AB122" s="67">
        <f>IF(ISBLANK(HLOOKUP(AB$1, m_preprocess!$1:$1048576, $D122, FALSE)), "", HLOOKUP(AB$1, m_preprocess!$1:$1048576, $D122, FALSE))</f>
        <v>50569.024566725697</v>
      </c>
    </row>
    <row r="123" spans="1:28" x14ac:dyDescent="0.25">
      <c r="A123" s="57">
        <v>37653</v>
      </c>
      <c r="B123" s="67">
        <v>2003</v>
      </c>
      <c r="C123" s="67">
        <v>2</v>
      </c>
      <c r="D123" s="67">
        <v>123</v>
      </c>
      <c r="E123" s="67">
        <f>IF(ISBLANK(HLOOKUP(E$1, m_preprocess!$1:$1048576, $D123, FALSE)), "", HLOOKUP(E$1, m_preprocess!$1:$1048576, $D123, FALSE))</f>
        <v>58.699522082872399</v>
      </c>
      <c r="F123" s="67">
        <f>IF(ISBLANK(HLOOKUP(F$1, m_preprocess!$1:$1048576, $D123, FALSE)), "", HLOOKUP(F$1, m_preprocess!$1:$1048576, $D123, FALSE))</f>
        <v>62.517666921850697</v>
      </c>
      <c r="G123" s="67">
        <f>IF(ISBLANK(HLOOKUP(G$1, m_preprocess!$1:$1048576, $D123, FALSE)), "", HLOOKUP(G$1, m_preprocess!$1:$1048576, $D123, FALSE))</f>
        <v>90.520331059881698</v>
      </c>
      <c r="H123" s="67">
        <f>IF(ISBLANK(HLOOKUP(H$1, m_preprocess!$1:$1048576, $D123, FALSE)), "", HLOOKUP(H$1, m_preprocess!$1:$1048576, $D123, FALSE))</f>
        <v>54.650279980070401</v>
      </c>
      <c r="I123" s="67">
        <f>IF(ISBLANK(HLOOKUP(I$1, m_preprocess!$1:$1048576, $D123, FALSE)), "", HLOOKUP(I$1, m_preprocess!$1:$1048576, $D123, FALSE))</f>
        <v>39.4</v>
      </c>
      <c r="J123" s="67" t="str">
        <f>IF(ISBLANK(HLOOKUP(J$1, m_preprocess!$1:$1048576, $D123, FALSE)), "", HLOOKUP(J$1, m_preprocess!$1:$1048576, $D123, FALSE))</f>
        <v/>
      </c>
      <c r="K123" s="67">
        <f>IF(ISBLANK(HLOOKUP(K$1, m_preprocess!$1:$1048576, $D123, FALSE)), "", HLOOKUP(K$1, m_preprocess!$1:$1048576, $D123, FALSE))</f>
        <v>2.75</v>
      </c>
      <c r="L123" s="67">
        <f>IF(ISBLANK(HLOOKUP(L$1, m_preprocess!$1:$1048576, $D123, FALSE)), "", HLOOKUP(L$1, m_preprocess!$1:$1048576, $D123, FALSE))</f>
        <v>6691.5701769197231</v>
      </c>
      <c r="M123" s="67">
        <f>IF(ISBLANK(HLOOKUP(M$1, m_preprocess!$1:$1048576, $D123, FALSE)), "", HLOOKUP(M$1, m_preprocess!$1:$1048576, $D123, FALSE))</f>
        <v>32065.078019888686</v>
      </c>
      <c r="N123" s="67">
        <f>IF(ISBLANK(HLOOKUP(N$1, m_preprocess!$1:$1048576, $D123, FALSE)), "", HLOOKUP(N$1, m_preprocess!$1:$1048576, $D123, FALSE))</f>
        <v>745.21349999999995</v>
      </c>
      <c r="O123" s="67">
        <f>IF(ISBLANK(HLOOKUP(O$1, m_preprocess!$1:$1048576, $D123, FALSE)), "", HLOOKUP(O$1, m_preprocess!$1:$1048576, $D123, FALSE))</f>
        <v>122.98777380095301</v>
      </c>
      <c r="P123" s="67">
        <f>IF(ISBLANK(HLOOKUP(P$1, m_preprocess!$1:$1048576, $D123, FALSE)), "", HLOOKUP(P$1, m_preprocess!$1:$1048576, $D123, FALSE))</f>
        <v>74.032000937028357</v>
      </c>
      <c r="Q123" s="67">
        <f>IF(ISBLANK(HLOOKUP(Q$1, m_preprocess!$1:$1048576, $D123, FALSE)), "", HLOOKUP(Q$1, m_preprocess!$1:$1048576, $D123, FALSE))</f>
        <v>2679.3138491457162</v>
      </c>
      <c r="R123" s="67">
        <f>IF(ISBLANK(HLOOKUP(R$1, m_preprocess!$1:$1048576, $D123, FALSE)), "", HLOOKUP(R$1, m_preprocess!$1:$1048576, $D123, FALSE))</f>
        <v>1050.5779288890242</v>
      </c>
      <c r="S123" s="67">
        <f>IF(ISBLANK(HLOOKUP(S$1, m_preprocess!$1:$1048576, $D123, FALSE)), "", HLOOKUP(S$1, m_preprocess!$1:$1048576, $D123, FALSE))</f>
        <v>1600.1262463829771</v>
      </c>
      <c r="T123" s="67">
        <f>IF(ISBLANK(HLOOKUP(T$1, m_preprocess!$1:$1048576, $D123, FALSE)), "", HLOOKUP(T$1, m_preprocess!$1:$1048576, $D123, FALSE))</f>
        <v>432.44723669713181</v>
      </c>
      <c r="U123" s="67">
        <f>IF(ISBLANK(HLOOKUP(U$1, m_preprocess!$1:$1048576, $D123, FALSE)), "", HLOOKUP(U$1, m_preprocess!$1:$1048576, $D123, FALSE))</f>
        <v>1008.5092388292591</v>
      </c>
      <c r="V123" s="67">
        <f>IF(ISBLANK(HLOOKUP(V$1, m_preprocess!$1:$1048576, $D123, FALSE)), "", HLOOKUP(V$1, m_preprocess!$1:$1048576, $D123, FALSE))</f>
        <v>276.98425423888307</v>
      </c>
      <c r="W123" s="67">
        <f>IF(ISBLANK(HLOOKUP(W$1, m_preprocess!$1:$1048576, $D123, FALSE)), "", HLOOKUP(W$1, m_preprocess!$1:$1048576, $D123, FALSE))</f>
        <v>3455.8994440000001</v>
      </c>
      <c r="X123" s="67" t="str">
        <f>IF(ISBLANK(HLOOKUP(X$1, m_preprocess!$1:$1048576, $D123, FALSE)), "", HLOOKUP(X$1, m_preprocess!$1:$1048576, $D123, FALSE))</f>
        <v/>
      </c>
      <c r="Y123" s="67">
        <f>IF(ISBLANK(HLOOKUP(Y$1, m_preprocess!$1:$1048576, $D123, FALSE)), "", HLOOKUP(Y$1, m_preprocess!$1:$1048576, $D123, FALSE))</f>
        <v>50.074086554753698</v>
      </c>
      <c r="Z123" s="67">
        <f>IF(ISBLANK(HLOOKUP(Z$1, m_preprocess!$1:$1048576, $D123, FALSE)), "", HLOOKUP(Z$1, m_preprocess!$1:$1048576, $D123, FALSE))</f>
        <v>371.90000000000003</v>
      </c>
      <c r="AA123" s="67" t="str">
        <f>IF(ISBLANK(HLOOKUP(AA$1, m_preprocess!$1:$1048576, $D123, FALSE)), "", HLOOKUP(AA$1, m_preprocess!$1:$1048576, $D123, FALSE))</f>
        <v/>
      </c>
      <c r="AB123" s="67">
        <f>IF(ISBLANK(HLOOKUP(AB$1, m_preprocess!$1:$1048576, $D123, FALSE)), "", HLOOKUP(AB$1, m_preprocess!$1:$1048576, $D123, FALSE))</f>
        <v>50559.404841301199</v>
      </c>
    </row>
    <row r="124" spans="1:28" x14ac:dyDescent="0.25">
      <c r="A124" s="57">
        <v>37681</v>
      </c>
      <c r="B124" s="67">
        <v>2003</v>
      </c>
      <c r="C124" s="67">
        <v>3</v>
      </c>
      <c r="D124" s="67">
        <v>124</v>
      </c>
      <c r="E124" s="67">
        <f>IF(ISBLANK(HLOOKUP(E$1, m_preprocess!$1:$1048576, $D124, FALSE)), "", HLOOKUP(E$1, m_preprocess!$1:$1048576, $D124, FALSE))</f>
        <v>65.789490598573906</v>
      </c>
      <c r="F124" s="67">
        <f>IF(ISBLANK(HLOOKUP(F$1, m_preprocess!$1:$1048576, $D124, FALSE)), "", HLOOKUP(F$1, m_preprocess!$1:$1048576, $D124, FALSE))</f>
        <v>62.1635015531471</v>
      </c>
      <c r="G124" s="67">
        <f>IF(ISBLANK(HLOOKUP(G$1, m_preprocess!$1:$1048576, $D124, FALSE)), "", HLOOKUP(G$1, m_preprocess!$1:$1048576, $D124, FALSE))</f>
        <v>95.882076044353298</v>
      </c>
      <c r="H124" s="67">
        <f>IF(ISBLANK(HLOOKUP(H$1, m_preprocess!$1:$1048576, $D124, FALSE)), "", HLOOKUP(H$1, m_preprocess!$1:$1048576, $D124, FALSE))</f>
        <v>61.494630590352998</v>
      </c>
      <c r="I124" s="67">
        <f>IF(ISBLANK(HLOOKUP(I$1, m_preprocess!$1:$1048576, $D124, FALSE)), "", HLOOKUP(I$1, m_preprocess!$1:$1048576, $D124, FALSE))</f>
        <v>34.4</v>
      </c>
      <c r="J124" s="67" t="str">
        <f>IF(ISBLANK(HLOOKUP(J$1, m_preprocess!$1:$1048576, $D124, FALSE)), "", HLOOKUP(J$1, m_preprocess!$1:$1048576, $D124, FALSE))</f>
        <v/>
      </c>
      <c r="K124" s="67">
        <f>IF(ISBLANK(HLOOKUP(K$1, m_preprocess!$1:$1048576, $D124, FALSE)), "", HLOOKUP(K$1, m_preprocess!$1:$1048576, $D124, FALSE))</f>
        <v>2.75</v>
      </c>
      <c r="L124" s="67">
        <f>IF(ISBLANK(HLOOKUP(L$1, m_preprocess!$1:$1048576, $D124, FALSE)), "", HLOOKUP(L$1, m_preprocess!$1:$1048576, $D124, FALSE))</f>
        <v>7133.2159796082251</v>
      </c>
      <c r="M124" s="67">
        <f>IF(ISBLANK(HLOOKUP(M$1, m_preprocess!$1:$1048576, $D124, FALSE)), "", HLOOKUP(M$1, m_preprocess!$1:$1048576, $D124, FALSE))</f>
        <v>32323.354358799792</v>
      </c>
      <c r="N124" s="67">
        <f>IF(ISBLANK(HLOOKUP(N$1, m_preprocess!$1:$1048576, $D124, FALSE)), "", HLOOKUP(N$1, m_preprocess!$1:$1048576, $D124, FALSE))</f>
        <v>743.28333333333296</v>
      </c>
      <c r="O124" s="67">
        <f>IF(ISBLANK(HLOOKUP(O$1, m_preprocess!$1:$1048576, $D124, FALSE)), "", HLOOKUP(O$1, m_preprocess!$1:$1048576, $D124, FALSE))</f>
        <v>121.48346884475009</v>
      </c>
      <c r="P124" s="67">
        <f>IF(ISBLANK(HLOOKUP(P$1, m_preprocess!$1:$1048576, $D124, FALSE)), "", HLOOKUP(P$1, m_preprocess!$1:$1048576, $D124, FALSE))</f>
        <v>75.38450948009212</v>
      </c>
      <c r="Q124" s="67">
        <f>IF(ISBLANK(HLOOKUP(Q$1, m_preprocess!$1:$1048576, $D124, FALSE)), "", HLOOKUP(Q$1, m_preprocess!$1:$1048576, $D124, FALSE))</f>
        <v>3109.4105121113307</v>
      </c>
      <c r="R124" s="67">
        <f>IF(ISBLANK(HLOOKUP(R$1, m_preprocess!$1:$1048576, $D124, FALSE)), "", HLOOKUP(R$1, m_preprocess!$1:$1048576, $D124, FALSE))</f>
        <v>1038.0500139933431</v>
      </c>
      <c r="S124" s="67">
        <f>IF(ISBLANK(HLOOKUP(S$1, m_preprocess!$1:$1048576, $D124, FALSE)), "", HLOOKUP(S$1, m_preprocess!$1:$1048576, $D124, FALSE))</f>
        <v>1650.2175376392056</v>
      </c>
      <c r="T124" s="67">
        <f>IF(ISBLANK(HLOOKUP(T$1, m_preprocess!$1:$1048576, $D124, FALSE)), "", HLOOKUP(T$1, m_preprocess!$1:$1048576, $D124, FALSE))</f>
        <v>405.01575191068167</v>
      </c>
      <c r="U124" s="67">
        <f>IF(ISBLANK(HLOOKUP(U$1, m_preprocess!$1:$1048576, $D124, FALSE)), "", HLOOKUP(U$1, m_preprocess!$1:$1048576, $D124, FALSE))</f>
        <v>972.33905824650435</v>
      </c>
      <c r="V124" s="67">
        <f>IF(ISBLANK(HLOOKUP(V$1, m_preprocess!$1:$1048576, $D124, FALSE)), "", HLOOKUP(V$1, m_preprocess!$1:$1048576, $D124, FALSE))</f>
        <v>392.2919009157809</v>
      </c>
      <c r="W124" s="67">
        <f>IF(ISBLANK(HLOOKUP(W$1, m_preprocess!$1:$1048576, $D124, FALSE)), "", HLOOKUP(W$1, m_preprocess!$1:$1048576, $D124, FALSE))</f>
        <v>3888.8483700000002</v>
      </c>
      <c r="X124" s="67" t="str">
        <f>IF(ISBLANK(HLOOKUP(X$1, m_preprocess!$1:$1048576, $D124, FALSE)), "", HLOOKUP(X$1, m_preprocess!$1:$1048576, $D124, FALSE))</f>
        <v/>
      </c>
      <c r="Y124" s="67">
        <f>IF(ISBLANK(HLOOKUP(Y$1, m_preprocess!$1:$1048576, $D124, FALSE)), "", HLOOKUP(Y$1, m_preprocess!$1:$1048576, $D124, FALSE))</f>
        <v>58.498513078918201</v>
      </c>
      <c r="Z124" s="67">
        <f>IF(ISBLANK(HLOOKUP(Z$1, m_preprocess!$1:$1048576, $D124, FALSE)), "", HLOOKUP(Z$1, m_preprocess!$1:$1048576, $D124, FALSE))</f>
        <v>422.6</v>
      </c>
      <c r="AA124" s="67" t="str">
        <f>IF(ISBLANK(HLOOKUP(AA$1, m_preprocess!$1:$1048576, $D124, FALSE)), "", HLOOKUP(AA$1, m_preprocess!$1:$1048576, $D124, FALSE))</f>
        <v/>
      </c>
      <c r="AB124" s="67">
        <f>IF(ISBLANK(HLOOKUP(AB$1, m_preprocess!$1:$1048576, $D124, FALSE)), "", HLOOKUP(AB$1, m_preprocess!$1:$1048576, $D124, FALSE))</f>
        <v>49894.611875743001</v>
      </c>
    </row>
    <row r="125" spans="1:28" x14ac:dyDescent="0.25">
      <c r="A125" s="57">
        <v>37712</v>
      </c>
      <c r="B125" s="67">
        <v>2003</v>
      </c>
      <c r="C125" s="67">
        <v>4</v>
      </c>
      <c r="D125" s="67">
        <v>125</v>
      </c>
      <c r="E125" s="67">
        <f>IF(ISBLANK(HLOOKUP(E$1, m_preprocess!$1:$1048576, $D125, FALSE)), "", HLOOKUP(E$1, m_preprocess!$1:$1048576, $D125, FALSE))</f>
        <v>63.630390028362498</v>
      </c>
      <c r="F125" s="67">
        <f>IF(ISBLANK(HLOOKUP(F$1, m_preprocess!$1:$1048576, $D125, FALSE)), "", HLOOKUP(F$1, m_preprocess!$1:$1048576, $D125, FALSE))</f>
        <v>62.674320045771303</v>
      </c>
      <c r="G125" s="67">
        <f>IF(ISBLANK(HLOOKUP(G$1, m_preprocess!$1:$1048576, $D125, FALSE)), "", HLOOKUP(G$1, m_preprocess!$1:$1048576, $D125, FALSE))</f>
        <v>90.535961003951101</v>
      </c>
      <c r="H125" s="67">
        <f>IF(ISBLANK(HLOOKUP(H$1, m_preprocess!$1:$1048576, $D125, FALSE)), "", HLOOKUP(H$1, m_preprocess!$1:$1048576, $D125, FALSE))</f>
        <v>59.5725887676696</v>
      </c>
      <c r="I125" s="67">
        <f>IF(ISBLANK(HLOOKUP(I$1, m_preprocess!$1:$1048576, $D125, FALSE)), "", HLOOKUP(I$1, m_preprocess!$1:$1048576, $D125, FALSE))</f>
        <v>39.9</v>
      </c>
      <c r="J125" s="67" t="str">
        <f>IF(ISBLANK(HLOOKUP(J$1, m_preprocess!$1:$1048576, $D125, FALSE)), "", HLOOKUP(J$1, m_preprocess!$1:$1048576, $D125, FALSE))</f>
        <v/>
      </c>
      <c r="K125" s="67">
        <f>IF(ISBLANK(HLOOKUP(K$1, m_preprocess!$1:$1048576, $D125, FALSE)), "", HLOOKUP(K$1, m_preprocess!$1:$1048576, $D125, FALSE))</f>
        <v>2.75</v>
      </c>
      <c r="L125" s="67">
        <f>IF(ISBLANK(HLOOKUP(L$1, m_preprocess!$1:$1048576, $D125, FALSE)), "", HLOOKUP(L$1, m_preprocess!$1:$1048576, $D125, FALSE))</f>
        <v>6949.5280045954933</v>
      </c>
      <c r="M125" s="67">
        <f>IF(ISBLANK(HLOOKUP(M$1, m_preprocess!$1:$1048576, $D125, FALSE)), "", HLOOKUP(M$1, m_preprocess!$1:$1048576, $D125, FALSE))</f>
        <v>31957.025211625198</v>
      </c>
      <c r="N125" s="67">
        <f>IF(ISBLANK(HLOOKUP(N$1, m_preprocess!$1:$1048576, $D125, FALSE)), "", HLOOKUP(N$1, m_preprocess!$1:$1048576, $D125, FALSE))</f>
        <v>718.25333333333299</v>
      </c>
      <c r="O125" s="67">
        <f>IF(ISBLANK(HLOOKUP(O$1, m_preprocess!$1:$1048576, $D125, FALSE)), "", HLOOKUP(O$1, m_preprocess!$1:$1048576, $D125, FALSE))</f>
        <v>118.05393403606166</v>
      </c>
      <c r="P125" s="67">
        <f>IF(ISBLANK(HLOOKUP(P$1, m_preprocess!$1:$1048576, $D125, FALSE)), "", HLOOKUP(P$1, m_preprocess!$1:$1048576, $D125, FALSE))</f>
        <v>77.292386355720183</v>
      </c>
      <c r="Q125" s="67">
        <f>IF(ISBLANK(HLOOKUP(Q$1, m_preprocess!$1:$1048576, $D125, FALSE)), "", HLOOKUP(Q$1, m_preprocess!$1:$1048576, $D125, FALSE))</f>
        <v>3095.4269031846779</v>
      </c>
      <c r="R125" s="67">
        <f>IF(ISBLANK(HLOOKUP(R$1, m_preprocess!$1:$1048576, $D125, FALSE)), "", HLOOKUP(R$1, m_preprocess!$1:$1048576, $D125, FALSE))</f>
        <v>1040.064593623327</v>
      </c>
      <c r="S125" s="67">
        <f>IF(ISBLANK(HLOOKUP(S$1, m_preprocess!$1:$1048576, $D125, FALSE)), "", HLOOKUP(S$1, m_preprocess!$1:$1048576, $D125, FALSE))</f>
        <v>2088.3882529865309</v>
      </c>
      <c r="T125" s="67">
        <f>IF(ISBLANK(HLOOKUP(T$1, m_preprocess!$1:$1048576, $D125, FALSE)), "", HLOOKUP(T$1, m_preprocess!$1:$1048576, $D125, FALSE))</f>
        <v>485.6534349703046</v>
      </c>
      <c r="U125" s="67">
        <f>IF(ISBLANK(HLOOKUP(U$1, m_preprocess!$1:$1048576, $D125, FALSE)), "", HLOOKUP(U$1, m_preprocess!$1:$1048576, $D125, FALSE))</f>
        <v>1268.4229690383522</v>
      </c>
      <c r="V125" s="67">
        <f>IF(ISBLANK(HLOOKUP(V$1, m_preprocess!$1:$1048576, $D125, FALSE)), "", HLOOKUP(V$1, m_preprocess!$1:$1048576, $D125, FALSE))</f>
        <v>485.97085728856842</v>
      </c>
      <c r="W125" s="67">
        <f>IF(ISBLANK(HLOOKUP(W$1, m_preprocess!$1:$1048576, $D125, FALSE)), "", HLOOKUP(W$1, m_preprocess!$1:$1048576, $D125, FALSE))</f>
        <v>3738.3090269999998</v>
      </c>
      <c r="X125" s="67" t="str">
        <f>IF(ISBLANK(HLOOKUP(X$1, m_preprocess!$1:$1048576, $D125, FALSE)), "", HLOOKUP(X$1, m_preprocess!$1:$1048576, $D125, FALSE))</f>
        <v/>
      </c>
      <c r="Y125" s="67">
        <f>IF(ISBLANK(HLOOKUP(Y$1, m_preprocess!$1:$1048576, $D125, FALSE)), "", HLOOKUP(Y$1, m_preprocess!$1:$1048576, $D125, FALSE))</f>
        <v>52.980994186190699</v>
      </c>
      <c r="Z125" s="67">
        <f>IF(ISBLANK(HLOOKUP(Z$1, m_preprocess!$1:$1048576, $D125, FALSE)), "", HLOOKUP(Z$1, m_preprocess!$1:$1048576, $D125, FALSE))</f>
        <v>387.1</v>
      </c>
      <c r="AA125" s="67" t="str">
        <f>IF(ISBLANK(HLOOKUP(AA$1, m_preprocess!$1:$1048576, $D125, FALSE)), "", HLOOKUP(AA$1, m_preprocess!$1:$1048576, $D125, FALSE))</f>
        <v/>
      </c>
      <c r="AB125" s="67">
        <f>IF(ISBLANK(HLOOKUP(AB$1, m_preprocess!$1:$1048576, $D125, FALSE)), "", HLOOKUP(AB$1, m_preprocess!$1:$1048576, $D125, FALSE))</f>
        <v>50641.481334444601</v>
      </c>
    </row>
    <row r="126" spans="1:28" x14ac:dyDescent="0.25">
      <c r="A126" s="57">
        <v>37742</v>
      </c>
      <c r="B126" s="67">
        <v>2003</v>
      </c>
      <c r="C126" s="67">
        <v>5</v>
      </c>
      <c r="D126" s="67">
        <v>126</v>
      </c>
      <c r="E126" s="67">
        <f>IF(ISBLANK(HLOOKUP(E$1, m_preprocess!$1:$1048576, $D126, FALSE)), "", HLOOKUP(E$1, m_preprocess!$1:$1048576, $D126, FALSE))</f>
        <v>63.023529980493002</v>
      </c>
      <c r="F126" s="67">
        <f>IF(ISBLANK(HLOOKUP(F$1, m_preprocess!$1:$1048576, $D126, FALSE)), "", HLOOKUP(F$1, m_preprocess!$1:$1048576, $D126, FALSE))</f>
        <v>62.763975671901498</v>
      </c>
      <c r="G126" s="67">
        <f>IF(ISBLANK(HLOOKUP(G$1, m_preprocess!$1:$1048576, $D126, FALSE)), "", HLOOKUP(G$1, m_preprocess!$1:$1048576, $D126, FALSE))</f>
        <v>96.947157991222497</v>
      </c>
      <c r="H126" s="67">
        <f>IF(ISBLANK(HLOOKUP(H$1, m_preprocess!$1:$1048576, $D126, FALSE)), "", HLOOKUP(H$1, m_preprocess!$1:$1048576, $D126, FALSE))</f>
        <v>58.686547054409601</v>
      </c>
      <c r="I126" s="67">
        <f>IF(ISBLANK(HLOOKUP(I$1, m_preprocess!$1:$1048576, $D126, FALSE)), "", HLOOKUP(I$1, m_preprocess!$1:$1048576, $D126, FALSE))</f>
        <v>43.9</v>
      </c>
      <c r="J126" s="67" t="str">
        <f>IF(ISBLANK(HLOOKUP(J$1, m_preprocess!$1:$1048576, $D126, FALSE)), "", HLOOKUP(J$1, m_preprocess!$1:$1048576, $D126, FALSE))</f>
        <v/>
      </c>
      <c r="K126" s="67">
        <f>IF(ISBLANK(HLOOKUP(K$1, m_preprocess!$1:$1048576, $D126, FALSE)), "", HLOOKUP(K$1, m_preprocess!$1:$1048576, $D126, FALSE))</f>
        <v>2.75</v>
      </c>
      <c r="L126" s="67">
        <f>IF(ISBLANK(HLOOKUP(L$1, m_preprocess!$1:$1048576, $D126, FALSE)), "", HLOOKUP(L$1, m_preprocess!$1:$1048576, $D126, FALSE))</f>
        <v>7002.4993275497836</v>
      </c>
      <c r="M126" s="67">
        <f>IF(ISBLANK(HLOOKUP(M$1, m_preprocess!$1:$1048576, $D126, FALSE)), "", HLOOKUP(M$1, m_preprocess!$1:$1048576, $D126, FALSE))</f>
        <v>31223.638515095819</v>
      </c>
      <c r="N126" s="67">
        <f>IF(ISBLANK(HLOOKUP(N$1, m_preprocess!$1:$1048576, $D126, FALSE)), "", HLOOKUP(N$1, m_preprocess!$1:$1048576, $D126, FALSE))</f>
        <v>703.58</v>
      </c>
      <c r="O126" s="67">
        <f>IF(ISBLANK(HLOOKUP(O$1, m_preprocess!$1:$1048576, $D126, FALSE)), "", HLOOKUP(O$1, m_preprocess!$1:$1048576, $D126, FALSE))</f>
        <v>118.6255997564583</v>
      </c>
      <c r="P126" s="67">
        <f>IF(ISBLANK(HLOOKUP(P$1, m_preprocess!$1:$1048576, $D126, FALSE)), "", HLOOKUP(P$1, m_preprocess!$1:$1048576, $D126, FALSE))</f>
        <v>78.857704886795403</v>
      </c>
      <c r="Q126" s="67">
        <f>IF(ISBLANK(HLOOKUP(Q$1, m_preprocess!$1:$1048576, $D126, FALSE)), "", HLOOKUP(Q$1, m_preprocess!$1:$1048576, $D126, FALSE))</f>
        <v>3197.0382234450972</v>
      </c>
      <c r="R126" s="67">
        <f>IF(ISBLANK(HLOOKUP(R$1, m_preprocess!$1:$1048576, $D126, FALSE)), "", HLOOKUP(R$1, m_preprocess!$1:$1048576, $D126, FALSE))</f>
        <v>1273.1244354324476</v>
      </c>
      <c r="S126" s="67">
        <f>IF(ISBLANK(HLOOKUP(S$1, m_preprocess!$1:$1048576, $D126, FALSE)), "", HLOOKUP(S$1, m_preprocess!$1:$1048576, $D126, FALSE))</f>
        <v>2027.6324039918557</v>
      </c>
      <c r="T126" s="67">
        <f>IF(ISBLANK(HLOOKUP(T$1, m_preprocess!$1:$1048576, $D126, FALSE)), "", HLOOKUP(T$1, m_preprocess!$1:$1048576, $D126, FALSE))</f>
        <v>522.65824500801955</v>
      </c>
      <c r="U126" s="67">
        <f>IF(ISBLANK(HLOOKUP(U$1, m_preprocess!$1:$1048576, $D126, FALSE)), "", HLOOKUP(U$1, m_preprocess!$1:$1048576, $D126, FALSE))</f>
        <v>1237.6639389158438</v>
      </c>
      <c r="V126" s="67">
        <f>IF(ISBLANK(HLOOKUP(V$1, m_preprocess!$1:$1048576, $D126, FALSE)), "", HLOOKUP(V$1, m_preprocess!$1:$1048576, $D126, FALSE))</f>
        <v>434.4520737290261</v>
      </c>
      <c r="W126" s="67">
        <f>IF(ISBLANK(HLOOKUP(W$1, m_preprocess!$1:$1048576, $D126, FALSE)), "", HLOOKUP(W$1, m_preprocess!$1:$1048576, $D126, FALSE))</f>
        <v>3789.9405969999998</v>
      </c>
      <c r="X126" s="67" t="str">
        <f>IF(ISBLANK(HLOOKUP(X$1, m_preprocess!$1:$1048576, $D126, FALSE)), "", HLOOKUP(X$1, m_preprocess!$1:$1048576, $D126, FALSE))</f>
        <v/>
      </c>
      <c r="Y126" s="67">
        <f>IF(ISBLANK(HLOOKUP(Y$1, m_preprocess!$1:$1048576, $D126, FALSE)), "", HLOOKUP(Y$1, m_preprocess!$1:$1048576, $D126, FALSE))</f>
        <v>57.889904318617397</v>
      </c>
      <c r="Z126" s="67">
        <f>IF(ISBLANK(HLOOKUP(Z$1, m_preprocess!$1:$1048576, $D126, FALSE)), "", HLOOKUP(Z$1, m_preprocess!$1:$1048576, $D126, FALSE))</f>
        <v>408.80000000000007</v>
      </c>
      <c r="AA126" s="67" t="str">
        <f>IF(ISBLANK(HLOOKUP(AA$1, m_preprocess!$1:$1048576, $D126, FALSE)), "", HLOOKUP(AA$1, m_preprocess!$1:$1048576, $D126, FALSE))</f>
        <v/>
      </c>
      <c r="AB126" s="67">
        <f>IF(ISBLANK(HLOOKUP(AB$1, m_preprocess!$1:$1048576, $D126, FALSE)), "", HLOOKUP(AB$1, m_preprocess!$1:$1048576, $D126, FALSE))</f>
        <v>51039.565441996798</v>
      </c>
    </row>
    <row r="127" spans="1:28" x14ac:dyDescent="0.25">
      <c r="A127" s="57">
        <v>37773</v>
      </c>
      <c r="B127" s="67">
        <v>2003</v>
      </c>
      <c r="C127" s="67">
        <v>6</v>
      </c>
      <c r="D127" s="67">
        <v>127</v>
      </c>
      <c r="E127" s="67">
        <f>IF(ISBLANK(HLOOKUP(E$1, m_preprocess!$1:$1048576, $D127, FALSE)), "", HLOOKUP(E$1, m_preprocess!$1:$1048576, $D127, FALSE))</f>
        <v>61.4806437284807</v>
      </c>
      <c r="F127" s="67">
        <f>IF(ISBLANK(HLOOKUP(F$1, m_preprocess!$1:$1048576, $D127, FALSE)), "", HLOOKUP(F$1, m_preprocess!$1:$1048576, $D127, FALSE))</f>
        <v>62.986803280876302</v>
      </c>
      <c r="G127" s="67">
        <f>IF(ISBLANK(HLOOKUP(G$1, m_preprocess!$1:$1048576, $D127, FALSE)), "", HLOOKUP(G$1, m_preprocess!$1:$1048576, $D127, FALSE))</f>
        <v>98.953817206866503</v>
      </c>
      <c r="H127" s="67">
        <f>IF(ISBLANK(HLOOKUP(H$1, m_preprocess!$1:$1048576, $D127, FALSE)), "", HLOOKUP(H$1, m_preprocess!$1:$1048576, $D127, FALSE))</f>
        <v>57.058440003388</v>
      </c>
      <c r="I127" s="67">
        <f>IF(ISBLANK(HLOOKUP(I$1, m_preprocess!$1:$1048576, $D127, FALSE)), "", HLOOKUP(I$1, m_preprocess!$1:$1048576, $D127, FALSE))</f>
        <v>41.6</v>
      </c>
      <c r="J127" s="67" t="str">
        <f>IF(ISBLANK(HLOOKUP(J$1, m_preprocess!$1:$1048576, $D127, FALSE)), "", HLOOKUP(J$1, m_preprocess!$1:$1048576, $D127, FALSE))</f>
        <v/>
      </c>
      <c r="K127" s="67">
        <f>IF(ISBLANK(HLOOKUP(K$1, m_preprocess!$1:$1048576, $D127, FALSE)), "", HLOOKUP(K$1, m_preprocess!$1:$1048576, $D127, FALSE))</f>
        <v>2.75</v>
      </c>
      <c r="L127" s="67">
        <f>IF(ISBLANK(HLOOKUP(L$1, m_preprocess!$1:$1048576, $D127, FALSE)), "", HLOOKUP(L$1, m_preprocess!$1:$1048576, $D127, FALSE))</f>
        <v>6892.5723845099537</v>
      </c>
      <c r="M127" s="67">
        <f>IF(ISBLANK(HLOOKUP(M$1, m_preprocess!$1:$1048576, $D127, FALSE)), "", HLOOKUP(M$1, m_preprocess!$1:$1048576, $D127, FALSE))</f>
        <v>30884.83831969013</v>
      </c>
      <c r="N127" s="67">
        <f>IF(ISBLANK(HLOOKUP(N$1, m_preprocess!$1:$1048576, $D127, FALSE)), "", HLOOKUP(N$1, m_preprocess!$1:$1048576, $D127, FALSE))</f>
        <v>709.18449999999996</v>
      </c>
      <c r="O127" s="67">
        <f>IF(ISBLANK(HLOOKUP(O$1, m_preprocess!$1:$1048576, $D127, FALSE)), "", HLOOKUP(O$1, m_preprocess!$1:$1048576, $D127, FALSE))</f>
        <v>119.86947454693382</v>
      </c>
      <c r="P127" s="67">
        <f>IF(ISBLANK(HLOOKUP(P$1, m_preprocess!$1:$1048576, $D127, FALSE)), "", HLOOKUP(P$1, m_preprocess!$1:$1048576, $D127, FALSE))</f>
        <v>78.167783592254537</v>
      </c>
      <c r="Q127" s="67">
        <f>IF(ISBLANK(HLOOKUP(Q$1, m_preprocess!$1:$1048576, $D127, FALSE)), "", HLOOKUP(Q$1, m_preprocess!$1:$1048576, $D127, FALSE))</f>
        <v>2775.0076819374181</v>
      </c>
      <c r="R127" s="67">
        <f>IF(ISBLANK(HLOOKUP(R$1, m_preprocess!$1:$1048576, $D127, FALSE)), "", HLOOKUP(R$1, m_preprocess!$1:$1048576, $D127, FALSE))</f>
        <v>1157.5713799431423</v>
      </c>
      <c r="S127" s="67">
        <f>IF(ISBLANK(HLOOKUP(S$1, m_preprocess!$1:$1048576, $D127, FALSE)), "", HLOOKUP(S$1, m_preprocess!$1:$1048576, $D127, FALSE))</f>
        <v>1831.4096019720998</v>
      </c>
      <c r="T127" s="67">
        <f>IF(ISBLANK(HLOOKUP(T$1, m_preprocess!$1:$1048576, $D127, FALSE)), "", HLOOKUP(T$1, m_preprocess!$1:$1048576, $D127, FALSE))</f>
        <v>460.6692751385882</v>
      </c>
      <c r="U127" s="67">
        <f>IF(ISBLANK(HLOOKUP(U$1, m_preprocess!$1:$1048576, $D127, FALSE)), "", HLOOKUP(U$1, m_preprocess!$1:$1048576, $D127, FALSE))</f>
        <v>1158.0310120734348</v>
      </c>
      <c r="V127" s="67">
        <f>IF(ISBLANK(HLOOKUP(V$1, m_preprocess!$1:$1048576, $D127, FALSE)), "", HLOOKUP(V$1, m_preprocess!$1:$1048576, $D127, FALSE))</f>
        <v>352.89235822086982</v>
      </c>
      <c r="W127" s="67">
        <f>IF(ISBLANK(HLOOKUP(W$1, m_preprocess!$1:$1048576, $D127, FALSE)), "", HLOOKUP(W$1, m_preprocess!$1:$1048576, $D127, FALSE))</f>
        <v>3706.3562230000002</v>
      </c>
      <c r="X127" s="67" t="str">
        <f>IF(ISBLANK(HLOOKUP(X$1, m_preprocess!$1:$1048576, $D127, FALSE)), "", HLOOKUP(X$1, m_preprocess!$1:$1048576, $D127, FALSE))</f>
        <v/>
      </c>
      <c r="Y127" s="67">
        <f>IF(ISBLANK(HLOOKUP(Y$1, m_preprocess!$1:$1048576, $D127, FALSE)), "", HLOOKUP(Y$1, m_preprocess!$1:$1048576, $D127, FALSE))</f>
        <v>54.222235736804301</v>
      </c>
      <c r="Z127" s="67">
        <f>IF(ISBLANK(HLOOKUP(Z$1, m_preprocess!$1:$1048576, $D127, FALSE)), "", HLOOKUP(Z$1, m_preprocess!$1:$1048576, $D127, FALSE))</f>
        <v>416.40000000000003</v>
      </c>
      <c r="AA127" s="67" t="str">
        <f>IF(ISBLANK(HLOOKUP(AA$1, m_preprocess!$1:$1048576, $D127, FALSE)), "", HLOOKUP(AA$1, m_preprocess!$1:$1048576, $D127, FALSE))</f>
        <v/>
      </c>
      <c r="AB127" s="67">
        <f>IF(ISBLANK(HLOOKUP(AB$1, m_preprocess!$1:$1048576, $D127, FALSE)), "", HLOOKUP(AB$1, m_preprocess!$1:$1048576, $D127, FALSE))</f>
        <v>50843.558319000302</v>
      </c>
    </row>
    <row r="128" spans="1:28" x14ac:dyDescent="0.25">
      <c r="A128" s="57">
        <v>37803</v>
      </c>
      <c r="B128" s="67">
        <v>2003</v>
      </c>
      <c r="C128" s="67">
        <v>7</v>
      </c>
      <c r="D128" s="67">
        <v>128</v>
      </c>
      <c r="E128" s="67">
        <f>IF(ISBLANK(HLOOKUP(E$1, m_preprocess!$1:$1048576, $D128, FALSE)), "", HLOOKUP(E$1, m_preprocess!$1:$1048576, $D128, FALSE))</f>
        <v>62.442081311560202</v>
      </c>
      <c r="F128" s="67">
        <f>IF(ISBLANK(HLOOKUP(F$1, m_preprocess!$1:$1048576, $D128, FALSE)), "", HLOOKUP(F$1, m_preprocess!$1:$1048576, $D128, FALSE))</f>
        <v>63.257153138315097</v>
      </c>
      <c r="G128" s="67">
        <f>IF(ISBLANK(HLOOKUP(G$1, m_preprocess!$1:$1048576, $D128, FALSE)), "", HLOOKUP(G$1, m_preprocess!$1:$1048576, $D128, FALSE))</f>
        <v>100.781886539829</v>
      </c>
      <c r="H128" s="67">
        <f>IF(ISBLANK(HLOOKUP(H$1, m_preprocess!$1:$1048576, $D128, FALSE)), "", HLOOKUP(H$1, m_preprocess!$1:$1048576, $D128, FALSE))</f>
        <v>57.938460449234697</v>
      </c>
      <c r="I128" s="67">
        <f>IF(ISBLANK(HLOOKUP(I$1, m_preprocess!$1:$1048576, $D128, FALSE)), "", HLOOKUP(I$1, m_preprocess!$1:$1048576, $D128, FALSE))</f>
        <v>40.700000000000003</v>
      </c>
      <c r="J128" s="67" t="str">
        <f>IF(ISBLANK(HLOOKUP(J$1, m_preprocess!$1:$1048576, $D128, FALSE)), "", HLOOKUP(J$1, m_preprocess!$1:$1048576, $D128, FALSE))</f>
        <v/>
      </c>
      <c r="K128" s="67">
        <f>IF(ISBLANK(HLOOKUP(K$1, m_preprocess!$1:$1048576, $D128, FALSE)), "", HLOOKUP(K$1, m_preprocess!$1:$1048576, $D128, FALSE))</f>
        <v>2.75</v>
      </c>
      <c r="L128" s="67">
        <f>IF(ISBLANK(HLOOKUP(L$1, m_preprocess!$1:$1048576, $D128, FALSE)), "", HLOOKUP(L$1, m_preprocess!$1:$1048576, $D128, FALSE))</f>
        <v>6643.2641375053126</v>
      </c>
      <c r="M128" s="67">
        <f>IF(ISBLANK(HLOOKUP(M$1, m_preprocess!$1:$1048576, $D128, FALSE)), "", HLOOKUP(M$1, m_preprocess!$1:$1048576, $D128, FALSE))</f>
        <v>30452.423432904903</v>
      </c>
      <c r="N128" s="67">
        <f>IF(ISBLANK(HLOOKUP(N$1, m_preprocess!$1:$1048576, $D128, FALSE)), "", HLOOKUP(N$1, m_preprocess!$1:$1048576, $D128, FALSE))</f>
        <v>701.14043478260896</v>
      </c>
      <c r="O128" s="67">
        <f>IF(ISBLANK(HLOOKUP(O$1, m_preprocess!$1:$1048576, $D128, FALSE)), "", HLOOKUP(O$1, m_preprocess!$1:$1048576, $D128, FALSE))</f>
        <v>117.56662652588813</v>
      </c>
      <c r="P128" s="67">
        <f>IF(ISBLANK(HLOOKUP(P$1, m_preprocess!$1:$1048576, $D128, FALSE)), "", HLOOKUP(P$1, m_preprocess!$1:$1048576, $D128, FALSE))</f>
        <v>78.133629825920451</v>
      </c>
      <c r="Q128" s="67">
        <f>IF(ISBLANK(HLOOKUP(Q$1, m_preprocess!$1:$1048576, $D128, FALSE)), "", HLOOKUP(Q$1, m_preprocess!$1:$1048576, $D128, FALSE))</f>
        <v>2988.1164970473592</v>
      </c>
      <c r="R128" s="67">
        <f>IF(ISBLANK(HLOOKUP(R$1, m_preprocess!$1:$1048576, $D128, FALSE)), "", HLOOKUP(R$1, m_preprocess!$1:$1048576, $D128, FALSE))</f>
        <v>1120.8730968210718</v>
      </c>
      <c r="S128" s="67">
        <f>IF(ISBLANK(HLOOKUP(S$1, m_preprocess!$1:$1048576, $D128, FALSE)), "", HLOOKUP(S$1, m_preprocess!$1:$1048576, $D128, FALSE))</f>
        <v>2080.6850789721602</v>
      </c>
      <c r="T128" s="67">
        <f>IF(ISBLANK(HLOOKUP(T$1, m_preprocess!$1:$1048576, $D128, FALSE)), "", HLOOKUP(T$1, m_preprocess!$1:$1048576, $D128, FALSE))</f>
        <v>571.51280369893584</v>
      </c>
      <c r="U128" s="67">
        <f>IF(ISBLANK(HLOOKUP(U$1, m_preprocess!$1:$1048576, $D128, FALSE)), "", HLOOKUP(U$1, m_preprocess!$1:$1048576, $D128, FALSE))</f>
        <v>1340.9011504185637</v>
      </c>
      <c r="V128" s="67">
        <f>IF(ISBLANK(HLOOKUP(V$1, m_preprocess!$1:$1048576, $D128, FALSE)), "", HLOOKUP(V$1, m_preprocess!$1:$1048576, $D128, FALSE))</f>
        <v>328.22141701088475</v>
      </c>
      <c r="W128" s="67">
        <f>IF(ISBLANK(HLOOKUP(W$1, m_preprocess!$1:$1048576, $D128, FALSE)), "", HLOOKUP(W$1, m_preprocess!$1:$1048576, $D128, FALSE))</f>
        <v>3897.9415300000001</v>
      </c>
      <c r="X128" s="67" t="str">
        <f>IF(ISBLANK(HLOOKUP(X$1, m_preprocess!$1:$1048576, $D128, FALSE)), "", HLOOKUP(X$1, m_preprocess!$1:$1048576, $D128, FALSE))</f>
        <v/>
      </c>
      <c r="Y128" s="67">
        <f>IF(ISBLANK(HLOOKUP(Y$1, m_preprocess!$1:$1048576, $D128, FALSE)), "", HLOOKUP(Y$1, m_preprocess!$1:$1048576, $D128, FALSE))</f>
        <v>53.671685049032099</v>
      </c>
      <c r="Z128" s="67">
        <f>IF(ISBLANK(HLOOKUP(Z$1, m_preprocess!$1:$1048576, $D128, FALSE)), "", HLOOKUP(Z$1, m_preprocess!$1:$1048576, $D128, FALSE))</f>
        <v>427.40000000000009</v>
      </c>
      <c r="AA128" s="67" t="str">
        <f>IF(ISBLANK(HLOOKUP(AA$1, m_preprocess!$1:$1048576, $D128, FALSE)), "", HLOOKUP(AA$1, m_preprocess!$1:$1048576, $D128, FALSE))</f>
        <v/>
      </c>
      <c r="AB128" s="67">
        <f>IF(ISBLANK(HLOOKUP(AB$1, m_preprocess!$1:$1048576, $D128, FALSE)), "", HLOOKUP(AB$1, m_preprocess!$1:$1048576, $D128, FALSE))</f>
        <v>51173.8514094005</v>
      </c>
    </row>
    <row r="129" spans="1:28" x14ac:dyDescent="0.25">
      <c r="A129" s="57">
        <v>37834</v>
      </c>
      <c r="B129" s="67">
        <v>2003</v>
      </c>
      <c r="C129" s="67">
        <v>8</v>
      </c>
      <c r="D129" s="67">
        <v>129</v>
      </c>
      <c r="E129" s="67">
        <f>IF(ISBLANK(HLOOKUP(E$1, m_preprocess!$1:$1048576, $D129, FALSE)), "", HLOOKUP(E$1, m_preprocess!$1:$1048576, $D129, FALSE))</f>
        <v>60.953264763098403</v>
      </c>
      <c r="F129" s="67">
        <f>IF(ISBLANK(HLOOKUP(F$1, m_preprocess!$1:$1048576, $D129, FALSE)), "", HLOOKUP(F$1, m_preprocess!$1:$1048576, $D129, FALSE))</f>
        <v>63.016849315358797</v>
      </c>
      <c r="G129" s="67">
        <f>IF(ISBLANK(HLOOKUP(G$1, m_preprocess!$1:$1048576, $D129, FALSE)), "", HLOOKUP(G$1, m_preprocess!$1:$1048576, $D129, FALSE))</f>
        <v>89.997999643986006</v>
      </c>
      <c r="H129" s="67">
        <f>IF(ISBLANK(HLOOKUP(H$1, m_preprocess!$1:$1048576, $D129, FALSE)), "", HLOOKUP(H$1, m_preprocess!$1:$1048576, $D129, FALSE))</f>
        <v>56.923247104553198</v>
      </c>
      <c r="I129" s="67">
        <f>IF(ISBLANK(HLOOKUP(I$1, m_preprocess!$1:$1048576, $D129, FALSE)), "", HLOOKUP(I$1, m_preprocess!$1:$1048576, $D129, FALSE))</f>
        <v>42.4</v>
      </c>
      <c r="J129" s="67" t="str">
        <f>IF(ISBLANK(HLOOKUP(J$1, m_preprocess!$1:$1048576, $D129, FALSE)), "", HLOOKUP(J$1, m_preprocess!$1:$1048576, $D129, FALSE))</f>
        <v/>
      </c>
      <c r="K129" s="67">
        <f>IF(ISBLANK(HLOOKUP(K$1, m_preprocess!$1:$1048576, $D129, FALSE)), "", HLOOKUP(K$1, m_preprocess!$1:$1048576, $D129, FALSE))</f>
        <v>2.75</v>
      </c>
      <c r="L129" s="67">
        <f>IF(ISBLANK(HLOOKUP(L$1, m_preprocess!$1:$1048576, $D129, FALSE)), "", HLOOKUP(L$1, m_preprocess!$1:$1048576, $D129, FALSE))</f>
        <v>6567.7139082582744</v>
      </c>
      <c r="M129" s="67">
        <f>IF(ISBLANK(HLOOKUP(M$1, m_preprocess!$1:$1048576, $D129, FALSE)), "", HLOOKUP(M$1, m_preprocess!$1:$1048576, $D129, FALSE))</f>
        <v>30052.810799942661</v>
      </c>
      <c r="N129" s="67">
        <f>IF(ISBLANK(HLOOKUP(N$1, m_preprocess!$1:$1048576, $D129, FALSE)), "", HLOOKUP(N$1, m_preprocess!$1:$1048576, $D129, FALSE))</f>
        <v>703.77250000000004</v>
      </c>
      <c r="O129" s="67">
        <f>IF(ISBLANK(HLOOKUP(O$1, m_preprocess!$1:$1048576, $D129, FALSE)), "", HLOOKUP(O$1, m_preprocess!$1:$1048576, $D129, FALSE))</f>
        <v>117.36404614342749</v>
      </c>
      <c r="P129" s="67">
        <f>IF(ISBLANK(HLOOKUP(P$1, m_preprocess!$1:$1048576, $D129, FALSE)), "", HLOOKUP(P$1, m_preprocess!$1:$1048576, $D129, FALSE))</f>
        <v>78.2284016751086</v>
      </c>
      <c r="Q129" s="67">
        <f>IF(ISBLANK(HLOOKUP(Q$1, m_preprocess!$1:$1048576, $D129, FALSE)), "", HLOOKUP(Q$1, m_preprocess!$1:$1048576, $D129, FALSE))</f>
        <v>2981.3070233125095</v>
      </c>
      <c r="R129" s="67">
        <f>IF(ISBLANK(HLOOKUP(R$1, m_preprocess!$1:$1048576, $D129, FALSE)), "", HLOOKUP(R$1, m_preprocess!$1:$1048576, $D129, FALSE))</f>
        <v>1351.1273966388849</v>
      </c>
      <c r="S129" s="67">
        <f>IF(ISBLANK(HLOOKUP(S$1, m_preprocess!$1:$1048576, $D129, FALSE)), "", HLOOKUP(S$1, m_preprocess!$1:$1048576, $D129, FALSE))</f>
        <v>2014.9688784100551</v>
      </c>
      <c r="T129" s="67">
        <f>IF(ISBLANK(HLOOKUP(T$1, m_preprocess!$1:$1048576, $D129, FALSE)), "", HLOOKUP(T$1, m_preprocess!$1:$1048576, $D129, FALSE))</f>
        <v>528.74605911721517</v>
      </c>
      <c r="U129" s="67">
        <f>IF(ISBLANK(HLOOKUP(U$1, m_preprocess!$1:$1048576, $D129, FALSE)), "", HLOOKUP(U$1, m_preprocess!$1:$1048576, $D129, FALSE))</f>
        <v>1262.6130684158613</v>
      </c>
      <c r="V129" s="67">
        <f>IF(ISBLANK(HLOOKUP(V$1, m_preprocess!$1:$1048576, $D129, FALSE)), "", HLOOKUP(V$1, m_preprocess!$1:$1048576, $D129, FALSE))</f>
        <v>379.58609382668629</v>
      </c>
      <c r="W129" s="67">
        <f>IF(ISBLANK(HLOOKUP(W$1, m_preprocess!$1:$1048576, $D129, FALSE)), "", HLOOKUP(W$1, m_preprocess!$1:$1048576, $D129, FALSE))</f>
        <v>3792.4649300000001</v>
      </c>
      <c r="X129" s="67" t="str">
        <f>IF(ISBLANK(HLOOKUP(X$1, m_preprocess!$1:$1048576, $D129, FALSE)), "", HLOOKUP(X$1, m_preprocess!$1:$1048576, $D129, FALSE))</f>
        <v/>
      </c>
      <c r="Y129" s="67">
        <f>IF(ISBLANK(HLOOKUP(Y$1, m_preprocess!$1:$1048576, $D129, FALSE)), "", HLOOKUP(Y$1, m_preprocess!$1:$1048576, $D129, FALSE))</f>
        <v>58.208222716274697</v>
      </c>
      <c r="Z129" s="67">
        <f>IF(ISBLANK(HLOOKUP(Z$1, m_preprocess!$1:$1048576, $D129, FALSE)), "", HLOOKUP(Z$1, m_preprocess!$1:$1048576, $D129, FALSE))</f>
        <v>388.6</v>
      </c>
      <c r="AA129" s="67" t="str">
        <f>IF(ISBLANK(HLOOKUP(AA$1, m_preprocess!$1:$1048576, $D129, FALSE)), "", HLOOKUP(AA$1, m_preprocess!$1:$1048576, $D129, FALSE))</f>
        <v/>
      </c>
      <c r="AB129" s="67">
        <f>IF(ISBLANK(HLOOKUP(AB$1, m_preprocess!$1:$1048576, $D129, FALSE)), "", HLOOKUP(AB$1, m_preprocess!$1:$1048576, $D129, FALSE))</f>
        <v>51224.4481883853</v>
      </c>
    </row>
    <row r="130" spans="1:28" x14ac:dyDescent="0.25">
      <c r="A130" s="57">
        <v>37865</v>
      </c>
      <c r="B130" s="67">
        <v>2003</v>
      </c>
      <c r="C130" s="67">
        <v>9</v>
      </c>
      <c r="D130" s="67">
        <v>130</v>
      </c>
      <c r="E130" s="67">
        <f>IF(ISBLANK(HLOOKUP(E$1, m_preprocess!$1:$1048576, $D130, FALSE)), "", HLOOKUP(E$1, m_preprocess!$1:$1048576, $D130, FALSE))</f>
        <v>60.601542402143302</v>
      </c>
      <c r="F130" s="67">
        <f>IF(ISBLANK(HLOOKUP(F$1, m_preprocess!$1:$1048576, $D130, FALSE)), "", HLOOKUP(F$1, m_preprocess!$1:$1048576, $D130, FALSE))</f>
        <v>63.384310963089902</v>
      </c>
      <c r="G130" s="67">
        <f>IF(ISBLANK(HLOOKUP(G$1, m_preprocess!$1:$1048576, $D130, FALSE)), "", HLOOKUP(G$1, m_preprocess!$1:$1048576, $D130, FALSE))</f>
        <v>93.806300860918299</v>
      </c>
      <c r="H130" s="67">
        <f>IF(ISBLANK(HLOOKUP(H$1, m_preprocess!$1:$1048576, $D130, FALSE)), "", HLOOKUP(H$1, m_preprocess!$1:$1048576, $D130, FALSE))</f>
        <v>56.405674659920599</v>
      </c>
      <c r="I130" s="67">
        <f>IF(ISBLANK(HLOOKUP(I$1, m_preprocess!$1:$1048576, $D130, FALSE)), "", HLOOKUP(I$1, m_preprocess!$1:$1048576, $D130, FALSE))</f>
        <v>45.6</v>
      </c>
      <c r="J130" s="67" t="str">
        <f>IF(ISBLANK(HLOOKUP(J$1, m_preprocess!$1:$1048576, $D130, FALSE)), "", HLOOKUP(J$1, m_preprocess!$1:$1048576, $D130, FALSE))</f>
        <v/>
      </c>
      <c r="K130" s="67">
        <f>IF(ISBLANK(HLOOKUP(K$1, m_preprocess!$1:$1048576, $D130, FALSE)), "", HLOOKUP(K$1, m_preprocess!$1:$1048576, $D130, FALSE))</f>
        <v>2.75</v>
      </c>
      <c r="L130" s="67">
        <f>IF(ISBLANK(HLOOKUP(L$1, m_preprocess!$1:$1048576, $D130, FALSE)), "", HLOOKUP(L$1, m_preprocess!$1:$1048576, $D130, FALSE))</f>
        <v>6797.4974576702107</v>
      </c>
      <c r="M130" s="67">
        <f>IF(ISBLANK(HLOOKUP(M$1, m_preprocess!$1:$1048576, $D130, FALSE)), "", HLOOKUP(M$1, m_preprocess!$1:$1048576, $D130, FALSE))</f>
        <v>30254.783389054137</v>
      </c>
      <c r="N130" s="67">
        <f>IF(ISBLANK(HLOOKUP(N$1, m_preprocess!$1:$1048576, $D130, FALSE)), "", HLOOKUP(N$1, m_preprocess!$1:$1048576, $D130, FALSE))</f>
        <v>675.44200000000001</v>
      </c>
      <c r="O130" s="67">
        <f>IF(ISBLANK(HLOOKUP(O$1, m_preprocess!$1:$1048576, $D130, FALSE)), "", HLOOKUP(O$1, m_preprocess!$1:$1048576, $D130, FALSE))</f>
        <v>113.91304462299978</v>
      </c>
      <c r="P130" s="67">
        <f>IF(ISBLANK(HLOOKUP(P$1, m_preprocess!$1:$1048576, $D130, FALSE)), "", HLOOKUP(P$1, m_preprocess!$1:$1048576, $D130, FALSE))</f>
        <v>79.925666855380513</v>
      </c>
      <c r="Q130" s="67">
        <f>IF(ISBLANK(HLOOKUP(Q$1, m_preprocess!$1:$1048576, $D130, FALSE)), "", HLOOKUP(Q$1, m_preprocess!$1:$1048576, $D130, FALSE))</f>
        <v>2800.7232084617526</v>
      </c>
      <c r="R130" s="67">
        <f>IF(ISBLANK(HLOOKUP(R$1, m_preprocess!$1:$1048576, $D130, FALSE)), "", HLOOKUP(R$1, m_preprocess!$1:$1048576, $D130, FALSE))</f>
        <v>1206.1525107869081</v>
      </c>
      <c r="S130" s="67">
        <f>IF(ISBLANK(HLOOKUP(S$1, m_preprocess!$1:$1048576, $D130, FALSE)), "", HLOOKUP(S$1, m_preprocess!$1:$1048576, $D130, FALSE))</f>
        <v>1940.9839255690636</v>
      </c>
      <c r="T130" s="67">
        <f>IF(ISBLANK(HLOOKUP(T$1, m_preprocess!$1:$1048576, $D130, FALSE)), "", HLOOKUP(T$1, m_preprocess!$1:$1048576, $D130, FALSE))</f>
        <v>554.91045306939475</v>
      </c>
      <c r="U130" s="67">
        <f>IF(ISBLANK(HLOOKUP(U$1, m_preprocess!$1:$1048576, $D130, FALSE)), "", HLOOKUP(U$1, m_preprocess!$1:$1048576, $D130, FALSE))</f>
        <v>1173.291866403335</v>
      </c>
      <c r="V130" s="67">
        <f>IF(ISBLANK(HLOOKUP(V$1, m_preprocess!$1:$1048576, $D130, FALSE)), "", HLOOKUP(V$1, m_preprocess!$1:$1048576, $D130, FALSE))</f>
        <v>366.74883265502211</v>
      </c>
      <c r="W130" s="67">
        <f>IF(ISBLANK(HLOOKUP(W$1, m_preprocess!$1:$1048576, $D130, FALSE)), "", HLOOKUP(W$1, m_preprocess!$1:$1048576, $D130, FALSE))</f>
        <v>3622.98612</v>
      </c>
      <c r="X130" s="67" t="str">
        <f>IF(ISBLANK(HLOOKUP(X$1, m_preprocess!$1:$1048576, $D130, FALSE)), "", HLOOKUP(X$1, m_preprocess!$1:$1048576, $D130, FALSE))</f>
        <v/>
      </c>
      <c r="Y130" s="67">
        <f>IF(ISBLANK(HLOOKUP(Y$1, m_preprocess!$1:$1048576, $D130, FALSE)), "", HLOOKUP(Y$1, m_preprocess!$1:$1048576, $D130, FALSE))</f>
        <v>56.706720840532498</v>
      </c>
      <c r="Z130" s="67">
        <f>IF(ISBLANK(HLOOKUP(Z$1, m_preprocess!$1:$1048576, $D130, FALSE)), "", HLOOKUP(Z$1, m_preprocess!$1:$1048576, $D130, FALSE))</f>
        <v>397.8</v>
      </c>
      <c r="AA130" s="67" t="str">
        <f>IF(ISBLANK(HLOOKUP(AA$1, m_preprocess!$1:$1048576, $D130, FALSE)), "", HLOOKUP(AA$1, m_preprocess!$1:$1048576, $D130, FALSE))</f>
        <v/>
      </c>
      <c r="AB130" s="67">
        <f>IF(ISBLANK(HLOOKUP(AB$1, m_preprocess!$1:$1048576, $D130, FALSE)), "", HLOOKUP(AB$1, m_preprocess!$1:$1048576, $D130, FALSE))</f>
        <v>51131.457628484401</v>
      </c>
    </row>
    <row r="131" spans="1:28" x14ac:dyDescent="0.25">
      <c r="A131" s="57">
        <v>37895</v>
      </c>
      <c r="B131" s="67">
        <v>2003</v>
      </c>
      <c r="C131" s="67">
        <v>10</v>
      </c>
      <c r="D131" s="67">
        <v>131</v>
      </c>
      <c r="E131" s="67">
        <f>IF(ISBLANK(HLOOKUP(E$1, m_preprocess!$1:$1048576, $D131, FALSE)), "", HLOOKUP(E$1, m_preprocess!$1:$1048576, $D131, FALSE))</f>
        <v>63.869968606039599</v>
      </c>
      <c r="F131" s="67">
        <f>IF(ISBLANK(HLOOKUP(F$1, m_preprocess!$1:$1048576, $D131, FALSE)), "", HLOOKUP(F$1, m_preprocess!$1:$1048576, $D131, FALSE))</f>
        <v>63.640703992514801</v>
      </c>
      <c r="G131" s="67">
        <f>IF(ISBLANK(HLOOKUP(G$1, m_preprocess!$1:$1048576, $D131, FALSE)), "", HLOOKUP(G$1, m_preprocess!$1:$1048576, $D131, FALSE))</f>
        <v>98.951775182437501</v>
      </c>
      <c r="H131" s="67">
        <f>IF(ISBLANK(HLOOKUP(H$1, m_preprocess!$1:$1048576, $D131, FALSE)), "", HLOOKUP(H$1, m_preprocess!$1:$1048576, $D131, FALSE))</f>
        <v>59.444037595200697</v>
      </c>
      <c r="I131" s="67">
        <f>IF(ISBLANK(HLOOKUP(I$1, m_preprocess!$1:$1048576, $D131, FALSE)), "", HLOOKUP(I$1, m_preprocess!$1:$1048576, $D131, FALSE))</f>
        <v>48</v>
      </c>
      <c r="J131" s="67" t="str">
        <f>IF(ISBLANK(HLOOKUP(J$1, m_preprocess!$1:$1048576, $D131, FALSE)), "", HLOOKUP(J$1, m_preprocess!$1:$1048576, $D131, FALSE))</f>
        <v/>
      </c>
      <c r="K131" s="67">
        <f>IF(ISBLANK(HLOOKUP(K$1, m_preprocess!$1:$1048576, $D131, FALSE)), "", HLOOKUP(K$1, m_preprocess!$1:$1048576, $D131, FALSE))</f>
        <v>2.75</v>
      </c>
      <c r="L131" s="67">
        <f>IF(ISBLANK(HLOOKUP(L$1, m_preprocess!$1:$1048576, $D131, FALSE)), "", HLOOKUP(L$1, m_preprocess!$1:$1048576, $D131, FALSE))</f>
        <v>6715.6358866279188</v>
      </c>
      <c r="M131" s="67">
        <f>IF(ISBLANK(HLOOKUP(M$1, m_preprocess!$1:$1048576, $D131, FALSE)), "", HLOOKUP(M$1, m_preprocess!$1:$1048576, $D131, FALSE))</f>
        <v>30493.747011119878</v>
      </c>
      <c r="N131" s="67">
        <f>IF(ISBLANK(HLOOKUP(N$1, m_preprocess!$1:$1048576, $D131, FALSE)), "", HLOOKUP(N$1, m_preprocess!$1:$1048576, $D131, FALSE))</f>
        <v>646.06956521739096</v>
      </c>
      <c r="O131" s="67">
        <f>IF(ISBLANK(HLOOKUP(O$1, m_preprocess!$1:$1048576, $D131, FALSE)), "", HLOOKUP(O$1, m_preprocess!$1:$1048576, $D131, FALSE))</f>
        <v>111.38820387630824</v>
      </c>
      <c r="P131" s="67">
        <f>IF(ISBLANK(HLOOKUP(P$1, m_preprocess!$1:$1048576, $D131, FALSE)), "", HLOOKUP(P$1, m_preprocess!$1:$1048576, $D131, FALSE))</f>
        <v>81.975208524174533</v>
      </c>
      <c r="Q131" s="67">
        <f>IF(ISBLANK(HLOOKUP(Q$1, m_preprocess!$1:$1048576, $D131, FALSE)), "", HLOOKUP(Q$1, m_preprocess!$1:$1048576, $D131, FALSE))</f>
        <v>3098.8180493226619</v>
      </c>
      <c r="R131" s="67">
        <f>IF(ISBLANK(HLOOKUP(R$1, m_preprocess!$1:$1048576, $D131, FALSE)), "", HLOOKUP(R$1, m_preprocess!$1:$1048576, $D131, FALSE))</f>
        <v>1387.5857427642977</v>
      </c>
      <c r="S131" s="67">
        <f>IF(ISBLANK(HLOOKUP(S$1, m_preprocess!$1:$1048576, $D131, FALSE)), "", HLOOKUP(S$1, m_preprocess!$1:$1048576, $D131, FALSE))</f>
        <v>2188.4181769087845</v>
      </c>
      <c r="T131" s="67">
        <f>IF(ISBLANK(HLOOKUP(T$1, m_preprocess!$1:$1048576, $D131, FALSE)), "", HLOOKUP(T$1, m_preprocess!$1:$1048576, $D131, FALSE))</f>
        <v>628.95126584299737</v>
      </c>
      <c r="U131" s="67">
        <f>IF(ISBLANK(HLOOKUP(U$1, m_preprocess!$1:$1048576, $D131, FALSE)), "", HLOOKUP(U$1, m_preprocess!$1:$1048576, $D131, FALSE))</f>
        <v>1332.9960524827388</v>
      </c>
      <c r="V131" s="67">
        <f>IF(ISBLANK(HLOOKUP(V$1, m_preprocess!$1:$1048576, $D131, FALSE)), "", HLOOKUP(V$1, m_preprocess!$1:$1048576, $D131, FALSE))</f>
        <v>399.2728163363991</v>
      </c>
      <c r="W131" s="67">
        <f>IF(ISBLANK(HLOOKUP(W$1, m_preprocess!$1:$1048576, $D131, FALSE)), "", HLOOKUP(W$1, m_preprocess!$1:$1048576, $D131, FALSE))</f>
        <v>3849.03341</v>
      </c>
      <c r="X131" s="67" t="str">
        <f>IF(ISBLANK(HLOOKUP(X$1, m_preprocess!$1:$1048576, $D131, FALSE)), "", HLOOKUP(X$1, m_preprocess!$1:$1048576, $D131, FALSE))</f>
        <v/>
      </c>
      <c r="Y131" s="67">
        <f>IF(ISBLANK(HLOOKUP(Y$1, m_preprocess!$1:$1048576, $D131, FALSE)), "", HLOOKUP(Y$1, m_preprocess!$1:$1048576, $D131, FALSE))</f>
        <v>56.450464520405802</v>
      </c>
      <c r="Z131" s="67">
        <f>IF(ISBLANK(HLOOKUP(Z$1, m_preprocess!$1:$1048576, $D131, FALSE)), "", HLOOKUP(Z$1, m_preprocess!$1:$1048576, $D131, FALSE))</f>
        <v>423.80000000000007</v>
      </c>
      <c r="AA131" s="67" t="str">
        <f>IF(ISBLANK(HLOOKUP(AA$1, m_preprocess!$1:$1048576, $D131, FALSE)), "", HLOOKUP(AA$1, m_preprocess!$1:$1048576, $D131, FALSE))</f>
        <v/>
      </c>
      <c r="AB131" s="67">
        <f>IF(ISBLANK(HLOOKUP(AB$1, m_preprocess!$1:$1048576, $D131, FALSE)), "", HLOOKUP(AB$1, m_preprocess!$1:$1048576, $D131, FALSE))</f>
        <v>51278.884168507102</v>
      </c>
    </row>
    <row r="132" spans="1:28" x14ac:dyDescent="0.25">
      <c r="A132" s="57">
        <v>37926</v>
      </c>
      <c r="B132" s="67">
        <v>2003</v>
      </c>
      <c r="C132" s="67">
        <v>11</v>
      </c>
      <c r="D132" s="67">
        <v>132</v>
      </c>
      <c r="E132" s="67">
        <f>IF(ISBLANK(HLOOKUP(E$1, m_preprocess!$1:$1048576, $D132, FALSE)), "", HLOOKUP(E$1, m_preprocess!$1:$1048576, $D132, FALSE))</f>
        <v>64.515718146101193</v>
      </c>
      <c r="F132" s="67">
        <f>IF(ISBLANK(HLOOKUP(F$1, m_preprocess!$1:$1048576, $D132, FALSE)), "", HLOOKUP(F$1, m_preprocess!$1:$1048576, $D132, FALSE))</f>
        <v>63.669924672496599</v>
      </c>
      <c r="G132" s="67">
        <f>IF(ISBLANK(HLOOKUP(G$1, m_preprocess!$1:$1048576, $D132, FALSE)), "", HLOOKUP(G$1, m_preprocess!$1:$1048576, $D132, FALSE))</f>
        <v>96.179625177004795</v>
      </c>
      <c r="H132" s="67">
        <f>IF(ISBLANK(HLOOKUP(H$1, m_preprocess!$1:$1048576, $D132, FALSE)), "", HLOOKUP(H$1, m_preprocess!$1:$1048576, $D132, FALSE))</f>
        <v>60.209890711989402</v>
      </c>
      <c r="I132" s="67">
        <f>IF(ISBLANK(HLOOKUP(I$1, m_preprocess!$1:$1048576, $D132, FALSE)), "", HLOOKUP(I$1, m_preprocess!$1:$1048576, $D132, FALSE))</f>
        <v>47.8</v>
      </c>
      <c r="J132" s="67">
        <f>IF(ISBLANK(HLOOKUP(J$1, m_preprocess!$1:$1048576, $D132, FALSE)), "", HLOOKUP(J$1, m_preprocess!$1:$1048576, $D132, FALSE))</f>
        <v>56.497247431619201</v>
      </c>
      <c r="K132" s="67">
        <f>IF(ISBLANK(HLOOKUP(K$1, m_preprocess!$1:$1048576, $D132, FALSE)), "", HLOOKUP(K$1, m_preprocess!$1:$1048576, $D132, FALSE))</f>
        <v>2.75</v>
      </c>
      <c r="L132" s="67">
        <f>IF(ISBLANK(HLOOKUP(L$1, m_preprocess!$1:$1048576, $D132, FALSE)), "", HLOOKUP(L$1, m_preprocess!$1:$1048576, $D132, FALSE))</f>
        <v>6858.0338765887391</v>
      </c>
      <c r="M132" s="67">
        <f>IF(ISBLANK(HLOOKUP(M$1, m_preprocess!$1:$1048576, $D132, FALSE)), "", HLOOKUP(M$1, m_preprocess!$1:$1048576, $D132, FALSE))</f>
        <v>30430.623862637083</v>
      </c>
      <c r="N132" s="67">
        <f>IF(ISBLANK(HLOOKUP(N$1, m_preprocess!$1:$1048576, $D132, FALSE)), "", HLOOKUP(N$1, m_preprocess!$1:$1048576, $D132, FALSE))</f>
        <v>625.46699999999998</v>
      </c>
      <c r="O132" s="67">
        <f>IF(ISBLANK(HLOOKUP(O$1, m_preprocess!$1:$1048576, $D132, FALSE)), "", HLOOKUP(O$1, m_preprocess!$1:$1048576, $D132, FALSE))</f>
        <v>108.16421775462565</v>
      </c>
      <c r="P132" s="67">
        <f>IF(ISBLANK(HLOOKUP(P$1, m_preprocess!$1:$1048576, $D132, FALSE)), "", HLOOKUP(P$1, m_preprocess!$1:$1048576, $D132, FALSE))</f>
        <v>83.672825168509959</v>
      </c>
      <c r="Q132" s="67">
        <f>IF(ISBLANK(HLOOKUP(Q$1, m_preprocess!$1:$1048576, $D132, FALSE)), "", HLOOKUP(Q$1, m_preprocess!$1:$1048576, $D132, FALSE))</f>
        <v>3008.1679511086927</v>
      </c>
      <c r="R132" s="67">
        <f>IF(ISBLANK(HLOOKUP(R$1, m_preprocess!$1:$1048576, $D132, FALSE)), "", HLOOKUP(R$1, m_preprocess!$1:$1048576, $D132, FALSE))</f>
        <v>1394.3800448869138</v>
      </c>
      <c r="S132" s="67">
        <f>IF(ISBLANK(HLOOKUP(S$1, m_preprocess!$1:$1048576, $D132, FALSE)), "", HLOOKUP(S$1, m_preprocess!$1:$1048576, $D132, FALSE))</f>
        <v>1992.0556390829038</v>
      </c>
      <c r="T132" s="67">
        <f>IF(ISBLANK(HLOOKUP(T$1, m_preprocess!$1:$1048576, $D132, FALSE)), "", HLOOKUP(T$1, m_preprocess!$1:$1048576, $D132, FALSE))</f>
        <v>561.44480316153943</v>
      </c>
      <c r="U132" s="67">
        <f>IF(ISBLANK(HLOOKUP(U$1, m_preprocess!$1:$1048576, $D132, FALSE)), "", HLOOKUP(U$1, m_preprocess!$1:$1048576, $D132, FALSE))</f>
        <v>1196.2169204308952</v>
      </c>
      <c r="V132" s="67">
        <f>IF(ISBLANK(HLOOKUP(V$1, m_preprocess!$1:$1048576, $D132, FALSE)), "", HLOOKUP(V$1, m_preprocess!$1:$1048576, $D132, FALSE))</f>
        <v>386.77402240489937</v>
      </c>
      <c r="W132" s="67">
        <f>IF(ISBLANK(HLOOKUP(W$1, m_preprocess!$1:$1048576, $D132, FALSE)), "", HLOOKUP(W$1, m_preprocess!$1:$1048576, $D132, FALSE))</f>
        <v>3736.7658190000002</v>
      </c>
      <c r="X132" s="67" t="str">
        <f>IF(ISBLANK(HLOOKUP(X$1, m_preprocess!$1:$1048576, $D132, FALSE)), "", HLOOKUP(X$1, m_preprocess!$1:$1048576, $D132, FALSE))</f>
        <v/>
      </c>
      <c r="Y132" s="67">
        <f>IF(ISBLANK(HLOOKUP(Y$1, m_preprocess!$1:$1048576, $D132, FALSE)), "", HLOOKUP(Y$1, m_preprocess!$1:$1048576, $D132, FALSE))</f>
        <v>57.909924343627303</v>
      </c>
      <c r="Z132" s="67">
        <f>IF(ISBLANK(HLOOKUP(Z$1, m_preprocess!$1:$1048576, $D132, FALSE)), "", HLOOKUP(Z$1, m_preprocess!$1:$1048576, $D132, FALSE))</f>
        <v>410.79999999999995</v>
      </c>
      <c r="AA132" s="67" t="str">
        <f>IF(ISBLANK(HLOOKUP(AA$1, m_preprocess!$1:$1048576, $D132, FALSE)), "", HLOOKUP(AA$1, m_preprocess!$1:$1048576, $D132, FALSE))</f>
        <v/>
      </c>
      <c r="AB132" s="67">
        <f>IF(ISBLANK(HLOOKUP(AB$1, m_preprocess!$1:$1048576, $D132, FALSE)), "", HLOOKUP(AB$1, m_preprocess!$1:$1048576, $D132, FALSE))</f>
        <v>52052.7363363802</v>
      </c>
    </row>
    <row r="133" spans="1:28" x14ac:dyDescent="0.25">
      <c r="A133" s="57">
        <v>37956</v>
      </c>
      <c r="B133" s="67">
        <v>2003</v>
      </c>
      <c r="C133" s="67">
        <v>12</v>
      </c>
      <c r="D133" s="67">
        <v>133</v>
      </c>
      <c r="E133" s="67">
        <f>IF(ISBLANK(HLOOKUP(E$1, m_preprocess!$1:$1048576, $D133, FALSE)), "", HLOOKUP(E$1, m_preprocess!$1:$1048576, $D133, FALSE))</f>
        <v>69.506766229796398</v>
      </c>
      <c r="F133" s="67">
        <f>IF(ISBLANK(HLOOKUP(F$1, m_preprocess!$1:$1048576, $D133, FALSE)), "", HLOOKUP(F$1, m_preprocess!$1:$1048576, $D133, FALSE))</f>
        <v>63.827068869907301</v>
      </c>
      <c r="G133" s="67">
        <f>IF(ISBLANK(HLOOKUP(G$1, m_preprocess!$1:$1048576, $D133, FALSE)), "", HLOOKUP(G$1, m_preprocess!$1:$1048576, $D133, FALSE))</f>
        <v>98.083921914572699</v>
      </c>
      <c r="H133" s="67">
        <f>IF(ISBLANK(HLOOKUP(H$1, m_preprocess!$1:$1048576, $D133, FALSE)), "", HLOOKUP(H$1, m_preprocess!$1:$1048576, $D133, FALSE))</f>
        <v>65.109754160972003</v>
      </c>
      <c r="I133" s="67">
        <f>IF(ISBLANK(HLOOKUP(I$1, m_preprocess!$1:$1048576, $D133, FALSE)), "", HLOOKUP(I$1, m_preprocess!$1:$1048576, $D133, FALSE))</f>
        <v>50.1</v>
      </c>
      <c r="J133" s="67">
        <f>IF(ISBLANK(HLOOKUP(J$1, m_preprocess!$1:$1048576, $D133, FALSE)), "", HLOOKUP(J$1, m_preprocess!$1:$1048576, $D133, FALSE))</f>
        <v>58.797302200278203</v>
      </c>
      <c r="K133" s="67">
        <f>IF(ISBLANK(HLOOKUP(K$1, m_preprocess!$1:$1048576, $D133, FALSE)), "", HLOOKUP(K$1, m_preprocess!$1:$1048576, $D133, FALSE))</f>
        <v>2.4500000000000002</v>
      </c>
      <c r="L133" s="67">
        <f>IF(ISBLANK(HLOOKUP(L$1, m_preprocess!$1:$1048576, $D133, FALSE)), "", HLOOKUP(L$1, m_preprocess!$1:$1048576, $D133, FALSE))</f>
        <v>7544.0384437820567</v>
      </c>
      <c r="M133" s="67">
        <f>IF(ISBLANK(HLOOKUP(M$1, m_preprocess!$1:$1048576, $D133, FALSE)), "", HLOOKUP(M$1, m_preprocess!$1:$1048576, $D133, FALSE))</f>
        <v>30973.31472109539</v>
      </c>
      <c r="N133" s="67">
        <f>IF(ISBLANK(HLOOKUP(N$1, m_preprocess!$1:$1048576, $D133, FALSE)), "", HLOOKUP(N$1, m_preprocess!$1:$1048576, $D133, FALSE))</f>
        <v>602.90449999999998</v>
      </c>
      <c r="O133" s="67">
        <f>IF(ISBLANK(HLOOKUP(O$1, m_preprocess!$1:$1048576, $D133, FALSE)), "", HLOOKUP(O$1, m_preprocess!$1:$1048576, $D133, FALSE))</f>
        <v>106.46918699063059</v>
      </c>
      <c r="P133" s="67">
        <f>IF(ISBLANK(HLOOKUP(P$1, m_preprocess!$1:$1048576, $D133, FALSE)), "", HLOOKUP(P$1, m_preprocess!$1:$1048576, $D133, FALSE))</f>
        <v>83.957338760014082</v>
      </c>
      <c r="Q133" s="67">
        <f>IF(ISBLANK(HLOOKUP(Q$1, m_preprocess!$1:$1048576, $D133, FALSE)), "", HLOOKUP(Q$1, m_preprocess!$1:$1048576, $D133, FALSE))</f>
        <v>3276.93109446466</v>
      </c>
      <c r="R133" s="67">
        <f>IF(ISBLANK(HLOOKUP(R$1, m_preprocess!$1:$1048576, $D133, FALSE)), "", HLOOKUP(R$1, m_preprocess!$1:$1048576, $D133, FALSE))</f>
        <v>1479.9582612048964</v>
      </c>
      <c r="S133" s="67">
        <f>IF(ISBLANK(HLOOKUP(S$1, m_preprocess!$1:$1048576, $D133, FALSE)), "", HLOOKUP(S$1, m_preprocess!$1:$1048576, $D133, FALSE))</f>
        <v>1939.1821382820997</v>
      </c>
      <c r="T133" s="67">
        <f>IF(ISBLANK(HLOOKUP(T$1, m_preprocess!$1:$1048576, $D133, FALSE)), "", HLOOKUP(T$1, m_preprocess!$1:$1048576, $D133, FALSE))</f>
        <v>539.61191493258525</v>
      </c>
      <c r="U133" s="67">
        <f>IF(ISBLANK(HLOOKUP(U$1, m_preprocess!$1:$1048576, $D133, FALSE)), "", HLOOKUP(U$1, m_preprocess!$1:$1048576, $D133, FALSE))</f>
        <v>1160.3060281449361</v>
      </c>
      <c r="V133" s="67">
        <f>IF(ISBLANK(HLOOKUP(V$1, m_preprocess!$1:$1048576, $D133, FALSE)), "", HLOOKUP(V$1, m_preprocess!$1:$1048576, $D133, FALSE))</f>
        <v>388.89156205513098</v>
      </c>
      <c r="W133" s="67">
        <f>IF(ISBLANK(HLOOKUP(W$1, m_preprocess!$1:$1048576, $D133, FALSE)), "", HLOOKUP(W$1, m_preprocess!$1:$1048576, $D133, FALSE))</f>
        <v>3906.98531</v>
      </c>
      <c r="X133" s="67" t="str">
        <f>IF(ISBLANK(HLOOKUP(X$1, m_preprocess!$1:$1048576, $D133, FALSE)), "", HLOOKUP(X$1, m_preprocess!$1:$1048576, $D133, FALSE))</f>
        <v/>
      </c>
      <c r="Y133" s="67">
        <f>IF(ISBLANK(HLOOKUP(Y$1, m_preprocess!$1:$1048576, $D133, FALSE)), "", HLOOKUP(Y$1, m_preprocess!$1:$1048576, $D133, FALSE))</f>
        <v>73.911930334037706</v>
      </c>
      <c r="Z133" s="67">
        <f>IF(ISBLANK(HLOOKUP(Z$1, m_preprocess!$1:$1048576, $D133, FALSE)), "", HLOOKUP(Z$1, m_preprocess!$1:$1048576, $D133, FALSE))</f>
        <v>457.5</v>
      </c>
      <c r="AA133" s="67" t="str">
        <f>IF(ISBLANK(HLOOKUP(AA$1, m_preprocess!$1:$1048576, $D133, FALSE)), "", HLOOKUP(AA$1, m_preprocess!$1:$1048576, $D133, FALSE))</f>
        <v/>
      </c>
      <c r="AB133" s="67">
        <f>IF(ISBLANK(HLOOKUP(AB$1, m_preprocess!$1:$1048576, $D133, FALSE)), "", HLOOKUP(AB$1, m_preprocess!$1:$1048576, $D133, FALSE))</f>
        <v>52349.833397039998</v>
      </c>
    </row>
    <row r="134" spans="1:28" x14ac:dyDescent="0.25">
      <c r="A134" s="57">
        <v>37987</v>
      </c>
      <c r="B134" s="67">
        <v>2004</v>
      </c>
      <c r="C134" s="67">
        <v>1</v>
      </c>
      <c r="D134" s="67">
        <v>134</v>
      </c>
      <c r="E134" s="67">
        <f>IF(ISBLANK(HLOOKUP(E$1, m_preprocess!$1:$1048576, $D134, FALSE)), "", HLOOKUP(E$1, m_preprocess!$1:$1048576, $D134, FALSE))</f>
        <v>64.626952087146705</v>
      </c>
      <c r="F134" s="67">
        <f>IF(ISBLANK(HLOOKUP(F$1, m_preprocess!$1:$1048576, $D134, FALSE)), "", HLOOKUP(F$1, m_preprocess!$1:$1048576, $D134, FALSE))</f>
        <v>64.705658177233303</v>
      </c>
      <c r="G134" s="67">
        <f>IF(ISBLANK(HLOOKUP(G$1, m_preprocess!$1:$1048576, $D134, FALSE)), "", HLOOKUP(G$1, m_preprocess!$1:$1048576, $D134, FALSE))</f>
        <v>90.060123125904596</v>
      </c>
      <c r="H134" s="67">
        <f>IF(ISBLANK(HLOOKUP(H$1, m_preprocess!$1:$1048576, $D134, FALSE)), "", HLOOKUP(H$1, m_preprocess!$1:$1048576, $D134, FALSE))</f>
        <v>60.674035098966598</v>
      </c>
      <c r="I134" s="67">
        <f>IF(ISBLANK(HLOOKUP(I$1, m_preprocess!$1:$1048576, $D134, FALSE)), "", HLOOKUP(I$1, m_preprocess!$1:$1048576, $D134, FALSE))</f>
        <v>53.9</v>
      </c>
      <c r="J134" s="67">
        <f>IF(ISBLANK(HLOOKUP(J$1, m_preprocess!$1:$1048576, $D134, FALSE)), "", HLOOKUP(J$1, m_preprocess!$1:$1048576, $D134, FALSE))</f>
        <v>61.696944110979899</v>
      </c>
      <c r="K134" s="67">
        <f>IF(ISBLANK(HLOOKUP(K$1, m_preprocess!$1:$1048576, $D134, FALSE)), "", HLOOKUP(K$1, m_preprocess!$1:$1048576, $D134, FALSE))</f>
        <v>1.87</v>
      </c>
      <c r="L134" s="67">
        <f>IF(ISBLANK(HLOOKUP(L$1, m_preprocess!$1:$1048576, $D134, FALSE)), "", HLOOKUP(L$1, m_preprocess!$1:$1048576, $D134, FALSE))</f>
        <v>7781.3897851081019</v>
      </c>
      <c r="M134" s="67">
        <f>IF(ISBLANK(HLOOKUP(M$1, m_preprocess!$1:$1048576, $D134, FALSE)), "", HLOOKUP(M$1, m_preprocess!$1:$1048576, $D134, FALSE))</f>
        <v>31573.91225038678</v>
      </c>
      <c r="N134" s="67">
        <f>IF(ISBLANK(HLOOKUP(N$1, m_preprocess!$1:$1048576, $D134, FALSE)), "", HLOOKUP(N$1, m_preprocess!$1:$1048576, $D134, FALSE))</f>
        <v>573.64142857142895</v>
      </c>
      <c r="O134" s="67">
        <f>IF(ISBLANK(HLOOKUP(O$1, m_preprocess!$1:$1048576, $D134, FALSE)), "", HLOOKUP(O$1, m_preprocess!$1:$1048576, $D134, FALSE))</f>
        <v>102.77650425749523</v>
      </c>
      <c r="P134" s="67">
        <f>IF(ISBLANK(HLOOKUP(P$1, m_preprocess!$1:$1048576, $D134, FALSE)), "", HLOOKUP(P$1, m_preprocess!$1:$1048576, $D134, FALSE))</f>
        <v>86.239859547556293</v>
      </c>
      <c r="Q134" s="67">
        <f>IF(ISBLANK(HLOOKUP(Q$1, m_preprocess!$1:$1048576, $D134, FALSE)), "", HLOOKUP(Q$1, m_preprocess!$1:$1048576, $D134, FALSE))</f>
        <v>3342.6313626849669</v>
      </c>
      <c r="R134" s="67">
        <f>IF(ISBLANK(HLOOKUP(R$1, m_preprocess!$1:$1048576, $D134, FALSE)), "", HLOOKUP(R$1, m_preprocess!$1:$1048576, $D134, FALSE))</f>
        <v>1536.2706175797862</v>
      </c>
      <c r="S134" s="67">
        <f>IF(ISBLANK(HLOOKUP(S$1, m_preprocess!$1:$1048576, $D134, FALSE)), "", HLOOKUP(S$1, m_preprocess!$1:$1048576, $D134, FALSE))</f>
        <v>2104.3523060858161</v>
      </c>
      <c r="T134" s="67">
        <f>IF(ISBLANK(HLOOKUP(T$1, m_preprocess!$1:$1048576, $D134, FALSE)), "", HLOOKUP(T$1, m_preprocess!$1:$1048576, $D134, FALSE))</f>
        <v>511.5880050911864</v>
      </c>
      <c r="U134" s="67">
        <f>IF(ISBLANK(HLOOKUP(U$1, m_preprocess!$1:$1048576, $D134, FALSE)), "", HLOOKUP(U$1, m_preprocess!$1:$1048576, $D134, FALSE))</f>
        <v>1392.9464945992952</v>
      </c>
      <c r="V134" s="67">
        <f>IF(ISBLANK(HLOOKUP(V$1, m_preprocess!$1:$1048576, $D134, FALSE)), "", HLOOKUP(V$1, m_preprocess!$1:$1048576, $D134, FALSE))</f>
        <v>368.11584280641904</v>
      </c>
      <c r="W134" s="67">
        <f>IF(ISBLANK(HLOOKUP(W$1, m_preprocess!$1:$1048576, $D134, FALSE)), "", HLOOKUP(W$1, m_preprocess!$1:$1048576, $D134, FALSE))</f>
        <v>3930.5522099999998</v>
      </c>
      <c r="X134" s="67" t="str">
        <f>IF(ISBLANK(HLOOKUP(X$1, m_preprocess!$1:$1048576, $D134, FALSE)), "", HLOOKUP(X$1, m_preprocess!$1:$1048576, $D134, FALSE))</f>
        <v/>
      </c>
      <c r="Y134" s="67">
        <f>IF(ISBLANK(HLOOKUP(Y$1, m_preprocess!$1:$1048576, $D134, FALSE)), "", HLOOKUP(Y$1, m_preprocess!$1:$1048576, $D134, FALSE))</f>
        <v>55.737751630053502</v>
      </c>
      <c r="Z134" s="67">
        <f>IF(ISBLANK(HLOOKUP(Z$1, m_preprocess!$1:$1048576, $D134, FALSE)), "", HLOOKUP(Z$1, m_preprocess!$1:$1048576, $D134, FALSE))</f>
        <v>384.7</v>
      </c>
      <c r="AA134" s="67" t="str">
        <f>IF(ISBLANK(HLOOKUP(AA$1, m_preprocess!$1:$1048576, $D134, FALSE)), "", HLOOKUP(AA$1, m_preprocess!$1:$1048576, $D134, FALSE))</f>
        <v/>
      </c>
      <c r="AB134" s="67">
        <f>IF(ISBLANK(HLOOKUP(AB$1, m_preprocess!$1:$1048576, $D134, FALSE)), "", HLOOKUP(AB$1, m_preprocess!$1:$1048576, $D134, FALSE))</f>
        <v>53485.809514725799</v>
      </c>
    </row>
    <row r="135" spans="1:28" x14ac:dyDescent="0.25">
      <c r="A135" s="57">
        <v>38018</v>
      </c>
      <c r="B135" s="67">
        <v>2004</v>
      </c>
      <c r="C135" s="67">
        <v>2</v>
      </c>
      <c r="D135" s="67">
        <v>135</v>
      </c>
      <c r="E135" s="67">
        <f>IF(ISBLANK(HLOOKUP(E$1, m_preprocess!$1:$1048576, $D135, FALSE)), "", HLOOKUP(E$1, m_preprocess!$1:$1048576, $D135, FALSE))</f>
        <v>61.389844118365197</v>
      </c>
      <c r="F135" s="67">
        <f>IF(ISBLANK(HLOOKUP(F$1, m_preprocess!$1:$1048576, $D135, FALSE)), "", HLOOKUP(F$1, m_preprocess!$1:$1048576, $D135, FALSE))</f>
        <v>65.125935308401196</v>
      </c>
      <c r="G135" s="67">
        <f>IF(ISBLANK(HLOOKUP(G$1, m_preprocess!$1:$1048576, $D135, FALSE)), "", HLOOKUP(G$1, m_preprocess!$1:$1048576, $D135, FALSE))</f>
        <v>83.765556237805498</v>
      </c>
      <c r="H135" s="67">
        <f>IF(ISBLANK(HLOOKUP(H$1, m_preprocess!$1:$1048576, $D135, FALSE)), "", HLOOKUP(H$1, m_preprocess!$1:$1048576, $D135, FALSE))</f>
        <v>57.733448762261297</v>
      </c>
      <c r="I135" s="67">
        <f>IF(ISBLANK(HLOOKUP(I$1, m_preprocess!$1:$1048576, $D135, FALSE)), "", HLOOKUP(I$1, m_preprocess!$1:$1048576, $D135, FALSE))</f>
        <v>54</v>
      </c>
      <c r="J135" s="67">
        <f>IF(ISBLANK(HLOOKUP(J$1, m_preprocess!$1:$1048576, $D135, FALSE)), "", HLOOKUP(J$1, m_preprocess!$1:$1048576, $D135, FALSE))</f>
        <v>62.639005687206698</v>
      </c>
      <c r="K135" s="67">
        <f>IF(ISBLANK(HLOOKUP(K$1, m_preprocess!$1:$1048576, $D135, FALSE)), "", HLOOKUP(K$1, m_preprocess!$1:$1048576, $D135, FALSE))</f>
        <v>1.75</v>
      </c>
      <c r="L135" s="67">
        <f>IF(ISBLANK(HLOOKUP(L$1, m_preprocess!$1:$1048576, $D135, FALSE)), "", HLOOKUP(L$1, m_preprocess!$1:$1048576, $D135, FALSE))</f>
        <v>7693.8204801960328</v>
      </c>
      <c r="M135" s="67">
        <f>IF(ISBLANK(HLOOKUP(M$1, m_preprocess!$1:$1048576, $D135, FALSE)), "", HLOOKUP(M$1, m_preprocess!$1:$1048576, $D135, FALSE))</f>
        <v>31702.195688948996</v>
      </c>
      <c r="N135" s="67">
        <f>IF(ISBLANK(HLOOKUP(N$1, m_preprocess!$1:$1048576, $D135, FALSE)), "", HLOOKUP(N$1, m_preprocess!$1:$1048576, $D135, FALSE))</f>
        <v>584.30600000000004</v>
      </c>
      <c r="O135" s="67">
        <f>IF(ISBLANK(HLOOKUP(O$1, m_preprocess!$1:$1048576, $D135, FALSE)), "", HLOOKUP(O$1, m_preprocess!$1:$1048576, $D135, FALSE))</f>
        <v>105.02133627850878</v>
      </c>
      <c r="P135" s="67">
        <f>IF(ISBLANK(HLOOKUP(P$1, m_preprocess!$1:$1048576, $D135, FALSE)), "", HLOOKUP(P$1, m_preprocess!$1:$1048576, $D135, FALSE))</f>
        <v>91.371313772480249</v>
      </c>
      <c r="Q135" s="67">
        <f>IF(ISBLANK(HLOOKUP(Q$1, m_preprocess!$1:$1048576, $D135, FALSE)), "", HLOOKUP(Q$1, m_preprocess!$1:$1048576, $D135, FALSE))</f>
        <v>3561.999931209426</v>
      </c>
      <c r="R135" s="67">
        <f>IF(ISBLANK(HLOOKUP(R$1, m_preprocess!$1:$1048576, $D135, FALSE)), "", HLOOKUP(R$1, m_preprocess!$1:$1048576, $D135, FALSE))</f>
        <v>1860.2390632347824</v>
      </c>
      <c r="S135" s="67">
        <f>IF(ISBLANK(HLOOKUP(S$1, m_preprocess!$1:$1048576, $D135, FALSE)), "", HLOOKUP(S$1, m_preprocess!$1:$1048576, $D135, FALSE))</f>
        <v>1815.7970979284428</v>
      </c>
      <c r="T135" s="67">
        <f>IF(ISBLANK(HLOOKUP(T$1, m_preprocess!$1:$1048576, $D135, FALSE)), "", HLOOKUP(T$1, m_preprocess!$1:$1048576, $D135, FALSE))</f>
        <v>513.57119786360283</v>
      </c>
      <c r="U135" s="67">
        <f>IF(ISBLANK(HLOOKUP(U$1, m_preprocess!$1:$1048576, $D135, FALSE)), "", HLOOKUP(U$1, m_preprocess!$1:$1048576, $D135, FALSE))</f>
        <v>1133.3645918908267</v>
      </c>
      <c r="V135" s="67">
        <f>IF(ISBLANK(HLOOKUP(V$1, m_preprocess!$1:$1048576, $D135, FALSE)), "", HLOOKUP(V$1, m_preprocess!$1:$1048576, $D135, FALSE))</f>
        <v>322.17071615689525</v>
      </c>
      <c r="W135" s="67">
        <f>IF(ISBLANK(HLOOKUP(W$1, m_preprocess!$1:$1048576, $D135, FALSE)), "", HLOOKUP(W$1, m_preprocess!$1:$1048576, $D135, FALSE))</f>
        <v>3796.2373200000002</v>
      </c>
      <c r="X135" s="67" t="str">
        <f>IF(ISBLANK(HLOOKUP(X$1, m_preprocess!$1:$1048576, $D135, FALSE)), "", HLOOKUP(X$1, m_preprocess!$1:$1048576, $D135, FALSE))</f>
        <v/>
      </c>
      <c r="Y135" s="67">
        <f>IF(ISBLANK(HLOOKUP(Y$1, m_preprocess!$1:$1048576, $D135, FALSE)), "", HLOOKUP(Y$1, m_preprocess!$1:$1048576, $D135, FALSE))</f>
        <v>56.888903068122602</v>
      </c>
      <c r="Z135" s="67">
        <f>IF(ISBLANK(HLOOKUP(Z$1, m_preprocess!$1:$1048576, $D135, FALSE)), "", HLOOKUP(Z$1, m_preprocess!$1:$1048576, $D135, FALSE))</f>
        <v>387.09999999999997</v>
      </c>
      <c r="AA135" s="67" t="str">
        <f>IF(ISBLANK(HLOOKUP(AA$1, m_preprocess!$1:$1048576, $D135, FALSE)), "", HLOOKUP(AA$1, m_preprocess!$1:$1048576, $D135, FALSE))</f>
        <v/>
      </c>
      <c r="AB135" s="67">
        <f>IF(ISBLANK(HLOOKUP(AB$1, m_preprocess!$1:$1048576, $D135, FALSE)), "", HLOOKUP(AB$1, m_preprocess!$1:$1048576, $D135, FALSE))</f>
        <v>53552.327306224601</v>
      </c>
    </row>
    <row r="136" spans="1:28" x14ac:dyDescent="0.25">
      <c r="A136" s="57">
        <v>38047</v>
      </c>
      <c r="B136" s="67">
        <v>2004</v>
      </c>
      <c r="C136" s="67">
        <v>3</v>
      </c>
      <c r="D136" s="67">
        <v>136</v>
      </c>
      <c r="E136" s="67">
        <f>IF(ISBLANK(HLOOKUP(E$1, m_preprocess!$1:$1048576, $D136, FALSE)), "", HLOOKUP(E$1, m_preprocess!$1:$1048576, $D136, FALSE))</f>
        <v>69.883041411190206</v>
      </c>
      <c r="F136" s="67">
        <f>IF(ISBLANK(HLOOKUP(F$1, m_preprocess!$1:$1048576, $D136, FALSE)), "", HLOOKUP(F$1, m_preprocess!$1:$1048576, $D136, FALSE))</f>
        <v>66.0089945808881</v>
      </c>
      <c r="G136" s="67">
        <f>IF(ISBLANK(HLOOKUP(G$1, m_preprocess!$1:$1048576, $D136, FALSE)), "", HLOOKUP(G$1, m_preprocess!$1:$1048576, $D136, FALSE))</f>
        <v>92.099319266264303</v>
      </c>
      <c r="H136" s="67">
        <f>IF(ISBLANK(HLOOKUP(H$1, m_preprocess!$1:$1048576, $D136, FALSE)), "", HLOOKUP(H$1, m_preprocess!$1:$1048576, $D136, FALSE))</f>
        <v>65.900601649897197</v>
      </c>
      <c r="I136" s="67">
        <f>IF(ISBLANK(HLOOKUP(I$1, m_preprocess!$1:$1048576, $D136, FALSE)), "", HLOOKUP(I$1, m_preprocess!$1:$1048576, $D136, FALSE))</f>
        <v>52.2</v>
      </c>
      <c r="J136" s="67">
        <f>IF(ISBLANK(HLOOKUP(J$1, m_preprocess!$1:$1048576, $D136, FALSE)), "", HLOOKUP(J$1, m_preprocess!$1:$1048576, $D136, FALSE))</f>
        <v>62.145172106482001</v>
      </c>
      <c r="K136" s="67">
        <f>IF(ISBLANK(HLOOKUP(K$1, m_preprocess!$1:$1048576, $D136, FALSE)), "", HLOOKUP(K$1, m_preprocess!$1:$1048576, $D136, FALSE))</f>
        <v>1.75</v>
      </c>
      <c r="L136" s="67">
        <f>IF(ISBLANK(HLOOKUP(L$1, m_preprocess!$1:$1048576, $D136, FALSE)), "", HLOOKUP(L$1, m_preprocess!$1:$1048576, $D136, FALSE))</f>
        <v>8155.4712564622068</v>
      </c>
      <c r="M136" s="67">
        <f>IF(ISBLANK(HLOOKUP(M$1, m_preprocess!$1:$1048576, $D136, FALSE)), "", HLOOKUP(M$1, m_preprocess!$1:$1048576, $D136, FALSE))</f>
        <v>32333.716481811229</v>
      </c>
      <c r="N136" s="67">
        <f>IF(ISBLANK(HLOOKUP(N$1, m_preprocess!$1:$1048576, $D136, FALSE)), "", HLOOKUP(N$1, m_preprocess!$1:$1048576, $D136, FALSE))</f>
        <v>603.91217391304394</v>
      </c>
      <c r="O136" s="67">
        <f>IF(ISBLANK(HLOOKUP(O$1, m_preprocess!$1:$1048576, $D136, FALSE)), "", HLOOKUP(O$1, m_preprocess!$1:$1048576, $D136, FALSE))</f>
        <v>107.30164309991656</v>
      </c>
      <c r="P136" s="67">
        <f>IF(ISBLANK(HLOOKUP(P$1, m_preprocess!$1:$1048576, $D136, FALSE)), "", HLOOKUP(P$1, m_preprocess!$1:$1048576, $D136, FALSE))</f>
        <v>93.663246087796239</v>
      </c>
      <c r="Q136" s="67">
        <f>IF(ISBLANK(HLOOKUP(Q$1, m_preprocess!$1:$1048576, $D136, FALSE)), "", HLOOKUP(Q$1, m_preprocess!$1:$1048576, $D136, FALSE))</f>
        <v>3714.1479531153032</v>
      </c>
      <c r="R136" s="67">
        <f>IF(ISBLANK(HLOOKUP(R$1, m_preprocess!$1:$1048576, $D136, FALSE)), "", HLOOKUP(R$1, m_preprocess!$1:$1048576, $D136, FALSE))</f>
        <v>1679.4822588939899</v>
      </c>
      <c r="S136" s="67">
        <f>IF(ISBLANK(HLOOKUP(S$1, m_preprocess!$1:$1048576, $D136, FALSE)), "", HLOOKUP(S$1, m_preprocess!$1:$1048576, $D136, FALSE))</f>
        <v>2302.1812291087826</v>
      </c>
      <c r="T136" s="67">
        <f>IF(ISBLANK(HLOOKUP(T$1, m_preprocess!$1:$1048576, $D136, FALSE)), "", HLOOKUP(T$1, m_preprocess!$1:$1048576, $D136, FALSE))</f>
        <v>556.73387628339151</v>
      </c>
      <c r="U136" s="67">
        <f>IF(ISBLANK(HLOOKUP(U$1, m_preprocess!$1:$1048576, $D136, FALSE)), "", HLOOKUP(U$1, m_preprocess!$1:$1048576, $D136, FALSE))</f>
        <v>1512.1469356763193</v>
      </c>
      <c r="V136" s="67">
        <f>IF(ISBLANK(HLOOKUP(V$1, m_preprocess!$1:$1048576, $D136, FALSE)), "", HLOOKUP(V$1, m_preprocess!$1:$1048576, $D136, FALSE))</f>
        <v>428.49918127611335</v>
      </c>
      <c r="W136" s="67">
        <f>IF(ISBLANK(HLOOKUP(W$1, m_preprocess!$1:$1048576, $D136, FALSE)), "", HLOOKUP(W$1, m_preprocess!$1:$1048576, $D136, FALSE))</f>
        <v>4157.0807400000003</v>
      </c>
      <c r="X136" s="67" t="str">
        <f>IF(ISBLANK(HLOOKUP(X$1, m_preprocess!$1:$1048576, $D136, FALSE)), "", HLOOKUP(X$1, m_preprocess!$1:$1048576, $D136, FALSE))</f>
        <v/>
      </c>
      <c r="Y136" s="67">
        <f>IF(ISBLANK(HLOOKUP(Y$1, m_preprocess!$1:$1048576, $D136, FALSE)), "", HLOOKUP(Y$1, m_preprocess!$1:$1048576, $D136, FALSE))</f>
        <v>59.125139861728002</v>
      </c>
      <c r="Z136" s="67">
        <f>IF(ISBLANK(HLOOKUP(Z$1, m_preprocess!$1:$1048576, $D136, FALSE)), "", HLOOKUP(Z$1, m_preprocess!$1:$1048576, $D136, FALSE))</f>
        <v>438.1</v>
      </c>
      <c r="AA136" s="67" t="str">
        <f>IF(ISBLANK(HLOOKUP(AA$1, m_preprocess!$1:$1048576, $D136, FALSE)), "", HLOOKUP(AA$1, m_preprocess!$1:$1048576, $D136, FALSE))</f>
        <v/>
      </c>
      <c r="AB136" s="67">
        <f>IF(ISBLANK(HLOOKUP(AB$1, m_preprocess!$1:$1048576, $D136, FALSE)), "", HLOOKUP(AB$1, m_preprocess!$1:$1048576, $D136, FALSE))</f>
        <v>54533.983063406398</v>
      </c>
    </row>
    <row r="137" spans="1:28" x14ac:dyDescent="0.25">
      <c r="A137" s="57">
        <v>38078</v>
      </c>
      <c r="B137" s="67">
        <v>2004</v>
      </c>
      <c r="C137" s="67">
        <v>4</v>
      </c>
      <c r="D137" s="67">
        <v>137</v>
      </c>
      <c r="E137" s="67">
        <f>IF(ISBLANK(HLOOKUP(E$1, m_preprocess!$1:$1048576, $D137, FALSE)), "", HLOOKUP(E$1, m_preprocess!$1:$1048576, $D137, FALSE))</f>
        <v>67.519218123204794</v>
      </c>
      <c r="F137" s="67">
        <f>IF(ISBLANK(HLOOKUP(F$1, m_preprocess!$1:$1048576, $D137, FALSE)), "", HLOOKUP(F$1, m_preprocess!$1:$1048576, $D137, FALSE))</f>
        <v>66.422413572742201</v>
      </c>
      <c r="G137" s="67">
        <f>IF(ISBLANK(HLOOKUP(G$1, m_preprocess!$1:$1048576, $D137, FALSE)), "", HLOOKUP(G$1, m_preprocess!$1:$1048576, $D137, FALSE))</f>
        <v>93.535485701503802</v>
      </c>
      <c r="H137" s="67">
        <f>IF(ISBLANK(HLOOKUP(H$1, m_preprocess!$1:$1048576, $D137, FALSE)), "", HLOOKUP(H$1, m_preprocess!$1:$1048576, $D137, FALSE))</f>
        <v>63.420060445151798</v>
      </c>
      <c r="I137" s="67">
        <f>IF(ISBLANK(HLOOKUP(I$1, m_preprocess!$1:$1048576, $D137, FALSE)), "", HLOOKUP(I$1, m_preprocess!$1:$1048576, $D137, FALSE))</f>
        <v>48.1</v>
      </c>
      <c r="J137" s="67">
        <f>IF(ISBLANK(HLOOKUP(J$1, m_preprocess!$1:$1048576, $D137, FALSE)), "", HLOOKUP(J$1, m_preprocess!$1:$1048576, $D137, FALSE))</f>
        <v>59.238636938956603</v>
      </c>
      <c r="K137" s="67">
        <f>IF(ISBLANK(HLOOKUP(K$1, m_preprocess!$1:$1048576, $D137, FALSE)), "", HLOOKUP(K$1, m_preprocess!$1:$1048576, $D137, FALSE))</f>
        <v>1.75</v>
      </c>
      <c r="L137" s="67">
        <f>IF(ISBLANK(HLOOKUP(L$1, m_preprocess!$1:$1048576, $D137, FALSE)), "", HLOOKUP(L$1, m_preprocess!$1:$1048576, $D137, FALSE))</f>
        <v>7803.4041724298349</v>
      </c>
      <c r="M137" s="67">
        <f>IF(ISBLANK(HLOOKUP(M$1, m_preprocess!$1:$1048576, $D137, FALSE)), "", HLOOKUP(M$1, m_preprocess!$1:$1048576, $D137, FALSE))</f>
        <v>32305.261287194226</v>
      </c>
      <c r="N137" s="67">
        <f>IF(ISBLANK(HLOOKUP(N$1, m_preprocess!$1:$1048576, $D137, FALSE)), "", HLOOKUP(N$1, m_preprocess!$1:$1048576, $D137, FALSE))</f>
        <v>608.18714285714304</v>
      </c>
      <c r="O137" s="67">
        <f>IF(ISBLANK(HLOOKUP(O$1, m_preprocess!$1:$1048576, $D137, FALSE)), "", HLOOKUP(O$1, m_preprocess!$1:$1048576, $D137, FALSE))</f>
        <v>107.92129776068739</v>
      </c>
      <c r="P137" s="67">
        <f>IF(ISBLANK(HLOOKUP(P$1, m_preprocess!$1:$1048576, $D137, FALSE)), "", HLOOKUP(P$1, m_preprocess!$1:$1048576, $D137, FALSE))</f>
        <v>92.250761967613954</v>
      </c>
      <c r="Q137" s="67">
        <f>IF(ISBLANK(HLOOKUP(Q$1, m_preprocess!$1:$1048576, $D137, FALSE)), "", HLOOKUP(Q$1, m_preprocess!$1:$1048576, $D137, FALSE))</f>
        <v>3702.0690906376294</v>
      </c>
      <c r="R137" s="67">
        <f>IF(ISBLANK(HLOOKUP(R$1, m_preprocess!$1:$1048576, $D137, FALSE)), "", HLOOKUP(R$1, m_preprocess!$1:$1048576, $D137, FALSE))</f>
        <v>1818.2813877034719</v>
      </c>
      <c r="S137" s="67">
        <f>IF(ISBLANK(HLOOKUP(S$1, m_preprocess!$1:$1048576, $D137, FALSE)), "", HLOOKUP(S$1, m_preprocess!$1:$1048576, $D137, FALSE))</f>
        <v>2121.7224674364265</v>
      </c>
      <c r="T137" s="67">
        <f>IF(ISBLANK(HLOOKUP(T$1, m_preprocess!$1:$1048576, $D137, FALSE)), "", HLOOKUP(T$1, m_preprocess!$1:$1048576, $D137, FALSE))</f>
        <v>585.76471503229072</v>
      </c>
      <c r="U137" s="67">
        <f>IF(ISBLANK(HLOOKUP(U$1, m_preprocess!$1:$1048576, $D137, FALSE)), "", HLOOKUP(U$1, m_preprocess!$1:$1048576, $D137, FALSE))</f>
        <v>1315.3381849652967</v>
      </c>
      <c r="V137" s="67">
        <f>IF(ISBLANK(HLOOKUP(V$1, m_preprocess!$1:$1048576, $D137, FALSE)), "", HLOOKUP(V$1, m_preprocess!$1:$1048576, $D137, FALSE))</f>
        <v>381.96405630045791</v>
      </c>
      <c r="W137" s="67">
        <f>IF(ISBLANK(HLOOKUP(W$1, m_preprocess!$1:$1048576, $D137, FALSE)), "", HLOOKUP(W$1, m_preprocess!$1:$1048576, $D137, FALSE))</f>
        <v>3951.1839199999999</v>
      </c>
      <c r="X137" s="67" t="str">
        <f>IF(ISBLANK(HLOOKUP(X$1, m_preprocess!$1:$1048576, $D137, FALSE)), "", HLOOKUP(X$1, m_preprocess!$1:$1048576, $D137, FALSE))</f>
        <v/>
      </c>
      <c r="Y137" s="67">
        <f>IF(ISBLANK(HLOOKUP(Y$1, m_preprocess!$1:$1048576, $D137, FALSE)), "", HLOOKUP(Y$1, m_preprocess!$1:$1048576, $D137, FALSE))</f>
        <v>58.412426971375702</v>
      </c>
      <c r="Z137" s="67">
        <f>IF(ISBLANK(HLOOKUP(Z$1, m_preprocess!$1:$1048576, $D137, FALSE)), "", HLOOKUP(Z$1, m_preprocess!$1:$1048576, $D137, FALSE))</f>
        <v>435.99999999999994</v>
      </c>
      <c r="AA137" s="67" t="str">
        <f>IF(ISBLANK(HLOOKUP(AA$1, m_preprocess!$1:$1048576, $D137, FALSE)), "", HLOOKUP(AA$1, m_preprocess!$1:$1048576, $D137, FALSE))</f>
        <v/>
      </c>
      <c r="AB137" s="67">
        <f>IF(ISBLANK(HLOOKUP(AB$1, m_preprocess!$1:$1048576, $D137, FALSE)), "", HLOOKUP(AB$1, m_preprocess!$1:$1048576, $D137, FALSE))</f>
        <v>55255.397394079599</v>
      </c>
    </row>
    <row r="138" spans="1:28" x14ac:dyDescent="0.25">
      <c r="A138" s="57">
        <v>38108</v>
      </c>
      <c r="B138" s="67">
        <v>2004</v>
      </c>
      <c r="C138" s="67">
        <v>5</v>
      </c>
      <c r="D138" s="67">
        <v>138</v>
      </c>
      <c r="E138" s="67">
        <f>IF(ISBLANK(HLOOKUP(E$1, m_preprocess!$1:$1048576, $D138, FALSE)), "", HLOOKUP(E$1, m_preprocess!$1:$1048576, $D138, FALSE))</f>
        <v>66.9708640448371</v>
      </c>
      <c r="F138" s="67">
        <f>IF(ISBLANK(HLOOKUP(F$1, m_preprocess!$1:$1048576, $D138, FALSE)), "", HLOOKUP(F$1, m_preprocess!$1:$1048576, $D138, FALSE))</f>
        <v>66.737901983792895</v>
      </c>
      <c r="G138" s="67">
        <f>IF(ISBLANK(HLOOKUP(G$1, m_preprocess!$1:$1048576, $D138, FALSE)), "", HLOOKUP(G$1, m_preprocess!$1:$1048576, $D138, FALSE))</f>
        <v>98.035597989955903</v>
      </c>
      <c r="H138" s="67">
        <f>IF(ISBLANK(HLOOKUP(H$1, m_preprocess!$1:$1048576, $D138, FALSE)), "", HLOOKUP(H$1, m_preprocess!$1:$1048576, $D138, FALSE))</f>
        <v>62.6144454133076</v>
      </c>
      <c r="I138" s="67">
        <f>IF(ISBLANK(HLOOKUP(I$1, m_preprocess!$1:$1048576, $D138, FALSE)), "", HLOOKUP(I$1, m_preprocess!$1:$1048576, $D138, FALSE))</f>
        <v>47.1</v>
      </c>
      <c r="J138" s="67">
        <f>IF(ISBLANK(HLOOKUP(J$1, m_preprocess!$1:$1048576, $D138, FALSE)), "", HLOOKUP(J$1, m_preprocess!$1:$1048576, $D138, FALSE))</f>
        <v>58.608963974627102</v>
      </c>
      <c r="K138" s="67">
        <f>IF(ISBLANK(HLOOKUP(K$1, m_preprocess!$1:$1048576, $D138, FALSE)), "", HLOOKUP(K$1, m_preprocess!$1:$1048576, $D138, FALSE))</f>
        <v>1.75</v>
      </c>
      <c r="L138" s="67">
        <f>IF(ISBLANK(HLOOKUP(L$1, m_preprocess!$1:$1048576, $D138, FALSE)), "", HLOOKUP(L$1, m_preprocess!$1:$1048576, $D138, FALSE))</f>
        <v>8123.2888430557878</v>
      </c>
      <c r="M138" s="67">
        <f>IF(ISBLANK(HLOOKUP(M$1, m_preprocess!$1:$1048576, $D138, FALSE)), "", HLOOKUP(M$1, m_preprocess!$1:$1048576, $D138, FALSE))</f>
        <v>32318.849159299476</v>
      </c>
      <c r="N138" s="67">
        <f>IF(ISBLANK(HLOOKUP(N$1, m_preprocess!$1:$1048576, $D138, FALSE)), "", HLOOKUP(N$1, m_preprocess!$1:$1048576, $D138, FALSE))</f>
        <v>635.75750000000005</v>
      </c>
      <c r="O138" s="67">
        <f>IF(ISBLANK(HLOOKUP(O$1, m_preprocess!$1:$1048576, $D138, FALSE)), "", HLOOKUP(O$1, m_preprocess!$1:$1048576, $D138, FALSE))</f>
        <v>111.55059788374236</v>
      </c>
      <c r="P138" s="67">
        <f>IF(ISBLANK(HLOOKUP(P$1, m_preprocess!$1:$1048576, $D138, FALSE)), "", HLOOKUP(P$1, m_preprocess!$1:$1048576, $D138, FALSE))</f>
        <v>87.49392993317565</v>
      </c>
      <c r="Q138" s="67">
        <f>IF(ISBLANK(HLOOKUP(Q$1, m_preprocess!$1:$1048576, $D138, FALSE)), "", HLOOKUP(Q$1, m_preprocess!$1:$1048576, $D138, FALSE))</f>
        <v>3643.9762109229678</v>
      </c>
      <c r="R138" s="67">
        <f>IF(ISBLANK(HLOOKUP(R$1, m_preprocess!$1:$1048576, $D138, FALSE)), "", HLOOKUP(R$1, m_preprocess!$1:$1048576, $D138, FALSE))</f>
        <v>1812.3076033713289</v>
      </c>
      <c r="S138" s="67">
        <f>IF(ISBLANK(HLOOKUP(S$1, m_preprocess!$1:$1048576, $D138, FALSE)), "", HLOOKUP(S$1, m_preprocess!$1:$1048576, $D138, FALSE))</f>
        <v>2185.4806294828982</v>
      </c>
      <c r="T138" s="67">
        <f>IF(ISBLANK(HLOOKUP(T$1, m_preprocess!$1:$1048576, $D138, FALSE)), "", HLOOKUP(T$1, m_preprocess!$1:$1048576, $D138, FALSE))</f>
        <v>614.27446017795194</v>
      </c>
      <c r="U138" s="67">
        <f>IF(ISBLANK(HLOOKUP(U$1, m_preprocess!$1:$1048576, $D138, FALSE)), "", HLOOKUP(U$1, m_preprocess!$1:$1048576, $D138, FALSE))</f>
        <v>1336.006627607147</v>
      </c>
      <c r="V138" s="67">
        <f>IF(ISBLANK(HLOOKUP(V$1, m_preprocess!$1:$1048576, $D138, FALSE)), "", HLOOKUP(V$1, m_preprocess!$1:$1048576, $D138, FALSE))</f>
        <v>404.57203869809791</v>
      </c>
      <c r="W138" s="67">
        <f>IF(ISBLANK(HLOOKUP(W$1, m_preprocess!$1:$1048576, $D138, FALSE)), "", HLOOKUP(W$1, m_preprocess!$1:$1048576, $D138, FALSE))</f>
        <v>4059.18174</v>
      </c>
      <c r="X138" s="67" t="str">
        <f>IF(ISBLANK(HLOOKUP(X$1, m_preprocess!$1:$1048576, $D138, FALSE)), "", HLOOKUP(X$1, m_preprocess!$1:$1048576, $D138, FALSE))</f>
        <v/>
      </c>
      <c r="Y138" s="67">
        <f>IF(ISBLANK(HLOOKUP(Y$1, m_preprocess!$1:$1048576, $D138, FALSE)), "", HLOOKUP(Y$1, m_preprocess!$1:$1048576, $D138, FALSE))</f>
        <v>61.969985415634298</v>
      </c>
      <c r="Z138" s="67">
        <f>IF(ISBLANK(HLOOKUP(Z$1, m_preprocess!$1:$1048576, $D138, FALSE)), "", HLOOKUP(Z$1, m_preprocess!$1:$1048576, $D138, FALSE))</f>
        <v>453.6</v>
      </c>
      <c r="AA138" s="67" t="str">
        <f>IF(ISBLANK(HLOOKUP(AA$1, m_preprocess!$1:$1048576, $D138, FALSE)), "", HLOOKUP(AA$1, m_preprocess!$1:$1048576, $D138, FALSE))</f>
        <v/>
      </c>
      <c r="AB138" s="67">
        <f>IF(ISBLANK(HLOOKUP(AB$1, m_preprocess!$1:$1048576, $D138, FALSE)), "", HLOOKUP(AB$1, m_preprocess!$1:$1048576, $D138, FALSE))</f>
        <v>55746.880386198798</v>
      </c>
    </row>
    <row r="139" spans="1:28" x14ac:dyDescent="0.25">
      <c r="A139" s="57">
        <v>38139</v>
      </c>
      <c r="B139" s="67">
        <v>2004</v>
      </c>
      <c r="C139" s="67">
        <v>6</v>
      </c>
      <c r="D139" s="67">
        <v>139</v>
      </c>
      <c r="E139" s="67">
        <f>IF(ISBLANK(HLOOKUP(E$1, m_preprocess!$1:$1048576, $D139, FALSE)), "", HLOOKUP(E$1, m_preprocess!$1:$1048576, $D139, FALSE))</f>
        <v>65.4654147780806</v>
      </c>
      <c r="F139" s="67">
        <f>IF(ISBLANK(HLOOKUP(F$1, m_preprocess!$1:$1048576, $D139, FALSE)), "", HLOOKUP(F$1, m_preprocess!$1:$1048576, $D139, FALSE))</f>
        <v>66.952132562406604</v>
      </c>
      <c r="G139" s="67">
        <f>IF(ISBLANK(HLOOKUP(G$1, m_preprocess!$1:$1048576, $D139, FALSE)), "", HLOOKUP(G$1, m_preprocess!$1:$1048576, $D139, FALSE))</f>
        <v>99.204704539701396</v>
      </c>
      <c r="H139" s="67">
        <f>IF(ISBLANK(HLOOKUP(H$1, m_preprocess!$1:$1048576, $D139, FALSE)), "", HLOOKUP(H$1, m_preprocess!$1:$1048576, $D139, FALSE))</f>
        <v>61.020605730552703</v>
      </c>
      <c r="I139" s="67">
        <f>IF(ISBLANK(HLOOKUP(I$1, m_preprocess!$1:$1048576, $D139, FALSE)), "", HLOOKUP(I$1, m_preprocess!$1:$1048576, $D139, FALSE))</f>
        <v>46.4</v>
      </c>
      <c r="J139" s="67">
        <f>IF(ISBLANK(HLOOKUP(J$1, m_preprocess!$1:$1048576, $D139, FALSE)), "", HLOOKUP(J$1, m_preprocess!$1:$1048576, $D139, FALSE))</f>
        <v>60.262294209883102</v>
      </c>
      <c r="K139" s="67">
        <f>IF(ISBLANK(HLOOKUP(K$1, m_preprocess!$1:$1048576, $D139, FALSE)), "", HLOOKUP(K$1, m_preprocess!$1:$1048576, $D139, FALSE))</f>
        <v>1.75</v>
      </c>
      <c r="L139" s="67">
        <f>IF(ISBLANK(HLOOKUP(L$1, m_preprocess!$1:$1048576, $D139, FALSE)), "", HLOOKUP(L$1, m_preprocess!$1:$1048576, $D139, FALSE))</f>
        <v>8232.8992825365112</v>
      </c>
      <c r="M139" s="67">
        <f>IF(ISBLANK(HLOOKUP(M$1, m_preprocess!$1:$1048576, $D139, FALSE)), "", HLOOKUP(M$1, m_preprocess!$1:$1048576, $D139, FALSE))</f>
        <v>32438.470519035247</v>
      </c>
      <c r="N139" s="67">
        <f>IF(ISBLANK(HLOOKUP(N$1, m_preprocess!$1:$1048576, $D139, FALSE)), "", HLOOKUP(N$1, m_preprocess!$1:$1048576, $D139, FALSE))</f>
        <v>643.49649999999997</v>
      </c>
      <c r="O139" s="67">
        <f>IF(ISBLANK(HLOOKUP(O$1, m_preprocess!$1:$1048576, $D139, FALSE)), "", HLOOKUP(O$1, m_preprocess!$1:$1048576, $D139, FALSE))</f>
        <v>113.46085199007167</v>
      </c>
      <c r="P139" s="67">
        <f>IF(ISBLANK(HLOOKUP(P$1, m_preprocess!$1:$1048576, $D139, FALSE)), "", HLOOKUP(P$1, m_preprocess!$1:$1048576, $D139, FALSE))</f>
        <v>87.191543107134052</v>
      </c>
      <c r="Q139" s="67">
        <f>IF(ISBLANK(HLOOKUP(Q$1, m_preprocess!$1:$1048576, $D139, FALSE)), "", HLOOKUP(Q$1, m_preprocess!$1:$1048576, $D139, FALSE))</f>
        <v>3418.7763406799972</v>
      </c>
      <c r="R139" s="67">
        <f>IF(ISBLANK(HLOOKUP(R$1, m_preprocess!$1:$1048576, $D139, FALSE)), "", HLOOKUP(R$1, m_preprocess!$1:$1048576, $D139, FALSE))</f>
        <v>1739.9876358677664</v>
      </c>
      <c r="S139" s="67">
        <f>IF(ISBLANK(HLOOKUP(S$1, m_preprocess!$1:$1048576, $D139, FALSE)), "", HLOOKUP(S$1, m_preprocess!$1:$1048576, $D139, FALSE))</f>
        <v>2050.2636728914194</v>
      </c>
      <c r="T139" s="67">
        <f>IF(ISBLANK(HLOOKUP(T$1, m_preprocess!$1:$1048576, $D139, FALSE)), "", HLOOKUP(T$1, m_preprocess!$1:$1048576, $D139, FALSE))</f>
        <v>541.17781991317258</v>
      </c>
      <c r="U139" s="67">
        <f>IF(ISBLANK(HLOOKUP(U$1, m_preprocess!$1:$1048576, $D139, FALSE)), "", HLOOKUP(U$1, m_preprocess!$1:$1048576, $D139, FALSE))</f>
        <v>1294.3534502619482</v>
      </c>
      <c r="V139" s="67">
        <f>IF(ISBLANK(HLOOKUP(V$1, m_preprocess!$1:$1048576, $D139, FALSE)), "", HLOOKUP(V$1, m_preprocess!$1:$1048576, $D139, FALSE))</f>
        <v>372.70819628293441</v>
      </c>
      <c r="W139" s="67">
        <f>IF(ISBLANK(HLOOKUP(W$1, m_preprocess!$1:$1048576, $D139, FALSE)), "", HLOOKUP(W$1, m_preprocess!$1:$1048576, $D139, FALSE))</f>
        <v>4020.6623800000002</v>
      </c>
      <c r="X139" s="67" t="str">
        <f>IF(ISBLANK(HLOOKUP(X$1, m_preprocess!$1:$1048576, $D139, FALSE)), "", HLOOKUP(X$1, m_preprocess!$1:$1048576, $D139, FALSE))</f>
        <v/>
      </c>
      <c r="Y139" s="67">
        <f>IF(ISBLANK(HLOOKUP(Y$1, m_preprocess!$1:$1048576, $D139, FALSE)), "", HLOOKUP(Y$1, m_preprocess!$1:$1048576, $D139, FALSE))</f>
        <v>56.9289431181423</v>
      </c>
      <c r="Z139" s="67">
        <f>IF(ISBLANK(HLOOKUP(Z$1, m_preprocess!$1:$1048576, $D139, FALSE)), "", HLOOKUP(Z$1, m_preprocess!$1:$1048576, $D139, FALSE))</f>
        <v>448.79999999999995</v>
      </c>
      <c r="AA139" s="67" t="str">
        <f>IF(ISBLANK(HLOOKUP(AA$1, m_preprocess!$1:$1048576, $D139, FALSE)), "", HLOOKUP(AA$1, m_preprocess!$1:$1048576, $D139, FALSE))</f>
        <v/>
      </c>
      <c r="AB139" s="67">
        <f>IF(ISBLANK(HLOOKUP(AB$1, m_preprocess!$1:$1048576, $D139, FALSE)), "", HLOOKUP(AB$1, m_preprocess!$1:$1048576, $D139, FALSE))</f>
        <v>55983.3642489985</v>
      </c>
    </row>
    <row r="140" spans="1:28" x14ac:dyDescent="0.25">
      <c r="A140" s="57">
        <v>38169</v>
      </c>
      <c r="B140" s="67">
        <v>2004</v>
      </c>
      <c r="C140" s="67">
        <v>7</v>
      </c>
      <c r="D140" s="67">
        <v>140</v>
      </c>
      <c r="E140" s="67">
        <f>IF(ISBLANK(HLOOKUP(E$1, m_preprocess!$1:$1048576, $D140, FALSE)), "", HLOOKUP(E$1, m_preprocess!$1:$1048576, $D140, FALSE))</f>
        <v>67.157266450320506</v>
      </c>
      <c r="F140" s="67">
        <f>IF(ISBLANK(HLOOKUP(F$1, m_preprocess!$1:$1048576, $D140, FALSE)), "", HLOOKUP(F$1, m_preprocess!$1:$1048576, $D140, FALSE))</f>
        <v>68.250986267672502</v>
      </c>
      <c r="G140" s="67">
        <f>IF(ISBLANK(HLOOKUP(G$1, m_preprocess!$1:$1048576, $D140, FALSE)), "", HLOOKUP(G$1, m_preprocess!$1:$1048576, $D140, FALSE))</f>
        <v>97.161449398058295</v>
      </c>
      <c r="H140" s="67">
        <f>IF(ISBLANK(HLOOKUP(H$1, m_preprocess!$1:$1048576, $D140, FALSE)), "", HLOOKUP(H$1, m_preprocess!$1:$1048576, $D140, FALSE))</f>
        <v>62.852084211143001</v>
      </c>
      <c r="I140" s="67">
        <f>IF(ISBLANK(HLOOKUP(I$1, m_preprocess!$1:$1048576, $D140, FALSE)), "", HLOOKUP(I$1, m_preprocess!$1:$1048576, $D140, FALSE))</f>
        <v>45.3</v>
      </c>
      <c r="J140" s="67">
        <f>IF(ISBLANK(HLOOKUP(J$1, m_preprocess!$1:$1048576, $D140, FALSE)), "", HLOOKUP(J$1, m_preprocess!$1:$1048576, $D140, FALSE))</f>
        <v>57.552932485722799</v>
      </c>
      <c r="K140" s="67">
        <f>IF(ISBLANK(HLOOKUP(K$1, m_preprocess!$1:$1048576, $D140, FALSE)), "", HLOOKUP(K$1, m_preprocess!$1:$1048576, $D140, FALSE))</f>
        <v>1.75</v>
      </c>
      <c r="L140" s="67">
        <f>IF(ISBLANK(HLOOKUP(L$1, m_preprocess!$1:$1048576, $D140, FALSE)), "", HLOOKUP(L$1, m_preprocess!$1:$1048576, $D140, FALSE))</f>
        <v>8194.3270937333546</v>
      </c>
      <c r="M140" s="67">
        <f>IF(ISBLANK(HLOOKUP(M$1, m_preprocess!$1:$1048576, $D140, FALSE)), "", HLOOKUP(M$1, m_preprocess!$1:$1048576, $D140, FALSE))</f>
        <v>33094.156570670006</v>
      </c>
      <c r="N140" s="67">
        <f>IF(ISBLANK(HLOOKUP(N$1, m_preprocess!$1:$1048576, $D140, FALSE)), "", HLOOKUP(N$1, m_preprocess!$1:$1048576, $D140, FALSE))</f>
        <v>632.39363636363601</v>
      </c>
      <c r="O140" s="67">
        <f>IF(ISBLANK(HLOOKUP(O$1, m_preprocess!$1:$1048576, $D140, FALSE)), "", HLOOKUP(O$1, m_preprocess!$1:$1048576, $D140, FALSE))</f>
        <v>111.55527801799524</v>
      </c>
      <c r="P140" s="67">
        <f>IF(ISBLANK(HLOOKUP(P$1, m_preprocess!$1:$1048576, $D140, FALSE)), "", HLOOKUP(P$1, m_preprocess!$1:$1048576, $D140, FALSE))</f>
        <v>88.485772450459848</v>
      </c>
      <c r="Q140" s="67">
        <f>IF(ISBLANK(HLOOKUP(Q$1, m_preprocess!$1:$1048576, $D140, FALSE)), "", HLOOKUP(Q$1, m_preprocess!$1:$1048576, $D140, FALSE))</f>
        <v>3823.1805357054805</v>
      </c>
      <c r="R140" s="67">
        <f>IF(ISBLANK(HLOOKUP(R$1, m_preprocess!$1:$1048576, $D140, FALSE)), "", HLOOKUP(R$1, m_preprocess!$1:$1048576, $D140, FALSE))</f>
        <v>1974.1083366586984</v>
      </c>
      <c r="S140" s="67">
        <f>IF(ISBLANK(HLOOKUP(S$1, m_preprocess!$1:$1048576, $D140, FALSE)), "", HLOOKUP(S$1, m_preprocess!$1:$1048576, $D140, FALSE))</f>
        <v>2409.7612924258606</v>
      </c>
      <c r="T140" s="67">
        <f>IF(ISBLANK(HLOOKUP(T$1, m_preprocess!$1:$1048576, $D140, FALSE)), "", HLOOKUP(T$1, m_preprocess!$1:$1048576, $D140, FALSE))</f>
        <v>663.54325396832689</v>
      </c>
      <c r="U140" s="67">
        <f>IF(ISBLANK(HLOOKUP(U$1, m_preprocess!$1:$1048576, $D140, FALSE)), "", HLOOKUP(U$1, m_preprocess!$1:$1048576, $D140, FALSE))</f>
        <v>1549.2096396929219</v>
      </c>
      <c r="V140" s="67">
        <f>IF(ISBLANK(HLOOKUP(V$1, m_preprocess!$1:$1048576, $D140, FALSE)), "", HLOOKUP(V$1, m_preprocess!$1:$1048576, $D140, FALSE))</f>
        <v>400.53580691828284</v>
      </c>
      <c r="W140" s="67">
        <f>IF(ISBLANK(HLOOKUP(W$1, m_preprocess!$1:$1048576, $D140, FALSE)), "", HLOOKUP(W$1, m_preprocess!$1:$1048576, $D140, FALSE))</f>
        <v>4185.7483033333301</v>
      </c>
      <c r="X140" s="67" t="str">
        <f>IF(ISBLANK(HLOOKUP(X$1, m_preprocess!$1:$1048576, $D140, FALSE)), "", HLOOKUP(X$1, m_preprocess!$1:$1048576, $D140, FALSE))</f>
        <v/>
      </c>
      <c r="Y140" s="67">
        <f>IF(ISBLANK(HLOOKUP(Y$1, m_preprocess!$1:$1048576, $D140, FALSE)), "", HLOOKUP(Y$1, m_preprocess!$1:$1048576, $D140, FALSE))</f>
        <v>60.506521587410901</v>
      </c>
      <c r="Z140" s="67">
        <f>IF(ISBLANK(HLOOKUP(Z$1, m_preprocess!$1:$1048576, $D140, FALSE)), "", HLOOKUP(Z$1, m_preprocess!$1:$1048576, $D140, FALSE))</f>
        <v>474.40000000000003</v>
      </c>
      <c r="AA140" s="67" t="str">
        <f>IF(ISBLANK(HLOOKUP(AA$1, m_preprocess!$1:$1048576, $D140, FALSE)), "", HLOOKUP(AA$1, m_preprocess!$1:$1048576, $D140, FALSE))</f>
        <v/>
      </c>
      <c r="AB140" s="67">
        <f>IF(ISBLANK(HLOOKUP(AB$1, m_preprocess!$1:$1048576, $D140, FALSE)), "", HLOOKUP(AB$1, m_preprocess!$1:$1048576, $D140, FALSE))</f>
        <v>56847.760621575399</v>
      </c>
    </row>
    <row r="141" spans="1:28" x14ac:dyDescent="0.25">
      <c r="A141" s="57">
        <v>38200</v>
      </c>
      <c r="B141" s="67">
        <v>2004</v>
      </c>
      <c r="C141" s="67">
        <v>8</v>
      </c>
      <c r="D141" s="67">
        <v>141</v>
      </c>
      <c r="E141" s="67">
        <f>IF(ISBLANK(HLOOKUP(E$1, m_preprocess!$1:$1048576, $D141, FALSE)), "", HLOOKUP(E$1, m_preprocess!$1:$1048576, $D141, FALSE))</f>
        <v>66.218867740355606</v>
      </c>
      <c r="F141" s="67">
        <f>IF(ISBLANK(HLOOKUP(F$1, m_preprocess!$1:$1048576, $D141, FALSE)), "", HLOOKUP(F$1, m_preprocess!$1:$1048576, $D141, FALSE))</f>
        <v>68.625276043586695</v>
      </c>
      <c r="G141" s="67">
        <f>IF(ISBLANK(HLOOKUP(G$1, m_preprocess!$1:$1048576, $D141, FALSE)), "", HLOOKUP(G$1, m_preprocess!$1:$1048576, $D141, FALSE))</f>
        <v>98.744235473719101</v>
      </c>
      <c r="H141" s="67">
        <f>IF(ISBLANK(HLOOKUP(H$1, m_preprocess!$1:$1048576, $D141, FALSE)), "", HLOOKUP(H$1, m_preprocess!$1:$1048576, $D141, FALSE))</f>
        <v>61.811410933590103</v>
      </c>
      <c r="I141" s="67">
        <f>IF(ISBLANK(HLOOKUP(I$1, m_preprocess!$1:$1048576, $D141, FALSE)), "", HLOOKUP(I$1, m_preprocess!$1:$1048576, $D141, FALSE))</f>
        <v>47.4</v>
      </c>
      <c r="J141" s="67">
        <f>IF(ISBLANK(HLOOKUP(J$1, m_preprocess!$1:$1048576, $D141, FALSE)), "", HLOOKUP(J$1, m_preprocess!$1:$1048576, $D141, FALSE))</f>
        <v>61.277376991146902</v>
      </c>
      <c r="K141" s="67">
        <f>IF(ISBLANK(HLOOKUP(K$1, m_preprocess!$1:$1048576, $D141, FALSE)), "", HLOOKUP(K$1, m_preprocess!$1:$1048576, $D141, FALSE))</f>
        <v>1.75</v>
      </c>
      <c r="L141" s="67">
        <f>IF(ISBLANK(HLOOKUP(L$1, m_preprocess!$1:$1048576, $D141, FALSE)), "", HLOOKUP(L$1, m_preprocess!$1:$1048576, $D141, FALSE))</f>
        <v>8178.9499781001341</v>
      </c>
      <c r="M141" s="67">
        <f>IF(ISBLANK(HLOOKUP(M$1, m_preprocess!$1:$1048576, $D141, FALSE)), "", HLOOKUP(M$1, m_preprocess!$1:$1048576, $D141, FALSE))</f>
        <v>33475.016164426641</v>
      </c>
      <c r="N141" s="67">
        <f>IF(ISBLANK(HLOOKUP(N$1, m_preprocess!$1:$1048576, $D141, FALSE)), "", HLOOKUP(N$1, m_preprocess!$1:$1048576, $D141, FALSE))</f>
        <v>635.93181818181802</v>
      </c>
      <c r="O141" s="67">
        <f>IF(ISBLANK(HLOOKUP(O$1, m_preprocess!$1:$1048576, $D141, FALSE)), "", HLOOKUP(O$1, m_preprocess!$1:$1048576, $D141, FALSE))</f>
        <v>111.65646766476327</v>
      </c>
      <c r="P141" s="67">
        <f>IF(ISBLANK(HLOOKUP(P$1, m_preprocess!$1:$1048576, $D141, FALSE)), "", HLOOKUP(P$1, m_preprocess!$1:$1048576, $D141, FALSE))</f>
        <v>88.642402806987192</v>
      </c>
      <c r="Q141" s="67">
        <f>IF(ISBLANK(HLOOKUP(Q$1, m_preprocess!$1:$1048576, $D141, FALSE)), "", HLOOKUP(Q$1, m_preprocess!$1:$1048576, $D141, FALSE))</f>
        <v>3745.5076177092501</v>
      </c>
      <c r="R141" s="67">
        <f>IF(ISBLANK(HLOOKUP(R$1, m_preprocess!$1:$1048576, $D141, FALSE)), "", HLOOKUP(R$1, m_preprocess!$1:$1048576, $D141, FALSE))</f>
        <v>1978.9182965882192</v>
      </c>
      <c r="S141" s="67">
        <f>IF(ISBLANK(HLOOKUP(S$1, m_preprocess!$1:$1048576, $D141, FALSE)), "", HLOOKUP(S$1, m_preprocess!$1:$1048576, $D141, FALSE))</f>
        <v>2364.0221103637086</v>
      </c>
      <c r="T141" s="67">
        <f>IF(ISBLANK(HLOOKUP(T$1, m_preprocess!$1:$1048576, $D141, FALSE)), "", HLOOKUP(T$1, m_preprocess!$1:$1048576, $D141, FALSE))</f>
        <v>637.2235574060943</v>
      </c>
      <c r="U141" s="67">
        <f>IF(ISBLANK(HLOOKUP(U$1, m_preprocess!$1:$1048576, $D141, FALSE)), "", HLOOKUP(U$1, m_preprocess!$1:$1048576, $D141, FALSE))</f>
        <v>1519.7842340637185</v>
      </c>
      <c r="V141" s="67">
        <f>IF(ISBLANK(HLOOKUP(V$1, m_preprocess!$1:$1048576, $D141, FALSE)), "", HLOOKUP(V$1, m_preprocess!$1:$1048576, $D141, FALSE))</f>
        <v>398.78626678933938</v>
      </c>
      <c r="W141" s="67">
        <f>IF(ISBLANK(HLOOKUP(W$1, m_preprocess!$1:$1048576, $D141, FALSE)), "", HLOOKUP(W$1, m_preprocess!$1:$1048576, $D141, FALSE))</f>
        <v>4160.3059199999998</v>
      </c>
      <c r="X141" s="67" t="str">
        <f>IF(ISBLANK(HLOOKUP(X$1, m_preprocess!$1:$1048576, $D141, FALSE)), "", HLOOKUP(X$1, m_preprocess!$1:$1048576, $D141, FALSE))</f>
        <v/>
      </c>
      <c r="Y141" s="67">
        <f>IF(ISBLANK(HLOOKUP(Y$1, m_preprocess!$1:$1048576, $D141, FALSE)), "", HLOOKUP(Y$1, m_preprocess!$1:$1048576, $D141, FALSE))</f>
        <v>58.812827471573598</v>
      </c>
      <c r="Z141" s="67">
        <f>IF(ISBLANK(HLOOKUP(Z$1, m_preprocess!$1:$1048576, $D141, FALSE)), "", HLOOKUP(Z$1, m_preprocess!$1:$1048576, $D141, FALSE))</f>
        <v>465.79999999999995</v>
      </c>
      <c r="AA141" s="67" t="str">
        <f>IF(ISBLANK(HLOOKUP(AA$1, m_preprocess!$1:$1048576, $D141, FALSE)), "", HLOOKUP(AA$1, m_preprocess!$1:$1048576, $D141, FALSE))</f>
        <v/>
      </c>
      <c r="AB141" s="67">
        <f>IF(ISBLANK(HLOOKUP(AB$1, m_preprocess!$1:$1048576, $D141, FALSE)), "", HLOOKUP(AB$1, m_preprocess!$1:$1048576, $D141, FALSE))</f>
        <v>57106.380253390598</v>
      </c>
    </row>
    <row r="142" spans="1:28" x14ac:dyDescent="0.25">
      <c r="A142" s="57">
        <v>38231</v>
      </c>
      <c r="B142" s="67">
        <v>2004</v>
      </c>
      <c r="C142" s="67">
        <v>9</v>
      </c>
      <c r="D142" s="67">
        <v>142</v>
      </c>
      <c r="E142" s="67">
        <f>IF(ISBLANK(HLOOKUP(E$1, m_preprocess!$1:$1048576, $D142, FALSE)), "", HLOOKUP(E$1, m_preprocess!$1:$1048576, $D142, FALSE))</f>
        <v>65.7099645232325</v>
      </c>
      <c r="F142" s="67">
        <f>IF(ISBLANK(HLOOKUP(F$1, m_preprocess!$1:$1048576, $D142, FALSE)), "", HLOOKUP(F$1, m_preprocess!$1:$1048576, $D142, FALSE))</f>
        <v>68.882387920371002</v>
      </c>
      <c r="G142" s="67">
        <f>IF(ISBLANK(HLOOKUP(G$1, m_preprocess!$1:$1048576, $D142, FALSE)), "", HLOOKUP(G$1, m_preprocess!$1:$1048576, $D142, FALSE))</f>
        <v>97.5272183661193</v>
      </c>
      <c r="H142" s="67">
        <f>IF(ISBLANK(HLOOKUP(H$1, m_preprocess!$1:$1048576, $D142, FALSE)), "", HLOOKUP(H$1, m_preprocess!$1:$1048576, $D142, FALSE))</f>
        <v>61.361688298766801</v>
      </c>
      <c r="I142" s="67">
        <f>IF(ISBLANK(HLOOKUP(I$1, m_preprocess!$1:$1048576, $D142, FALSE)), "", HLOOKUP(I$1, m_preprocess!$1:$1048576, $D142, FALSE))</f>
        <v>45.3</v>
      </c>
      <c r="J142" s="67">
        <f>IF(ISBLANK(HLOOKUP(J$1, m_preprocess!$1:$1048576, $D142, FALSE)), "", HLOOKUP(J$1, m_preprocess!$1:$1048576, $D142, FALSE))</f>
        <v>63.040379154150699</v>
      </c>
      <c r="K142" s="67">
        <f>IF(ISBLANK(HLOOKUP(K$1, m_preprocess!$1:$1048576, $D142, FALSE)), "", HLOOKUP(K$1, m_preprocess!$1:$1048576, $D142, FALSE))</f>
        <v>1.94</v>
      </c>
      <c r="L142" s="67">
        <f>IF(ISBLANK(HLOOKUP(L$1, m_preprocess!$1:$1048576, $D142, FALSE)), "", HLOOKUP(L$1, m_preprocess!$1:$1048576, $D142, FALSE))</f>
        <v>8467.8196729429055</v>
      </c>
      <c r="M142" s="67">
        <f>IF(ISBLANK(HLOOKUP(M$1, m_preprocess!$1:$1048576, $D142, FALSE)), "", HLOOKUP(M$1, m_preprocess!$1:$1048576, $D142, FALSE))</f>
        <v>34382.131852611346</v>
      </c>
      <c r="N142" s="67">
        <f>IF(ISBLANK(HLOOKUP(N$1, m_preprocess!$1:$1048576, $D142, FALSE)), "", HLOOKUP(N$1, m_preprocess!$1:$1048576, $D142, FALSE))</f>
        <v>616.55190476190501</v>
      </c>
      <c r="O142" s="67">
        <f>IF(ISBLANK(HLOOKUP(O$1, m_preprocess!$1:$1048576, $D142, FALSE)), "", HLOOKUP(O$1, m_preprocess!$1:$1048576, $D142, FALSE))</f>
        <v>108.79222914416819</v>
      </c>
      <c r="P142" s="67">
        <f>IF(ISBLANK(HLOOKUP(P$1, m_preprocess!$1:$1048576, $D142, FALSE)), "", HLOOKUP(P$1, m_preprocess!$1:$1048576, $D142, FALSE))</f>
        <v>88.557438856645604</v>
      </c>
      <c r="Q142" s="67">
        <f>IF(ISBLANK(HLOOKUP(Q$1, m_preprocess!$1:$1048576, $D142, FALSE)), "", HLOOKUP(Q$1, m_preprocess!$1:$1048576, $D142, FALSE))</f>
        <v>3694.5304452437804</v>
      </c>
      <c r="R142" s="67">
        <f>IF(ISBLANK(HLOOKUP(R$1, m_preprocess!$1:$1048576, $D142, FALSE)), "", HLOOKUP(R$1, m_preprocess!$1:$1048576, $D142, FALSE))</f>
        <v>1942.520831210986</v>
      </c>
      <c r="S142" s="67">
        <f>IF(ISBLANK(HLOOKUP(S$1, m_preprocess!$1:$1048576, $D142, FALSE)), "", HLOOKUP(S$1, m_preprocess!$1:$1048576, $D142, FALSE))</f>
        <v>2466.4582016584723</v>
      </c>
      <c r="T142" s="67">
        <f>IF(ISBLANK(HLOOKUP(T$1, m_preprocess!$1:$1048576, $D142, FALSE)), "", HLOOKUP(T$1, m_preprocess!$1:$1048576, $D142, FALSE))</f>
        <v>675.18979717408388</v>
      </c>
      <c r="U142" s="67">
        <f>IF(ISBLANK(HLOOKUP(U$1, m_preprocess!$1:$1048576, $D142, FALSE)), "", HLOOKUP(U$1, m_preprocess!$1:$1048576, $D142, FALSE))</f>
        <v>1546.6430217165505</v>
      </c>
      <c r="V142" s="67">
        <f>IF(ISBLANK(HLOOKUP(V$1, m_preprocess!$1:$1048576, $D142, FALSE)), "", HLOOKUP(V$1, m_preprocess!$1:$1048576, $D142, FALSE))</f>
        <v>443.85153682169658</v>
      </c>
      <c r="W142" s="67">
        <f>IF(ISBLANK(HLOOKUP(W$1, m_preprocess!$1:$1048576, $D142, FALSE)), "", HLOOKUP(W$1, m_preprocess!$1:$1048576, $D142, FALSE))</f>
        <v>3928.6215999999999</v>
      </c>
      <c r="X142" s="67" t="str">
        <f>IF(ISBLANK(HLOOKUP(X$1, m_preprocess!$1:$1048576, $D142, FALSE)), "", HLOOKUP(X$1, m_preprocess!$1:$1048576, $D142, FALSE))</f>
        <v/>
      </c>
      <c r="Y142" s="67">
        <f>IF(ISBLANK(HLOOKUP(Y$1, m_preprocess!$1:$1048576, $D142, FALSE)), "", HLOOKUP(Y$1, m_preprocess!$1:$1048576, $D142, FALSE))</f>
        <v>61.307322587806802</v>
      </c>
      <c r="Z142" s="67">
        <f>IF(ISBLANK(HLOOKUP(Z$1, m_preprocess!$1:$1048576, $D142, FALSE)), "", HLOOKUP(Z$1, m_preprocess!$1:$1048576, $D142, FALSE))</f>
        <v>451.6</v>
      </c>
      <c r="AA142" s="67" t="str">
        <f>IF(ISBLANK(HLOOKUP(AA$1, m_preprocess!$1:$1048576, $D142, FALSE)), "", HLOOKUP(AA$1, m_preprocess!$1:$1048576, $D142, FALSE))</f>
        <v/>
      </c>
      <c r="AB142" s="67">
        <f>IF(ISBLANK(HLOOKUP(AB$1, m_preprocess!$1:$1048576, $D142, FALSE)), "", HLOOKUP(AB$1, m_preprocess!$1:$1048576, $D142, FALSE))</f>
        <v>57318.565798723102</v>
      </c>
    </row>
    <row r="143" spans="1:28" x14ac:dyDescent="0.25">
      <c r="A143" s="57">
        <v>38261</v>
      </c>
      <c r="B143" s="67">
        <v>2004</v>
      </c>
      <c r="C143" s="67">
        <v>10</v>
      </c>
      <c r="D143" s="67">
        <v>143</v>
      </c>
      <c r="E143" s="67">
        <f>IF(ISBLANK(HLOOKUP(E$1, m_preprocess!$1:$1048576, $D143, FALSE)), "", HLOOKUP(E$1, m_preprocess!$1:$1048576, $D143, FALSE))</f>
        <v>69.647409217941203</v>
      </c>
      <c r="F143" s="67">
        <f>IF(ISBLANK(HLOOKUP(F$1, m_preprocess!$1:$1048576, $D143, FALSE)), "", HLOOKUP(F$1, m_preprocess!$1:$1048576, $D143, FALSE))</f>
        <v>69.488443765397093</v>
      </c>
      <c r="G143" s="67">
        <f>IF(ISBLANK(HLOOKUP(G$1, m_preprocess!$1:$1048576, $D143, FALSE)), "", HLOOKUP(G$1, m_preprocess!$1:$1048576, $D143, FALSE))</f>
        <v>105.26557115129199</v>
      </c>
      <c r="H143" s="67">
        <f>IF(ISBLANK(HLOOKUP(H$1, m_preprocess!$1:$1048576, $D143, FALSE)), "", HLOOKUP(H$1, m_preprocess!$1:$1048576, $D143, FALSE))</f>
        <v>64.933931405510094</v>
      </c>
      <c r="I143" s="67">
        <f>IF(ISBLANK(HLOOKUP(I$1, m_preprocess!$1:$1048576, $D143, FALSE)), "", HLOOKUP(I$1, m_preprocess!$1:$1048576, $D143, FALSE))</f>
        <v>45.4</v>
      </c>
      <c r="J143" s="67">
        <f>IF(ISBLANK(HLOOKUP(J$1, m_preprocess!$1:$1048576, $D143, FALSE)), "", HLOOKUP(J$1, m_preprocess!$1:$1048576, $D143, FALSE))</f>
        <v>60.579822379435903</v>
      </c>
      <c r="K143" s="67">
        <f>IF(ISBLANK(HLOOKUP(K$1, m_preprocess!$1:$1048576, $D143, FALSE)), "", HLOOKUP(K$1, m_preprocess!$1:$1048576, $D143, FALSE))</f>
        <v>2</v>
      </c>
      <c r="L143" s="67">
        <f>IF(ISBLANK(HLOOKUP(L$1, m_preprocess!$1:$1048576, $D143, FALSE)), "", HLOOKUP(L$1, m_preprocess!$1:$1048576, $D143, FALSE))</f>
        <v>8602.4713233492621</v>
      </c>
      <c r="M143" s="67">
        <f>IF(ISBLANK(HLOOKUP(M$1, m_preprocess!$1:$1048576, $D143, FALSE)), "", HLOOKUP(M$1, m_preprocess!$1:$1048576, $D143, FALSE))</f>
        <v>35134.812501605535</v>
      </c>
      <c r="N143" s="67">
        <f>IF(ISBLANK(HLOOKUP(N$1, m_preprocess!$1:$1048576, $D143, FALSE)), "", HLOOKUP(N$1, m_preprocess!$1:$1048576, $D143, FALSE))</f>
        <v>607.27850000000001</v>
      </c>
      <c r="O143" s="67">
        <f>IF(ISBLANK(HLOOKUP(O$1, m_preprocess!$1:$1048576, $D143, FALSE)), "", HLOOKUP(O$1, m_preprocess!$1:$1048576, $D143, FALSE))</f>
        <v>108.26740454541542</v>
      </c>
      <c r="P143" s="67">
        <f>IF(ISBLANK(HLOOKUP(P$1, m_preprocess!$1:$1048576, $D143, FALSE)), "", HLOOKUP(P$1, m_preprocess!$1:$1048576, $D143, FALSE))</f>
        <v>87.536877220664636</v>
      </c>
      <c r="Q143" s="67">
        <f>IF(ISBLANK(HLOOKUP(Q$1, m_preprocess!$1:$1048576, $D143, FALSE)), "", HLOOKUP(Q$1, m_preprocess!$1:$1048576, $D143, FALSE))</f>
        <v>3603.9819743063254</v>
      </c>
      <c r="R143" s="67">
        <f>IF(ISBLANK(HLOOKUP(R$1, m_preprocess!$1:$1048576, $D143, FALSE)), "", HLOOKUP(R$1, m_preprocess!$1:$1048576, $D143, FALSE))</f>
        <v>2015.233355580013</v>
      </c>
      <c r="S143" s="67">
        <f>IF(ISBLANK(HLOOKUP(S$1, m_preprocess!$1:$1048576, $D143, FALSE)), "", HLOOKUP(S$1, m_preprocess!$1:$1048576, $D143, FALSE))</f>
        <v>2557.6011603327861</v>
      </c>
      <c r="T143" s="67">
        <f>IF(ISBLANK(HLOOKUP(T$1, m_preprocess!$1:$1048576, $D143, FALSE)), "", HLOOKUP(T$1, m_preprocess!$1:$1048576, $D143, FALSE))</f>
        <v>624.76040957801285</v>
      </c>
      <c r="U143" s="67">
        <f>IF(ISBLANK(HLOOKUP(U$1, m_preprocess!$1:$1048576, $D143, FALSE)), "", HLOOKUP(U$1, m_preprocess!$1:$1048576, $D143, FALSE))</f>
        <v>1649.853766631627</v>
      </c>
      <c r="V143" s="67">
        <f>IF(ISBLANK(HLOOKUP(V$1, m_preprocess!$1:$1048576, $D143, FALSE)), "", HLOOKUP(V$1, m_preprocess!$1:$1048576, $D143, FALSE))</f>
        <v>488.24440170087655</v>
      </c>
      <c r="W143" s="67">
        <f>IF(ISBLANK(HLOOKUP(W$1, m_preprocess!$1:$1048576, $D143, FALSE)), "", HLOOKUP(W$1, m_preprocess!$1:$1048576, $D143, FALSE))</f>
        <v>4136.0449799999997</v>
      </c>
      <c r="X143" s="67" t="str">
        <f>IF(ISBLANK(HLOOKUP(X$1, m_preprocess!$1:$1048576, $D143, FALSE)), "", HLOOKUP(X$1, m_preprocess!$1:$1048576, $D143, FALSE))</f>
        <v/>
      </c>
      <c r="Y143" s="67">
        <f>IF(ISBLANK(HLOOKUP(Y$1, m_preprocess!$1:$1048576, $D143, FALSE)), "", HLOOKUP(Y$1, m_preprocess!$1:$1048576, $D143, FALSE))</f>
        <v>63.873889794075502</v>
      </c>
      <c r="Z143" s="67">
        <f>IF(ISBLANK(HLOOKUP(Z$1, m_preprocess!$1:$1048576, $D143, FALSE)), "", HLOOKUP(Z$1, m_preprocess!$1:$1048576, $D143, FALSE))</f>
        <v>486.90000000000009</v>
      </c>
      <c r="AA143" s="67" t="str">
        <f>IF(ISBLANK(HLOOKUP(AA$1, m_preprocess!$1:$1048576, $D143, FALSE)), "", HLOOKUP(AA$1, m_preprocess!$1:$1048576, $D143, FALSE))</f>
        <v/>
      </c>
      <c r="AB143" s="67">
        <f>IF(ISBLANK(HLOOKUP(AB$1, m_preprocess!$1:$1048576, $D143, FALSE)), "", HLOOKUP(AB$1, m_preprocess!$1:$1048576, $D143, FALSE))</f>
        <v>58392.520505250999</v>
      </c>
    </row>
    <row r="144" spans="1:28" x14ac:dyDescent="0.25">
      <c r="A144" s="57">
        <v>38292</v>
      </c>
      <c r="B144" s="67">
        <v>2004</v>
      </c>
      <c r="C144" s="67">
        <v>11</v>
      </c>
      <c r="D144" s="67">
        <v>144</v>
      </c>
      <c r="E144" s="67">
        <f>IF(ISBLANK(HLOOKUP(E$1, m_preprocess!$1:$1048576, $D144, FALSE)), "", HLOOKUP(E$1, m_preprocess!$1:$1048576, $D144, FALSE))</f>
        <v>70.5576190494656</v>
      </c>
      <c r="F144" s="67">
        <f>IF(ISBLANK(HLOOKUP(F$1, m_preprocess!$1:$1048576, $D144, FALSE)), "", HLOOKUP(F$1, m_preprocess!$1:$1048576, $D144, FALSE))</f>
        <v>69.561863263268805</v>
      </c>
      <c r="G144" s="67">
        <f>IF(ISBLANK(HLOOKUP(G$1, m_preprocess!$1:$1048576, $D144, FALSE)), "", HLOOKUP(G$1, m_preprocess!$1:$1048576, $D144, FALSE))</f>
        <v>100.39587809872</v>
      </c>
      <c r="H144" s="67">
        <f>IF(ISBLANK(HLOOKUP(H$1, m_preprocess!$1:$1048576, $D144, FALSE)), "", HLOOKUP(H$1, m_preprocess!$1:$1048576, $D144, FALSE))</f>
        <v>66.127540703093899</v>
      </c>
      <c r="I144" s="67">
        <f>IF(ISBLANK(HLOOKUP(I$1, m_preprocess!$1:$1048576, $D144, FALSE)), "", HLOOKUP(I$1, m_preprocess!$1:$1048576, $D144, FALSE))</f>
        <v>49.7</v>
      </c>
      <c r="J144" s="67">
        <f>IF(ISBLANK(HLOOKUP(J$1, m_preprocess!$1:$1048576, $D144, FALSE)), "", HLOOKUP(J$1, m_preprocess!$1:$1048576, $D144, FALSE))</f>
        <v>61.921464179181797</v>
      </c>
      <c r="K144" s="67">
        <f>IF(ISBLANK(HLOOKUP(K$1, m_preprocess!$1:$1048576, $D144, FALSE)), "", HLOOKUP(K$1, m_preprocess!$1:$1048576, $D144, FALSE))</f>
        <v>2.15</v>
      </c>
      <c r="L144" s="67">
        <f>IF(ISBLANK(HLOOKUP(L$1, m_preprocess!$1:$1048576, $D144, FALSE)), "", HLOOKUP(L$1, m_preprocess!$1:$1048576, $D144, FALSE))</f>
        <v>8612.9726492182363</v>
      </c>
      <c r="M144" s="67">
        <f>IF(ISBLANK(HLOOKUP(M$1, m_preprocess!$1:$1048576, $D144, FALSE)), "", HLOOKUP(M$1, m_preprocess!$1:$1048576, $D144, FALSE))</f>
        <v>35058.809985668478</v>
      </c>
      <c r="N144" s="67">
        <f>IF(ISBLANK(HLOOKUP(N$1, m_preprocess!$1:$1048576, $D144, FALSE)), "", HLOOKUP(N$1, m_preprocess!$1:$1048576, $D144, FALSE))</f>
        <v>596.72</v>
      </c>
      <c r="O144" s="67">
        <f>IF(ISBLANK(HLOOKUP(O$1, m_preprocess!$1:$1048576, $D144, FALSE)), "", HLOOKUP(O$1, m_preprocess!$1:$1048576, $D144, FALSE))</f>
        <v>108.45460145500849</v>
      </c>
      <c r="P144" s="67">
        <f>IF(ISBLANK(HLOOKUP(P$1, m_preprocess!$1:$1048576, $D144, FALSE)), "", HLOOKUP(P$1, m_preprocess!$1:$1048576, $D144, FALSE))</f>
        <v>89.712452707372861</v>
      </c>
      <c r="Q144" s="67">
        <f>IF(ISBLANK(HLOOKUP(Q$1, m_preprocess!$1:$1048576, $D144, FALSE)), "", HLOOKUP(Q$1, m_preprocess!$1:$1048576, $D144, FALSE))</f>
        <v>3783.5641014236962</v>
      </c>
      <c r="R144" s="67">
        <f>IF(ISBLANK(HLOOKUP(R$1, m_preprocess!$1:$1048576, $D144, FALSE)), "", HLOOKUP(R$1, m_preprocess!$1:$1048576, $D144, FALSE))</f>
        <v>1964.0573723986765</v>
      </c>
      <c r="S144" s="67">
        <f>IF(ISBLANK(HLOOKUP(S$1, m_preprocess!$1:$1048576, $D144, FALSE)), "", HLOOKUP(S$1, m_preprocess!$1:$1048576, $D144, FALSE))</f>
        <v>2336.2717531967965</v>
      </c>
      <c r="T144" s="67">
        <f>IF(ISBLANK(HLOOKUP(T$1, m_preprocess!$1:$1048576, $D144, FALSE)), "", HLOOKUP(T$1, m_preprocess!$1:$1048576, $D144, FALSE))</f>
        <v>628.52545651000719</v>
      </c>
      <c r="U144" s="67">
        <f>IF(ISBLANK(HLOOKUP(U$1, m_preprocess!$1:$1048576, $D144, FALSE)), "", HLOOKUP(U$1, m_preprocess!$1:$1048576, $D144, FALSE))</f>
        <v>1426.0679987022056</v>
      </c>
      <c r="V144" s="67">
        <f>IF(ISBLANK(HLOOKUP(V$1, m_preprocess!$1:$1048576, $D144, FALSE)), "", HLOOKUP(V$1, m_preprocess!$1:$1048576, $D144, FALSE))</f>
        <v>468.53182535041543</v>
      </c>
      <c r="W144" s="67">
        <f>IF(ISBLANK(HLOOKUP(W$1, m_preprocess!$1:$1048576, $D144, FALSE)), "", HLOOKUP(W$1, m_preprocess!$1:$1048576, $D144, FALSE))</f>
        <v>4055.18975</v>
      </c>
      <c r="X144" s="67" t="str">
        <f>IF(ISBLANK(HLOOKUP(X$1, m_preprocess!$1:$1048576, $D144, FALSE)), "", HLOOKUP(X$1, m_preprocess!$1:$1048576, $D144, FALSE))</f>
        <v/>
      </c>
      <c r="Y144" s="67">
        <f>IF(ISBLANK(HLOOKUP(Y$1, m_preprocess!$1:$1048576, $D144, FALSE)), "", HLOOKUP(Y$1, m_preprocess!$1:$1048576, $D144, FALSE))</f>
        <v>59.019033729175597</v>
      </c>
      <c r="Z144" s="67">
        <f>IF(ISBLANK(HLOOKUP(Z$1, m_preprocess!$1:$1048576, $D144, FALSE)), "", HLOOKUP(Z$1, m_preprocess!$1:$1048576, $D144, FALSE))</f>
        <v>467.5</v>
      </c>
      <c r="AA144" s="67" t="str">
        <f>IF(ISBLANK(HLOOKUP(AA$1, m_preprocess!$1:$1048576, $D144, FALSE)), "", HLOOKUP(AA$1, m_preprocess!$1:$1048576, $D144, FALSE))</f>
        <v/>
      </c>
      <c r="AB144" s="67">
        <f>IF(ISBLANK(HLOOKUP(AB$1, m_preprocess!$1:$1048576, $D144, FALSE)), "", HLOOKUP(AB$1, m_preprocess!$1:$1048576, $D144, FALSE))</f>
        <v>58627.383280896101</v>
      </c>
    </row>
    <row r="145" spans="1:28" x14ac:dyDescent="0.25">
      <c r="A145" s="57">
        <v>38322</v>
      </c>
      <c r="B145" s="67">
        <v>2004</v>
      </c>
      <c r="C145" s="67">
        <v>12</v>
      </c>
      <c r="D145" s="67">
        <v>145</v>
      </c>
      <c r="E145" s="67">
        <f>IF(ISBLANK(HLOOKUP(E$1, m_preprocess!$1:$1048576, $D145, FALSE)), "", HLOOKUP(E$1, m_preprocess!$1:$1048576, $D145, FALSE))</f>
        <v>76.111050889142504</v>
      </c>
      <c r="F145" s="67">
        <f>IF(ISBLANK(HLOOKUP(F$1, m_preprocess!$1:$1048576, $D145, FALSE)), "", HLOOKUP(F$1, m_preprocess!$1:$1048576, $D145, FALSE))</f>
        <v>69.604012327953797</v>
      </c>
      <c r="G145" s="67">
        <f>IF(ISBLANK(HLOOKUP(G$1, m_preprocess!$1:$1048576, $D145, FALSE)), "", HLOOKUP(G$1, m_preprocess!$1:$1048576, $D145, FALSE))</f>
        <v>104.98381891598299</v>
      </c>
      <c r="H145" s="67">
        <f>IF(ISBLANK(HLOOKUP(H$1, m_preprocess!$1:$1048576, $D145, FALSE)), "", HLOOKUP(H$1, m_preprocess!$1:$1048576, $D145, FALSE))</f>
        <v>71.515357988245299</v>
      </c>
      <c r="I145" s="67">
        <f>IF(ISBLANK(HLOOKUP(I$1, m_preprocess!$1:$1048576, $D145, FALSE)), "", HLOOKUP(I$1, m_preprocess!$1:$1048576, $D145, FALSE))</f>
        <v>49.6</v>
      </c>
      <c r="J145" s="67">
        <f>IF(ISBLANK(HLOOKUP(J$1, m_preprocess!$1:$1048576, $D145, FALSE)), "", HLOOKUP(J$1, m_preprocess!$1:$1048576, $D145, FALSE))</f>
        <v>61.798614043614997</v>
      </c>
      <c r="K145" s="67">
        <f>IF(ISBLANK(HLOOKUP(K$1, m_preprocess!$1:$1048576, $D145, FALSE)), "", HLOOKUP(K$1, m_preprocess!$1:$1048576, $D145, FALSE))</f>
        <v>2.25</v>
      </c>
      <c r="L145" s="67">
        <f>IF(ISBLANK(HLOOKUP(L$1, m_preprocess!$1:$1048576, $D145, FALSE)), "", HLOOKUP(L$1, m_preprocess!$1:$1048576, $D145, FALSE))</f>
        <v>9138.8959207075186</v>
      </c>
      <c r="M145" s="67">
        <f>IF(ISBLANK(HLOOKUP(M$1, m_preprocess!$1:$1048576, $D145, FALSE)), "", HLOOKUP(M$1, m_preprocess!$1:$1048576, $D145, FALSE))</f>
        <v>35899.251572468638</v>
      </c>
      <c r="N145" s="67">
        <f>IF(ISBLANK(HLOOKUP(N$1, m_preprocess!$1:$1048576, $D145, FALSE)), "", HLOOKUP(N$1, m_preprocess!$1:$1048576, $D145, FALSE))</f>
        <v>576.16999999999996</v>
      </c>
      <c r="O145" s="67">
        <f>IF(ISBLANK(HLOOKUP(O$1, m_preprocess!$1:$1048576, $D145, FALSE)), "", HLOOKUP(O$1, m_preprocess!$1:$1048576, $D145, FALSE))</f>
        <v>106.11756205470286</v>
      </c>
      <c r="P145" s="67">
        <f>IF(ISBLANK(HLOOKUP(P$1, m_preprocess!$1:$1048576, $D145, FALSE)), "", HLOOKUP(P$1, m_preprocess!$1:$1048576, $D145, FALSE))</f>
        <v>92.002105241782559</v>
      </c>
      <c r="Q145" s="67">
        <f>IF(ISBLANK(HLOOKUP(Q$1, m_preprocess!$1:$1048576, $D145, FALSE)), "", HLOOKUP(Q$1, m_preprocess!$1:$1048576, $D145, FALSE))</f>
        <v>4002.0514850859399</v>
      </c>
      <c r="R145" s="67">
        <f>IF(ISBLANK(HLOOKUP(R$1, m_preprocess!$1:$1048576, $D145, FALSE)), "", HLOOKUP(R$1, m_preprocess!$1:$1048576, $D145, FALSE))</f>
        <v>1962.1544151751468</v>
      </c>
      <c r="S145" s="67">
        <f>IF(ISBLANK(HLOOKUP(S$1, m_preprocess!$1:$1048576, $D145, FALSE)), "", HLOOKUP(S$1, m_preprocess!$1:$1048576, $D145, FALSE))</f>
        <v>2521.2569114186222</v>
      </c>
      <c r="T145" s="67">
        <f>IF(ISBLANK(HLOOKUP(T$1, m_preprocess!$1:$1048576, $D145, FALSE)), "", HLOOKUP(T$1, m_preprocess!$1:$1048576, $D145, FALSE))</f>
        <v>596.38795873160109</v>
      </c>
      <c r="U145" s="67">
        <f>IF(ISBLANK(HLOOKUP(U$1, m_preprocess!$1:$1048576, $D145, FALSE)), "", HLOOKUP(U$1, m_preprocess!$1:$1048576, $D145, FALSE))</f>
        <v>1578.4667277035128</v>
      </c>
      <c r="V145" s="67">
        <f>IF(ISBLANK(HLOOKUP(V$1, m_preprocess!$1:$1048576, $D145, FALSE)), "", HLOOKUP(V$1, m_preprocess!$1:$1048576, $D145, FALSE))</f>
        <v>558.59395575075519</v>
      </c>
      <c r="W145" s="67">
        <f>IF(ISBLANK(HLOOKUP(W$1, m_preprocess!$1:$1048576, $D145, FALSE)), "", HLOOKUP(W$1, m_preprocess!$1:$1048576, $D145, FALSE))</f>
        <v>4289.7722700000004</v>
      </c>
      <c r="X145" s="67" t="str">
        <f>IF(ISBLANK(HLOOKUP(X$1, m_preprocess!$1:$1048576, $D145, FALSE)), "", HLOOKUP(X$1, m_preprocess!$1:$1048576, $D145, FALSE))</f>
        <v/>
      </c>
      <c r="Y145" s="67">
        <f>IF(ISBLANK(HLOOKUP(Y$1, m_preprocess!$1:$1048576, $D145, FALSE)), "", HLOOKUP(Y$1, m_preprocess!$1:$1048576, $D145, FALSE))</f>
        <v>79.805825696951302</v>
      </c>
      <c r="Z145" s="67">
        <f>IF(ISBLANK(HLOOKUP(Z$1, m_preprocess!$1:$1048576, $D145, FALSE)), "", HLOOKUP(Z$1, m_preprocess!$1:$1048576, $D145, FALSE))</f>
        <v>518</v>
      </c>
      <c r="AA145" s="67" t="str">
        <f>IF(ISBLANK(HLOOKUP(AA$1, m_preprocess!$1:$1048576, $D145, FALSE)), "", HLOOKUP(AA$1, m_preprocess!$1:$1048576, $D145, FALSE))</f>
        <v/>
      </c>
      <c r="AB145" s="67">
        <f>IF(ISBLANK(HLOOKUP(AB$1, m_preprocess!$1:$1048576, $D145, FALSE)), "", HLOOKUP(AB$1, m_preprocess!$1:$1048576, $D145, FALSE))</f>
        <v>59122.0400433951</v>
      </c>
    </row>
    <row r="146" spans="1:28" x14ac:dyDescent="0.25">
      <c r="A146" s="57">
        <v>38353</v>
      </c>
      <c r="B146" s="67">
        <v>2005</v>
      </c>
      <c r="C146" s="67">
        <v>1</v>
      </c>
      <c r="D146" s="67">
        <v>146</v>
      </c>
      <c r="E146" s="67">
        <f>IF(ISBLANK(HLOOKUP(E$1, m_preprocess!$1:$1048576, $D146, FALSE)), "", HLOOKUP(E$1, m_preprocess!$1:$1048576, $D146, FALSE))</f>
        <v>69.437990234991602</v>
      </c>
      <c r="F146" s="67">
        <f>IF(ISBLANK(HLOOKUP(F$1, m_preprocess!$1:$1048576, $D146, FALSE)), "", HLOOKUP(F$1, m_preprocess!$1:$1048576, $D146, FALSE))</f>
        <v>69.512017018764197</v>
      </c>
      <c r="G146" s="67">
        <f>IF(ISBLANK(HLOOKUP(G$1, m_preprocess!$1:$1048576, $D146, FALSE)), "", HLOOKUP(G$1, m_preprocess!$1:$1048576, $D146, FALSE))</f>
        <v>89.691600237284106</v>
      </c>
      <c r="H146" s="67">
        <f>IF(ISBLANK(HLOOKUP(H$1, m_preprocess!$1:$1048576, $D146, FALSE)), "", HLOOKUP(H$1, m_preprocess!$1:$1048576, $D146, FALSE))</f>
        <v>65.952118893894607</v>
      </c>
      <c r="I146" s="67">
        <f>IF(ISBLANK(HLOOKUP(I$1, m_preprocess!$1:$1048576, $D146, FALSE)), "", HLOOKUP(I$1, m_preprocess!$1:$1048576, $D146, FALSE))</f>
        <v>53</v>
      </c>
      <c r="J146" s="67">
        <f>IF(ISBLANK(HLOOKUP(J$1, m_preprocess!$1:$1048576, $D146, FALSE)), "", HLOOKUP(J$1, m_preprocess!$1:$1048576, $D146, FALSE))</f>
        <v>62.9979124601156</v>
      </c>
      <c r="K146" s="67">
        <f>IF(ISBLANK(HLOOKUP(K$1, m_preprocess!$1:$1048576, $D146, FALSE)), "", HLOOKUP(K$1, m_preprocess!$1:$1048576, $D146, FALSE))</f>
        <v>2.42</v>
      </c>
      <c r="L146" s="67">
        <f>IF(ISBLANK(HLOOKUP(L$1, m_preprocess!$1:$1048576, $D146, FALSE)), "", HLOOKUP(L$1, m_preprocess!$1:$1048576, $D146, FALSE))</f>
        <v>9389.9962462135481</v>
      </c>
      <c r="M146" s="67">
        <f>IF(ISBLANK(HLOOKUP(M$1, m_preprocess!$1:$1048576, $D146, FALSE)), "", HLOOKUP(M$1, m_preprocess!$1:$1048576, $D146, FALSE))</f>
        <v>36811.901068257561</v>
      </c>
      <c r="N146" s="67">
        <f>IF(ISBLANK(HLOOKUP(N$1, m_preprocess!$1:$1048576, $D146, FALSE)), "", HLOOKUP(N$1, m_preprocess!$1:$1048576, $D146, FALSE))</f>
        <v>574.11952380952403</v>
      </c>
      <c r="O146" s="67">
        <f>IF(ISBLANK(HLOOKUP(O$1, m_preprocess!$1:$1048576, $D146, FALSE)), "", HLOOKUP(O$1, m_preprocess!$1:$1048576, $D146, FALSE))</f>
        <v>105.31286265185086</v>
      </c>
      <c r="P146" s="67">
        <f>IF(ISBLANK(HLOOKUP(P$1, m_preprocess!$1:$1048576, $D146, FALSE)), "", HLOOKUP(P$1, m_preprocess!$1:$1048576, $D146, FALSE))</f>
        <v>92.146485704166807</v>
      </c>
      <c r="Q146" s="67">
        <f>IF(ISBLANK(HLOOKUP(Q$1, m_preprocess!$1:$1048576, $D146, FALSE)), "", HLOOKUP(Q$1, m_preprocess!$1:$1048576, $D146, FALSE))</f>
        <v>3613.5951298336777</v>
      </c>
      <c r="R146" s="67">
        <f>IF(ISBLANK(HLOOKUP(R$1, m_preprocess!$1:$1048576, $D146, FALSE)), "", HLOOKUP(R$1, m_preprocess!$1:$1048576, $D146, FALSE))</f>
        <v>1634.6159493081996</v>
      </c>
      <c r="S146" s="67">
        <f>IF(ISBLANK(HLOOKUP(S$1, m_preprocess!$1:$1048576, $D146, FALSE)), "", HLOOKUP(S$1, m_preprocess!$1:$1048576, $D146, FALSE))</f>
        <v>2487.3438407088438</v>
      </c>
      <c r="T146" s="67">
        <f>IF(ISBLANK(HLOOKUP(T$1, m_preprocess!$1:$1048576, $D146, FALSE)), "", HLOOKUP(T$1, m_preprocess!$1:$1048576, $D146, FALSE))</f>
        <v>591.31537034182827</v>
      </c>
      <c r="U146" s="67">
        <f>IF(ISBLANK(HLOOKUP(U$1, m_preprocess!$1:$1048576, $D146, FALSE)), "", HLOOKUP(U$1, m_preprocess!$1:$1048576, $D146, FALSE))</f>
        <v>1560.1851407831919</v>
      </c>
      <c r="V146" s="67">
        <f>IF(ISBLANK(HLOOKUP(V$1, m_preprocess!$1:$1048576, $D146, FALSE)), "", HLOOKUP(V$1, m_preprocess!$1:$1048576, $D146, FALSE))</f>
        <v>544.53694624490493</v>
      </c>
      <c r="W146" s="67">
        <f>IF(ISBLANK(HLOOKUP(W$1, m_preprocess!$1:$1048576, $D146, FALSE)), "", HLOOKUP(W$1, m_preprocess!$1:$1048576, $D146, FALSE))</f>
        <v>4186.0047000000004</v>
      </c>
      <c r="X146" s="67" t="str">
        <f>IF(ISBLANK(HLOOKUP(X$1, m_preprocess!$1:$1048576, $D146, FALSE)), "", HLOOKUP(X$1, m_preprocess!$1:$1048576, $D146, FALSE))</f>
        <v/>
      </c>
      <c r="Y146" s="67">
        <f>IF(ISBLANK(HLOOKUP(Y$1, m_preprocess!$1:$1048576, $D146, FALSE)), "", HLOOKUP(Y$1, m_preprocess!$1:$1048576, $D146, FALSE))</f>
        <v>60.1628929421585</v>
      </c>
      <c r="Z146" s="67">
        <f>IF(ISBLANK(HLOOKUP(Z$1, m_preprocess!$1:$1048576, $D146, FALSE)), "", HLOOKUP(Z$1, m_preprocess!$1:$1048576, $D146, FALSE))</f>
        <v>430.40000000000003</v>
      </c>
      <c r="AA146" s="67" t="str">
        <f>IF(ISBLANK(HLOOKUP(AA$1, m_preprocess!$1:$1048576, $D146, FALSE)), "", HLOOKUP(AA$1, m_preprocess!$1:$1048576, $D146, FALSE))</f>
        <v/>
      </c>
      <c r="AB146" s="67">
        <f>IF(ISBLANK(HLOOKUP(AB$1, m_preprocess!$1:$1048576, $D146, FALSE)), "", HLOOKUP(AB$1, m_preprocess!$1:$1048576, $D146, FALSE))</f>
        <v>60487.177022411401</v>
      </c>
    </row>
    <row r="147" spans="1:28" x14ac:dyDescent="0.25">
      <c r="A147" s="57">
        <v>38384</v>
      </c>
      <c r="B147" s="67">
        <v>2005</v>
      </c>
      <c r="C147" s="67">
        <v>2</v>
      </c>
      <c r="D147" s="67">
        <v>147</v>
      </c>
      <c r="E147" s="67">
        <f>IF(ISBLANK(HLOOKUP(E$1, m_preprocess!$1:$1048576, $D147, FALSE)), "", HLOOKUP(E$1, m_preprocess!$1:$1048576, $D147, FALSE))</f>
        <v>65.280683981426506</v>
      </c>
      <c r="F147" s="67">
        <f>IF(ISBLANK(HLOOKUP(F$1, m_preprocess!$1:$1048576, $D147, FALSE)), "", HLOOKUP(F$1, m_preprocess!$1:$1048576, $D147, FALSE))</f>
        <v>69.139695598126593</v>
      </c>
      <c r="G147" s="67">
        <f>IF(ISBLANK(HLOOKUP(G$1, m_preprocess!$1:$1048576, $D147, FALSE)), "", HLOOKUP(G$1, m_preprocess!$1:$1048576, $D147, FALSE))</f>
        <v>81.177378083959496</v>
      </c>
      <c r="H147" s="67">
        <f>IF(ISBLANK(HLOOKUP(H$1, m_preprocess!$1:$1048576, $D147, FALSE)), "", HLOOKUP(H$1, m_preprocess!$1:$1048576, $D147, FALSE))</f>
        <v>62.297801792889899</v>
      </c>
      <c r="I147" s="67">
        <f>IF(ISBLANK(HLOOKUP(I$1, m_preprocess!$1:$1048576, $D147, FALSE)), "", HLOOKUP(I$1, m_preprocess!$1:$1048576, $D147, FALSE))</f>
        <v>52.8</v>
      </c>
      <c r="J147" s="67">
        <f>IF(ISBLANK(HLOOKUP(J$1, m_preprocess!$1:$1048576, $D147, FALSE)), "", HLOOKUP(J$1, m_preprocess!$1:$1048576, $D147, FALSE))</f>
        <v>64.425120318851697</v>
      </c>
      <c r="K147" s="67">
        <f>IF(ISBLANK(HLOOKUP(K$1, m_preprocess!$1:$1048576, $D147, FALSE)), "", HLOOKUP(K$1, m_preprocess!$1:$1048576, $D147, FALSE))</f>
        <v>2.65</v>
      </c>
      <c r="L147" s="67">
        <f>IF(ISBLANK(HLOOKUP(L$1, m_preprocess!$1:$1048576, $D147, FALSE)), "", HLOOKUP(L$1, m_preprocess!$1:$1048576, $D147, FALSE))</f>
        <v>9249.6789435760966</v>
      </c>
      <c r="M147" s="67">
        <f>IF(ISBLANK(HLOOKUP(M$1, m_preprocess!$1:$1048576, $D147, FALSE)), "", HLOOKUP(M$1, m_preprocess!$1:$1048576, $D147, FALSE))</f>
        <v>37039.571817669261</v>
      </c>
      <c r="N147" s="67">
        <f>IF(ISBLANK(HLOOKUP(N$1, m_preprocess!$1:$1048576, $D147, FALSE)), "", HLOOKUP(N$1, m_preprocess!$1:$1048576, $D147, FALSE))</f>
        <v>573.58399999999995</v>
      </c>
      <c r="O147" s="67">
        <f>IF(ISBLANK(HLOOKUP(O$1, m_preprocess!$1:$1048576, $D147, FALSE)), "", HLOOKUP(O$1, m_preprocess!$1:$1048576, $D147, FALSE))</f>
        <v>105.5046356115934</v>
      </c>
      <c r="P147" s="67">
        <f>IF(ISBLANK(HLOOKUP(P$1, m_preprocess!$1:$1048576, $D147, FALSE)), "", HLOOKUP(P$1, m_preprocess!$1:$1048576, $D147, FALSE))</f>
        <v>92.65123496556555</v>
      </c>
      <c r="Q147" s="67">
        <f>IF(ISBLANK(HLOOKUP(Q$1, m_preprocess!$1:$1048576, $D147, FALSE)), "", HLOOKUP(Q$1, m_preprocess!$1:$1048576, $D147, FALSE))</f>
        <v>3517.0238917504953</v>
      </c>
      <c r="R147" s="67">
        <f>IF(ISBLANK(HLOOKUP(R$1, m_preprocess!$1:$1048576, $D147, FALSE)), "", HLOOKUP(R$1, m_preprocess!$1:$1048576, $D147, FALSE))</f>
        <v>1756.2962041681121</v>
      </c>
      <c r="S147" s="67">
        <f>IF(ISBLANK(HLOOKUP(S$1, m_preprocess!$1:$1048576, $D147, FALSE)), "", HLOOKUP(S$1, m_preprocess!$1:$1048576, $D147, FALSE))</f>
        <v>2264.5213933264499</v>
      </c>
      <c r="T147" s="67">
        <f>IF(ISBLANK(HLOOKUP(T$1, m_preprocess!$1:$1048576, $D147, FALSE)), "", HLOOKUP(T$1, m_preprocess!$1:$1048576, $D147, FALSE))</f>
        <v>604.89646423863076</v>
      </c>
      <c r="U147" s="67">
        <f>IF(ISBLANK(HLOOKUP(U$1, m_preprocess!$1:$1048576, $D147, FALSE)), "", HLOOKUP(U$1, m_preprocess!$1:$1048576, $D147, FALSE))</f>
        <v>1381.6045856692604</v>
      </c>
      <c r="V147" s="67">
        <f>IF(ISBLANK(HLOOKUP(V$1, m_preprocess!$1:$1048576, $D147, FALSE)), "", HLOOKUP(V$1, m_preprocess!$1:$1048576, $D147, FALSE))</f>
        <v>456.83145059131209</v>
      </c>
      <c r="W147" s="67">
        <f>IF(ISBLANK(HLOOKUP(W$1, m_preprocess!$1:$1048576, $D147, FALSE)), "", HLOOKUP(W$1, m_preprocess!$1:$1048576, $D147, FALSE))</f>
        <v>3879.5757400000002</v>
      </c>
      <c r="X147" s="67" t="str">
        <f>IF(ISBLANK(HLOOKUP(X$1, m_preprocess!$1:$1048576, $D147, FALSE)), "", HLOOKUP(X$1, m_preprocess!$1:$1048576, $D147, FALSE))</f>
        <v/>
      </c>
      <c r="Y147" s="67">
        <f>IF(ISBLANK(HLOOKUP(Y$1, m_preprocess!$1:$1048576, $D147, FALSE)), "", HLOOKUP(Y$1, m_preprocess!$1:$1048576, $D147, FALSE))</f>
        <v>58.472379431250701</v>
      </c>
      <c r="Z147" s="67">
        <f>IF(ISBLANK(HLOOKUP(Z$1, m_preprocess!$1:$1048576, $D147, FALSE)), "", HLOOKUP(Z$1, m_preprocess!$1:$1048576, $D147, FALSE))</f>
        <v>367</v>
      </c>
      <c r="AA147" s="67" t="str">
        <f>IF(ISBLANK(HLOOKUP(AA$1, m_preprocess!$1:$1048576, $D147, FALSE)), "", HLOOKUP(AA$1, m_preprocess!$1:$1048576, $D147, FALSE))</f>
        <v/>
      </c>
      <c r="AB147" s="67">
        <f>IF(ISBLANK(HLOOKUP(AB$1, m_preprocess!$1:$1048576, $D147, FALSE)), "", HLOOKUP(AB$1, m_preprocess!$1:$1048576, $D147, FALSE))</f>
        <v>60869.457868251702</v>
      </c>
    </row>
    <row r="148" spans="1:28" x14ac:dyDescent="0.25">
      <c r="A148" s="57">
        <v>38412</v>
      </c>
      <c r="B148" s="67">
        <v>2005</v>
      </c>
      <c r="C148" s="67">
        <v>3</v>
      </c>
      <c r="D148" s="67">
        <v>148</v>
      </c>
      <c r="E148" s="67">
        <f>IF(ISBLANK(HLOOKUP(E$1, m_preprocess!$1:$1048576, $D148, FALSE)), "", HLOOKUP(E$1, m_preprocess!$1:$1048576, $D148, FALSE))</f>
        <v>73.584847491248098</v>
      </c>
      <c r="F148" s="67">
        <f>IF(ISBLANK(HLOOKUP(F$1, m_preprocess!$1:$1048576, $D148, FALSE)), "", HLOOKUP(F$1, m_preprocess!$1:$1048576, $D148, FALSE))</f>
        <v>69.915212694144898</v>
      </c>
      <c r="G148" s="67">
        <f>IF(ISBLANK(HLOOKUP(G$1, m_preprocess!$1:$1048576, $D148, FALSE)), "", HLOOKUP(G$1, m_preprocess!$1:$1048576, $D148, FALSE))</f>
        <v>92.428210231523593</v>
      </c>
      <c r="H148" s="67">
        <f>IF(ISBLANK(HLOOKUP(H$1, m_preprocess!$1:$1048576, $D148, FALSE)), "", HLOOKUP(H$1, m_preprocess!$1:$1048576, $D148, FALSE))</f>
        <v>70.135994811523801</v>
      </c>
      <c r="I148" s="67">
        <f>IF(ISBLANK(HLOOKUP(I$1, m_preprocess!$1:$1048576, $D148, FALSE)), "", HLOOKUP(I$1, m_preprocess!$1:$1048576, $D148, FALSE))</f>
        <v>49.4</v>
      </c>
      <c r="J148" s="67">
        <f>IF(ISBLANK(HLOOKUP(J$1, m_preprocess!$1:$1048576, $D148, FALSE)), "", HLOOKUP(J$1, m_preprocess!$1:$1048576, $D148, FALSE))</f>
        <v>61.365613987576999</v>
      </c>
      <c r="K148" s="67">
        <f>IF(ISBLANK(HLOOKUP(K$1, m_preprocess!$1:$1048576, $D148, FALSE)), "", HLOOKUP(K$1, m_preprocess!$1:$1048576, $D148, FALSE))</f>
        <v>2.75</v>
      </c>
      <c r="L148" s="67">
        <f>IF(ISBLANK(HLOOKUP(L$1, m_preprocess!$1:$1048576, $D148, FALSE)), "", HLOOKUP(L$1, m_preprocess!$1:$1048576, $D148, FALSE))</f>
        <v>9138.5699014168113</v>
      </c>
      <c r="M148" s="67">
        <f>IF(ISBLANK(HLOOKUP(M$1, m_preprocess!$1:$1048576, $D148, FALSE)), "", HLOOKUP(M$1, m_preprocess!$1:$1048576, $D148, FALSE))</f>
        <v>37202.599771144778</v>
      </c>
      <c r="N148" s="67">
        <f>IF(ISBLANK(HLOOKUP(N$1, m_preprocess!$1:$1048576, $D148, FALSE)), "", HLOOKUP(N$1, m_preprocess!$1:$1048576, $D148, FALSE))</f>
        <v>586.48272727272695</v>
      </c>
      <c r="O148" s="67">
        <f>IF(ISBLANK(HLOOKUP(O$1, m_preprocess!$1:$1048576, $D148, FALSE)), "", HLOOKUP(O$1, m_preprocess!$1:$1048576, $D148, FALSE))</f>
        <v>107.93303278240502</v>
      </c>
      <c r="P148" s="67">
        <f>IF(ISBLANK(HLOOKUP(P$1, m_preprocess!$1:$1048576, $D148, FALSE)), "", HLOOKUP(P$1, m_preprocess!$1:$1048576, $D148, FALSE))</f>
        <v>91.876077383835792</v>
      </c>
      <c r="Q148" s="67">
        <f>IF(ISBLANK(HLOOKUP(Q$1, m_preprocess!$1:$1048576, $D148, FALSE)), "", HLOOKUP(Q$1, m_preprocess!$1:$1048576, $D148, FALSE))</f>
        <v>4323.7538796144509</v>
      </c>
      <c r="R148" s="67">
        <f>IF(ISBLANK(HLOOKUP(R$1, m_preprocess!$1:$1048576, $D148, FALSE)), "", HLOOKUP(R$1, m_preprocess!$1:$1048576, $D148, FALSE))</f>
        <v>2074.3515085597351</v>
      </c>
      <c r="S148" s="67">
        <f>IF(ISBLANK(HLOOKUP(S$1, m_preprocess!$1:$1048576, $D148, FALSE)), "", HLOOKUP(S$1, m_preprocess!$1:$1048576, $D148, FALSE))</f>
        <v>2777.4923335602625</v>
      </c>
      <c r="T148" s="67">
        <f>IF(ISBLANK(HLOOKUP(T$1, m_preprocess!$1:$1048576, $D148, FALSE)), "", HLOOKUP(T$1, m_preprocess!$1:$1048576, $D148, FALSE))</f>
        <v>707.62184420168649</v>
      </c>
      <c r="U148" s="67">
        <f>IF(ISBLANK(HLOOKUP(U$1, m_preprocess!$1:$1048576, $D148, FALSE)), "", HLOOKUP(U$1, m_preprocess!$1:$1048576, $D148, FALSE))</f>
        <v>1732.2853903553287</v>
      </c>
      <c r="V148" s="67">
        <f>IF(ISBLANK(HLOOKUP(V$1, m_preprocess!$1:$1048576, $D148, FALSE)), "", HLOOKUP(V$1, m_preprocess!$1:$1048576, $D148, FALSE))</f>
        <v>551.39813277958365</v>
      </c>
      <c r="W148" s="67">
        <f>IF(ISBLANK(HLOOKUP(W$1, m_preprocess!$1:$1048576, $D148, FALSE)), "", HLOOKUP(W$1, m_preprocess!$1:$1048576, $D148, FALSE))</f>
        <v>4344.5702700000002</v>
      </c>
      <c r="X148" s="67" t="str">
        <f>IF(ISBLANK(HLOOKUP(X$1, m_preprocess!$1:$1048576, $D148, FALSE)), "", HLOOKUP(X$1, m_preprocess!$1:$1048576, $D148, FALSE))</f>
        <v/>
      </c>
      <c r="Y148" s="67">
        <f>IF(ISBLANK(HLOOKUP(Y$1, m_preprocess!$1:$1048576, $D148, FALSE)), "", HLOOKUP(Y$1, m_preprocess!$1:$1048576, $D148, FALSE))</f>
        <v>64.176175846265593</v>
      </c>
      <c r="Z148" s="67">
        <f>IF(ISBLANK(HLOOKUP(Z$1, m_preprocess!$1:$1048576, $D148, FALSE)), "", HLOOKUP(Z$1, m_preprocess!$1:$1048576, $D148, FALSE))</f>
        <v>447.20000000000005</v>
      </c>
      <c r="AA148" s="67" t="str">
        <f>IF(ISBLANK(HLOOKUP(AA$1, m_preprocess!$1:$1048576, $D148, FALSE)), "", HLOOKUP(AA$1, m_preprocess!$1:$1048576, $D148, FALSE))</f>
        <v/>
      </c>
      <c r="AB148" s="67">
        <f>IF(ISBLANK(HLOOKUP(AB$1, m_preprocess!$1:$1048576, $D148, FALSE)), "", HLOOKUP(AB$1, m_preprocess!$1:$1048576, $D148, FALSE))</f>
        <v>61557.490552339499</v>
      </c>
    </row>
    <row r="149" spans="1:28" x14ac:dyDescent="0.25">
      <c r="A149" s="57">
        <v>38443</v>
      </c>
      <c r="B149" s="67">
        <v>2005</v>
      </c>
      <c r="C149" s="67">
        <v>4</v>
      </c>
      <c r="D149" s="67">
        <v>149</v>
      </c>
      <c r="E149" s="67">
        <f>IF(ISBLANK(HLOOKUP(E$1, m_preprocess!$1:$1048576, $D149, FALSE)), "", HLOOKUP(E$1, m_preprocess!$1:$1048576, $D149, FALSE))</f>
        <v>71.762937795149199</v>
      </c>
      <c r="F149" s="67">
        <f>IF(ISBLANK(HLOOKUP(F$1, m_preprocess!$1:$1048576, $D149, FALSE)), "", HLOOKUP(F$1, m_preprocess!$1:$1048576, $D149, FALSE))</f>
        <v>70.645845543639993</v>
      </c>
      <c r="G149" s="67">
        <f>IF(ISBLANK(HLOOKUP(G$1, m_preprocess!$1:$1048576, $D149, FALSE)), "", HLOOKUP(G$1, m_preprocess!$1:$1048576, $D149, FALSE))</f>
        <v>84.929570777503599</v>
      </c>
      <c r="H149" s="67">
        <f>IF(ISBLANK(HLOOKUP(H$1, m_preprocess!$1:$1048576, $D149, FALSE)), "", HLOOKUP(H$1, m_preprocess!$1:$1048576, $D149, FALSE))</f>
        <v>68.887114976301106</v>
      </c>
      <c r="I149" s="67">
        <f>IF(ISBLANK(HLOOKUP(I$1, m_preprocess!$1:$1048576, $D149, FALSE)), "", HLOOKUP(I$1, m_preprocess!$1:$1048576, $D149, FALSE))</f>
        <v>48.1</v>
      </c>
      <c r="J149" s="67">
        <f>IF(ISBLANK(HLOOKUP(J$1, m_preprocess!$1:$1048576, $D149, FALSE)), "", HLOOKUP(J$1, m_preprocess!$1:$1048576, $D149, FALSE))</f>
        <v>59.192093581673099</v>
      </c>
      <c r="K149" s="67">
        <f>IF(ISBLANK(HLOOKUP(K$1, m_preprocess!$1:$1048576, $D149, FALSE)), "", HLOOKUP(K$1, m_preprocess!$1:$1048576, $D149, FALSE))</f>
        <v>2.94</v>
      </c>
      <c r="L149" s="67">
        <f>IF(ISBLANK(HLOOKUP(L$1, m_preprocess!$1:$1048576, $D149, FALSE)), "", HLOOKUP(L$1, m_preprocess!$1:$1048576, $D149, FALSE))</f>
        <v>9148.6600120484836</v>
      </c>
      <c r="M149" s="67">
        <f>IF(ISBLANK(HLOOKUP(M$1, m_preprocess!$1:$1048576, $D149, FALSE)), "", HLOOKUP(M$1, m_preprocess!$1:$1048576, $D149, FALSE))</f>
        <v>37793.367695034773</v>
      </c>
      <c r="N149" s="67">
        <f>IF(ISBLANK(HLOOKUP(N$1, m_preprocess!$1:$1048576, $D149, FALSE)), "", HLOOKUP(N$1, m_preprocess!$1:$1048576, $D149, FALSE))</f>
        <v>580.45571428571395</v>
      </c>
      <c r="O149" s="67">
        <f>IF(ISBLANK(HLOOKUP(O$1, m_preprocess!$1:$1048576, $D149, FALSE)), "", HLOOKUP(O$1, m_preprocess!$1:$1048576, $D149, FALSE))</f>
        <v>105.8699460239132</v>
      </c>
      <c r="P149" s="67">
        <f>IF(ISBLANK(HLOOKUP(P$1, m_preprocess!$1:$1048576, $D149, FALSE)), "", HLOOKUP(P$1, m_preprocess!$1:$1048576, $D149, FALSE))</f>
        <v>91.168161384554764</v>
      </c>
      <c r="Q149" s="67">
        <f>IF(ISBLANK(HLOOKUP(Q$1, m_preprocess!$1:$1048576, $D149, FALSE)), "", HLOOKUP(Q$1, m_preprocess!$1:$1048576, $D149, FALSE))</f>
        <v>4138.2166627312045</v>
      </c>
      <c r="R149" s="67">
        <f>IF(ISBLANK(HLOOKUP(R$1, m_preprocess!$1:$1048576, $D149, FALSE)), "", HLOOKUP(R$1, m_preprocess!$1:$1048576, $D149, FALSE))</f>
        <v>1914.3214410155344</v>
      </c>
      <c r="S149" s="67">
        <f>IF(ISBLANK(HLOOKUP(S$1, m_preprocess!$1:$1048576, $D149, FALSE)), "", HLOOKUP(S$1, m_preprocess!$1:$1048576, $D149, FALSE))</f>
        <v>2581.936942227911</v>
      </c>
      <c r="T149" s="67">
        <f>IF(ISBLANK(HLOOKUP(T$1, m_preprocess!$1:$1048576, $D149, FALSE)), "", HLOOKUP(T$1, m_preprocess!$1:$1048576, $D149, FALSE))</f>
        <v>576.16918379290439</v>
      </c>
      <c r="U149" s="67">
        <f>IF(ISBLANK(HLOOKUP(U$1, m_preprocess!$1:$1048576, $D149, FALSE)), "", HLOOKUP(U$1, m_preprocess!$1:$1048576, $D149, FALSE))</f>
        <v>1578.5359070560321</v>
      </c>
      <c r="V149" s="67">
        <f>IF(ISBLANK(HLOOKUP(V$1, m_preprocess!$1:$1048576, $D149, FALSE)), "", HLOOKUP(V$1, m_preprocess!$1:$1048576, $D149, FALSE))</f>
        <v>616.47488907096749</v>
      </c>
      <c r="W149" s="67">
        <f>IF(ISBLANK(HLOOKUP(W$1, m_preprocess!$1:$1048576, $D149, FALSE)), "", HLOOKUP(W$1, m_preprocess!$1:$1048576, $D149, FALSE))</f>
        <v>4174.4368199999999</v>
      </c>
      <c r="X149" s="67" t="str">
        <f>IF(ISBLANK(HLOOKUP(X$1, m_preprocess!$1:$1048576, $D149, FALSE)), "", HLOOKUP(X$1, m_preprocess!$1:$1048576, $D149, FALSE))</f>
        <v/>
      </c>
      <c r="Y149" s="67">
        <f>IF(ISBLANK(HLOOKUP(Y$1, m_preprocess!$1:$1048576, $D149, FALSE)), "", HLOOKUP(Y$1, m_preprocess!$1:$1048576, $D149, FALSE))</f>
        <v>63.141783070917903</v>
      </c>
      <c r="Z149" s="67">
        <f>IF(ISBLANK(HLOOKUP(Z$1, m_preprocess!$1:$1048576, $D149, FALSE)), "", HLOOKUP(Z$1, m_preprocess!$1:$1048576, $D149, FALSE))</f>
        <v>408.70000000000005</v>
      </c>
      <c r="AA149" s="67" t="str">
        <f>IF(ISBLANK(HLOOKUP(AA$1, m_preprocess!$1:$1048576, $D149, FALSE)), "", HLOOKUP(AA$1, m_preprocess!$1:$1048576, $D149, FALSE))</f>
        <v/>
      </c>
      <c r="AB149" s="67">
        <f>IF(ISBLANK(HLOOKUP(AB$1, m_preprocess!$1:$1048576, $D149, FALSE)), "", HLOOKUP(AB$1, m_preprocess!$1:$1048576, $D149, FALSE))</f>
        <v>62066.055243656498</v>
      </c>
    </row>
    <row r="150" spans="1:28" x14ac:dyDescent="0.25">
      <c r="A150" s="57">
        <v>38473</v>
      </c>
      <c r="B150" s="67">
        <v>2005</v>
      </c>
      <c r="C150" s="67">
        <v>5</v>
      </c>
      <c r="D150" s="67">
        <v>150</v>
      </c>
      <c r="E150" s="67">
        <f>IF(ISBLANK(HLOOKUP(E$1, m_preprocess!$1:$1048576, $D150, FALSE)), "", HLOOKUP(E$1, m_preprocess!$1:$1048576, $D150, FALSE))</f>
        <v>70.497704451003202</v>
      </c>
      <c r="F150" s="67">
        <f>IF(ISBLANK(HLOOKUP(F$1, m_preprocess!$1:$1048576, $D150, FALSE)), "", HLOOKUP(F$1, m_preprocess!$1:$1048576, $D150, FALSE))</f>
        <v>70.280071013467705</v>
      </c>
      <c r="G150" s="67">
        <f>IF(ISBLANK(HLOOKUP(G$1, m_preprocess!$1:$1048576, $D150, FALSE)), "", HLOOKUP(G$1, m_preprocess!$1:$1048576, $D150, FALSE))</f>
        <v>91.172535181680701</v>
      </c>
      <c r="H150" s="67">
        <f>IF(ISBLANK(HLOOKUP(H$1, m_preprocess!$1:$1048576, $D150, FALSE)), "", HLOOKUP(H$1, m_preprocess!$1:$1048576, $D150, FALSE))</f>
        <v>66.948140079273202</v>
      </c>
      <c r="I150" s="67">
        <f>IF(ISBLANK(HLOOKUP(I$1, m_preprocess!$1:$1048576, $D150, FALSE)), "", HLOOKUP(I$1, m_preprocess!$1:$1048576, $D150, FALSE))</f>
        <v>47.8</v>
      </c>
      <c r="J150" s="67">
        <f>IF(ISBLANK(HLOOKUP(J$1, m_preprocess!$1:$1048576, $D150, FALSE)), "", HLOOKUP(J$1, m_preprocess!$1:$1048576, $D150, FALSE))</f>
        <v>59.024744946164802</v>
      </c>
      <c r="K150" s="67">
        <f>IF(ISBLANK(HLOOKUP(K$1, m_preprocess!$1:$1048576, $D150, FALSE)), "", HLOOKUP(K$1, m_preprocess!$1:$1048576, $D150, FALSE))</f>
        <v>3.14</v>
      </c>
      <c r="L150" s="67">
        <f>IF(ISBLANK(HLOOKUP(L$1, m_preprocess!$1:$1048576, $D150, FALSE)), "", HLOOKUP(L$1, m_preprocess!$1:$1048576, $D150, FALSE))</f>
        <v>9281.6924590039143</v>
      </c>
      <c r="M150" s="67">
        <f>IF(ISBLANK(HLOOKUP(M$1, m_preprocess!$1:$1048576, $D150, FALSE)), "", HLOOKUP(M$1, m_preprocess!$1:$1048576, $D150, FALSE))</f>
        <v>38333.74101160701</v>
      </c>
      <c r="N150" s="67">
        <f>IF(ISBLANK(HLOOKUP(N$1, m_preprocess!$1:$1048576, $D150, FALSE)), "", HLOOKUP(N$1, m_preprocess!$1:$1048576, $D150, FALSE))</f>
        <v>578.30904761904799</v>
      </c>
      <c r="O150" s="67">
        <f>IF(ISBLANK(HLOOKUP(O$1, m_preprocess!$1:$1048576, $D150, FALSE)), "", HLOOKUP(O$1, m_preprocess!$1:$1048576, $D150, FALSE))</f>
        <v>104.45465849109563</v>
      </c>
      <c r="P150" s="67">
        <f>IF(ISBLANK(HLOOKUP(P$1, m_preprocess!$1:$1048576, $D150, FALSE)), "", HLOOKUP(P$1, m_preprocess!$1:$1048576, $D150, FALSE))</f>
        <v>90.291254431491822</v>
      </c>
      <c r="Q150" s="67">
        <f>IF(ISBLANK(HLOOKUP(Q$1, m_preprocess!$1:$1048576, $D150, FALSE)), "", HLOOKUP(Q$1, m_preprocess!$1:$1048576, $D150, FALSE))</f>
        <v>3962.920045494584</v>
      </c>
      <c r="R150" s="67">
        <f>IF(ISBLANK(HLOOKUP(R$1, m_preprocess!$1:$1048576, $D150, FALSE)), "", HLOOKUP(R$1, m_preprocess!$1:$1048576, $D150, FALSE))</f>
        <v>1917.071546759674</v>
      </c>
      <c r="S150" s="67">
        <f>IF(ISBLANK(HLOOKUP(S$1, m_preprocess!$1:$1048576, $D150, FALSE)), "", HLOOKUP(S$1, m_preprocess!$1:$1048576, $D150, FALSE))</f>
        <v>2793.3986534295086</v>
      </c>
      <c r="T150" s="67">
        <f>IF(ISBLANK(HLOOKUP(T$1, m_preprocess!$1:$1048576, $D150, FALSE)), "", HLOOKUP(T$1, m_preprocess!$1:$1048576, $D150, FALSE))</f>
        <v>634.37005041987823</v>
      </c>
      <c r="U150" s="67">
        <f>IF(ISBLANK(HLOOKUP(U$1, m_preprocess!$1:$1048576, $D150, FALSE)), "", HLOOKUP(U$1, m_preprocess!$1:$1048576, $D150, FALSE))</f>
        <v>1834.9813186349863</v>
      </c>
      <c r="V150" s="67">
        <f>IF(ISBLANK(HLOOKUP(V$1, m_preprocess!$1:$1048576, $D150, FALSE)), "", HLOOKUP(V$1, m_preprocess!$1:$1048576, $D150, FALSE))</f>
        <v>537.20684310256581</v>
      </c>
      <c r="W150" s="67">
        <f>IF(ISBLANK(HLOOKUP(W$1, m_preprocess!$1:$1048576, $D150, FALSE)), "", HLOOKUP(W$1, m_preprocess!$1:$1048576, $D150, FALSE))</f>
        <v>4273.6347599999999</v>
      </c>
      <c r="X150" s="67" t="str">
        <f>IF(ISBLANK(HLOOKUP(X$1, m_preprocess!$1:$1048576, $D150, FALSE)), "", HLOOKUP(X$1, m_preprocess!$1:$1048576, $D150, FALSE))</f>
        <v/>
      </c>
      <c r="Y150" s="67">
        <f>IF(ISBLANK(HLOOKUP(Y$1, m_preprocess!$1:$1048576, $D150, FALSE)), "", HLOOKUP(Y$1, m_preprocess!$1:$1048576, $D150, FALSE))</f>
        <v>64.696649746144402</v>
      </c>
      <c r="Z150" s="67">
        <f>IF(ISBLANK(HLOOKUP(Z$1, m_preprocess!$1:$1048576, $D150, FALSE)), "", HLOOKUP(Z$1, m_preprocess!$1:$1048576, $D150, FALSE))</f>
        <v>456</v>
      </c>
      <c r="AA150" s="67" t="str">
        <f>IF(ISBLANK(HLOOKUP(AA$1, m_preprocess!$1:$1048576, $D150, FALSE)), "", HLOOKUP(AA$1, m_preprocess!$1:$1048576, $D150, FALSE))</f>
        <v/>
      </c>
      <c r="AB150" s="67">
        <f>IF(ISBLANK(HLOOKUP(AB$1, m_preprocess!$1:$1048576, $D150, FALSE)), "", HLOOKUP(AB$1, m_preprocess!$1:$1048576, $D150, FALSE))</f>
        <v>62706.182668924499</v>
      </c>
    </row>
    <row r="151" spans="1:28" x14ac:dyDescent="0.25">
      <c r="A151" s="57">
        <v>38504</v>
      </c>
      <c r="B151" s="67">
        <v>2005</v>
      </c>
      <c r="C151" s="67">
        <v>6</v>
      </c>
      <c r="D151" s="67">
        <v>151</v>
      </c>
      <c r="E151" s="67">
        <f>IF(ISBLANK(HLOOKUP(E$1, m_preprocess!$1:$1048576, $D151, FALSE)), "", HLOOKUP(E$1, m_preprocess!$1:$1048576, $D151, FALSE))</f>
        <v>69.496531922387504</v>
      </c>
      <c r="F151" s="67">
        <f>IF(ISBLANK(HLOOKUP(F$1, m_preprocess!$1:$1048576, $D151, FALSE)), "", HLOOKUP(F$1, m_preprocess!$1:$1048576, $D151, FALSE))</f>
        <v>71.023790204438399</v>
      </c>
      <c r="G151" s="67">
        <f>IF(ISBLANK(HLOOKUP(G$1, m_preprocess!$1:$1048576, $D151, FALSE)), "", HLOOKUP(G$1, m_preprocess!$1:$1048576, $D151, FALSE))</f>
        <v>89.820327398053294</v>
      </c>
      <c r="H151" s="67">
        <f>IF(ISBLANK(HLOOKUP(H$1, m_preprocess!$1:$1048576, $D151, FALSE)), "", HLOOKUP(H$1, m_preprocess!$1:$1048576, $D151, FALSE))</f>
        <v>66.002750962998405</v>
      </c>
      <c r="I151" s="67">
        <f>IF(ISBLANK(HLOOKUP(I$1, m_preprocess!$1:$1048576, $D151, FALSE)), "", HLOOKUP(I$1, m_preprocess!$1:$1048576, $D151, FALSE))</f>
        <v>48.3</v>
      </c>
      <c r="J151" s="67">
        <f>IF(ISBLANK(HLOOKUP(J$1, m_preprocess!$1:$1048576, $D151, FALSE)), "", HLOOKUP(J$1, m_preprocess!$1:$1048576, $D151, FALSE))</f>
        <v>59.706582166977</v>
      </c>
      <c r="K151" s="67">
        <f>IF(ISBLANK(HLOOKUP(K$1, m_preprocess!$1:$1048576, $D151, FALSE)), "", HLOOKUP(K$1, m_preprocess!$1:$1048576, $D151, FALSE))</f>
        <v>3.25</v>
      </c>
      <c r="L151" s="67">
        <f>IF(ISBLANK(HLOOKUP(L$1, m_preprocess!$1:$1048576, $D151, FALSE)), "", HLOOKUP(L$1, m_preprocess!$1:$1048576, $D151, FALSE))</f>
        <v>9103.6628312172361</v>
      </c>
      <c r="M151" s="67">
        <f>IF(ISBLANK(HLOOKUP(M$1, m_preprocess!$1:$1048576, $D151, FALSE)), "", HLOOKUP(M$1, m_preprocess!$1:$1048576, $D151, FALSE))</f>
        <v>38879.926196359083</v>
      </c>
      <c r="N151" s="67">
        <f>IF(ISBLANK(HLOOKUP(N$1, m_preprocess!$1:$1048576, $D151, FALSE)), "", HLOOKUP(N$1, m_preprocess!$1:$1048576, $D151, FALSE))</f>
        <v>585.47333333333302</v>
      </c>
      <c r="O151" s="67">
        <f>IF(ISBLANK(HLOOKUP(O$1, m_preprocess!$1:$1048576, $D151, FALSE)), "", HLOOKUP(O$1, m_preprocess!$1:$1048576, $D151, FALSE))</f>
        <v>103.77135923313358</v>
      </c>
      <c r="P151" s="67">
        <f>IF(ISBLANK(HLOOKUP(P$1, m_preprocess!$1:$1048576, $D151, FALSE)), "", HLOOKUP(P$1, m_preprocess!$1:$1048576, $D151, FALSE))</f>
        <v>91.625656007278323</v>
      </c>
      <c r="Q151" s="67">
        <f>IF(ISBLANK(HLOOKUP(Q$1, m_preprocess!$1:$1048576, $D151, FALSE)), "", HLOOKUP(Q$1, m_preprocess!$1:$1048576, $D151, FALSE))</f>
        <v>4053.1300179283171</v>
      </c>
      <c r="R151" s="67">
        <f>IF(ISBLANK(HLOOKUP(R$1, m_preprocess!$1:$1048576, $D151, FALSE)), "", HLOOKUP(R$1, m_preprocess!$1:$1048576, $D151, FALSE))</f>
        <v>2174.6020989957824</v>
      </c>
      <c r="S151" s="67">
        <f>IF(ISBLANK(HLOOKUP(S$1, m_preprocess!$1:$1048576, $D151, FALSE)), "", HLOOKUP(S$1, m_preprocess!$1:$1048576, $D151, FALSE))</f>
        <v>2576.3550081798326</v>
      </c>
      <c r="T151" s="67">
        <f>IF(ISBLANK(HLOOKUP(T$1, m_preprocess!$1:$1048576, $D151, FALSE)), "", HLOOKUP(T$1, m_preprocess!$1:$1048576, $D151, FALSE))</f>
        <v>578.79970300514742</v>
      </c>
      <c r="U151" s="67">
        <f>IF(ISBLANK(HLOOKUP(U$1, m_preprocess!$1:$1048576, $D151, FALSE)), "", HLOOKUP(U$1, m_preprocess!$1:$1048576, $D151, FALSE))</f>
        <v>1616.5732540905587</v>
      </c>
      <c r="V151" s="67">
        <f>IF(ISBLANK(HLOOKUP(V$1, m_preprocess!$1:$1048576, $D151, FALSE)), "", HLOOKUP(V$1, m_preprocess!$1:$1048576, $D151, FALSE))</f>
        <v>571.5596539855112</v>
      </c>
      <c r="W151" s="67">
        <f>IF(ISBLANK(HLOOKUP(W$1, m_preprocess!$1:$1048576, $D151, FALSE)), "", HLOOKUP(W$1, m_preprocess!$1:$1048576, $D151, FALSE))</f>
        <v>4143.1645699999999</v>
      </c>
      <c r="X151" s="67" t="str">
        <f>IF(ISBLANK(HLOOKUP(X$1, m_preprocess!$1:$1048576, $D151, FALSE)), "", HLOOKUP(X$1, m_preprocess!$1:$1048576, $D151, FALSE))</f>
        <v/>
      </c>
      <c r="Y151" s="67">
        <f>IF(ISBLANK(HLOOKUP(Y$1, m_preprocess!$1:$1048576, $D151, FALSE)), "", HLOOKUP(Y$1, m_preprocess!$1:$1048576, $D151, FALSE))</f>
        <v>61.893495992753202</v>
      </c>
      <c r="Z151" s="67">
        <f>IF(ISBLANK(HLOOKUP(Z$1, m_preprocess!$1:$1048576, $D151, FALSE)), "", HLOOKUP(Z$1, m_preprocess!$1:$1048576, $D151, FALSE))</f>
        <v>407.20000000000005</v>
      </c>
      <c r="AA151" s="67" t="str">
        <f>IF(ISBLANK(HLOOKUP(AA$1, m_preprocess!$1:$1048576, $D151, FALSE)), "", HLOOKUP(AA$1, m_preprocess!$1:$1048576, $D151, FALSE))</f>
        <v/>
      </c>
      <c r="AB151" s="67">
        <f>IF(ISBLANK(HLOOKUP(AB$1, m_preprocess!$1:$1048576, $D151, FALSE)), "", HLOOKUP(AB$1, m_preprocess!$1:$1048576, $D151, FALSE))</f>
        <v>62805.428976251504</v>
      </c>
    </row>
    <row r="152" spans="1:28" x14ac:dyDescent="0.25">
      <c r="A152" s="57">
        <v>38534</v>
      </c>
      <c r="B152" s="67">
        <v>2005</v>
      </c>
      <c r="C152" s="67">
        <v>7</v>
      </c>
      <c r="D152" s="67">
        <v>152</v>
      </c>
      <c r="E152" s="67">
        <f>IF(ISBLANK(HLOOKUP(E$1, m_preprocess!$1:$1048576, $D152, FALSE)), "", HLOOKUP(E$1, m_preprocess!$1:$1048576, $D152, FALSE))</f>
        <v>69.851329554129194</v>
      </c>
      <c r="F152" s="67">
        <f>IF(ISBLANK(HLOOKUP(F$1, m_preprocess!$1:$1048576, $D152, FALSE)), "", HLOOKUP(F$1, m_preprocess!$1:$1048576, $D152, FALSE))</f>
        <v>71.359135674877095</v>
      </c>
      <c r="G152" s="67">
        <f>IF(ISBLANK(HLOOKUP(G$1, m_preprocess!$1:$1048576, $D152, FALSE)), "", HLOOKUP(G$1, m_preprocess!$1:$1048576, $D152, FALSE))</f>
        <v>87.147482243833096</v>
      </c>
      <c r="H152" s="67">
        <f>IF(ISBLANK(HLOOKUP(H$1, m_preprocess!$1:$1048576, $D152, FALSE)), "", HLOOKUP(H$1, m_preprocess!$1:$1048576, $D152, FALSE))</f>
        <v>66.632790466289094</v>
      </c>
      <c r="I152" s="67">
        <f>IF(ISBLANK(HLOOKUP(I$1, m_preprocess!$1:$1048576, $D152, FALSE)), "", HLOOKUP(I$1, m_preprocess!$1:$1048576, $D152, FALSE))</f>
        <v>48.8</v>
      </c>
      <c r="J152" s="67">
        <f>IF(ISBLANK(HLOOKUP(J$1, m_preprocess!$1:$1048576, $D152, FALSE)), "", HLOOKUP(J$1, m_preprocess!$1:$1048576, $D152, FALSE))</f>
        <v>61.664083125817399</v>
      </c>
      <c r="K152" s="67">
        <f>IF(ISBLANK(HLOOKUP(K$1, m_preprocess!$1:$1048576, $D152, FALSE)), "", HLOOKUP(K$1, m_preprocess!$1:$1048576, $D152, FALSE))</f>
        <v>3.4</v>
      </c>
      <c r="L152" s="67">
        <f>IF(ISBLANK(HLOOKUP(L$1, m_preprocess!$1:$1048576, $D152, FALSE)), "", HLOOKUP(L$1, m_preprocess!$1:$1048576, $D152, FALSE))</f>
        <v>8992.3970241904171</v>
      </c>
      <c r="M152" s="67">
        <f>IF(ISBLANK(HLOOKUP(M$1, m_preprocess!$1:$1048576, $D152, FALSE)), "", HLOOKUP(M$1, m_preprocess!$1:$1048576, $D152, FALSE))</f>
        <v>39141.482431861048</v>
      </c>
      <c r="N152" s="67">
        <f>IF(ISBLANK(HLOOKUP(N$1, m_preprocess!$1:$1048576, $D152, FALSE)), "", HLOOKUP(N$1, m_preprocess!$1:$1048576, $D152, FALSE))</f>
        <v>575.76619047618999</v>
      </c>
      <c r="O152" s="67">
        <f>IF(ISBLANK(HLOOKUP(O$1, m_preprocess!$1:$1048576, $D152, FALSE)), "", HLOOKUP(O$1, m_preprocess!$1:$1048576, $D152, FALSE))</f>
        <v>101.02542821029297</v>
      </c>
      <c r="P152" s="67">
        <f>IF(ISBLANK(HLOOKUP(P$1, m_preprocess!$1:$1048576, $D152, FALSE)), "", HLOOKUP(P$1, m_preprocess!$1:$1048576, $D152, FALSE))</f>
        <v>91.283257469586076</v>
      </c>
      <c r="Q152" s="67">
        <f>IF(ISBLANK(HLOOKUP(Q$1, m_preprocess!$1:$1048576, $D152, FALSE)), "", HLOOKUP(Q$1, m_preprocess!$1:$1048576, $D152, FALSE))</f>
        <v>3948.0687295646612</v>
      </c>
      <c r="R152" s="67">
        <f>IF(ISBLANK(HLOOKUP(R$1, m_preprocess!$1:$1048576, $D152, FALSE)), "", HLOOKUP(R$1, m_preprocess!$1:$1048576, $D152, FALSE))</f>
        <v>2109.4856006924392</v>
      </c>
      <c r="S152" s="67">
        <f>IF(ISBLANK(HLOOKUP(S$1, m_preprocess!$1:$1048576, $D152, FALSE)), "", HLOOKUP(S$1, m_preprocess!$1:$1048576, $D152, FALSE))</f>
        <v>2881.3540992675316</v>
      </c>
      <c r="T152" s="67">
        <f>IF(ISBLANK(HLOOKUP(T$1, m_preprocess!$1:$1048576, $D152, FALSE)), "", HLOOKUP(T$1, m_preprocess!$1:$1048576, $D152, FALSE))</f>
        <v>676.97296598359242</v>
      </c>
      <c r="U152" s="67">
        <f>IF(ISBLANK(HLOOKUP(U$1, m_preprocess!$1:$1048576, $D152, FALSE)), "", HLOOKUP(U$1, m_preprocess!$1:$1048576, $D152, FALSE))</f>
        <v>1688.2424992428871</v>
      </c>
      <c r="V152" s="67">
        <f>IF(ISBLANK(HLOOKUP(V$1, m_preprocess!$1:$1048576, $D152, FALSE)), "", HLOOKUP(V$1, m_preprocess!$1:$1048576, $D152, FALSE))</f>
        <v>710.77770178065884</v>
      </c>
      <c r="W152" s="67">
        <f>IF(ISBLANK(HLOOKUP(W$1, m_preprocess!$1:$1048576, $D152, FALSE)), "", HLOOKUP(W$1, m_preprocess!$1:$1048576, $D152, FALSE))</f>
        <v>4279.4038680000003</v>
      </c>
      <c r="X152" s="67" t="str">
        <f>IF(ISBLANK(HLOOKUP(X$1, m_preprocess!$1:$1048576, $D152, FALSE)), "", HLOOKUP(X$1, m_preprocess!$1:$1048576, $D152, FALSE))</f>
        <v/>
      </c>
      <c r="Y152" s="67">
        <f>IF(ISBLANK(HLOOKUP(Y$1, m_preprocess!$1:$1048576, $D152, FALSE)), "", HLOOKUP(Y$1, m_preprocess!$1:$1048576, $D152, FALSE))</f>
        <v>67.6660867786523</v>
      </c>
      <c r="Z152" s="67">
        <f>IF(ISBLANK(HLOOKUP(Z$1, m_preprocess!$1:$1048576, $D152, FALSE)), "", HLOOKUP(Z$1, m_preprocess!$1:$1048576, $D152, FALSE))</f>
        <v>417.8</v>
      </c>
      <c r="AA152" s="67" t="str">
        <f>IF(ISBLANK(HLOOKUP(AA$1, m_preprocess!$1:$1048576, $D152, FALSE)), "", HLOOKUP(AA$1, m_preprocess!$1:$1048576, $D152, FALSE))</f>
        <v/>
      </c>
      <c r="AB152" s="67">
        <f>IF(ISBLANK(HLOOKUP(AB$1, m_preprocess!$1:$1048576, $D152, FALSE)), "", HLOOKUP(AB$1, m_preprocess!$1:$1048576, $D152, FALSE))</f>
        <v>62770.565666759598</v>
      </c>
    </row>
    <row r="153" spans="1:28" x14ac:dyDescent="0.25">
      <c r="A153" s="57">
        <v>38565</v>
      </c>
      <c r="B153" s="67">
        <v>2005</v>
      </c>
      <c r="C153" s="67">
        <v>8</v>
      </c>
      <c r="D153" s="67">
        <v>153</v>
      </c>
      <c r="E153" s="67">
        <f>IF(ISBLANK(HLOOKUP(E$1, m_preprocess!$1:$1048576, $D153, FALSE)), "", HLOOKUP(E$1, m_preprocess!$1:$1048576, $D153, FALSE))</f>
        <v>70.403150753258601</v>
      </c>
      <c r="F153" s="67">
        <f>IF(ISBLANK(HLOOKUP(F$1, m_preprocess!$1:$1048576, $D153, FALSE)), "", HLOOKUP(F$1, m_preprocess!$1:$1048576, $D153, FALSE))</f>
        <v>73.062594770454794</v>
      </c>
      <c r="G153" s="67">
        <f>IF(ISBLANK(HLOOKUP(G$1, m_preprocess!$1:$1048576, $D153, FALSE)), "", HLOOKUP(G$1, m_preprocess!$1:$1048576, $D153, FALSE))</f>
        <v>101.506690891505</v>
      </c>
      <c r="H153" s="67">
        <f>IF(ISBLANK(HLOOKUP(H$1, m_preprocess!$1:$1048576, $D153, FALSE)), "", HLOOKUP(H$1, m_preprocess!$1:$1048576, $D153, FALSE))</f>
        <v>65.879693290781603</v>
      </c>
      <c r="I153" s="67">
        <f>IF(ISBLANK(HLOOKUP(I$1, m_preprocess!$1:$1048576, $D153, FALSE)), "", HLOOKUP(I$1, m_preprocess!$1:$1048576, $D153, FALSE))</f>
        <v>50.8</v>
      </c>
      <c r="J153" s="67">
        <f>IF(ISBLANK(HLOOKUP(J$1, m_preprocess!$1:$1048576, $D153, FALSE)), "", HLOOKUP(J$1, m_preprocess!$1:$1048576, $D153, FALSE))</f>
        <v>62.500987394172299</v>
      </c>
      <c r="K153" s="67">
        <f>IF(ISBLANK(HLOOKUP(K$1, m_preprocess!$1:$1048576, $D153, FALSE)), "", HLOOKUP(K$1, m_preprocess!$1:$1048576, $D153, FALSE))</f>
        <v>3.65</v>
      </c>
      <c r="L153" s="67">
        <f>IF(ISBLANK(HLOOKUP(L$1, m_preprocess!$1:$1048576, $D153, FALSE)), "", HLOOKUP(L$1, m_preprocess!$1:$1048576, $D153, FALSE))</f>
        <v>8835.3842008115589</v>
      </c>
      <c r="M153" s="67">
        <f>IF(ISBLANK(HLOOKUP(M$1, m_preprocess!$1:$1048576, $D153, FALSE)), "", HLOOKUP(M$1, m_preprocess!$1:$1048576, $D153, FALSE))</f>
        <v>38940.248709987398</v>
      </c>
      <c r="N153" s="67">
        <f>IF(ISBLANK(HLOOKUP(N$1, m_preprocess!$1:$1048576, $D153, FALSE)), "", HLOOKUP(N$1, m_preprocess!$1:$1048576, $D153, FALSE))</f>
        <v>546.60954545454501</v>
      </c>
      <c r="O153" s="67">
        <f>IF(ISBLANK(HLOOKUP(O$1, m_preprocess!$1:$1048576, $D153, FALSE)), "", HLOOKUP(O$1, m_preprocess!$1:$1048576, $D153, FALSE))</f>
        <v>96.918287161364532</v>
      </c>
      <c r="P153" s="67">
        <f>IF(ISBLANK(HLOOKUP(P$1, m_preprocess!$1:$1048576, $D153, FALSE)), "", HLOOKUP(P$1, m_preprocess!$1:$1048576, $D153, FALSE))</f>
        <v>90.894199020044766</v>
      </c>
      <c r="Q153" s="67">
        <f>IF(ISBLANK(HLOOKUP(Q$1, m_preprocess!$1:$1048576, $D153, FALSE)), "", HLOOKUP(Q$1, m_preprocess!$1:$1048576, $D153, FALSE))</f>
        <v>3757.7628492102845</v>
      </c>
      <c r="R153" s="67">
        <f>IF(ISBLANK(HLOOKUP(R$1, m_preprocess!$1:$1048576, $D153, FALSE)), "", HLOOKUP(R$1, m_preprocess!$1:$1048576, $D153, FALSE))</f>
        <v>1908.4605940996869</v>
      </c>
      <c r="S153" s="67">
        <f>IF(ISBLANK(HLOOKUP(S$1, m_preprocess!$1:$1048576, $D153, FALSE)), "", HLOOKUP(S$1, m_preprocess!$1:$1048576, $D153, FALSE))</f>
        <v>2705.8369800664236</v>
      </c>
      <c r="T153" s="67">
        <f>IF(ISBLANK(HLOOKUP(T$1, m_preprocess!$1:$1048576, $D153, FALSE)), "", HLOOKUP(T$1, m_preprocess!$1:$1048576, $D153, FALSE))</f>
        <v>713.69248330141511</v>
      </c>
      <c r="U153" s="67">
        <f>IF(ISBLANK(HLOOKUP(U$1, m_preprocess!$1:$1048576, $D153, FALSE)), "", HLOOKUP(U$1, m_preprocess!$1:$1048576, $D153, FALSE))</f>
        <v>1620.9518095787093</v>
      </c>
      <c r="V153" s="67">
        <f>IF(ISBLANK(HLOOKUP(V$1, m_preprocess!$1:$1048576, $D153, FALSE)), "", HLOOKUP(V$1, m_preprocess!$1:$1048576, $D153, FALSE))</f>
        <v>567.37223713048638</v>
      </c>
      <c r="W153" s="67">
        <f>IF(ISBLANK(HLOOKUP(W$1, m_preprocess!$1:$1048576, $D153, FALSE)), "", HLOOKUP(W$1, m_preprocess!$1:$1048576, $D153, FALSE))</f>
        <v>4282.6940000000004</v>
      </c>
      <c r="X153" s="67" t="str">
        <f>IF(ISBLANK(HLOOKUP(X$1, m_preprocess!$1:$1048576, $D153, FALSE)), "", HLOOKUP(X$1, m_preprocess!$1:$1048576, $D153, FALSE))</f>
        <v/>
      </c>
      <c r="Y153" s="67">
        <f>IF(ISBLANK(HLOOKUP(Y$1, m_preprocess!$1:$1048576, $D153, FALSE)), "", HLOOKUP(Y$1, m_preprocess!$1:$1048576, $D153, FALSE))</f>
        <v>63.064277949197503</v>
      </c>
      <c r="Z153" s="67">
        <f>IF(ISBLANK(HLOOKUP(Z$1, m_preprocess!$1:$1048576, $D153, FALSE)), "", HLOOKUP(Z$1, m_preprocess!$1:$1048576, $D153, FALSE))</f>
        <v>469.49999999999989</v>
      </c>
      <c r="AA153" s="67" t="str">
        <f>IF(ISBLANK(HLOOKUP(AA$1, m_preprocess!$1:$1048576, $D153, FALSE)), "", HLOOKUP(AA$1, m_preprocess!$1:$1048576, $D153, FALSE))</f>
        <v/>
      </c>
      <c r="AB153" s="67">
        <f>IF(ISBLANK(HLOOKUP(AB$1, m_preprocess!$1:$1048576, $D153, FALSE)), "", HLOOKUP(AB$1, m_preprocess!$1:$1048576, $D153, FALSE))</f>
        <v>63503.582426338602</v>
      </c>
    </row>
    <row r="154" spans="1:28" x14ac:dyDescent="0.25">
      <c r="A154" s="57">
        <v>38596</v>
      </c>
      <c r="B154" s="67">
        <v>2005</v>
      </c>
      <c r="C154" s="67">
        <v>9</v>
      </c>
      <c r="D154" s="67">
        <v>154</v>
      </c>
      <c r="E154" s="67">
        <f>IF(ISBLANK(HLOOKUP(E$1, m_preprocess!$1:$1048576, $D154, FALSE)), "", HLOOKUP(E$1, m_preprocess!$1:$1048576, $D154, FALSE))</f>
        <v>69.166862022060698</v>
      </c>
      <c r="F154" s="67">
        <f>IF(ISBLANK(HLOOKUP(F$1, m_preprocess!$1:$1048576, $D154, FALSE)), "", HLOOKUP(F$1, m_preprocess!$1:$1048576, $D154, FALSE))</f>
        <v>72.460190021542601</v>
      </c>
      <c r="G154" s="67">
        <f>IF(ISBLANK(HLOOKUP(G$1, m_preprocess!$1:$1048576, $D154, FALSE)), "", HLOOKUP(G$1, m_preprocess!$1:$1048576, $D154, FALSE))</f>
        <v>91.5857197204313</v>
      </c>
      <c r="H154" s="67">
        <f>IF(ISBLANK(HLOOKUP(H$1, m_preprocess!$1:$1048576, $D154, FALSE)), "", HLOOKUP(H$1, m_preprocess!$1:$1048576, $D154, FALSE))</f>
        <v>65.484547118863304</v>
      </c>
      <c r="I154" s="67">
        <f>IF(ISBLANK(HLOOKUP(I$1, m_preprocess!$1:$1048576, $D154, FALSE)), "", HLOOKUP(I$1, m_preprocess!$1:$1048576, $D154, FALSE))</f>
        <v>49.7</v>
      </c>
      <c r="J154" s="67">
        <f>IF(ISBLANK(HLOOKUP(J$1, m_preprocess!$1:$1048576, $D154, FALSE)), "", HLOOKUP(J$1, m_preprocess!$1:$1048576, $D154, FALSE))</f>
        <v>62.998484149894203</v>
      </c>
      <c r="K154" s="67">
        <f>IF(ISBLANK(HLOOKUP(K$1, m_preprocess!$1:$1048576, $D154, FALSE)), "", HLOOKUP(K$1, m_preprocess!$1:$1048576, $D154, FALSE))</f>
        <v>3.93</v>
      </c>
      <c r="L154" s="67">
        <f>IF(ISBLANK(HLOOKUP(L$1, m_preprocess!$1:$1048576, $D154, FALSE)), "", HLOOKUP(L$1, m_preprocess!$1:$1048576, $D154, FALSE))</f>
        <v>8839.6545680492072</v>
      </c>
      <c r="M154" s="67">
        <f>IF(ISBLANK(HLOOKUP(M$1, m_preprocess!$1:$1048576, $D154, FALSE)), "", HLOOKUP(M$1, m_preprocess!$1:$1048576, $D154, FALSE))</f>
        <v>38667.455946341775</v>
      </c>
      <c r="N154" s="67">
        <f>IF(ISBLANK(HLOOKUP(N$1, m_preprocess!$1:$1048576, $D154, FALSE)), "", HLOOKUP(N$1, m_preprocess!$1:$1048576, $D154, FALSE))</f>
        <v>536.70047619047602</v>
      </c>
      <c r="O154" s="67">
        <f>IF(ISBLANK(HLOOKUP(O$1, m_preprocess!$1:$1048576, $D154, FALSE)), "", HLOOKUP(O$1, m_preprocess!$1:$1048576, $D154, FALSE))</f>
        <v>94.88176890222239</v>
      </c>
      <c r="P154" s="67">
        <f>IF(ISBLANK(HLOOKUP(P$1, m_preprocess!$1:$1048576, $D154, FALSE)), "", HLOOKUP(P$1, m_preprocess!$1:$1048576, $D154, FALSE))</f>
        <v>88.253680215984303</v>
      </c>
      <c r="Q154" s="67">
        <f>IF(ISBLANK(HLOOKUP(Q$1, m_preprocess!$1:$1048576, $D154, FALSE)), "", HLOOKUP(Q$1, m_preprocess!$1:$1048576, $D154, FALSE))</f>
        <v>3879.8991507317701</v>
      </c>
      <c r="R154" s="67">
        <f>IF(ISBLANK(HLOOKUP(R$1, m_preprocess!$1:$1048576, $D154, FALSE)), "", HLOOKUP(R$1, m_preprocess!$1:$1048576, $D154, FALSE))</f>
        <v>2223.0329801766143</v>
      </c>
      <c r="S154" s="67">
        <f>IF(ISBLANK(HLOOKUP(S$1, m_preprocess!$1:$1048576, $D154, FALSE)), "", HLOOKUP(S$1, m_preprocess!$1:$1048576, $D154, FALSE))</f>
        <v>2722.1840682595152</v>
      </c>
      <c r="T154" s="67">
        <f>IF(ISBLANK(HLOOKUP(T$1, m_preprocess!$1:$1048576, $D154, FALSE)), "", HLOOKUP(T$1, m_preprocess!$1:$1048576, $D154, FALSE))</f>
        <v>675.21464394430416</v>
      </c>
      <c r="U154" s="67">
        <f>IF(ISBLANK(HLOOKUP(U$1, m_preprocess!$1:$1048576, $D154, FALSE)), "", HLOOKUP(U$1, m_preprocess!$1:$1048576, $D154, FALSE))</f>
        <v>1679.8119076632747</v>
      </c>
      <c r="V154" s="67">
        <f>IF(ISBLANK(HLOOKUP(V$1, m_preprocess!$1:$1048576, $D154, FALSE)), "", HLOOKUP(V$1, m_preprocess!$1:$1048576, $D154, FALSE))</f>
        <v>557.8634395170692</v>
      </c>
      <c r="W154" s="67">
        <f>IF(ISBLANK(HLOOKUP(W$1, m_preprocess!$1:$1048576, $D154, FALSE)), "", HLOOKUP(W$1, m_preprocess!$1:$1048576, $D154, FALSE))</f>
        <v>4073.96842416667</v>
      </c>
      <c r="X154" s="67" t="str">
        <f>IF(ISBLANK(HLOOKUP(X$1, m_preprocess!$1:$1048576, $D154, FALSE)), "", HLOOKUP(X$1, m_preprocess!$1:$1048576, $D154, FALSE))</f>
        <v/>
      </c>
      <c r="Y154" s="67">
        <f>IF(ISBLANK(HLOOKUP(Y$1, m_preprocess!$1:$1048576, $D154, FALSE)), "", HLOOKUP(Y$1, m_preprocess!$1:$1048576, $D154, FALSE))</f>
        <v>66.4895804272399</v>
      </c>
      <c r="Z154" s="67">
        <f>IF(ISBLANK(HLOOKUP(Z$1, m_preprocess!$1:$1048576, $D154, FALSE)), "", HLOOKUP(Z$1, m_preprocess!$1:$1048576, $D154, FALSE))</f>
        <v>431.90000000000003</v>
      </c>
      <c r="AA154" s="67" t="str">
        <f>IF(ISBLANK(HLOOKUP(AA$1, m_preprocess!$1:$1048576, $D154, FALSE)), "", HLOOKUP(AA$1, m_preprocess!$1:$1048576, $D154, FALSE))</f>
        <v/>
      </c>
      <c r="AB154" s="67">
        <f>IF(ISBLANK(HLOOKUP(AB$1, m_preprocess!$1:$1048576, $D154, FALSE)), "", HLOOKUP(AB$1, m_preprocess!$1:$1048576, $D154, FALSE))</f>
        <v>64014.043106060199</v>
      </c>
    </row>
    <row r="155" spans="1:28" x14ac:dyDescent="0.25">
      <c r="A155" s="57">
        <v>38626</v>
      </c>
      <c r="B155" s="67">
        <v>2005</v>
      </c>
      <c r="C155" s="67">
        <v>10</v>
      </c>
      <c r="D155" s="67">
        <v>155</v>
      </c>
      <c r="E155" s="67">
        <f>IF(ISBLANK(HLOOKUP(E$1, m_preprocess!$1:$1048576, $D155, FALSE)), "", HLOOKUP(E$1, m_preprocess!$1:$1048576, $D155, FALSE))</f>
        <v>72.5078867835376</v>
      </c>
      <c r="F155" s="67">
        <f>IF(ISBLANK(HLOOKUP(F$1, m_preprocess!$1:$1048576, $D155, FALSE)), "", HLOOKUP(F$1, m_preprocess!$1:$1048576, $D155, FALSE))</f>
        <v>72.238429882013804</v>
      </c>
      <c r="G155" s="67">
        <f>IF(ISBLANK(HLOOKUP(G$1, m_preprocess!$1:$1048576, $D155, FALSE)), "", HLOOKUP(G$1, m_preprocess!$1:$1048576, $D155, FALSE))</f>
        <v>96.601638314637398</v>
      </c>
      <c r="H155" s="67">
        <f>IF(ISBLANK(HLOOKUP(H$1, m_preprocess!$1:$1048576, $D155, FALSE)), "", HLOOKUP(H$1, m_preprocess!$1:$1048576, $D155, FALSE))</f>
        <v>68.592296793757995</v>
      </c>
      <c r="I155" s="67">
        <f>IF(ISBLANK(HLOOKUP(I$1, m_preprocess!$1:$1048576, $D155, FALSE)), "", HLOOKUP(I$1, m_preprocess!$1:$1048576, $D155, FALSE))</f>
        <v>49.6</v>
      </c>
      <c r="J155" s="67">
        <f>IF(ISBLANK(HLOOKUP(J$1, m_preprocess!$1:$1048576, $D155, FALSE)), "", HLOOKUP(J$1, m_preprocess!$1:$1048576, $D155, FALSE))</f>
        <v>62.3713756034102</v>
      </c>
      <c r="K155" s="67">
        <f>IF(ISBLANK(HLOOKUP(K$1, m_preprocess!$1:$1048576, $D155, FALSE)), "", HLOOKUP(K$1, m_preprocess!$1:$1048576, $D155, FALSE))</f>
        <v>4.18</v>
      </c>
      <c r="L155" s="67">
        <f>IF(ISBLANK(HLOOKUP(L$1, m_preprocess!$1:$1048576, $D155, FALSE)), "", HLOOKUP(L$1, m_preprocess!$1:$1048576, $D155, FALSE))</f>
        <v>8819.4452827883306</v>
      </c>
      <c r="M155" s="67">
        <f>IF(ISBLANK(HLOOKUP(M$1, m_preprocess!$1:$1048576, $D155, FALSE)), "", HLOOKUP(M$1, m_preprocess!$1:$1048576, $D155, FALSE))</f>
        <v>39517.765237239582</v>
      </c>
      <c r="N155" s="67">
        <f>IF(ISBLANK(HLOOKUP(N$1, m_preprocess!$1:$1048576, $D155, FALSE)), "", HLOOKUP(N$1, m_preprocess!$1:$1048576, $D155, FALSE))</f>
        <v>535.49699999999996</v>
      </c>
      <c r="O155" s="67">
        <f>IF(ISBLANK(HLOOKUP(O$1, m_preprocess!$1:$1048576, $D155, FALSE)), "", HLOOKUP(O$1, m_preprocess!$1:$1048576, $D155, FALSE))</f>
        <v>93.437975448190329</v>
      </c>
      <c r="P155" s="67">
        <f>IF(ISBLANK(HLOOKUP(P$1, m_preprocess!$1:$1048576, $D155, FALSE)), "", HLOOKUP(P$1, m_preprocess!$1:$1048576, $D155, FALSE))</f>
        <v>89.255488882524219</v>
      </c>
      <c r="Q155" s="67">
        <f>IF(ISBLANK(HLOOKUP(Q$1, m_preprocess!$1:$1048576, $D155, FALSE)), "", HLOOKUP(Q$1, m_preprocess!$1:$1048576, $D155, FALSE))</f>
        <v>3754.0355743462405</v>
      </c>
      <c r="R155" s="67">
        <f>IF(ISBLANK(HLOOKUP(R$1, m_preprocess!$1:$1048576, $D155, FALSE)), "", HLOOKUP(R$1, m_preprocess!$1:$1048576, $D155, FALSE))</f>
        <v>1929.9767952294746</v>
      </c>
      <c r="S155" s="67">
        <f>IF(ISBLANK(HLOOKUP(S$1, m_preprocess!$1:$1048576, $D155, FALSE)), "", HLOOKUP(S$1, m_preprocess!$1:$1048576, $D155, FALSE))</f>
        <v>2892.798302859258</v>
      </c>
      <c r="T155" s="67">
        <f>IF(ISBLANK(HLOOKUP(T$1, m_preprocess!$1:$1048576, $D155, FALSE)), "", HLOOKUP(T$1, m_preprocess!$1:$1048576, $D155, FALSE))</f>
        <v>701.47618610082043</v>
      </c>
      <c r="U155" s="67">
        <f>IF(ISBLANK(HLOOKUP(U$1, m_preprocess!$1:$1048576, $D155, FALSE)), "", HLOOKUP(U$1, m_preprocess!$1:$1048576, $D155, FALSE))</f>
        <v>1652.6717071449211</v>
      </c>
      <c r="V155" s="67">
        <f>IF(ISBLANK(HLOOKUP(V$1, m_preprocess!$1:$1048576, $D155, FALSE)), "", HLOOKUP(V$1, m_preprocess!$1:$1048576, $D155, FALSE))</f>
        <v>737.11676969366192</v>
      </c>
      <c r="W155" s="67">
        <f>IF(ISBLANK(HLOOKUP(W$1, m_preprocess!$1:$1048576, $D155, FALSE)), "", HLOOKUP(W$1, m_preprocess!$1:$1048576, $D155, FALSE))</f>
        <v>4276.6512524669997</v>
      </c>
      <c r="X155" s="67" t="str">
        <f>IF(ISBLANK(HLOOKUP(X$1, m_preprocess!$1:$1048576, $D155, FALSE)), "", HLOOKUP(X$1, m_preprocess!$1:$1048576, $D155, FALSE))</f>
        <v/>
      </c>
      <c r="Y155" s="67">
        <f>IF(ISBLANK(HLOOKUP(Y$1, m_preprocess!$1:$1048576, $D155, FALSE)), "", HLOOKUP(Y$1, m_preprocess!$1:$1048576, $D155, FALSE))</f>
        <v>68.101077057439198</v>
      </c>
      <c r="Z155" s="67">
        <f>IF(ISBLANK(HLOOKUP(Z$1, m_preprocess!$1:$1048576, $D155, FALSE)), "", HLOOKUP(Z$1, m_preprocess!$1:$1048576, $D155, FALSE))</f>
        <v>456.1</v>
      </c>
      <c r="AA155" s="67" t="str">
        <f>IF(ISBLANK(HLOOKUP(AA$1, m_preprocess!$1:$1048576, $D155, FALSE)), "", HLOOKUP(AA$1, m_preprocess!$1:$1048576, $D155, FALSE))</f>
        <v/>
      </c>
      <c r="AB155" s="67">
        <f>IF(ISBLANK(HLOOKUP(AB$1, m_preprocess!$1:$1048576, $D155, FALSE)), "", HLOOKUP(AB$1, m_preprocess!$1:$1048576, $D155, FALSE))</f>
        <v>64995.195064930303</v>
      </c>
    </row>
    <row r="156" spans="1:28" x14ac:dyDescent="0.25">
      <c r="A156" s="57">
        <v>38657</v>
      </c>
      <c r="B156" s="67">
        <v>2005</v>
      </c>
      <c r="C156" s="67">
        <v>11</v>
      </c>
      <c r="D156" s="67">
        <v>156</v>
      </c>
      <c r="E156" s="67">
        <f>IF(ISBLANK(HLOOKUP(E$1, m_preprocess!$1:$1048576, $D156, FALSE)), "", HLOOKUP(E$1, m_preprocess!$1:$1048576, $D156, FALSE))</f>
        <v>74.711745742689502</v>
      </c>
      <c r="F156" s="67">
        <f>IF(ISBLANK(HLOOKUP(F$1, m_preprocess!$1:$1048576, $D156, FALSE)), "", HLOOKUP(F$1, m_preprocess!$1:$1048576, $D156, FALSE))</f>
        <v>73.515334937003701</v>
      </c>
      <c r="G156" s="67">
        <f>IF(ISBLANK(HLOOKUP(G$1, m_preprocess!$1:$1048576, $D156, FALSE)), "", HLOOKUP(G$1, m_preprocess!$1:$1048576, $D156, FALSE))</f>
        <v>98.741589942224905</v>
      </c>
      <c r="H156" s="67">
        <f>IF(ISBLANK(HLOOKUP(H$1, m_preprocess!$1:$1048576, $D156, FALSE)), "", HLOOKUP(H$1, m_preprocess!$1:$1048576, $D156, FALSE))</f>
        <v>70.751664347075703</v>
      </c>
      <c r="I156" s="67">
        <f>IF(ISBLANK(HLOOKUP(I$1, m_preprocess!$1:$1048576, $D156, FALSE)), "", HLOOKUP(I$1, m_preprocess!$1:$1048576, $D156, FALSE))</f>
        <v>51.9</v>
      </c>
      <c r="J156" s="67">
        <f>IF(ISBLANK(HLOOKUP(J$1, m_preprocess!$1:$1048576, $D156, FALSE)), "", HLOOKUP(J$1, m_preprocess!$1:$1048576, $D156, FALSE))</f>
        <v>59.291869433526003</v>
      </c>
      <c r="K156" s="67">
        <f>IF(ISBLANK(HLOOKUP(K$1, m_preprocess!$1:$1048576, $D156, FALSE)), "", HLOOKUP(K$1, m_preprocess!$1:$1048576, $D156, FALSE))</f>
        <v>4.42</v>
      </c>
      <c r="L156" s="67">
        <f>IF(ISBLANK(HLOOKUP(L$1, m_preprocess!$1:$1048576, $D156, FALSE)), "", HLOOKUP(L$1, m_preprocess!$1:$1048576, $D156, FALSE))</f>
        <v>8946.0058399118898</v>
      </c>
      <c r="M156" s="67">
        <f>IF(ISBLANK(HLOOKUP(M$1, m_preprocess!$1:$1048576, $D156, FALSE)), "", HLOOKUP(M$1, m_preprocess!$1:$1048576, $D156, FALSE))</f>
        <v>40636.421898631786</v>
      </c>
      <c r="N156" s="67">
        <f>IF(ISBLANK(HLOOKUP(N$1, m_preprocess!$1:$1048576, $D156, FALSE)), "", HLOOKUP(N$1, m_preprocess!$1:$1048576, $D156, FALSE))</f>
        <v>529.88142857142896</v>
      </c>
      <c r="O156" s="67">
        <f>IF(ISBLANK(HLOOKUP(O$1, m_preprocess!$1:$1048576, $D156, FALSE)), "", HLOOKUP(O$1, m_preprocess!$1:$1048576, $D156, FALSE))</f>
        <v>91.583472861547804</v>
      </c>
      <c r="P156" s="67">
        <f>IF(ISBLANK(HLOOKUP(P$1, m_preprocess!$1:$1048576, $D156, FALSE)), "", HLOOKUP(P$1, m_preprocess!$1:$1048576, $D156, FALSE))</f>
        <v>94.995103421244224</v>
      </c>
      <c r="Q156" s="67">
        <f>IF(ISBLANK(HLOOKUP(Q$1, m_preprocess!$1:$1048576, $D156, FALSE)), "", HLOOKUP(Q$1, m_preprocess!$1:$1048576, $D156, FALSE))</f>
        <v>4333.2947095756172</v>
      </c>
      <c r="R156" s="67">
        <f>IF(ISBLANK(HLOOKUP(R$1, m_preprocess!$1:$1048576, $D156, FALSE)), "", HLOOKUP(R$1, m_preprocess!$1:$1048576, $D156, FALSE))</f>
        <v>2533.9031076916344</v>
      </c>
      <c r="S156" s="67">
        <f>IF(ISBLANK(HLOOKUP(S$1, m_preprocess!$1:$1048576, $D156, FALSE)), "", HLOOKUP(S$1, m_preprocess!$1:$1048576, $D156, FALSE))</f>
        <v>2852.0299631886692</v>
      </c>
      <c r="T156" s="67">
        <f>IF(ISBLANK(HLOOKUP(T$1, m_preprocess!$1:$1048576, $D156, FALSE)), "", HLOOKUP(T$1, m_preprocess!$1:$1048576, $D156, FALSE))</f>
        <v>711.73928970787483</v>
      </c>
      <c r="U156" s="67">
        <f>IF(ISBLANK(HLOOKUP(U$1, m_preprocess!$1:$1048576, $D156, FALSE)), "", HLOOKUP(U$1, m_preprocess!$1:$1048576, $D156, FALSE))</f>
        <v>1633.3215412676254</v>
      </c>
      <c r="V156" s="67">
        <f>IF(ISBLANK(HLOOKUP(V$1, m_preprocess!$1:$1048576, $D156, FALSE)), "", HLOOKUP(V$1, m_preprocess!$1:$1048576, $D156, FALSE))</f>
        <v>702.77970679024384</v>
      </c>
      <c r="W156" s="67">
        <f>IF(ISBLANK(HLOOKUP(W$1, m_preprocess!$1:$1048576, $D156, FALSE)), "", HLOOKUP(W$1, m_preprocess!$1:$1048576, $D156, FALSE))</f>
        <v>4251.6810500000001</v>
      </c>
      <c r="X156" s="67" t="str">
        <f>IF(ISBLANK(HLOOKUP(X$1, m_preprocess!$1:$1048576, $D156, FALSE)), "", HLOOKUP(X$1, m_preprocess!$1:$1048576, $D156, FALSE))</f>
        <v/>
      </c>
      <c r="Y156" s="67">
        <f>IF(ISBLANK(HLOOKUP(Y$1, m_preprocess!$1:$1048576, $D156, FALSE)), "", HLOOKUP(Y$1, m_preprocess!$1:$1048576, $D156, FALSE))</f>
        <v>63.274288215698803</v>
      </c>
      <c r="Z156" s="67">
        <f>IF(ISBLANK(HLOOKUP(Z$1, m_preprocess!$1:$1048576, $D156, FALSE)), "", HLOOKUP(Z$1, m_preprocess!$1:$1048576, $D156, FALSE))</f>
        <v>479.1</v>
      </c>
      <c r="AA156" s="67" t="str">
        <f>IF(ISBLANK(HLOOKUP(AA$1, m_preprocess!$1:$1048576, $D156, FALSE)), "", HLOOKUP(AA$1, m_preprocess!$1:$1048576, $D156, FALSE))</f>
        <v/>
      </c>
      <c r="AB156" s="67">
        <f>IF(ISBLANK(HLOOKUP(AB$1, m_preprocess!$1:$1048576, $D156, FALSE)), "", HLOOKUP(AB$1, m_preprocess!$1:$1048576, $D156, FALSE))</f>
        <v>66390.066315357893</v>
      </c>
    </row>
    <row r="157" spans="1:28" x14ac:dyDescent="0.25">
      <c r="A157" s="57">
        <v>38687</v>
      </c>
      <c r="B157" s="67">
        <v>2005</v>
      </c>
      <c r="C157" s="67">
        <v>12</v>
      </c>
      <c r="D157" s="67">
        <v>157</v>
      </c>
      <c r="E157" s="67">
        <f>IF(ISBLANK(HLOOKUP(E$1, m_preprocess!$1:$1048576, $D157, FALSE)), "", HLOOKUP(E$1, m_preprocess!$1:$1048576, $D157, FALSE))</f>
        <v>81.1449854735868</v>
      </c>
      <c r="F157" s="67">
        <f>IF(ISBLANK(HLOOKUP(F$1, m_preprocess!$1:$1048576, $D157, FALSE)), "", HLOOKUP(F$1, m_preprocess!$1:$1048576, $D157, FALSE))</f>
        <v>74.146583647554394</v>
      </c>
      <c r="G157" s="67">
        <f>IF(ISBLANK(HLOOKUP(G$1, m_preprocess!$1:$1048576, $D157, FALSE)), "", HLOOKUP(G$1, m_preprocess!$1:$1048576, $D157, FALSE))</f>
        <v>107.033743995328</v>
      </c>
      <c r="H157" s="67">
        <f>IF(ISBLANK(HLOOKUP(H$1, m_preprocess!$1:$1048576, $D157, FALSE)), "", HLOOKUP(H$1, m_preprocess!$1:$1048576, $D157, FALSE))</f>
        <v>76.863588070862207</v>
      </c>
      <c r="I157" s="67">
        <f>IF(ISBLANK(HLOOKUP(I$1, m_preprocess!$1:$1048576, $D157, FALSE)), "", HLOOKUP(I$1, m_preprocess!$1:$1048576, $D157, FALSE))</f>
        <v>54.5</v>
      </c>
      <c r="J157" s="67">
        <f>IF(ISBLANK(HLOOKUP(J$1, m_preprocess!$1:$1048576, $D157, FALSE)), "", HLOOKUP(J$1, m_preprocess!$1:$1048576, $D157, FALSE))</f>
        <v>58.836969465331698</v>
      </c>
      <c r="K157" s="67">
        <f>IF(ISBLANK(HLOOKUP(K$1, m_preprocess!$1:$1048576, $D157, FALSE)), "", HLOOKUP(K$1, m_preprocess!$1:$1048576, $D157, FALSE))</f>
        <v>4.5</v>
      </c>
      <c r="L157" s="67">
        <f>IF(ISBLANK(HLOOKUP(L$1, m_preprocess!$1:$1048576, $D157, FALSE)), "", HLOOKUP(L$1, m_preprocess!$1:$1048576, $D157, FALSE))</f>
        <v>9804.6447051421928</v>
      </c>
      <c r="M157" s="67">
        <f>IF(ISBLANK(HLOOKUP(M$1, m_preprocess!$1:$1048576, $D157, FALSE)), "", HLOOKUP(M$1, m_preprocess!$1:$1048576, $D157, FALSE))</f>
        <v>42938.640521425557</v>
      </c>
      <c r="N157" s="67">
        <f>IF(ISBLANK(HLOOKUP(N$1, m_preprocess!$1:$1048576, $D157, FALSE)), "", HLOOKUP(N$1, m_preprocess!$1:$1048576, $D157, FALSE))</f>
        <v>514.330952380952</v>
      </c>
      <c r="O157" s="67">
        <f>IF(ISBLANK(HLOOKUP(O$1, m_preprocess!$1:$1048576, $D157, FALSE)), "", HLOOKUP(O$1, m_preprocess!$1:$1048576, $D157, FALSE))</f>
        <v>89.306572622390163</v>
      </c>
      <c r="P157" s="67">
        <f>IF(ISBLANK(HLOOKUP(P$1, m_preprocess!$1:$1048576, $D157, FALSE)), "", HLOOKUP(P$1, m_preprocess!$1:$1048576, $D157, FALSE))</f>
        <v>96.694339738971962</v>
      </c>
      <c r="Q157" s="67">
        <f>IF(ISBLANK(HLOOKUP(Q$1, m_preprocess!$1:$1048576, $D157, FALSE)), "", HLOOKUP(Q$1, m_preprocess!$1:$1048576, $D157, FALSE))</f>
        <v>4518.5816928854611</v>
      </c>
      <c r="R157" s="67">
        <f>IF(ISBLANK(HLOOKUP(R$1, m_preprocess!$1:$1048576, $D157, FALSE)), "", HLOOKUP(R$1, m_preprocess!$1:$1048576, $D157, FALSE))</f>
        <v>2756.2198220718537</v>
      </c>
      <c r="S157" s="67">
        <f>IF(ISBLANK(HLOOKUP(S$1, m_preprocess!$1:$1048576, $D157, FALSE)), "", HLOOKUP(S$1, m_preprocess!$1:$1048576, $D157, FALSE))</f>
        <v>2527.3046033999362</v>
      </c>
      <c r="T157" s="67">
        <f>IF(ISBLANK(HLOOKUP(T$1, m_preprocess!$1:$1048576, $D157, FALSE)), "", HLOOKUP(T$1, m_preprocess!$1:$1048576, $D157, FALSE))</f>
        <v>633.41356034581293</v>
      </c>
      <c r="U157" s="67">
        <f>IF(ISBLANK(HLOOKUP(U$1, m_preprocess!$1:$1048576, $D157, FALSE)), "", HLOOKUP(U$1, m_preprocess!$1:$1048576, $D157, FALSE))</f>
        <v>1503.8102735255288</v>
      </c>
      <c r="V157" s="67">
        <f>IF(ISBLANK(HLOOKUP(V$1, m_preprocess!$1:$1048576, $D157, FALSE)), "", HLOOKUP(V$1, m_preprocess!$1:$1048576, $D157, FALSE))</f>
        <v>581.24497553059416</v>
      </c>
      <c r="W157" s="67">
        <f>IF(ISBLANK(HLOOKUP(W$1, m_preprocess!$1:$1048576, $D157, FALSE)), "", HLOOKUP(W$1, m_preprocess!$1:$1048576, $D157, FALSE))</f>
        <v>4455.2373500000003</v>
      </c>
      <c r="X157" s="67" t="str">
        <f>IF(ISBLANK(HLOOKUP(X$1, m_preprocess!$1:$1048576, $D157, FALSE)), "", HLOOKUP(X$1, m_preprocess!$1:$1048576, $D157, FALSE))</f>
        <v/>
      </c>
      <c r="Y157" s="67">
        <f>IF(ISBLANK(HLOOKUP(Y$1, m_preprocess!$1:$1048576, $D157, FALSE)), "", HLOOKUP(Y$1, m_preprocess!$1:$1048576, $D157, FALSE))</f>
        <v>86.057530236472999</v>
      </c>
      <c r="Z157" s="67">
        <f>IF(ISBLANK(HLOOKUP(Z$1, m_preprocess!$1:$1048576, $D157, FALSE)), "", HLOOKUP(Z$1, m_preprocess!$1:$1048576, $D157, FALSE))</f>
        <v>549.59999999999991</v>
      </c>
      <c r="AA157" s="67" t="str">
        <f>IF(ISBLANK(HLOOKUP(AA$1, m_preprocess!$1:$1048576, $D157, FALSE)), "", HLOOKUP(AA$1, m_preprocess!$1:$1048576, $D157, FALSE))</f>
        <v/>
      </c>
      <c r="AB157" s="67">
        <f>IF(ISBLANK(HLOOKUP(AB$1, m_preprocess!$1:$1048576, $D157, FALSE)), "", HLOOKUP(AB$1, m_preprocess!$1:$1048576, $D157, FALSE))</f>
        <v>67715.878094108397</v>
      </c>
    </row>
    <row r="158" spans="1:28" x14ac:dyDescent="0.25">
      <c r="A158" s="57">
        <v>38718</v>
      </c>
      <c r="B158" s="67">
        <v>2006</v>
      </c>
      <c r="C158" s="67">
        <v>1</v>
      </c>
      <c r="D158" s="67">
        <v>158</v>
      </c>
      <c r="E158" s="67">
        <f>IF(ISBLANK(HLOOKUP(E$1, m_preprocess!$1:$1048576, $D158, FALSE)), "", HLOOKUP(E$1, m_preprocess!$1:$1048576, $D158, FALSE))</f>
        <v>73.375105295634</v>
      </c>
      <c r="F158" s="67">
        <f>IF(ISBLANK(HLOOKUP(F$1, m_preprocess!$1:$1048576, $D158, FALSE)), "", HLOOKUP(F$1, m_preprocess!$1:$1048576, $D158, FALSE))</f>
        <v>73.610117964255807</v>
      </c>
      <c r="G158" s="67">
        <f>IF(ISBLANK(HLOOKUP(G$1, m_preprocess!$1:$1048576, $D158, FALSE)), "", HLOOKUP(G$1, m_preprocess!$1:$1048576, $D158, FALSE))</f>
        <v>87.661027037518195</v>
      </c>
      <c r="H158" s="67">
        <f>IF(ISBLANK(HLOOKUP(H$1, m_preprocess!$1:$1048576, $D158, FALSE)), "", HLOOKUP(H$1, m_preprocess!$1:$1048576, $D158, FALSE))</f>
        <v>70.591260917461497</v>
      </c>
      <c r="I158" s="67">
        <f>IF(ISBLANK(HLOOKUP(I$1, m_preprocess!$1:$1048576, $D158, FALSE)), "", HLOOKUP(I$1, m_preprocess!$1:$1048576, $D158, FALSE))</f>
        <v>58.5</v>
      </c>
      <c r="J158" s="67">
        <f>IF(ISBLANK(HLOOKUP(J$1, m_preprocess!$1:$1048576, $D158, FALSE)), "", HLOOKUP(J$1, m_preprocess!$1:$1048576, $D158, FALSE))</f>
        <v>56.028838324817002</v>
      </c>
      <c r="K158" s="67">
        <f>IF(ISBLANK(HLOOKUP(K$1, m_preprocess!$1:$1048576, $D158, FALSE)), "", HLOOKUP(K$1, m_preprocess!$1:$1048576, $D158, FALSE))</f>
        <v>4.5</v>
      </c>
      <c r="L158" s="67">
        <f>IF(ISBLANK(HLOOKUP(L$1, m_preprocess!$1:$1048576, $D158, FALSE)), "", HLOOKUP(L$1, m_preprocess!$1:$1048576, $D158, FALSE))</f>
        <v>9794.9455018691006</v>
      </c>
      <c r="M158" s="67">
        <f>IF(ISBLANK(HLOOKUP(M$1, m_preprocess!$1:$1048576, $D158, FALSE)), "", HLOOKUP(M$1, m_preprocess!$1:$1048576, $D158, FALSE))</f>
        <v>43011.392082109662</v>
      </c>
      <c r="N158" s="67">
        <f>IF(ISBLANK(HLOOKUP(N$1, m_preprocess!$1:$1048576, $D158, FALSE)), "", HLOOKUP(N$1, m_preprocess!$1:$1048576, $D158, FALSE))</f>
        <v>524.47681818181798</v>
      </c>
      <c r="O158" s="67">
        <f>IF(ISBLANK(HLOOKUP(O$1, m_preprocess!$1:$1048576, $D158, FALSE)), "", HLOOKUP(O$1, m_preprocess!$1:$1048576, $D158, FALSE))</f>
        <v>92.439832929513656</v>
      </c>
      <c r="P158" s="67">
        <f>IF(ISBLANK(HLOOKUP(P$1, m_preprocess!$1:$1048576, $D158, FALSE)), "", HLOOKUP(P$1, m_preprocess!$1:$1048576, $D158, FALSE))</f>
        <v>100</v>
      </c>
      <c r="Q158" s="67">
        <f>IF(ISBLANK(HLOOKUP(Q$1, m_preprocess!$1:$1048576, $D158, FALSE)), "", HLOOKUP(Q$1, m_preprocess!$1:$1048576, $D158, FALSE))</f>
        <v>4073.2706562404205</v>
      </c>
      <c r="R158" s="67">
        <f>IF(ISBLANK(HLOOKUP(R$1, m_preprocess!$1:$1048576, $D158, FALSE)), "", HLOOKUP(R$1, m_preprocess!$1:$1048576, $D158, FALSE))</f>
        <v>2276.5332951170799</v>
      </c>
      <c r="S158" s="67">
        <f>IF(ISBLANK(HLOOKUP(S$1, m_preprocess!$1:$1048576, $D158, FALSE)), "", HLOOKUP(S$1, m_preprocess!$1:$1048576, $D158, FALSE))</f>
        <v>2982.2937050321498</v>
      </c>
      <c r="T158" s="67">
        <f>IF(ISBLANK(HLOOKUP(T$1, m_preprocess!$1:$1048576, $D158, FALSE)), "", HLOOKUP(T$1, m_preprocess!$1:$1048576, $D158, FALSE))</f>
        <v>667.65234863855198</v>
      </c>
      <c r="U158" s="67">
        <f>IF(ISBLANK(HLOOKUP(U$1, m_preprocess!$1:$1048576, $D158, FALSE)), "", HLOOKUP(U$1, m_preprocess!$1:$1048576, $D158, FALSE))</f>
        <v>1917.1907630201299</v>
      </c>
      <c r="V158" s="67">
        <f>IF(ISBLANK(HLOOKUP(V$1, m_preprocess!$1:$1048576, $D158, FALSE)), "", HLOOKUP(V$1, m_preprocess!$1:$1048576, $D158, FALSE))</f>
        <v>619.35275989283002</v>
      </c>
      <c r="W158" s="67">
        <f>IF(ISBLANK(HLOOKUP(W$1, m_preprocess!$1:$1048576, $D158, FALSE)), "", HLOOKUP(W$1, m_preprocess!$1:$1048576, $D158, FALSE))</f>
        <v>4441.8784724999996</v>
      </c>
      <c r="X158" s="67" t="str">
        <f>IF(ISBLANK(HLOOKUP(X$1, m_preprocess!$1:$1048576, $D158, FALSE)), "", HLOOKUP(X$1, m_preprocess!$1:$1048576, $D158, FALSE))</f>
        <v/>
      </c>
      <c r="Y158" s="67">
        <f>IF(ISBLANK(HLOOKUP(Y$1, m_preprocess!$1:$1048576, $D158, FALSE)), "", HLOOKUP(Y$1, m_preprocess!$1:$1048576, $D158, FALSE))</f>
        <v>62.933181463986799</v>
      </c>
      <c r="Z158" s="67">
        <f>IF(ISBLANK(HLOOKUP(Z$1, m_preprocess!$1:$1048576, $D158, FALSE)), "", HLOOKUP(Z$1, m_preprocess!$1:$1048576, $D158, FALSE))</f>
        <v>415.1</v>
      </c>
      <c r="AA158" s="67" t="str">
        <f>IF(ISBLANK(HLOOKUP(AA$1, m_preprocess!$1:$1048576, $D158, FALSE)), "", HLOOKUP(AA$1, m_preprocess!$1:$1048576, $D158, FALSE))</f>
        <v/>
      </c>
      <c r="AB158" s="67">
        <f>IF(ISBLANK(HLOOKUP(AB$1, m_preprocess!$1:$1048576, $D158, FALSE)), "", HLOOKUP(AB$1, m_preprocess!$1:$1048576, $D158, FALSE))</f>
        <v>68301.282207549899</v>
      </c>
    </row>
    <row r="159" spans="1:28" x14ac:dyDescent="0.25">
      <c r="A159" s="57">
        <v>38749</v>
      </c>
      <c r="B159" s="67">
        <v>2006</v>
      </c>
      <c r="C159" s="67">
        <v>2</v>
      </c>
      <c r="D159" s="67">
        <v>159</v>
      </c>
      <c r="E159" s="67">
        <f>IF(ISBLANK(HLOOKUP(E$1, m_preprocess!$1:$1048576, $D159, FALSE)), "", HLOOKUP(E$1, m_preprocess!$1:$1048576, $D159, FALSE))</f>
        <v>70.091113738267495</v>
      </c>
      <c r="F159" s="67">
        <f>IF(ISBLANK(HLOOKUP(F$1, m_preprocess!$1:$1048576, $D159, FALSE)), "", HLOOKUP(F$1, m_preprocess!$1:$1048576, $D159, FALSE))</f>
        <v>74.184673446221097</v>
      </c>
      <c r="G159" s="67">
        <f>IF(ISBLANK(HLOOKUP(G$1, m_preprocess!$1:$1048576, $D159, FALSE)), "", HLOOKUP(G$1, m_preprocess!$1:$1048576, $D159, FALSE))</f>
        <v>85.784687331091206</v>
      </c>
      <c r="H159" s="67">
        <f>IF(ISBLANK(HLOOKUP(H$1, m_preprocess!$1:$1048576, $D159, FALSE)), "", HLOOKUP(H$1, m_preprocess!$1:$1048576, $D159, FALSE))</f>
        <v>67.175976209215193</v>
      </c>
      <c r="I159" s="67">
        <f>IF(ISBLANK(HLOOKUP(I$1, m_preprocess!$1:$1048576, $D159, FALSE)), "", HLOOKUP(I$1, m_preprocess!$1:$1048576, $D159, FALSE))</f>
        <v>57.5</v>
      </c>
      <c r="J159" s="67">
        <f>IF(ISBLANK(HLOOKUP(J$1, m_preprocess!$1:$1048576, $D159, FALSE)), "", HLOOKUP(J$1, m_preprocess!$1:$1048576, $D159, FALSE))</f>
        <v>62.373348488772699</v>
      </c>
      <c r="K159" s="67">
        <f>IF(ISBLANK(HLOOKUP(K$1, m_preprocess!$1:$1048576, $D159, FALSE)), "", HLOOKUP(K$1, m_preprocess!$1:$1048576, $D159, FALSE))</f>
        <v>4.66</v>
      </c>
      <c r="L159" s="67">
        <f>IF(ISBLANK(HLOOKUP(L$1, m_preprocess!$1:$1048576, $D159, FALSE)), "", HLOOKUP(L$1, m_preprocess!$1:$1048576, $D159, FALSE))</f>
        <v>9765.9326374040593</v>
      </c>
      <c r="M159" s="67">
        <f>IF(ISBLANK(HLOOKUP(M$1, m_preprocess!$1:$1048576, $D159, FALSE)), "", HLOOKUP(M$1, m_preprocess!$1:$1048576, $D159, FALSE))</f>
        <v>43394.926079626966</v>
      </c>
      <c r="N159" s="67">
        <f>IF(ISBLANK(HLOOKUP(N$1, m_preprocess!$1:$1048576, $D159, FALSE)), "", HLOOKUP(N$1, m_preprocess!$1:$1048576, $D159, FALSE))</f>
        <v>525.70450000000005</v>
      </c>
      <c r="O159" s="67">
        <f>IF(ISBLANK(HLOOKUP(O$1, m_preprocess!$1:$1048576, $D159, FALSE)), "", HLOOKUP(O$1, m_preprocess!$1:$1048576, $D159, FALSE))</f>
        <v>92.412183972538358</v>
      </c>
      <c r="P159" s="67">
        <f>IF(ISBLANK(HLOOKUP(P$1, m_preprocess!$1:$1048576, $D159, FALSE)), "", HLOOKUP(P$1, m_preprocess!$1:$1048576, $D159, FALSE))</f>
        <v>103.24036888238363</v>
      </c>
      <c r="Q159" s="67">
        <f>IF(ISBLANK(HLOOKUP(Q$1, m_preprocess!$1:$1048576, $D159, FALSE)), "", HLOOKUP(Q$1, m_preprocess!$1:$1048576, $D159, FALSE))</f>
        <v>4168.9778384763276</v>
      </c>
      <c r="R159" s="67">
        <f>IF(ISBLANK(HLOOKUP(R$1, m_preprocess!$1:$1048576, $D159, FALSE)), "", HLOOKUP(R$1, m_preprocess!$1:$1048576, $D159, FALSE))</f>
        <v>2597.7634804324725</v>
      </c>
      <c r="S159" s="67">
        <f>IF(ISBLANK(HLOOKUP(S$1, m_preprocess!$1:$1048576, $D159, FALSE)), "", HLOOKUP(S$1, m_preprocess!$1:$1048576, $D159, FALSE))</f>
        <v>2480.0712517809907</v>
      </c>
      <c r="T159" s="67">
        <f>IF(ISBLANK(HLOOKUP(T$1, m_preprocess!$1:$1048576, $D159, FALSE)), "", HLOOKUP(T$1, m_preprocess!$1:$1048576, $D159, FALSE))</f>
        <v>614.02969034925104</v>
      </c>
      <c r="U159" s="67">
        <f>IF(ISBLANK(HLOOKUP(U$1, m_preprocess!$1:$1048576, $D159, FALSE)), "", HLOOKUP(U$1, m_preprocess!$1:$1048576, $D159, FALSE))</f>
        <v>1621.5292548881955</v>
      </c>
      <c r="V159" s="67">
        <f>IF(ISBLANK(HLOOKUP(V$1, m_preprocess!$1:$1048576, $D159, FALSE)), "", HLOOKUP(V$1, m_preprocess!$1:$1048576, $D159, FALSE))</f>
        <v>429.38469745514169</v>
      </c>
      <c r="W159" s="67">
        <f>IF(ISBLANK(HLOOKUP(W$1, m_preprocess!$1:$1048576, $D159, FALSE)), "", HLOOKUP(W$1, m_preprocess!$1:$1048576, $D159, FALSE))</f>
        <v>4058.4826600000001</v>
      </c>
      <c r="X159" s="67" t="str">
        <f>IF(ISBLANK(HLOOKUP(X$1, m_preprocess!$1:$1048576, $D159, FALSE)), "", HLOOKUP(X$1, m_preprocess!$1:$1048576, $D159, FALSE))</f>
        <v/>
      </c>
      <c r="Y159" s="67">
        <f>IF(ISBLANK(HLOOKUP(Y$1, m_preprocess!$1:$1048576, $D159, FALSE)), "", HLOOKUP(Y$1, m_preprocess!$1:$1048576, $D159, FALSE))</f>
        <v>62.259192744607901</v>
      </c>
      <c r="Z159" s="67">
        <f>IF(ISBLANK(HLOOKUP(Z$1, m_preprocess!$1:$1048576, $D159, FALSE)), "", HLOOKUP(Z$1, m_preprocess!$1:$1048576, $D159, FALSE))</f>
        <v>388.29999999999995</v>
      </c>
      <c r="AA159" s="67" t="str">
        <f>IF(ISBLANK(HLOOKUP(AA$1, m_preprocess!$1:$1048576, $D159, FALSE)), "", HLOOKUP(AA$1, m_preprocess!$1:$1048576, $D159, FALSE))</f>
        <v/>
      </c>
      <c r="AB159" s="67">
        <f>IF(ISBLANK(HLOOKUP(AB$1, m_preprocess!$1:$1048576, $D159, FALSE)), "", HLOOKUP(AB$1, m_preprocess!$1:$1048576, $D159, FALSE))</f>
        <v>68914.324252905004</v>
      </c>
    </row>
    <row r="160" spans="1:28" x14ac:dyDescent="0.25">
      <c r="A160" s="57">
        <v>38777</v>
      </c>
      <c r="B160" s="67">
        <v>2006</v>
      </c>
      <c r="C160" s="67">
        <v>3</v>
      </c>
      <c r="D160" s="67">
        <v>160</v>
      </c>
      <c r="E160" s="67">
        <f>IF(ISBLANK(HLOOKUP(E$1, m_preprocess!$1:$1048576, $D160, FALSE)), "", HLOOKUP(E$1, m_preprocess!$1:$1048576, $D160, FALSE))</f>
        <v>77.575296836962906</v>
      </c>
      <c r="F160" s="67">
        <f>IF(ISBLANK(HLOOKUP(F$1, m_preprocess!$1:$1048576, $D160, FALSE)), "", HLOOKUP(F$1, m_preprocess!$1:$1048576, $D160, FALSE))</f>
        <v>73.971953413990207</v>
      </c>
      <c r="G160" s="67">
        <f>IF(ISBLANK(HLOOKUP(G$1, m_preprocess!$1:$1048576, $D160, FALSE)), "", HLOOKUP(G$1, m_preprocess!$1:$1048576, $D160, FALSE))</f>
        <v>90.557224070771497</v>
      </c>
      <c r="H160" s="67">
        <f>IF(ISBLANK(HLOOKUP(H$1, m_preprocess!$1:$1048576, $D160, FALSE)), "", HLOOKUP(H$1, m_preprocess!$1:$1048576, $D160, FALSE))</f>
        <v>74.897325883709797</v>
      </c>
      <c r="I160" s="67">
        <f>IF(ISBLANK(HLOOKUP(I$1, m_preprocess!$1:$1048576, $D160, FALSE)), "", HLOOKUP(I$1, m_preprocess!$1:$1048576, $D160, FALSE))</f>
        <v>59.3</v>
      </c>
      <c r="J160" s="67">
        <f>IF(ISBLANK(HLOOKUP(J$1, m_preprocess!$1:$1048576, $D160, FALSE)), "", HLOOKUP(J$1, m_preprocess!$1:$1048576, $D160, FALSE))</f>
        <v>59.8351832030257</v>
      </c>
      <c r="K160" s="67">
        <f>IF(ISBLANK(HLOOKUP(K$1, m_preprocess!$1:$1048576, $D160, FALSE)), "", HLOOKUP(K$1, m_preprocess!$1:$1048576, $D160, FALSE))</f>
        <v>4.75</v>
      </c>
      <c r="L160" s="67">
        <f>IF(ISBLANK(HLOOKUP(L$1, m_preprocess!$1:$1048576, $D160, FALSE)), "", HLOOKUP(L$1, m_preprocess!$1:$1048576, $D160, FALSE))</f>
        <v>9697.7021637309153</v>
      </c>
      <c r="M160" s="67">
        <f>IF(ISBLANK(HLOOKUP(M$1, m_preprocess!$1:$1048576, $D160, FALSE)), "", HLOOKUP(M$1, m_preprocess!$1:$1048576, $D160, FALSE))</f>
        <v>43799.460789250894</v>
      </c>
      <c r="N160" s="67">
        <f>IF(ISBLANK(HLOOKUP(N$1, m_preprocess!$1:$1048576, $D160, FALSE)), "", HLOOKUP(N$1, m_preprocess!$1:$1048576, $D160, FALSE))</f>
        <v>528.77086956521703</v>
      </c>
      <c r="O160" s="67">
        <f>IF(ISBLANK(HLOOKUP(O$1, m_preprocess!$1:$1048576, $D160, FALSE)), "", HLOOKUP(O$1, m_preprocess!$1:$1048576, $D160, FALSE))</f>
        <v>92.746236545928184</v>
      </c>
      <c r="P160" s="67">
        <f>IF(ISBLANK(HLOOKUP(P$1, m_preprocess!$1:$1048576, $D160, FALSE)), "", HLOOKUP(P$1, m_preprocess!$1:$1048576, $D160, FALSE))</f>
        <v>105.70826852031549</v>
      </c>
      <c r="Q160" s="67">
        <f>IF(ISBLANK(HLOOKUP(Q$1, m_preprocess!$1:$1048576, $D160, FALSE)), "", HLOOKUP(Q$1, m_preprocess!$1:$1048576, $D160, FALSE))</f>
        <v>5377.187301373825</v>
      </c>
      <c r="R160" s="67">
        <f>IF(ISBLANK(HLOOKUP(R$1, m_preprocess!$1:$1048576, $D160, FALSE)), "", HLOOKUP(R$1, m_preprocess!$1:$1048576, $D160, FALSE))</f>
        <v>3332.7607171574327</v>
      </c>
      <c r="S160" s="67">
        <f>IF(ISBLANK(HLOOKUP(S$1, m_preprocess!$1:$1048576, $D160, FALSE)), "", HLOOKUP(S$1, m_preprocess!$1:$1048576, $D160, FALSE))</f>
        <v>3051.3940889999972</v>
      </c>
      <c r="T160" s="67">
        <f>IF(ISBLANK(HLOOKUP(T$1, m_preprocess!$1:$1048576, $D160, FALSE)), "", HLOOKUP(T$1, m_preprocess!$1:$1048576, $D160, FALSE))</f>
        <v>760.34397776375101</v>
      </c>
      <c r="U160" s="67">
        <f>IF(ISBLANK(HLOOKUP(U$1, m_preprocess!$1:$1048576, $D160, FALSE)), "", HLOOKUP(U$1, m_preprocess!$1:$1048576, $D160, FALSE))</f>
        <v>1846.2771834404602</v>
      </c>
      <c r="V160" s="67">
        <f>IF(ISBLANK(HLOOKUP(V$1, m_preprocess!$1:$1048576, $D160, FALSE)), "", HLOOKUP(V$1, m_preprocess!$1:$1048576, $D160, FALSE))</f>
        <v>663.27814608625454</v>
      </c>
      <c r="W160" s="67">
        <f>IF(ISBLANK(HLOOKUP(W$1, m_preprocess!$1:$1048576, $D160, FALSE)), "", HLOOKUP(W$1, m_preprocess!$1:$1048576, $D160, FALSE))</f>
        <v>4572.8114299999997</v>
      </c>
      <c r="X160" s="67" t="str">
        <f>IF(ISBLANK(HLOOKUP(X$1, m_preprocess!$1:$1048576, $D160, FALSE)), "", HLOOKUP(X$1, m_preprocess!$1:$1048576, $D160, FALSE))</f>
        <v/>
      </c>
      <c r="Y160" s="67">
        <f>IF(ISBLANK(HLOOKUP(Y$1, m_preprocess!$1:$1048576, $D160, FALSE)), "", HLOOKUP(Y$1, m_preprocess!$1:$1048576, $D160, FALSE))</f>
        <v>70.205564824662801</v>
      </c>
      <c r="Z160" s="67">
        <f>IF(ISBLANK(HLOOKUP(Z$1, m_preprocess!$1:$1048576, $D160, FALSE)), "", HLOOKUP(Z$1, m_preprocess!$1:$1048576, $D160, FALSE))</f>
        <v>441</v>
      </c>
      <c r="AA160" s="67" t="str">
        <f>IF(ISBLANK(HLOOKUP(AA$1, m_preprocess!$1:$1048576, $D160, FALSE)), "", HLOOKUP(AA$1, m_preprocess!$1:$1048576, $D160, FALSE))</f>
        <v/>
      </c>
      <c r="AB160" s="67">
        <f>IF(ISBLANK(HLOOKUP(AB$1, m_preprocess!$1:$1048576, $D160, FALSE)), "", HLOOKUP(AB$1, m_preprocess!$1:$1048576, $D160, FALSE))</f>
        <v>69968.058924638404</v>
      </c>
    </row>
    <row r="161" spans="1:28" x14ac:dyDescent="0.25">
      <c r="A161" s="57">
        <v>38808</v>
      </c>
      <c r="B161" s="67">
        <v>2006</v>
      </c>
      <c r="C161" s="67">
        <v>4</v>
      </c>
      <c r="D161" s="67">
        <v>161</v>
      </c>
      <c r="E161" s="67">
        <f>IF(ISBLANK(HLOOKUP(E$1, m_preprocess!$1:$1048576, $D161, FALSE)), "", HLOOKUP(E$1, m_preprocess!$1:$1048576, $D161, FALSE))</f>
        <v>75.6773132936152</v>
      </c>
      <c r="F161" s="67">
        <f>IF(ISBLANK(HLOOKUP(F$1, m_preprocess!$1:$1048576, $D161, FALSE)), "", HLOOKUP(F$1, m_preprocess!$1:$1048576, $D161, FALSE))</f>
        <v>74.792546352525306</v>
      </c>
      <c r="G161" s="67">
        <f>IF(ISBLANK(HLOOKUP(G$1, m_preprocess!$1:$1048576, $D161, FALSE)), "", HLOOKUP(G$1, m_preprocess!$1:$1048576, $D161, FALSE))</f>
        <v>91.1380711033176</v>
      </c>
      <c r="H161" s="67">
        <f>IF(ISBLANK(HLOOKUP(H$1, m_preprocess!$1:$1048576, $D161, FALSE)), "", HLOOKUP(H$1, m_preprocess!$1:$1048576, $D161, FALSE))</f>
        <v>72.715295167826696</v>
      </c>
      <c r="I161" s="67">
        <f>IF(ISBLANK(HLOOKUP(I$1, m_preprocess!$1:$1048576, $D161, FALSE)), "", HLOOKUP(I$1, m_preprocess!$1:$1048576, $D161, FALSE))</f>
        <v>55.6</v>
      </c>
      <c r="J161" s="67">
        <f>IF(ISBLANK(HLOOKUP(J$1, m_preprocess!$1:$1048576, $D161, FALSE)), "", HLOOKUP(J$1, m_preprocess!$1:$1048576, $D161, FALSE))</f>
        <v>58.379420291353497</v>
      </c>
      <c r="K161" s="67">
        <f>IF(ISBLANK(HLOOKUP(K$1, m_preprocess!$1:$1048576, $D161, FALSE)), "", HLOOKUP(K$1, m_preprocess!$1:$1048576, $D161, FALSE))</f>
        <v>4.88</v>
      </c>
      <c r="L161" s="67">
        <f>IF(ISBLANK(HLOOKUP(L$1, m_preprocess!$1:$1048576, $D161, FALSE)), "", HLOOKUP(L$1, m_preprocess!$1:$1048576, $D161, FALSE))</f>
        <v>9760.1372043844094</v>
      </c>
      <c r="M161" s="67">
        <f>IF(ISBLANK(HLOOKUP(M$1, m_preprocess!$1:$1048576, $D161, FALSE)), "", HLOOKUP(M$1, m_preprocess!$1:$1048576, $D161, FALSE))</f>
        <v>44130.500296435675</v>
      </c>
      <c r="N161" s="67">
        <f>IF(ISBLANK(HLOOKUP(N$1, m_preprocess!$1:$1048576, $D161, FALSE)), "", HLOOKUP(N$1, m_preprocess!$1:$1048576, $D161, FALSE))</f>
        <v>517.32631578947405</v>
      </c>
      <c r="O161" s="67">
        <f>IF(ISBLANK(HLOOKUP(O$1, m_preprocess!$1:$1048576, $D161, FALSE)), "", HLOOKUP(O$1, m_preprocess!$1:$1048576, $D161, FALSE))</f>
        <v>91.756642774228851</v>
      </c>
      <c r="P161" s="67">
        <f>IF(ISBLANK(HLOOKUP(P$1, m_preprocess!$1:$1048576, $D161, FALSE)), "", HLOOKUP(P$1, m_preprocess!$1:$1048576, $D161, FALSE))</f>
        <v>116.85485743122693</v>
      </c>
      <c r="Q161" s="67">
        <f>IF(ISBLANK(HLOOKUP(Q$1, m_preprocess!$1:$1048576, $D161, FALSE)), "", HLOOKUP(Q$1, m_preprocess!$1:$1048576, $D161, FALSE))</f>
        <v>4377.4320985954691</v>
      </c>
      <c r="R161" s="67">
        <f>IF(ISBLANK(HLOOKUP(R$1, m_preprocess!$1:$1048576, $D161, FALSE)), "", HLOOKUP(R$1, m_preprocess!$1:$1048576, $D161, FALSE))</f>
        <v>2803.8228363616918</v>
      </c>
      <c r="S161" s="67">
        <f>IF(ISBLANK(HLOOKUP(S$1, m_preprocess!$1:$1048576, $D161, FALSE)), "", HLOOKUP(S$1, m_preprocess!$1:$1048576, $D161, FALSE))</f>
        <v>2372.6011331981495</v>
      </c>
      <c r="T161" s="67">
        <f>IF(ISBLANK(HLOOKUP(T$1, m_preprocess!$1:$1048576, $D161, FALSE)), "", HLOOKUP(T$1, m_preprocess!$1:$1048576, $D161, FALSE))</f>
        <v>600.83755970941058</v>
      </c>
      <c r="U161" s="67">
        <f>IF(ISBLANK(HLOOKUP(U$1, m_preprocess!$1:$1048576, $D161, FALSE)), "", HLOOKUP(U$1, m_preprocess!$1:$1048576, $D161, FALSE))</f>
        <v>1467.2596334231582</v>
      </c>
      <c r="V161" s="67">
        <f>IF(ISBLANK(HLOOKUP(V$1, m_preprocess!$1:$1048576, $D161, FALSE)), "", HLOOKUP(V$1, m_preprocess!$1:$1048576, $D161, FALSE))</f>
        <v>462.15377786810865</v>
      </c>
      <c r="W161" s="67">
        <f>IF(ISBLANK(HLOOKUP(W$1, m_preprocess!$1:$1048576, $D161, FALSE)), "", HLOOKUP(W$1, m_preprocess!$1:$1048576, $D161, FALSE))</f>
        <v>4375.3404600000003</v>
      </c>
      <c r="X161" s="67" t="str">
        <f>IF(ISBLANK(HLOOKUP(X$1, m_preprocess!$1:$1048576, $D161, FALSE)), "", HLOOKUP(X$1, m_preprocess!$1:$1048576, $D161, FALSE))</f>
        <v/>
      </c>
      <c r="Y161" s="67">
        <f>IF(ISBLANK(HLOOKUP(Y$1, m_preprocess!$1:$1048576, $D161, FALSE)), "", HLOOKUP(Y$1, m_preprocess!$1:$1048576, $D161, FALSE))</f>
        <v>70.166516023833907</v>
      </c>
      <c r="Z161" s="67">
        <f>IF(ISBLANK(HLOOKUP(Z$1, m_preprocess!$1:$1048576, $D161, FALSE)), "", HLOOKUP(Z$1, m_preprocess!$1:$1048576, $D161, FALSE))</f>
        <v>443.6</v>
      </c>
      <c r="AA161" s="67" t="str">
        <f>IF(ISBLANK(HLOOKUP(AA$1, m_preprocess!$1:$1048576, $D161, FALSE)), "", HLOOKUP(AA$1, m_preprocess!$1:$1048576, $D161, FALSE))</f>
        <v/>
      </c>
      <c r="AB161" s="67">
        <f>IF(ISBLANK(HLOOKUP(AB$1, m_preprocess!$1:$1048576, $D161, FALSE)), "", HLOOKUP(AB$1, m_preprocess!$1:$1048576, $D161, FALSE))</f>
        <v>70836.696939102694</v>
      </c>
    </row>
    <row r="162" spans="1:28" x14ac:dyDescent="0.25">
      <c r="A162" s="57">
        <v>38838</v>
      </c>
      <c r="B162" s="67">
        <v>2006</v>
      </c>
      <c r="C162" s="67">
        <v>5</v>
      </c>
      <c r="D162" s="67">
        <v>162</v>
      </c>
      <c r="E162" s="67">
        <f>IF(ISBLANK(HLOOKUP(E$1, m_preprocess!$1:$1048576, $D162, FALSE)), "", HLOOKUP(E$1, m_preprocess!$1:$1048576, $D162, FALSE))</f>
        <v>75.914256136552197</v>
      </c>
      <c r="F162" s="67">
        <f>IF(ISBLANK(HLOOKUP(F$1, m_preprocess!$1:$1048576, $D162, FALSE)), "", HLOOKUP(F$1, m_preprocess!$1:$1048576, $D162, FALSE))</f>
        <v>75.732568776166104</v>
      </c>
      <c r="G162" s="67">
        <f>IF(ISBLANK(HLOOKUP(G$1, m_preprocess!$1:$1048576, $D162, FALSE)), "", HLOOKUP(G$1, m_preprocess!$1:$1048576, $D162, FALSE))</f>
        <v>95.145418859471704</v>
      </c>
      <c r="H162" s="67">
        <f>IF(ISBLANK(HLOOKUP(H$1, m_preprocess!$1:$1048576, $D162, FALSE)), "", HLOOKUP(H$1, m_preprocess!$1:$1048576, $D162, FALSE))</f>
        <v>72.4776997134732</v>
      </c>
      <c r="I162" s="67">
        <f>IF(ISBLANK(HLOOKUP(I$1, m_preprocess!$1:$1048576, $D162, FALSE)), "", HLOOKUP(I$1, m_preprocess!$1:$1048576, $D162, FALSE))</f>
        <v>54.8</v>
      </c>
      <c r="J162" s="67">
        <f>IF(ISBLANK(HLOOKUP(J$1, m_preprocess!$1:$1048576, $D162, FALSE)), "", HLOOKUP(J$1, m_preprocess!$1:$1048576, $D162, FALSE))</f>
        <v>56.785331474150802</v>
      </c>
      <c r="K162" s="67">
        <f>IF(ISBLANK(HLOOKUP(K$1, m_preprocess!$1:$1048576, $D162, FALSE)), "", HLOOKUP(K$1, m_preprocess!$1:$1048576, $D162, FALSE))</f>
        <v>5</v>
      </c>
      <c r="L162" s="67">
        <f>IF(ISBLANK(HLOOKUP(L$1, m_preprocess!$1:$1048576, $D162, FALSE)), "", HLOOKUP(L$1, m_preprocess!$1:$1048576, $D162, FALSE))</f>
        <v>9811.4220498870272</v>
      </c>
      <c r="M162" s="67">
        <f>IF(ISBLANK(HLOOKUP(M$1, m_preprocess!$1:$1048576, $D162, FALSE)), "", HLOOKUP(M$1, m_preprocess!$1:$1048576, $D162, FALSE))</f>
        <v>44558.141784025887</v>
      </c>
      <c r="N162" s="67">
        <f>IF(ISBLANK(HLOOKUP(N$1, m_preprocess!$1:$1048576, $D162, FALSE)), "", HLOOKUP(N$1, m_preprocess!$1:$1048576, $D162, FALSE))</f>
        <v>520.79409090909098</v>
      </c>
      <c r="O162" s="67">
        <f>IF(ISBLANK(HLOOKUP(O$1, m_preprocess!$1:$1048576, $D162, FALSE)), "", HLOOKUP(O$1, m_preprocess!$1:$1048576, $D162, FALSE))</f>
        <v>93.947870485019251</v>
      </c>
      <c r="P162" s="67">
        <f>IF(ISBLANK(HLOOKUP(P$1, m_preprocess!$1:$1048576, $D162, FALSE)), "", HLOOKUP(P$1, m_preprocess!$1:$1048576, $D162, FALSE))</f>
        <v>132.65006938360503</v>
      </c>
      <c r="Q162" s="67">
        <f>IF(ISBLANK(HLOOKUP(Q$1, m_preprocess!$1:$1048576, $D162, FALSE)), "", HLOOKUP(Q$1, m_preprocess!$1:$1048576, $D162, FALSE))</f>
        <v>3374.3084411487062</v>
      </c>
      <c r="R162" s="67">
        <f>IF(ISBLANK(HLOOKUP(R$1, m_preprocess!$1:$1048576, $D162, FALSE)), "", HLOOKUP(R$1, m_preprocess!$1:$1048576, $D162, FALSE))</f>
        <v>1835.7624187335368</v>
      </c>
      <c r="S162" s="67">
        <f>IF(ISBLANK(HLOOKUP(S$1, m_preprocess!$1:$1048576, $D162, FALSE)), "", HLOOKUP(S$1, m_preprocess!$1:$1048576, $D162, FALSE))</f>
        <v>3152.9177326572594</v>
      </c>
      <c r="T162" s="67">
        <f>IF(ISBLANK(HLOOKUP(T$1, m_preprocess!$1:$1048576, $D162, FALSE)), "", HLOOKUP(T$1, m_preprocess!$1:$1048576, $D162, FALSE))</f>
        <v>754.32455375620782</v>
      </c>
      <c r="U162" s="67">
        <f>IF(ISBLANK(HLOOKUP(U$1, m_preprocess!$1:$1048576, $D162, FALSE)), "", HLOOKUP(U$1, m_preprocess!$1:$1048576, $D162, FALSE))</f>
        <v>2055.7228971055638</v>
      </c>
      <c r="V162" s="67">
        <f>IF(ISBLANK(HLOOKUP(V$1, m_preprocess!$1:$1048576, $D162, FALSE)), "", HLOOKUP(V$1, m_preprocess!$1:$1048576, $D162, FALSE))</f>
        <v>552.43524570049408</v>
      </c>
      <c r="W162" s="67">
        <f>IF(ISBLANK(HLOOKUP(W$1, m_preprocess!$1:$1048576, $D162, FALSE)), "", HLOOKUP(W$1, m_preprocess!$1:$1048576, $D162, FALSE))</f>
        <v>4540.4613499999996</v>
      </c>
      <c r="X162" s="67" t="str">
        <f>IF(ISBLANK(HLOOKUP(X$1, m_preprocess!$1:$1048576, $D162, FALSE)), "", HLOOKUP(X$1, m_preprocess!$1:$1048576, $D162, FALSE))</f>
        <v/>
      </c>
      <c r="Y162" s="67">
        <f>IF(ISBLANK(HLOOKUP(Y$1, m_preprocess!$1:$1048576, $D162, FALSE)), "", HLOOKUP(Y$1, m_preprocess!$1:$1048576, $D162, FALSE))</f>
        <v>68.177676756770595</v>
      </c>
      <c r="Z162" s="67">
        <f>IF(ISBLANK(HLOOKUP(Z$1, m_preprocess!$1:$1048576, $D162, FALSE)), "", HLOOKUP(Z$1, m_preprocess!$1:$1048576, $D162, FALSE))</f>
        <v>459.1</v>
      </c>
      <c r="AA162" s="67" t="str">
        <f>IF(ISBLANK(HLOOKUP(AA$1, m_preprocess!$1:$1048576, $D162, FALSE)), "", HLOOKUP(AA$1, m_preprocess!$1:$1048576, $D162, FALSE))</f>
        <v/>
      </c>
      <c r="AB162" s="67">
        <f>IF(ISBLANK(HLOOKUP(AB$1, m_preprocess!$1:$1048576, $D162, FALSE)), "", HLOOKUP(AB$1, m_preprocess!$1:$1048576, $D162, FALSE))</f>
        <v>71527.912739889594</v>
      </c>
    </row>
    <row r="163" spans="1:28" x14ac:dyDescent="0.25">
      <c r="A163" s="57">
        <v>38869</v>
      </c>
      <c r="B163" s="67">
        <v>2006</v>
      </c>
      <c r="C163" s="67">
        <v>6</v>
      </c>
      <c r="D163" s="67">
        <v>163</v>
      </c>
      <c r="E163" s="67">
        <f>IF(ISBLANK(HLOOKUP(E$1, m_preprocess!$1:$1048576, $D163, FALSE)), "", HLOOKUP(E$1, m_preprocess!$1:$1048576, $D163, FALSE))</f>
        <v>74.377266374971896</v>
      </c>
      <c r="F163" s="67">
        <f>IF(ISBLANK(HLOOKUP(F$1, m_preprocess!$1:$1048576, $D163, FALSE)), "", HLOOKUP(F$1, m_preprocess!$1:$1048576, $D163, FALSE))</f>
        <v>75.844920266376604</v>
      </c>
      <c r="G163" s="67">
        <f>IF(ISBLANK(HLOOKUP(G$1, m_preprocess!$1:$1048576, $D163, FALSE)), "", HLOOKUP(G$1, m_preprocess!$1:$1048576, $D163, FALSE))</f>
        <v>96.015507037047499</v>
      </c>
      <c r="H163" s="67">
        <f>IF(ISBLANK(HLOOKUP(H$1, m_preprocess!$1:$1048576, $D163, FALSE)), "", HLOOKUP(H$1, m_preprocess!$1:$1048576, $D163, FALSE))</f>
        <v>70.660721903166205</v>
      </c>
      <c r="I163" s="67">
        <f>IF(ISBLANK(HLOOKUP(I$1, m_preprocess!$1:$1048576, $D163, FALSE)), "", HLOOKUP(I$1, m_preprocess!$1:$1048576, $D163, FALSE))</f>
        <v>48.2</v>
      </c>
      <c r="J163" s="67">
        <f>IF(ISBLANK(HLOOKUP(J$1, m_preprocess!$1:$1048576, $D163, FALSE)), "", HLOOKUP(J$1, m_preprocess!$1:$1048576, $D163, FALSE))</f>
        <v>51.9427797427903</v>
      </c>
      <c r="K163" s="67">
        <f>IF(ISBLANK(HLOOKUP(K$1, m_preprocess!$1:$1048576, $D163, FALSE)), "", HLOOKUP(K$1, m_preprocess!$1:$1048576, $D163, FALSE))</f>
        <v>5</v>
      </c>
      <c r="L163" s="67">
        <f>IF(ISBLANK(HLOOKUP(L$1, m_preprocess!$1:$1048576, $D163, FALSE)), "", HLOOKUP(L$1, m_preprocess!$1:$1048576, $D163, FALSE))</f>
        <v>9914.3050442470048</v>
      </c>
      <c r="M163" s="67">
        <f>IF(ISBLANK(HLOOKUP(M$1, m_preprocess!$1:$1048576, $D163, FALSE)), "", HLOOKUP(M$1, m_preprocess!$1:$1048576, $D163, FALSE))</f>
        <v>44876.064062369354</v>
      </c>
      <c r="N163" s="67">
        <f>IF(ISBLANK(HLOOKUP(N$1, m_preprocess!$1:$1048576, $D163, FALSE)), "", HLOOKUP(N$1, m_preprocess!$1:$1048576, $D163, FALSE))</f>
        <v>542.46</v>
      </c>
      <c r="O163" s="67">
        <f>IF(ISBLANK(HLOOKUP(O$1, m_preprocess!$1:$1048576, $D163, FALSE)), "", HLOOKUP(O$1, m_preprocess!$1:$1048576, $D163, FALSE))</f>
        <v>96.730213983051556</v>
      </c>
      <c r="P163" s="67">
        <f>IF(ISBLANK(HLOOKUP(P$1, m_preprocess!$1:$1048576, $D163, FALSE)), "", HLOOKUP(P$1, m_preprocess!$1:$1048576, $D163, FALSE))</f>
        <v>124.75050890602724</v>
      </c>
      <c r="Q163" s="67">
        <f>IF(ISBLANK(HLOOKUP(Q$1, m_preprocess!$1:$1048576, $D163, FALSE)), "", HLOOKUP(Q$1, m_preprocess!$1:$1048576, $D163, FALSE))</f>
        <v>4583.74245975142</v>
      </c>
      <c r="R163" s="67">
        <f>IF(ISBLANK(HLOOKUP(R$1, m_preprocess!$1:$1048576, $D163, FALSE)), "", HLOOKUP(R$1, m_preprocess!$1:$1048576, $D163, FALSE))</f>
        <v>3208.6786427033467</v>
      </c>
      <c r="S163" s="67">
        <f>IF(ISBLANK(HLOOKUP(S$1, m_preprocess!$1:$1048576, $D163, FALSE)), "", HLOOKUP(S$1, m_preprocess!$1:$1048576, $D163, FALSE))</f>
        <v>2954.256654353358</v>
      </c>
      <c r="T163" s="67">
        <f>IF(ISBLANK(HLOOKUP(T$1, m_preprocess!$1:$1048576, $D163, FALSE)), "", HLOOKUP(T$1, m_preprocess!$1:$1048576, $D163, FALSE))</f>
        <v>705.65535548585967</v>
      </c>
      <c r="U163" s="67">
        <f>IF(ISBLANK(HLOOKUP(U$1, m_preprocess!$1:$1048576, $D163, FALSE)), "", HLOOKUP(U$1, m_preprocess!$1:$1048576, $D163, FALSE))</f>
        <v>1862.1940040095228</v>
      </c>
      <c r="V163" s="67">
        <f>IF(ISBLANK(HLOOKUP(V$1, m_preprocess!$1:$1048576, $D163, FALSE)), "", HLOOKUP(V$1, m_preprocess!$1:$1048576, $D163, FALSE))</f>
        <v>578.39622962012334</v>
      </c>
      <c r="W163" s="67">
        <f>IF(ISBLANK(HLOOKUP(W$1, m_preprocess!$1:$1048576, $D163, FALSE)), "", HLOOKUP(W$1, m_preprocess!$1:$1048576, $D163, FALSE))</f>
        <v>4419.70831</v>
      </c>
      <c r="X163" s="67" t="str">
        <f>IF(ISBLANK(HLOOKUP(X$1, m_preprocess!$1:$1048576, $D163, FALSE)), "", HLOOKUP(X$1, m_preprocess!$1:$1048576, $D163, FALSE))</f>
        <v/>
      </c>
      <c r="Y163" s="67">
        <f>IF(ISBLANK(HLOOKUP(Y$1, m_preprocess!$1:$1048576, $D163, FALSE)), "", HLOOKUP(Y$1, m_preprocess!$1:$1048576, $D163, FALSE))</f>
        <v>67.507613292828907</v>
      </c>
      <c r="Z163" s="67">
        <f>IF(ISBLANK(HLOOKUP(Z$1, m_preprocess!$1:$1048576, $D163, FALSE)), "", HLOOKUP(Z$1, m_preprocess!$1:$1048576, $D163, FALSE))</f>
        <v>447.9</v>
      </c>
      <c r="AA163" s="67" t="str">
        <f>IF(ISBLANK(HLOOKUP(AA$1, m_preprocess!$1:$1048576, $D163, FALSE)), "", HLOOKUP(AA$1, m_preprocess!$1:$1048576, $D163, FALSE))</f>
        <v/>
      </c>
      <c r="AB163" s="67">
        <f>IF(ISBLANK(HLOOKUP(AB$1, m_preprocess!$1:$1048576, $D163, FALSE)), "", HLOOKUP(AB$1, m_preprocess!$1:$1048576, $D163, FALSE))</f>
        <v>72437.180468715902</v>
      </c>
    </row>
    <row r="164" spans="1:28" x14ac:dyDescent="0.25">
      <c r="A164" s="57">
        <v>38899</v>
      </c>
      <c r="B164" s="67">
        <v>2006</v>
      </c>
      <c r="C164" s="67">
        <v>7</v>
      </c>
      <c r="D164" s="67">
        <v>164</v>
      </c>
      <c r="E164" s="67">
        <f>IF(ISBLANK(HLOOKUP(E$1, m_preprocess!$1:$1048576, $D164, FALSE)), "", HLOOKUP(E$1, m_preprocess!$1:$1048576, $D164, FALSE))</f>
        <v>74.4053890043688</v>
      </c>
      <c r="F164" s="67">
        <f>IF(ISBLANK(HLOOKUP(F$1, m_preprocess!$1:$1048576, $D164, FALSE)), "", HLOOKUP(F$1, m_preprocess!$1:$1048576, $D164, FALSE))</f>
        <v>75.948338955329206</v>
      </c>
      <c r="G164" s="67">
        <f>IF(ISBLANK(HLOOKUP(G$1, m_preprocess!$1:$1048576, $D164, FALSE)), "", HLOOKUP(G$1, m_preprocess!$1:$1048576, $D164, FALSE))</f>
        <v>90.996091210580204</v>
      </c>
      <c r="H164" s="67">
        <f>IF(ISBLANK(HLOOKUP(H$1, m_preprocess!$1:$1048576, $D164, FALSE)), "", HLOOKUP(H$1, m_preprocess!$1:$1048576, $D164, FALSE))</f>
        <v>71.319424110956305</v>
      </c>
      <c r="I164" s="67">
        <f>IF(ISBLANK(HLOOKUP(I$1, m_preprocess!$1:$1048576, $D164, FALSE)), "", HLOOKUP(I$1, m_preprocess!$1:$1048576, $D164, FALSE))</f>
        <v>48.5</v>
      </c>
      <c r="J164" s="67">
        <f>IF(ISBLANK(HLOOKUP(J$1, m_preprocess!$1:$1048576, $D164, FALSE)), "", HLOOKUP(J$1, m_preprocess!$1:$1048576, $D164, FALSE))</f>
        <v>53.629281235555702</v>
      </c>
      <c r="K164" s="67">
        <f>IF(ISBLANK(HLOOKUP(K$1, m_preprocess!$1:$1048576, $D164, FALSE)), "", HLOOKUP(K$1, m_preprocess!$1:$1048576, $D164, FALSE))</f>
        <v>5.14</v>
      </c>
      <c r="L164" s="67">
        <f>IF(ISBLANK(HLOOKUP(L$1, m_preprocess!$1:$1048576, $D164, FALSE)), "", HLOOKUP(L$1, m_preprocess!$1:$1048576, $D164, FALSE))</f>
        <v>9694.9481463566026</v>
      </c>
      <c r="M164" s="67">
        <f>IF(ISBLANK(HLOOKUP(M$1, m_preprocess!$1:$1048576, $D164, FALSE)), "", HLOOKUP(M$1, m_preprocess!$1:$1048576, $D164, FALSE))</f>
        <v>44692.262547587168</v>
      </c>
      <c r="N164" s="67">
        <f>IF(ISBLANK(HLOOKUP(N$1, m_preprocess!$1:$1048576, $D164, FALSE)), "", HLOOKUP(N$1, m_preprocess!$1:$1048576, $D164, FALSE))</f>
        <v>540.62047619047598</v>
      </c>
      <c r="O164" s="67">
        <f>IF(ISBLANK(HLOOKUP(O$1, m_preprocess!$1:$1048576, $D164, FALSE)), "", HLOOKUP(O$1, m_preprocess!$1:$1048576, $D164, FALSE))</f>
        <v>95.95137060904365</v>
      </c>
      <c r="P164" s="67">
        <f>IF(ISBLANK(HLOOKUP(P$1, m_preprocess!$1:$1048576, $D164, FALSE)), "", HLOOKUP(P$1, m_preprocess!$1:$1048576, $D164, FALSE))</f>
        <v>128.55477239578627</v>
      </c>
      <c r="Q164" s="67">
        <f>IF(ISBLANK(HLOOKUP(Q$1, m_preprocess!$1:$1048576, $D164, FALSE)), "", HLOOKUP(Q$1, m_preprocess!$1:$1048576, $D164, FALSE))</f>
        <v>3644.8793918982487</v>
      </c>
      <c r="R164" s="67">
        <f>IF(ISBLANK(HLOOKUP(R$1, m_preprocess!$1:$1048576, $D164, FALSE)), "", HLOOKUP(R$1, m_preprocess!$1:$1048576, $D164, FALSE))</f>
        <v>2162.7656150001071</v>
      </c>
      <c r="S164" s="67">
        <f>IF(ISBLANK(HLOOKUP(S$1, m_preprocess!$1:$1048576, $D164, FALSE)), "", HLOOKUP(S$1, m_preprocess!$1:$1048576, $D164, FALSE))</f>
        <v>2842.7548859213143</v>
      </c>
      <c r="T164" s="67">
        <f>IF(ISBLANK(HLOOKUP(T$1, m_preprocess!$1:$1048576, $D164, FALSE)), "", HLOOKUP(T$1, m_preprocess!$1:$1048576, $D164, FALSE))</f>
        <v>695.16379586354878</v>
      </c>
      <c r="U164" s="67">
        <f>IF(ISBLANK(HLOOKUP(U$1, m_preprocess!$1:$1048576, $D164, FALSE)), "", HLOOKUP(U$1, m_preprocess!$1:$1048576, $D164, FALSE))</f>
        <v>1683.2941975981398</v>
      </c>
      <c r="V164" s="67">
        <f>IF(ISBLANK(HLOOKUP(V$1, m_preprocess!$1:$1048576, $D164, FALSE)), "", HLOOKUP(V$1, m_preprocess!$1:$1048576, $D164, FALSE))</f>
        <v>637.68316317887786</v>
      </c>
      <c r="W164" s="67">
        <f>IF(ISBLANK(HLOOKUP(W$1, m_preprocess!$1:$1048576, $D164, FALSE)), "", HLOOKUP(W$1, m_preprocess!$1:$1048576, $D164, FALSE))</f>
        <v>4573.1233700000003</v>
      </c>
      <c r="X164" s="67" t="str">
        <f>IF(ISBLANK(HLOOKUP(X$1, m_preprocess!$1:$1048576, $D164, FALSE)), "", HLOOKUP(X$1, m_preprocess!$1:$1048576, $D164, FALSE))</f>
        <v/>
      </c>
      <c r="Y164" s="67">
        <f>IF(ISBLANK(HLOOKUP(Y$1, m_preprocess!$1:$1048576, $D164, FALSE)), "", HLOOKUP(Y$1, m_preprocess!$1:$1048576, $D164, FALSE))</f>
        <v>71.149939063398705</v>
      </c>
      <c r="Z164" s="67">
        <f>IF(ISBLANK(HLOOKUP(Z$1, m_preprocess!$1:$1048576, $D164, FALSE)), "", HLOOKUP(Z$1, m_preprocess!$1:$1048576, $D164, FALSE))</f>
        <v>459.79999999999995</v>
      </c>
      <c r="AA164" s="67" t="str">
        <f>IF(ISBLANK(HLOOKUP(AA$1, m_preprocess!$1:$1048576, $D164, FALSE)), "", HLOOKUP(AA$1, m_preprocess!$1:$1048576, $D164, FALSE))</f>
        <v/>
      </c>
      <c r="AB164" s="67">
        <f>IF(ISBLANK(HLOOKUP(AB$1, m_preprocess!$1:$1048576, $D164, FALSE)), "", HLOOKUP(AB$1, m_preprocess!$1:$1048576, $D164, FALSE))</f>
        <v>72709.531911211801</v>
      </c>
    </row>
    <row r="165" spans="1:28" x14ac:dyDescent="0.25">
      <c r="A165" s="57">
        <v>38930</v>
      </c>
      <c r="B165" s="67">
        <v>2006</v>
      </c>
      <c r="C165" s="67">
        <v>8</v>
      </c>
      <c r="D165" s="67">
        <v>165</v>
      </c>
      <c r="E165" s="67">
        <f>IF(ISBLANK(HLOOKUP(E$1, m_preprocess!$1:$1048576, $D165, FALSE)), "", HLOOKUP(E$1, m_preprocess!$1:$1048576, $D165, FALSE))</f>
        <v>73.825113567819002</v>
      </c>
      <c r="F165" s="67">
        <f>IF(ISBLANK(HLOOKUP(F$1, m_preprocess!$1:$1048576, $D165, FALSE)), "", HLOOKUP(F$1, m_preprocess!$1:$1048576, $D165, FALSE))</f>
        <v>76.301131255000499</v>
      </c>
      <c r="G165" s="67">
        <f>IF(ISBLANK(HLOOKUP(G$1, m_preprocess!$1:$1048576, $D165, FALSE)), "", HLOOKUP(G$1, m_preprocess!$1:$1048576, $D165, FALSE))</f>
        <v>91.805663350107295</v>
      </c>
      <c r="H165" s="67">
        <f>IF(ISBLANK(HLOOKUP(H$1, m_preprocess!$1:$1048576, $D165, FALSE)), "", HLOOKUP(H$1, m_preprocess!$1:$1048576, $D165, FALSE))</f>
        <v>70.573305182810202</v>
      </c>
      <c r="I165" s="67">
        <f>IF(ISBLANK(HLOOKUP(I$1, m_preprocess!$1:$1048576, $D165, FALSE)), "", HLOOKUP(I$1, m_preprocess!$1:$1048576, $D165, FALSE))</f>
        <v>46.7</v>
      </c>
      <c r="J165" s="67">
        <f>IF(ISBLANK(HLOOKUP(J$1, m_preprocess!$1:$1048576, $D165, FALSE)), "", HLOOKUP(J$1, m_preprocess!$1:$1048576, $D165, FALSE))</f>
        <v>56.345527985126601</v>
      </c>
      <c r="K165" s="67">
        <f>IF(ISBLANK(HLOOKUP(K$1, m_preprocess!$1:$1048576, $D165, FALSE)), "", HLOOKUP(K$1, m_preprocess!$1:$1048576, $D165, FALSE))</f>
        <v>5.25</v>
      </c>
      <c r="L165" s="67">
        <f>IF(ISBLANK(HLOOKUP(L$1, m_preprocess!$1:$1048576, $D165, FALSE)), "", HLOOKUP(L$1, m_preprocess!$1:$1048576, $D165, FALSE))</f>
        <v>9628.2906599898033</v>
      </c>
      <c r="M165" s="67">
        <f>IF(ISBLANK(HLOOKUP(M$1, m_preprocess!$1:$1048576, $D165, FALSE)), "", HLOOKUP(M$1, m_preprocess!$1:$1048576, $D165, FALSE))</f>
        <v>45639.362499327246</v>
      </c>
      <c r="N165" s="67">
        <f>IF(ISBLANK(HLOOKUP(N$1, m_preprocess!$1:$1048576, $D165, FALSE)), "", HLOOKUP(N$1, m_preprocess!$1:$1048576, $D165, FALSE))</f>
        <v>538.52727272727304</v>
      </c>
      <c r="O165" s="67">
        <f>IF(ISBLANK(HLOOKUP(O$1, m_preprocess!$1:$1048576, $D165, FALSE)), "", HLOOKUP(O$1, m_preprocess!$1:$1048576, $D165, FALSE))</f>
        <v>95.768477831589365</v>
      </c>
      <c r="P165" s="67">
        <f>IF(ISBLANK(HLOOKUP(P$1, m_preprocess!$1:$1048576, $D165, FALSE)), "", HLOOKUP(P$1, m_preprocess!$1:$1048576, $D165, FALSE))</f>
        <v>128.22519629841642</v>
      </c>
      <c r="Q165" s="67">
        <f>IF(ISBLANK(HLOOKUP(Q$1, m_preprocess!$1:$1048576, $D165, FALSE)), "", HLOOKUP(Q$1, m_preprocess!$1:$1048576, $D165, FALSE))</f>
        <v>3768.8795733158977</v>
      </c>
      <c r="R165" s="67">
        <f>IF(ISBLANK(HLOOKUP(R$1, m_preprocess!$1:$1048576, $D165, FALSE)), "", HLOOKUP(R$1, m_preprocess!$1:$1048576, $D165, FALSE))</f>
        <v>2358.0036179188342</v>
      </c>
      <c r="S165" s="67">
        <f>IF(ISBLANK(HLOOKUP(S$1, m_preprocess!$1:$1048576, $D165, FALSE)), "", HLOOKUP(S$1, m_preprocess!$1:$1048576, $D165, FALSE))</f>
        <v>3232.6719906866979</v>
      </c>
      <c r="T165" s="67">
        <f>IF(ISBLANK(HLOOKUP(T$1, m_preprocess!$1:$1048576, $D165, FALSE)), "", HLOOKUP(T$1, m_preprocess!$1:$1048576, $D165, FALSE))</f>
        <v>804.56146020159701</v>
      </c>
      <c r="U165" s="67">
        <f>IF(ISBLANK(HLOOKUP(U$1, m_preprocess!$1:$1048576, $D165, FALSE)), "", HLOOKUP(U$1, m_preprocess!$1:$1048576, $D165, FALSE))</f>
        <v>2008.4393131939698</v>
      </c>
      <c r="V165" s="67">
        <f>IF(ISBLANK(HLOOKUP(V$1, m_preprocess!$1:$1048576, $D165, FALSE)), "", HLOOKUP(V$1, m_preprocess!$1:$1048576, $D165, FALSE))</f>
        <v>630.91647970093288</v>
      </c>
      <c r="W165" s="67">
        <f>IF(ISBLANK(HLOOKUP(W$1, m_preprocess!$1:$1048576, $D165, FALSE)), "", HLOOKUP(W$1, m_preprocess!$1:$1048576, $D165, FALSE))</f>
        <v>4518.7062400000004</v>
      </c>
      <c r="X165" s="67" t="str">
        <f>IF(ISBLANK(HLOOKUP(X$1, m_preprocess!$1:$1048576, $D165, FALSE)), "", HLOOKUP(X$1, m_preprocess!$1:$1048576, $D165, FALSE))</f>
        <v/>
      </c>
      <c r="Y165" s="67">
        <f>IF(ISBLANK(HLOOKUP(Y$1, m_preprocess!$1:$1048576, $D165, FALSE)), "", HLOOKUP(Y$1, m_preprocess!$1:$1048576, $D165, FALSE))</f>
        <v>66.830024384971793</v>
      </c>
      <c r="Z165" s="67">
        <f>IF(ISBLANK(HLOOKUP(Z$1, m_preprocess!$1:$1048576, $D165, FALSE)), "", HLOOKUP(Z$1, m_preprocess!$1:$1048576, $D165, FALSE))</f>
        <v>411.7</v>
      </c>
      <c r="AA165" s="67" t="str">
        <f>IF(ISBLANK(HLOOKUP(AA$1, m_preprocess!$1:$1048576, $D165, FALSE)), "", HLOOKUP(AA$1, m_preprocess!$1:$1048576, $D165, FALSE))</f>
        <v/>
      </c>
      <c r="AB165" s="67">
        <f>IF(ISBLANK(HLOOKUP(AB$1, m_preprocess!$1:$1048576, $D165, FALSE)), "", HLOOKUP(AB$1, m_preprocess!$1:$1048576, $D165, FALSE))</f>
        <v>73611.588267927102</v>
      </c>
    </row>
    <row r="166" spans="1:28" x14ac:dyDescent="0.25">
      <c r="A166" s="57">
        <v>38961</v>
      </c>
      <c r="B166" s="67">
        <v>2006</v>
      </c>
      <c r="C166" s="67">
        <v>9</v>
      </c>
      <c r="D166" s="67">
        <v>166</v>
      </c>
      <c r="E166" s="67">
        <f>IF(ISBLANK(HLOOKUP(E$1, m_preprocess!$1:$1048576, $D166, FALSE)), "", HLOOKUP(E$1, m_preprocess!$1:$1048576, $D166, FALSE))</f>
        <v>73.789539846313303</v>
      </c>
      <c r="F166" s="67">
        <f>IF(ISBLANK(HLOOKUP(F$1, m_preprocess!$1:$1048576, $D166, FALSE)), "", HLOOKUP(F$1, m_preprocess!$1:$1048576, $D166, FALSE))</f>
        <v>77.076515160188706</v>
      </c>
      <c r="G166" s="67">
        <f>IF(ISBLANK(HLOOKUP(G$1, m_preprocess!$1:$1048576, $D166, FALSE)), "", HLOOKUP(G$1, m_preprocess!$1:$1048576, $D166, FALSE))</f>
        <v>94.207854863890503</v>
      </c>
      <c r="H166" s="67">
        <f>IF(ISBLANK(HLOOKUP(H$1, m_preprocess!$1:$1048576, $D166, FALSE)), "", HLOOKUP(H$1, m_preprocess!$1:$1048576, $D166, FALSE))</f>
        <v>70.233485120221403</v>
      </c>
      <c r="I166" s="67">
        <f>IF(ISBLANK(HLOOKUP(I$1, m_preprocess!$1:$1048576, $D166, FALSE)), "", HLOOKUP(I$1, m_preprocess!$1:$1048576, $D166, FALSE))</f>
        <v>49.9</v>
      </c>
      <c r="J166" s="67">
        <f>IF(ISBLANK(HLOOKUP(J$1, m_preprocess!$1:$1048576, $D166, FALSE)), "", HLOOKUP(J$1, m_preprocess!$1:$1048576, $D166, FALSE))</f>
        <v>54.229606134707801</v>
      </c>
      <c r="K166" s="67">
        <f>IF(ISBLANK(HLOOKUP(K$1, m_preprocess!$1:$1048576, $D166, FALSE)), "", HLOOKUP(K$1, m_preprocess!$1:$1048576, $D166, FALSE))</f>
        <v>5.25</v>
      </c>
      <c r="L166" s="67">
        <f>IF(ISBLANK(HLOOKUP(L$1, m_preprocess!$1:$1048576, $D166, FALSE)), "", HLOOKUP(L$1, m_preprocess!$1:$1048576, $D166, FALSE))</f>
        <v>9962.9263177257762</v>
      </c>
      <c r="M166" s="67">
        <f>IF(ISBLANK(HLOOKUP(M$1, m_preprocess!$1:$1048576, $D166, FALSE)), "", HLOOKUP(M$1, m_preprocess!$1:$1048576, $D166, FALSE))</f>
        <v>46631.160702034867</v>
      </c>
      <c r="N166" s="67">
        <f>IF(ISBLANK(HLOOKUP(N$1, m_preprocess!$1:$1048576, $D166, FALSE)), "", HLOOKUP(N$1, m_preprocess!$1:$1048576, $D166, FALSE))</f>
        <v>538.65263157894697</v>
      </c>
      <c r="O166" s="67">
        <f>IF(ISBLANK(HLOOKUP(O$1, m_preprocess!$1:$1048576, $D166, FALSE)), "", HLOOKUP(O$1, m_preprocess!$1:$1048576, $D166, FALSE))</f>
        <v>95.677969971670692</v>
      </c>
      <c r="P166" s="67">
        <f>IF(ISBLANK(HLOOKUP(P$1, m_preprocess!$1:$1048576, $D166, FALSE)), "", HLOOKUP(P$1, m_preprocess!$1:$1048576, $D166, FALSE))</f>
        <v>131.83611530458381</v>
      </c>
      <c r="Q166" s="67">
        <f>IF(ISBLANK(HLOOKUP(Q$1, m_preprocess!$1:$1048576, $D166, FALSE)), "", HLOOKUP(Q$1, m_preprocess!$1:$1048576, $D166, FALSE))</f>
        <v>3694.7219007989238</v>
      </c>
      <c r="R166" s="67">
        <f>IF(ISBLANK(HLOOKUP(R$1, m_preprocess!$1:$1048576, $D166, FALSE)), "", HLOOKUP(R$1, m_preprocess!$1:$1048576, $D166, FALSE))</f>
        <v>2338.1017712207508</v>
      </c>
      <c r="S166" s="67">
        <f>IF(ISBLANK(HLOOKUP(S$1, m_preprocess!$1:$1048576, $D166, FALSE)), "", HLOOKUP(S$1, m_preprocess!$1:$1048576, $D166, FALSE))</f>
        <v>3208.5053986663474</v>
      </c>
      <c r="T166" s="67">
        <f>IF(ISBLANK(HLOOKUP(T$1, m_preprocess!$1:$1048576, $D166, FALSE)), "", HLOOKUP(T$1, m_preprocess!$1:$1048576, $D166, FALSE))</f>
        <v>788.45706428480514</v>
      </c>
      <c r="U166" s="67">
        <f>IF(ISBLANK(HLOOKUP(U$1, m_preprocess!$1:$1048576, $D166, FALSE)), "", HLOOKUP(U$1, m_preprocess!$1:$1048576, $D166, FALSE))</f>
        <v>1891.2335498077689</v>
      </c>
      <c r="V166" s="67">
        <f>IF(ISBLANK(HLOOKUP(V$1, m_preprocess!$1:$1048576, $D166, FALSE)), "", HLOOKUP(V$1, m_preprocess!$1:$1048576, $D166, FALSE))</f>
        <v>736.72986896921316</v>
      </c>
      <c r="W166" s="67">
        <f>IF(ISBLANK(HLOOKUP(W$1, m_preprocess!$1:$1048576, $D166, FALSE)), "", HLOOKUP(W$1, m_preprocess!$1:$1048576, $D166, FALSE))</f>
        <v>4309.9456300000002</v>
      </c>
      <c r="X166" s="67" t="str">
        <f>IF(ISBLANK(HLOOKUP(X$1, m_preprocess!$1:$1048576, $D166, FALSE)), "", HLOOKUP(X$1, m_preprocess!$1:$1048576, $D166, FALSE))</f>
        <v/>
      </c>
      <c r="Y166" s="67">
        <f>IF(ISBLANK(HLOOKUP(Y$1, m_preprocess!$1:$1048576, $D166, FALSE)), "", HLOOKUP(Y$1, m_preprocess!$1:$1048576, $D166, FALSE))</f>
        <v>73.500409813463307</v>
      </c>
      <c r="Z166" s="67">
        <f>IF(ISBLANK(HLOOKUP(Z$1, m_preprocess!$1:$1048576, $D166, FALSE)), "", HLOOKUP(Z$1, m_preprocess!$1:$1048576, $D166, FALSE))</f>
        <v>392.5</v>
      </c>
      <c r="AA166" s="67" t="str">
        <f>IF(ISBLANK(HLOOKUP(AA$1, m_preprocess!$1:$1048576, $D166, FALSE)), "", HLOOKUP(AA$1, m_preprocess!$1:$1048576, $D166, FALSE))</f>
        <v/>
      </c>
      <c r="AB166" s="67">
        <f>IF(ISBLANK(HLOOKUP(AB$1, m_preprocess!$1:$1048576, $D166, FALSE)), "", HLOOKUP(AB$1, m_preprocess!$1:$1048576, $D166, FALSE))</f>
        <v>74208.384927984895</v>
      </c>
    </row>
    <row r="167" spans="1:28" x14ac:dyDescent="0.25">
      <c r="A167" s="57">
        <v>38991</v>
      </c>
      <c r="B167" s="67">
        <v>2006</v>
      </c>
      <c r="C167" s="67">
        <v>10</v>
      </c>
      <c r="D167" s="67">
        <v>167</v>
      </c>
      <c r="E167" s="67">
        <f>IF(ISBLANK(HLOOKUP(E$1, m_preprocess!$1:$1048576, $D167, FALSE)), "", HLOOKUP(E$1, m_preprocess!$1:$1048576, $D167, FALSE))</f>
        <v>78.171558039253995</v>
      </c>
      <c r="F167" s="67">
        <f>IF(ISBLANK(HLOOKUP(F$1, m_preprocess!$1:$1048576, $D167, FALSE)), "", HLOOKUP(F$1, m_preprocess!$1:$1048576, $D167, FALSE))</f>
        <v>77.949574648603004</v>
      </c>
      <c r="G167" s="67">
        <f>IF(ISBLANK(HLOOKUP(G$1, m_preprocess!$1:$1048576, $D167, FALSE)), "", HLOOKUP(G$1, m_preprocess!$1:$1048576, $D167, FALSE))</f>
        <v>103.65670395636501</v>
      </c>
      <c r="H167" s="67">
        <f>IF(ISBLANK(HLOOKUP(H$1, m_preprocess!$1:$1048576, $D167, FALSE)), "", HLOOKUP(H$1, m_preprocess!$1:$1048576, $D167, FALSE))</f>
        <v>73.922525371081605</v>
      </c>
      <c r="I167" s="67">
        <f>IF(ISBLANK(HLOOKUP(I$1, m_preprocess!$1:$1048576, $D167, FALSE)), "", HLOOKUP(I$1, m_preprocess!$1:$1048576, $D167, FALSE))</f>
        <v>48.8</v>
      </c>
      <c r="J167" s="67">
        <f>IF(ISBLANK(HLOOKUP(J$1, m_preprocess!$1:$1048576, $D167, FALSE)), "", HLOOKUP(J$1, m_preprocess!$1:$1048576, $D167, FALSE))</f>
        <v>54.392261565264</v>
      </c>
      <c r="K167" s="67">
        <f>IF(ISBLANK(HLOOKUP(K$1, m_preprocess!$1:$1048576, $D167, FALSE)), "", HLOOKUP(K$1, m_preprocess!$1:$1048576, $D167, FALSE))</f>
        <v>5.25</v>
      </c>
      <c r="L167" s="67">
        <f>IF(ISBLANK(HLOOKUP(L$1, m_preprocess!$1:$1048576, $D167, FALSE)), "", HLOOKUP(L$1, m_preprocess!$1:$1048576, $D167, FALSE))</f>
        <v>9754.8367170931524</v>
      </c>
      <c r="M167" s="67">
        <f>IF(ISBLANK(HLOOKUP(M$1, m_preprocess!$1:$1048576, $D167, FALSE)), "", HLOOKUP(M$1, m_preprocess!$1:$1048576, $D167, FALSE))</f>
        <v>46433.209058243156</v>
      </c>
      <c r="N167" s="67">
        <f>IF(ISBLANK(HLOOKUP(N$1, m_preprocess!$1:$1048576, $D167, FALSE)), "", HLOOKUP(N$1, m_preprocess!$1:$1048576, $D167, FALSE))</f>
        <v>530.95476190476199</v>
      </c>
      <c r="O167" s="67">
        <f>IF(ISBLANK(HLOOKUP(O$1, m_preprocess!$1:$1048576, $D167, FALSE)), "", HLOOKUP(O$1, m_preprocess!$1:$1048576, $D167, FALSE))</f>
        <v>94.102769305761825</v>
      </c>
      <c r="P167" s="67">
        <f>IF(ISBLANK(HLOOKUP(P$1, m_preprocess!$1:$1048576, $D167, FALSE)), "", HLOOKUP(P$1, m_preprocess!$1:$1048576, $D167, FALSE))</f>
        <v>131.49914549773698</v>
      </c>
      <c r="Q167" s="67">
        <f>IF(ISBLANK(HLOOKUP(Q$1, m_preprocess!$1:$1048576, $D167, FALSE)), "", HLOOKUP(Q$1, m_preprocess!$1:$1048576, $D167, FALSE))</f>
        <v>3322.4016933726048</v>
      </c>
      <c r="R167" s="67">
        <f>IF(ISBLANK(HLOOKUP(R$1, m_preprocess!$1:$1048576, $D167, FALSE)), "", HLOOKUP(R$1, m_preprocess!$1:$1048576, $D167, FALSE))</f>
        <v>1970.8418564721785</v>
      </c>
      <c r="S167" s="67">
        <f>IF(ISBLANK(HLOOKUP(S$1, m_preprocess!$1:$1048576, $D167, FALSE)), "", HLOOKUP(S$1, m_preprocess!$1:$1048576, $D167, FALSE))</f>
        <v>3156.5389765442474</v>
      </c>
      <c r="T167" s="67">
        <f>IF(ISBLANK(HLOOKUP(T$1, m_preprocess!$1:$1048576, $D167, FALSE)), "", HLOOKUP(T$1, m_preprocess!$1:$1048576, $D167, FALSE))</f>
        <v>910.99873127324145</v>
      </c>
      <c r="U167" s="67">
        <f>IF(ISBLANK(HLOOKUP(U$1, m_preprocess!$1:$1048576, $D167, FALSE)), "", HLOOKUP(U$1, m_preprocess!$1:$1048576, $D167, FALSE))</f>
        <v>1874.2745082765471</v>
      </c>
      <c r="V167" s="67">
        <f>IF(ISBLANK(HLOOKUP(V$1, m_preprocess!$1:$1048576, $D167, FALSE)), "", HLOOKUP(V$1, m_preprocess!$1:$1048576, $D167, FALSE))</f>
        <v>599.51836821076745</v>
      </c>
      <c r="W167" s="67">
        <f>IF(ISBLANK(HLOOKUP(W$1, m_preprocess!$1:$1048576, $D167, FALSE)), "", HLOOKUP(W$1, m_preprocess!$1:$1048576, $D167, FALSE))</f>
        <v>4562.8393770000002</v>
      </c>
      <c r="X167" s="67" t="str">
        <f>IF(ISBLANK(HLOOKUP(X$1, m_preprocess!$1:$1048576, $D167, FALSE)), "", HLOOKUP(X$1, m_preprocess!$1:$1048576, $D167, FALSE))</f>
        <v/>
      </c>
      <c r="Y167" s="67">
        <f>IF(ISBLANK(HLOOKUP(Y$1, m_preprocess!$1:$1048576, $D167, FALSE)), "", HLOOKUP(Y$1, m_preprocess!$1:$1048576, $D167, FALSE))</f>
        <v>69.865032941795306</v>
      </c>
      <c r="Z167" s="67">
        <f>IF(ISBLANK(HLOOKUP(Z$1, m_preprocess!$1:$1048576, $D167, FALSE)), "", HLOOKUP(Z$1, m_preprocess!$1:$1048576, $D167, FALSE))</f>
        <v>490.49999999999994</v>
      </c>
      <c r="AA167" s="67" t="str">
        <f>IF(ISBLANK(HLOOKUP(AA$1, m_preprocess!$1:$1048576, $D167, FALSE)), "", HLOOKUP(AA$1, m_preprocess!$1:$1048576, $D167, FALSE))</f>
        <v/>
      </c>
      <c r="AB167" s="67">
        <f>IF(ISBLANK(HLOOKUP(AB$1, m_preprocess!$1:$1048576, $D167, FALSE)), "", HLOOKUP(AB$1, m_preprocess!$1:$1048576, $D167, FALSE))</f>
        <v>75024.499598518698</v>
      </c>
    </row>
    <row r="168" spans="1:28" x14ac:dyDescent="0.25">
      <c r="A168" s="57">
        <v>39022</v>
      </c>
      <c r="B168" s="67">
        <v>2006</v>
      </c>
      <c r="C168" s="67">
        <v>11</v>
      </c>
      <c r="D168" s="67">
        <v>168</v>
      </c>
      <c r="E168" s="67">
        <f>IF(ISBLANK(HLOOKUP(E$1, m_preprocess!$1:$1048576, $D168, FALSE)), "", HLOOKUP(E$1, m_preprocess!$1:$1048576, $D168, FALSE))</f>
        <v>78.956196015912596</v>
      </c>
      <c r="F168" s="67">
        <f>IF(ISBLANK(HLOOKUP(F$1, m_preprocess!$1:$1048576, $D168, FALSE)), "", HLOOKUP(F$1, m_preprocess!$1:$1048576, $D168, FALSE))</f>
        <v>77.764498710009605</v>
      </c>
      <c r="G168" s="67">
        <f>IF(ISBLANK(HLOOKUP(G$1, m_preprocess!$1:$1048576, $D168, FALSE)), "", HLOOKUP(G$1, m_preprocess!$1:$1048576, $D168, FALSE))</f>
        <v>98.410319270077594</v>
      </c>
      <c r="H168" s="67">
        <f>IF(ISBLANK(HLOOKUP(H$1, m_preprocess!$1:$1048576, $D168, FALSE)), "", HLOOKUP(H$1, m_preprocess!$1:$1048576, $D168, FALSE))</f>
        <v>75.450392187782697</v>
      </c>
      <c r="I168" s="67">
        <f>IF(ISBLANK(HLOOKUP(I$1, m_preprocess!$1:$1048576, $D168, FALSE)), "", HLOOKUP(I$1, m_preprocess!$1:$1048576, $D168, FALSE))</f>
        <v>49.8</v>
      </c>
      <c r="J168" s="67">
        <f>IF(ISBLANK(HLOOKUP(J$1, m_preprocess!$1:$1048576, $D168, FALSE)), "", HLOOKUP(J$1, m_preprocess!$1:$1048576, $D168, FALSE))</f>
        <v>53.770475041996001</v>
      </c>
      <c r="K168" s="67">
        <f>IF(ISBLANK(HLOOKUP(K$1, m_preprocess!$1:$1048576, $D168, FALSE)), "", HLOOKUP(K$1, m_preprocess!$1:$1048576, $D168, FALSE))</f>
        <v>5.25</v>
      </c>
      <c r="L168" s="67">
        <f>IF(ISBLANK(HLOOKUP(L$1, m_preprocess!$1:$1048576, $D168, FALSE)), "", HLOOKUP(L$1, m_preprocess!$1:$1048576, $D168, FALSE))</f>
        <v>9932.4829784542108</v>
      </c>
      <c r="M168" s="67">
        <f>IF(ISBLANK(HLOOKUP(M$1, m_preprocess!$1:$1048576, $D168, FALSE)), "", HLOOKUP(M$1, m_preprocess!$1:$1048576, $D168, FALSE))</f>
        <v>47111.602054896153</v>
      </c>
      <c r="N168" s="67">
        <f>IF(ISBLANK(HLOOKUP(N$1, m_preprocess!$1:$1048576, $D168, FALSE)), "", HLOOKUP(N$1, m_preprocess!$1:$1048576, $D168, FALSE))</f>
        <v>527.43714285714304</v>
      </c>
      <c r="O168" s="67">
        <f>IF(ISBLANK(HLOOKUP(O$1, m_preprocess!$1:$1048576, $D168, FALSE)), "", HLOOKUP(O$1, m_preprocess!$1:$1048576, $D168, FALSE))</f>
        <v>94.597958105648445</v>
      </c>
      <c r="P168" s="67">
        <f>IF(ISBLANK(HLOOKUP(P$1, m_preprocess!$1:$1048576, $D168, FALSE)), "", HLOOKUP(P$1, m_preprocess!$1:$1048576, $D168, FALSE))</f>
        <v>125.97354019904189</v>
      </c>
      <c r="Q168" s="67">
        <f>IF(ISBLANK(HLOOKUP(Q$1, m_preprocess!$1:$1048576, $D168, FALSE)), "", HLOOKUP(Q$1, m_preprocess!$1:$1048576, $D168, FALSE))</f>
        <v>3226.7486417269724</v>
      </c>
      <c r="R168" s="67">
        <f>IF(ISBLANK(HLOOKUP(R$1, m_preprocess!$1:$1048576, $D168, FALSE)), "", HLOOKUP(R$1, m_preprocess!$1:$1048576, $D168, FALSE))</f>
        <v>1666.6411672991824</v>
      </c>
      <c r="S168" s="67">
        <f>IF(ISBLANK(HLOOKUP(S$1, m_preprocess!$1:$1048576, $D168, FALSE)), "", HLOOKUP(S$1, m_preprocess!$1:$1048576, $D168, FALSE))</f>
        <v>3205.9590302314946</v>
      </c>
      <c r="T168" s="67">
        <f>IF(ISBLANK(HLOOKUP(T$1, m_preprocess!$1:$1048576, $D168, FALSE)), "", HLOOKUP(T$1, m_preprocess!$1:$1048576, $D168, FALSE))</f>
        <v>871.0301002535241</v>
      </c>
      <c r="U168" s="67">
        <f>IF(ISBLANK(HLOOKUP(U$1, m_preprocess!$1:$1048576, $D168, FALSE)), "", HLOOKUP(U$1, m_preprocess!$1:$1048576, $D168, FALSE))</f>
        <v>1881.1619131257441</v>
      </c>
      <c r="V168" s="67">
        <f>IF(ISBLANK(HLOOKUP(V$1, m_preprocess!$1:$1048576, $D168, FALSE)), "", HLOOKUP(V$1, m_preprocess!$1:$1048576, $D168, FALSE))</f>
        <v>687.98804890120402</v>
      </c>
      <c r="W168" s="67">
        <f>IF(ISBLANK(HLOOKUP(W$1, m_preprocess!$1:$1048576, $D168, FALSE)), "", HLOOKUP(W$1, m_preprocess!$1:$1048576, $D168, FALSE))</f>
        <v>4471.8304619999999</v>
      </c>
      <c r="X168" s="67" t="str">
        <f>IF(ISBLANK(HLOOKUP(X$1, m_preprocess!$1:$1048576, $D168, FALSE)), "", HLOOKUP(X$1, m_preprocess!$1:$1048576, $D168, FALSE))</f>
        <v/>
      </c>
      <c r="Y168" s="67">
        <f>IF(ISBLANK(HLOOKUP(Y$1, m_preprocess!$1:$1048576, $D168, FALSE)), "", HLOOKUP(Y$1, m_preprocess!$1:$1048576, $D168, FALSE))</f>
        <v>67.599609204995005</v>
      </c>
      <c r="Z168" s="67">
        <f>IF(ISBLANK(HLOOKUP(Z$1, m_preprocess!$1:$1048576, $D168, FALSE)), "", HLOOKUP(Z$1, m_preprocess!$1:$1048576, $D168, FALSE))</f>
        <v>479</v>
      </c>
      <c r="AA168" s="67" t="str">
        <f>IF(ISBLANK(HLOOKUP(AA$1, m_preprocess!$1:$1048576, $D168, FALSE)), "", HLOOKUP(AA$1, m_preprocess!$1:$1048576, $D168, FALSE))</f>
        <v/>
      </c>
      <c r="AB168" s="67">
        <f>IF(ISBLANK(HLOOKUP(AB$1, m_preprocess!$1:$1048576, $D168, FALSE)), "", HLOOKUP(AB$1, m_preprocess!$1:$1048576, $D168, FALSE))</f>
        <v>76633.660718412197</v>
      </c>
    </row>
    <row r="169" spans="1:28" x14ac:dyDescent="0.25">
      <c r="A169" s="57">
        <v>39052</v>
      </c>
      <c r="B169" s="67">
        <v>2006</v>
      </c>
      <c r="C169" s="67">
        <v>12</v>
      </c>
      <c r="D169" s="67">
        <v>169</v>
      </c>
      <c r="E169" s="67">
        <f>IF(ISBLANK(HLOOKUP(E$1, m_preprocess!$1:$1048576, $D169, FALSE)), "", HLOOKUP(E$1, m_preprocess!$1:$1048576, $D169, FALSE))</f>
        <v>85.880194082272993</v>
      </c>
      <c r="F169" s="67">
        <f>IF(ISBLANK(HLOOKUP(F$1, m_preprocess!$1:$1048576, $D169, FALSE)), "", HLOOKUP(F$1, m_preprocess!$1:$1048576, $D169, FALSE))</f>
        <v>78.286839484551905</v>
      </c>
      <c r="G169" s="67">
        <f>IF(ISBLANK(HLOOKUP(G$1, m_preprocess!$1:$1048576, $D169, FALSE)), "", HLOOKUP(G$1, m_preprocess!$1:$1048576, $D169, FALSE))</f>
        <v>106.140799155216</v>
      </c>
      <c r="H169" s="67">
        <f>IF(ISBLANK(HLOOKUP(H$1, m_preprocess!$1:$1048576, $D169, FALSE)), "", HLOOKUP(H$1, m_preprocess!$1:$1048576, $D169, FALSE))</f>
        <v>82.179396646792497</v>
      </c>
      <c r="I169" s="67">
        <f>IF(ISBLANK(HLOOKUP(I$1, m_preprocess!$1:$1048576, $D169, FALSE)), "", HLOOKUP(I$1, m_preprocess!$1:$1048576, $D169, FALSE))</f>
        <v>54.1</v>
      </c>
      <c r="J169" s="67">
        <f>IF(ISBLANK(HLOOKUP(J$1, m_preprocess!$1:$1048576, $D169, FALSE)), "", HLOOKUP(J$1, m_preprocess!$1:$1048576, $D169, FALSE))</f>
        <v>53.120655533269797</v>
      </c>
      <c r="K169" s="67">
        <f>IF(ISBLANK(HLOOKUP(K$1, m_preprocess!$1:$1048576, $D169, FALSE)), "", HLOOKUP(K$1, m_preprocess!$1:$1048576, $D169, FALSE))</f>
        <v>5.25</v>
      </c>
      <c r="L169" s="67">
        <f>IF(ISBLANK(HLOOKUP(L$1, m_preprocess!$1:$1048576, $D169, FALSE)), "", HLOOKUP(L$1, m_preprocess!$1:$1048576, $D169, FALSE))</f>
        <v>10821.970098071255</v>
      </c>
      <c r="M169" s="67">
        <f>IF(ISBLANK(HLOOKUP(M$1, m_preprocess!$1:$1048576, $D169, FALSE)), "", HLOOKUP(M$1, m_preprocess!$1:$1048576, $D169, FALSE))</f>
        <v>48734.320223835617</v>
      </c>
      <c r="N169" s="67">
        <f>IF(ISBLANK(HLOOKUP(N$1, m_preprocess!$1:$1048576, $D169, FALSE)), "", HLOOKUP(N$1, m_preprocess!$1:$1048576, $D169, FALSE))</f>
        <v>527.58210526315804</v>
      </c>
      <c r="O169" s="67">
        <f>IF(ISBLANK(HLOOKUP(O$1, m_preprocess!$1:$1048576, $D169, FALSE)), "", HLOOKUP(O$1, m_preprocess!$1:$1048576, $D169, FALSE))</f>
        <v>95.352256877941372</v>
      </c>
      <c r="P169" s="67">
        <f>IF(ISBLANK(HLOOKUP(P$1, m_preprocess!$1:$1048576, $D169, FALSE)), "", HLOOKUP(P$1, m_preprocess!$1:$1048576, $D169, FALSE))</f>
        <v>122.78682617079323</v>
      </c>
      <c r="Q169" s="67">
        <f>IF(ISBLANK(HLOOKUP(Q$1, m_preprocess!$1:$1048576, $D169, FALSE)), "", HLOOKUP(Q$1, m_preprocess!$1:$1048576, $D169, FALSE))</f>
        <v>4699.2044765526307</v>
      </c>
      <c r="R169" s="67">
        <f>IF(ISBLANK(HLOOKUP(R$1, m_preprocess!$1:$1048576, $D169, FALSE)), "", HLOOKUP(R$1, m_preprocess!$1:$1048576, $D169, FALSE))</f>
        <v>3098.4982252000768</v>
      </c>
      <c r="S169" s="67">
        <f>IF(ISBLANK(HLOOKUP(S$1, m_preprocess!$1:$1048576, $D169, FALSE)), "", HLOOKUP(S$1, m_preprocess!$1:$1048576, $D169, FALSE))</f>
        <v>2976.1782074605712</v>
      </c>
      <c r="T169" s="67">
        <f>IF(ISBLANK(HLOOKUP(T$1, m_preprocess!$1:$1048576, $D169, FALSE)), "", HLOOKUP(T$1, m_preprocess!$1:$1048576, $D169, FALSE))</f>
        <v>763.29919883697028</v>
      </c>
      <c r="U169" s="67">
        <f>IF(ISBLANK(HLOOKUP(U$1, m_preprocess!$1:$1048576, $D169, FALSE)), "", HLOOKUP(U$1, m_preprocess!$1:$1048576, $D169, FALSE))</f>
        <v>1771.5211116826697</v>
      </c>
      <c r="V169" s="67">
        <f>IF(ISBLANK(HLOOKUP(V$1, m_preprocess!$1:$1048576, $D169, FALSE)), "", HLOOKUP(V$1, m_preprocess!$1:$1048576, $D169, FALSE))</f>
        <v>649.42106412738076</v>
      </c>
      <c r="W169" s="67">
        <f>IF(ISBLANK(HLOOKUP(W$1, m_preprocess!$1:$1048576, $D169, FALSE)), "", HLOOKUP(W$1, m_preprocess!$1:$1048576, $D169, FALSE))</f>
        <v>4729.781191</v>
      </c>
      <c r="X169" s="67" t="str">
        <f>IF(ISBLANK(HLOOKUP(X$1, m_preprocess!$1:$1048576, $D169, FALSE)), "", HLOOKUP(X$1, m_preprocess!$1:$1048576, $D169, FALSE))</f>
        <v/>
      </c>
      <c r="Y169" s="67">
        <f>IF(ISBLANK(HLOOKUP(Y$1, m_preprocess!$1:$1048576, $D169, FALSE)), "", HLOOKUP(Y$1, m_preprocess!$1:$1048576, $D169, FALSE))</f>
        <v>93.401542348456701</v>
      </c>
      <c r="Z169" s="67">
        <f>IF(ISBLANK(HLOOKUP(Z$1, m_preprocess!$1:$1048576, $D169, FALSE)), "", HLOOKUP(Z$1, m_preprocess!$1:$1048576, $D169, FALSE))</f>
        <v>532.29999999999995</v>
      </c>
      <c r="AA169" s="67" t="str">
        <f>IF(ISBLANK(HLOOKUP(AA$1, m_preprocess!$1:$1048576, $D169, FALSE)), "", HLOOKUP(AA$1, m_preprocess!$1:$1048576, $D169, FALSE))</f>
        <v/>
      </c>
      <c r="AB169" s="67">
        <f>IF(ISBLANK(HLOOKUP(AB$1, m_preprocess!$1:$1048576, $D169, FALSE)), "", HLOOKUP(AB$1, m_preprocess!$1:$1048576, $D169, FALSE))</f>
        <v>78157.009854435702</v>
      </c>
    </row>
    <row r="170" spans="1:28" x14ac:dyDescent="0.25">
      <c r="A170" s="57">
        <v>39083</v>
      </c>
      <c r="B170" s="67">
        <v>2007</v>
      </c>
      <c r="C170" s="67">
        <v>1</v>
      </c>
      <c r="D170" s="67">
        <v>170</v>
      </c>
      <c r="E170" s="67">
        <f>IF(ISBLANK(HLOOKUP(E$1, m_preprocess!$1:$1048576, $D170, FALSE)), "", HLOOKUP(E$1, m_preprocess!$1:$1048576, $D170, FALSE))</f>
        <v>77.304410979906905</v>
      </c>
      <c r="F170" s="67">
        <f>IF(ISBLANK(HLOOKUP(F$1, m_preprocess!$1:$1048576, $D170, FALSE)), "", HLOOKUP(F$1, m_preprocess!$1:$1048576, $D170, FALSE))</f>
        <v>77.961120480963203</v>
      </c>
      <c r="G170" s="67">
        <f>IF(ISBLANK(HLOOKUP(G$1, m_preprocess!$1:$1048576, $D170, FALSE)), "", HLOOKUP(G$1, m_preprocess!$1:$1048576, $D170, FALSE))</f>
        <v>93.031856586512305</v>
      </c>
      <c r="H170" s="67">
        <f>IF(ISBLANK(HLOOKUP(H$1, m_preprocess!$1:$1048576, $D170, FALSE)), "", HLOOKUP(H$1, m_preprocess!$1:$1048576, $D170, FALSE))</f>
        <v>74.506010140931295</v>
      </c>
      <c r="I170" s="67">
        <f>IF(ISBLANK(HLOOKUP(I$1, m_preprocess!$1:$1048576, $D170, FALSE)), "", HLOOKUP(I$1, m_preprocess!$1:$1048576, $D170, FALSE))</f>
        <v>52</v>
      </c>
      <c r="J170" s="67">
        <f>IF(ISBLANK(HLOOKUP(J$1, m_preprocess!$1:$1048576, $D170, FALSE)), "", HLOOKUP(J$1, m_preprocess!$1:$1048576, $D170, FALSE))</f>
        <v>54.702359987693697</v>
      </c>
      <c r="K170" s="67">
        <f>IF(ISBLANK(HLOOKUP(K$1, m_preprocess!$1:$1048576, $D170, FALSE)), "", HLOOKUP(K$1, m_preprocess!$1:$1048576, $D170, FALSE))</f>
        <v>5.09</v>
      </c>
      <c r="L170" s="67">
        <f>IF(ISBLANK(HLOOKUP(L$1, m_preprocess!$1:$1048576, $D170, FALSE)), "", HLOOKUP(L$1, m_preprocess!$1:$1048576, $D170, FALSE))</f>
        <v>11055.218958188865</v>
      </c>
      <c r="M170" s="67">
        <f>IF(ISBLANK(HLOOKUP(M$1, m_preprocess!$1:$1048576, $D170, FALSE)), "", HLOOKUP(M$1, m_preprocess!$1:$1048576, $D170, FALSE))</f>
        <v>49682.570965019724</v>
      </c>
      <c r="N170" s="67">
        <f>IF(ISBLANK(HLOOKUP(N$1, m_preprocess!$1:$1048576, $D170, FALSE)), "", HLOOKUP(N$1, m_preprocess!$1:$1048576, $D170, FALSE))</f>
        <v>540.51</v>
      </c>
      <c r="O170" s="67">
        <f>IF(ISBLANK(HLOOKUP(O$1, m_preprocess!$1:$1048576, $D170, FALSE)), "", HLOOKUP(O$1, m_preprocess!$1:$1048576, $D170, FALSE))</f>
        <v>97.029376592334344</v>
      </c>
      <c r="P170" s="67">
        <f>IF(ISBLANK(HLOOKUP(P$1, m_preprocess!$1:$1048576, $D170, FALSE)), "", HLOOKUP(P$1, m_preprocess!$1:$1048576, $D170, FALSE))</f>
        <v>113.54880829773336</v>
      </c>
      <c r="Q170" s="67">
        <f>IF(ISBLANK(HLOOKUP(Q$1, m_preprocess!$1:$1048576, $D170, FALSE)), "", HLOOKUP(Q$1, m_preprocess!$1:$1048576, $D170, FALSE))</f>
        <v>4776.3085438757716</v>
      </c>
      <c r="R170" s="67">
        <f>IF(ISBLANK(HLOOKUP(R$1, m_preprocess!$1:$1048576, $D170, FALSE)), "", HLOOKUP(R$1, m_preprocess!$1:$1048576, $D170, FALSE))</f>
        <v>2778.9089043178988</v>
      </c>
      <c r="S170" s="67">
        <f>IF(ISBLANK(HLOOKUP(S$1, m_preprocess!$1:$1048576, $D170, FALSE)), "", HLOOKUP(S$1, m_preprocess!$1:$1048576, $D170, FALSE))</f>
        <v>2989.3233596755904</v>
      </c>
      <c r="T170" s="67">
        <f>IF(ISBLANK(HLOOKUP(T$1, m_preprocess!$1:$1048576, $D170, FALSE)), "", HLOOKUP(T$1, m_preprocess!$1:$1048576, $D170, FALSE))</f>
        <v>785.8786877672818</v>
      </c>
      <c r="U170" s="67">
        <f>IF(ISBLANK(HLOOKUP(U$1, m_preprocess!$1:$1048576, $D170, FALSE)), "", HLOOKUP(U$1, m_preprocess!$1:$1048576, $D170, FALSE))</f>
        <v>1876.908776576958</v>
      </c>
      <c r="V170" s="67">
        <f>IF(ISBLANK(HLOOKUP(V$1, m_preprocess!$1:$1048576, $D170, FALSE)), "", HLOOKUP(V$1, m_preprocess!$1:$1048576, $D170, FALSE))</f>
        <v>549.40927588898717</v>
      </c>
      <c r="W170" s="67">
        <f>IF(ISBLANK(HLOOKUP(W$1, m_preprocess!$1:$1048576, $D170, FALSE)), "", HLOOKUP(W$1, m_preprocess!$1:$1048576, $D170, FALSE))</f>
        <v>4760.3642900000004</v>
      </c>
      <c r="X170" s="67" t="str">
        <f>IF(ISBLANK(HLOOKUP(X$1, m_preprocess!$1:$1048576, $D170, FALSE)), "", HLOOKUP(X$1, m_preprocess!$1:$1048576, $D170, FALSE))</f>
        <v/>
      </c>
      <c r="Y170" s="67">
        <f>IF(ISBLANK(HLOOKUP(Y$1, m_preprocess!$1:$1048576, $D170, FALSE)), "", HLOOKUP(Y$1, m_preprocess!$1:$1048576, $D170, FALSE))</f>
        <v>66.261300447398099</v>
      </c>
      <c r="Z170" s="67">
        <f>IF(ISBLANK(HLOOKUP(Z$1, m_preprocess!$1:$1048576, $D170, FALSE)), "", HLOOKUP(Z$1, m_preprocess!$1:$1048576, $D170, FALSE))</f>
        <v>445.2</v>
      </c>
      <c r="AA170" s="67" t="str">
        <f>IF(ISBLANK(HLOOKUP(AA$1, m_preprocess!$1:$1048576, $D170, FALSE)), "", HLOOKUP(AA$1, m_preprocess!$1:$1048576, $D170, FALSE))</f>
        <v/>
      </c>
      <c r="AB170" s="67">
        <f>IF(ISBLANK(HLOOKUP(AB$1, m_preprocess!$1:$1048576, $D170, FALSE)), "", HLOOKUP(AB$1, m_preprocess!$1:$1048576, $D170, FALSE))</f>
        <v>78736.169288282705</v>
      </c>
    </row>
    <row r="171" spans="1:28" x14ac:dyDescent="0.25">
      <c r="A171" s="57">
        <v>39114</v>
      </c>
      <c r="B171" s="67">
        <v>2007</v>
      </c>
      <c r="C171" s="67">
        <v>2</v>
      </c>
      <c r="D171" s="67">
        <v>171</v>
      </c>
      <c r="E171" s="67">
        <f>IF(ISBLANK(HLOOKUP(E$1, m_preprocess!$1:$1048576, $D171, FALSE)), "", HLOOKUP(E$1, m_preprocess!$1:$1048576, $D171, FALSE))</f>
        <v>73.425158659132194</v>
      </c>
      <c r="F171" s="67">
        <f>IF(ISBLANK(HLOOKUP(F$1, m_preprocess!$1:$1048576, $D171, FALSE)), "", HLOOKUP(F$1, m_preprocess!$1:$1048576, $D171, FALSE))</f>
        <v>78.325761311338695</v>
      </c>
      <c r="G171" s="67">
        <f>IF(ISBLANK(HLOOKUP(G$1, m_preprocess!$1:$1048576, $D171, FALSE)), "", HLOOKUP(G$1, m_preprocess!$1:$1048576, $D171, FALSE))</f>
        <v>84.967565010587606</v>
      </c>
      <c r="H171" s="67">
        <f>IF(ISBLANK(HLOOKUP(H$1, m_preprocess!$1:$1048576, $D171, FALSE)), "", HLOOKUP(H$1, m_preprocess!$1:$1048576, $D171, FALSE))</f>
        <v>71.4503798218431</v>
      </c>
      <c r="I171" s="67">
        <f>IF(ISBLANK(HLOOKUP(I$1, m_preprocess!$1:$1048576, $D171, FALSE)), "", HLOOKUP(I$1, m_preprocess!$1:$1048576, $D171, FALSE))</f>
        <v>50.4</v>
      </c>
      <c r="J171" s="67">
        <f>IF(ISBLANK(HLOOKUP(J$1, m_preprocess!$1:$1048576, $D171, FALSE)), "", HLOOKUP(J$1, m_preprocess!$1:$1048576, $D171, FALSE))</f>
        <v>57.919537171103897</v>
      </c>
      <c r="K171" s="67">
        <f>IF(ISBLANK(HLOOKUP(K$1, m_preprocess!$1:$1048576, $D171, FALSE)), "", HLOOKUP(K$1, m_preprocess!$1:$1048576, $D171, FALSE))</f>
        <v>5</v>
      </c>
      <c r="L171" s="67">
        <f>IF(ISBLANK(HLOOKUP(L$1, m_preprocess!$1:$1048576, $D171, FALSE)), "", HLOOKUP(L$1, m_preprocess!$1:$1048576, $D171, FALSE))</f>
        <v>11007.944665127081</v>
      </c>
      <c r="M171" s="67">
        <f>IF(ISBLANK(HLOOKUP(M$1, m_preprocess!$1:$1048576, $D171, FALSE)), "", HLOOKUP(M$1, m_preprocess!$1:$1048576, $D171, FALSE))</f>
        <v>50212.891292701323</v>
      </c>
      <c r="N171" s="67">
        <f>IF(ISBLANK(HLOOKUP(N$1, m_preprocess!$1:$1048576, $D171, FALSE)), "", HLOOKUP(N$1, m_preprocess!$1:$1048576, $D171, FALSE))</f>
        <v>542.26649999999995</v>
      </c>
      <c r="O171" s="67">
        <f>IF(ISBLANK(HLOOKUP(O$1, m_preprocess!$1:$1048576, $D171, FALSE)), "", HLOOKUP(O$1, m_preprocess!$1:$1048576, $D171, FALSE))</f>
        <v>98.167089147229518</v>
      </c>
      <c r="P171" s="67">
        <f>IF(ISBLANK(HLOOKUP(P$1, m_preprocess!$1:$1048576, $D171, FALSE)), "", HLOOKUP(P$1, m_preprocess!$1:$1048576, $D171, FALSE))</f>
        <v>113.10532471953488</v>
      </c>
      <c r="Q171" s="67">
        <f>IF(ISBLANK(HLOOKUP(Q$1, m_preprocess!$1:$1048576, $D171, FALSE)), "", HLOOKUP(Q$1, m_preprocess!$1:$1048576, $D171, FALSE))</f>
        <v>4566.4208339503039</v>
      </c>
      <c r="R171" s="67">
        <f>IF(ISBLANK(HLOOKUP(R$1, m_preprocess!$1:$1048576, $D171, FALSE)), "", HLOOKUP(R$1, m_preprocess!$1:$1048576, $D171, FALSE))</f>
        <v>2879.7003018214396</v>
      </c>
      <c r="S171" s="67">
        <f>IF(ISBLANK(HLOOKUP(S$1, m_preprocess!$1:$1048576, $D171, FALSE)), "", HLOOKUP(S$1, m_preprocess!$1:$1048576, $D171, FALSE))</f>
        <v>2882.4593115076605</v>
      </c>
      <c r="T171" s="67">
        <f>IF(ISBLANK(HLOOKUP(T$1, m_preprocess!$1:$1048576, $D171, FALSE)), "", HLOOKUP(T$1, m_preprocess!$1:$1048576, $D171, FALSE))</f>
        <v>794.46634499703941</v>
      </c>
      <c r="U171" s="67">
        <f>IF(ISBLANK(HLOOKUP(U$1, m_preprocess!$1:$1048576, $D171, FALSE)), "", HLOOKUP(U$1, m_preprocess!$1:$1048576, $D171, FALSE))</f>
        <v>1763.162398060641</v>
      </c>
      <c r="V171" s="67">
        <f>IF(ISBLANK(HLOOKUP(V$1, m_preprocess!$1:$1048576, $D171, FALSE)), "", HLOOKUP(V$1, m_preprocess!$1:$1048576, $D171, FALSE))</f>
        <v>533.27188447558797</v>
      </c>
      <c r="W171" s="67">
        <f>IF(ISBLANK(HLOOKUP(W$1, m_preprocess!$1:$1048576, $D171, FALSE)), "", HLOOKUP(W$1, m_preprocess!$1:$1048576, $D171, FALSE))</f>
        <v>4310.8454599999995</v>
      </c>
      <c r="X171" s="67" t="str">
        <f>IF(ISBLANK(HLOOKUP(X$1, m_preprocess!$1:$1048576, $D171, FALSE)), "", HLOOKUP(X$1, m_preprocess!$1:$1048576, $D171, FALSE))</f>
        <v/>
      </c>
      <c r="Y171" s="67">
        <f>IF(ISBLANK(HLOOKUP(Y$1, m_preprocess!$1:$1048576, $D171, FALSE)), "", HLOOKUP(Y$1, m_preprocess!$1:$1048576, $D171, FALSE))</f>
        <v>67.083891688899698</v>
      </c>
      <c r="Z171" s="67">
        <f>IF(ISBLANK(HLOOKUP(Z$1, m_preprocess!$1:$1048576, $D171, FALSE)), "", HLOOKUP(Z$1, m_preprocess!$1:$1048576, $D171, FALSE))</f>
        <v>388.8</v>
      </c>
      <c r="AA171" s="67" t="str">
        <f>IF(ISBLANK(HLOOKUP(AA$1, m_preprocess!$1:$1048576, $D171, FALSE)), "", HLOOKUP(AA$1, m_preprocess!$1:$1048576, $D171, FALSE))</f>
        <v/>
      </c>
      <c r="AB171" s="67">
        <f>IF(ISBLANK(HLOOKUP(AB$1, m_preprocess!$1:$1048576, $D171, FALSE)), "", HLOOKUP(AB$1, m_preprocess!$1:$1048576, $D171, FALSE))</f>
        <v>79764.692986977796</v>
      </c>
    </row>
    <row r="172" spans="1:28" x14ac:dyDescent="0.25">
      <c r="A172" s="57">
        <v>39142</v>
      </c>
      <c r="B172" s="67">
        <v>2007</v>
      </c>
      <c r="C172" s="67">
        <v>3</v>
      </c>
      <c r="D172" s="67">
        <v>172</v>
      </c>
      <c r="E172" s="67">
        <f>IF(ISBLANK(HLOOKUP(E$1, m_preprocess!$1:$1048576, $D172, FALSE)), "", HLOOKUP(E$1, m_preprocess!$1:$1048576, $D172, FALSE))</f>
        <v>82.905966496429997</v>
      </c>
      <c r="F172" s="67">
        <f>IF(ISBLANK(HLOOKUP(F$1, m_preprocess!$1:$1048576, $D172, FALSE)), "", HLOOKUP(F$1, m_preprocess!$1:$1048576, $D172, FALSE))</f>
        <v>79.950308359607007</v>
      </c>
      <c r="G172" s="67">
        <f>IF(ISBLANK(HLOOKUP(G$1, m_preprocess!$1:$1048576, $D172, FALSE)), "", HLOOKUP(G$1, m_preprocess!$1:$1048576, $D172, FALSE))</f>
        <v>101.112589290919</v>
      </c>
      <c r="H172" s="67">
        <f>IF(ISBLANK(HLOOKUP(H$1, m_preprocess!$1:$1048576, $D172, FALSE)), "", HLOOKUP(H$1, m_preprocess!$1:$1048576, $D172, FALSE))</f>
        <v>79.635290249335696</v>
      </c>
      <c r="I172" s="67">
        <f>IF(ISBLANK(HLOOKUP(I$1, m_preprocess!$1:$1048576, $D172, FALSE)), "", HLOOKUP(I$1, m_preprocess!$1:$1048576, $D172, FALSE))</f>
        <v>48.4</v>
      </c>
      <c r="J172" s="67">
        <f>IF(ISBLANK(HLOOKUP(J$1, m_preprocess!$1:$1048576, $D172, FALSE)), "", HLOOKUP(J$1, m_preprocess!$1:$1048576, $D172, FALSE))</f>
        <v>58.9714223278283</v>
      </c>
      <c r="K172" s="67">
        <f>IF(ISBLANK(HLOOKUP(K$1, m_preprocess!$1:$1048576, $D172, FALSE)), "", HLOOKUP(K$1, m_preprocess!$1:$1048576, $D172, FALSE))</f>
        <v>5</v>
      </c>
      <c r="L172" s="67">
        <f>IF(ISBLANK(HLOOKUP(L$1, m_preprocess!$1:$1048576, $D172, FALSE)), "", HLOOKUP(L$1, m_preprocess!$1:$1048576, $D172, FALSE))</f>
        <v>11013.967754316951</v>
      </c>
      <c r="M172" s="67">
        <f>IF(ISBLANK(HLOOKUP(M$1, m_preprocess!$1:$1048576, $D172, FALSE)), "", HLOOKUP(M$1, m_preprocess!$1:$1048576, $D172, FALSE))</f>
        <v>50680.967282655023</v>
      </c>
      <c r="N172" s="67">
        <f>IF(ISBLANK(HLOOKUP(N$1, m_preprocess!$1:$1048576, $D172, FALSE)), "", HLOOKUP(N$1, m_preprocess!$1:$1048576, $D172, FALSE))</f>
        <v>538.48772727272706</v>
      </c>
      <c r="O172" s="67">
        <f>IF(ISBLANK(HLOOKUP(O$1, m_preprocess!$1:$1048576, $D172, FALSE)), "", HLOOKUP(O$1, m_preprocess!$1:$1048576, $D172, FALSE))</f>
        <v>97.838481120870256</v>
      </c>
      <c r="P172" s="67">
        <f>IF(ISBLANK(HLOOKUP(P$1, m_preprocess!$1:$1048576, $D172, FALSE)), "", HLOOKUP(P$1, m_preprocess!$1:$1048576, $D172, FALSE))</f>
        <v>118.89069571612909</v>
      </c>
      <c r="Q172" s="67">
        <f>IF(ISBLANK(HLOOKUP(Q$1, m_preprocess!$1:$1048576, $D172, FALSE)), "", HLOOKUP(Q$1, m_preprocess!$1:$1048576, $D172, FALSE))</f>
        <v>4930.0707868569916</v>
      </c>
      <c r="R172" s="67">
        <f>IF(ISBLANK(HLOOKUP(R$1, m_preprocess!$1:$1048576, $D172, FALSE)), "", HLOOKUP(R$1, m_preprocess!$1:$1048576, $D172, FALSE))</f>
        <v>3065.8322466808863</v>
      </c>
      <c r="S172" s="67">
        <f>IF(ISBLANK(HLOOKUP(S$1, m_preprocess!$1:$1048576, $D172, FALSE)), "", HLOOKUP(S$1, m_preprocess!$1:$1048576, $D172, FALSE))</f>
        <v>3408.561407597871</v>
      </c>
      <c r="T172" s="67">
        <f>IF(ISBLANK(HLOOKUP(T$1, m_preprocess!$1:$1048576, $D172, FALSE)), "", HLOOKUP(T$1, m_preprocess!$1:$1048576, $D172, FALSE))</f>
        <v>838.40945426313669</v>
      </c>
      <c r="U172" s="67">
        <f>IF(ISBLANK(HLOOKUP(U$1, m_preprocess!$1:$1048576, $D172, FALSE)), "", HLOOKUP(U$1, m_preprocess!$1:$1048576, $D172, FALSE))</f>
        <v>2160.1036952520285</v>
      </c>
      <c r="V172" s="67">
        <f>IF(ISBLANK(HLOOKUP(V$1, m_preprocess!$1:$1048576, $D172, FALSE)), "", HLOOKUP(V$1, m_preprocess!$1:$1048576, $D172, FALSE))</f>
        <v>655.19248175925441</v>
      </c>
      <c r="W172" s="67">
        <f>IF(ISBLANK(HLOOKUP(W$1, m_preprocess!$1:$1048576, $D172, FALSE)), "", HLOOKUP(W$1, m_preprocess!$1:$1048576, $D172, FALSE))</f>
        <v>4891.4988400000002</v>
      </c>
      <c r="X172" s="67" t="str">
        <f>IF(ISBLANK(HLOOKUP(X$1, m_preprocess!$1:$1048576, $D172, FALSE)), "", HLOOKUP(X$1, m_preprocess!$1:$1048576, $D172, FALSE))</f>
        <v/>
      </c>
      <c r="Y172" s="67">
        <f>IF(ISBLANK(HLOOKUP(Y$1, m_preprocess!$1:$1048576, $D172, FALSE)), "", HLOOKUP(Y$1, m_preprocess!$1:$1048576, $D172, FALSE))</f>
        <v>77.076349471939807</v>
      </c>
      <c r="Z172" s="67">
        <f>IF(ISBLANK(HLOOKUP(Z$1, m_preprocess!$1:$1048576, $D172, FALSE)), "", HLOOKUP(Z$1, m_preprocess!$1:$1048576, $D172, FALSE))</f>
        <v>498.1</v>
      </c>
      <c r="AA172" s="67" t="str">
        <f>IF(ISBLANK(HLOOKUP(AA$1, m_preprocess!$1:$1048576, $D172, FALSE)), "", HLOOKUP(AA$1, m_preprocess!$1:$1048576, $D172, FALSE))</f>
        <v/>
      </c>
      <c r="AB172" s="67">
        <f>IF(ISBLANK(HLOOKUP(AB$1, m_preprocess!$1:$1048576, $D172, FALSE)), "", HLOOKUP(AB$1, m_preprocess!$1:$1048576, $D172, FALSE))</f>
        <v>80392.720780590796</v>
      </c>
    </row>
    <row r="173" spans="1:28" x14ac:dyDescent="0.25">
      <c r="A173" s="57">
        <v>39173</v>
      </c>
      <c r="B173" s="67">
        <v>2007</v>
      </c>
      <c r="C173" s="67">
        <v>4</v>
      </c>
      <c r="D173" s="67">
        <v>173</v>
      </c>
      <c r="E173" s="67">
        <f>IF(ISBLANK(HLOOKUP(E$1, m_preprocess!$1:$1048576, $D173, FALSE)), "", HLOOKUP(E$1, m_preprocess!$1:$1048576, $D173, FALSE))</f>
        <v>80.1379984305606</v>
      </c>
      <c r="F173" s="67">
        <f>IF(ISBLANK(HLOOKUP(F$1, m_preprocess!$1:$1048576, $D173, FALSE)), "", HLOOKUP(F$1, m_preprocess!$1:$1048576, $D173, FALSE))</f>
        <v>79.448756821373493</v>
      </c>
      <c r="G173" s="67">
        <f>IF(ISBLANK(HLOOKUP(G$1, m_preprocess!$1:$1048576, $D173, FALSE)), "", HLOOKUP(G$1, m_preprocess!$1:$1048576, $D173, FALSE))</f>
        <v>94.449723688637306</v>
      </c>
      <c r="H173" s="67">
        <f>IF(ISBLANK(HLOOKUP(H$1, m_preprocess!$1:$1048576, $D173, FALSE)), "", HLOOKUP(H$1, m_preprocess!$1:$1048576, $D173, FALSE))</f>
        <v>77.637829340494903</v>
      </c>
      <c r="I173" s="67">
        <f>IF(ISBLANK(HLOOKUP(I$1, m_preprocess!$1:$1048576, $D173, FALSE)), "", HLOOKUP(I$1, m_preprocess!$1:$1048576, $D173, FALSE))</f>
        <v>49.4</v>
      </c>
      <c r="J173" s="67">
        <f>IF(ISBLANK(HLOOKUP(J$1, m_preprocess!$1:$1048576, $D173, FALSE)), "", HLOOKUP(J$1, m_preprocess!$1:$1048576, $D173, FALSE))</f>
        <v>54.617260882270401</v>
      </c>
      <c r="K173" s="67">
        <f>IF(ISBLANK(HLOOKUP(K$1, m_preprocess!$1:$1048576, $D173, FALSE)), "", HLOOKUP(K$1, m_preprocess!$1:$1048576, $D173, FALSE))</f>
        <v>5</v>
      </c>
      <c r="L173" s="67">
        <f>IF(ISBLANK(HLOOKUP(L$1, m_preprocess!$1:$1048576, $D173, FALSE)), "", HLOOKUP(L$1, m_preprocess!$1:$1048576, $D173, FALSE))</f>
        <v>11218.449300834474</v>
      </c>
      <c r="M173" s="67">
        <f>IF(ISBLANK(HLOOKUP(M$1, m_preprocess!$1:$1048576, $D173, FALSE)), "", HLOOKUP(M$1, m_preprocess!$1:$1048576, $D173, FALSE))</f>
        <v>51278.693215551903</v>
      </c>
      <c r="N173" s="67">
        <f>IF(ISBLANK(HLOOKUP(N$1, m_preprocess!$1:$1048576, $D173, FALSE)), "", HLOOKUP(N$1, m_preprocess!$1:$1048576, $D173, FALSE))</f>
        <v>532.30100000000004</v>
      </c>
      <c r="O173" s="67">
        <f>IF(ISBLANK(HLOOKUP(O$1, m_preprocess!$1:$1048576, $D173, FALSE)), "", HLOOKUP(O$1, m_preprocess!$1:$1048576, $D173, FALSE))</f>
        <v>97.72128295338787</v>
      </c>
      <c r="P173" s="67">
        <f>IF(ISBLANK(HLOOKUP(P$1, m_preprocess!$1:$1048576, $D173, FALSE)), "", HLOOKUP(P$1, m_preprocess!$1:$1048576, $D173, FALSE))</f>
        <v>130.3996693732108</v>
      </c>
      <c r="Q173" s="67">
        <f>IF(ISBLANK(HLOOKUP(Q$1, m_preprocess!$1:$1048576, $D173, FALSE)), "", HLOOKUP(Q$1, m_preprocess!$1:$1048576, $D173, FALSE))</f>
        <v>4546.6572768161159</v>
      </c>
      <c r="R173" s="67">
        <f>IF(ISBLANK(HLOOKUP(R$1, m_preprocess!$1:$1048576, $D173, FALSE)), "", HLOOKUP(R$1, m_preprocess!$1:$1048576, $D173, FALSE))</f>
        <v>2861.4888671781232</v>
      </c>
      <c r="S173" s="67">
        <f>IF(ISBLANK(HLOOKUP(S$1, m_preprocess!$1:$1048576, $D173, FALSE)), "", HLOOKUP(S$1, m_preprocess!$1:$1048576, $D173, FALSE))</f>
        <v>3098.3664673915418</v>
      </c>
      <c r="T173" s="67">
        <f>IF(ISBLANK(HLOOKUP(T$1, m_preprocess!$1:$1048576, $D173, FALSE)), "", HLOOKUP(T$1, m_preprocess!$1:$1048576, $D173, FALSE))</f>
        <v>710.26674754721193</v>
      </c>
      <c r="U173" s="67">
        <f>IF(ISBLANK(HLOOKUP(U$1, m_preprocess!$1:$1048576, $D173, FALSE)), "", HLOOKUP(U$1, m_preprocess!$1:$1048576, $D173, FALSE))</f>
        <v>1999.9388582270658</v>
      </c>
      <c r="V173" s="67">
        <f>IF(ISBLANK(HLOOKUP(V$1, m_preprocess!$1:$1048576, $D173, FALSE)), "", HLOOKUP(V$1, m_preprocess!$1:$1048576, $D173, FALSE))</f>
        <v>593.45184474132543</v>
      </c>
      <c r="W173" s="67">
        <f>IF(ISBLANK(HLOOKUP(W$1, m_preprocess!$1:$1048576, $D173, FALSE)), "", HLOOKUP(W$1, m_preprocess!$1:$1048576, $D173, FALSE))</f>
        <v>4635.5693799999999</v>
      </c>
      <c r="X173" s="67" t="str">
        <f>IF(ISBLANK(HLOOKUP(X$1, m_preprocess!$1:$1048576, $D173, FALSE)), "", HLOOKUP(X$1, m_preprocess!$1:$1048576, $D173, FALSE))</f>
        <v/>
      </c>
      <c r="Y173" s="67">
        <f>IF(ISBLANK(HLOOKUP(Y$1, m_preprocess!$1:$1048576, $D173, FALSE)), "", HLOOKUP(Y$1, m_preprocess!$1:$1048576, $D173, FALSE))</f>
        <v>72.112254289258203</v>
      </c>
      <c r="Z173" s="67">
        <f>IF(ISBLANK(HLOOKUP(Z$1, m_preprocess!$1:$1048576, $D173, FALSE)), "", HLOOKUP(Z$1, m_preprocess!$1:$1048576, $D173, FALSE))</f>
        <v>454.9</v>
      </c>
      <c r="AA173" s="67" t="str">
        <f>IF(ISBLANK(HLOOKUP(AA$1, m_preprocess!$1:$1048576, $D173, FALSE)), "", HLOOKUP(AA$1, m_preprocess!$1:$1048576, $D173, FALSE))</f>
        <v/>
      </c>
      <c r="AB173" s="67">
        <f>IF(ISBLANK(HLOOKUP(AB$1, m_preprocess!$1:$1048576, $D173, FALSE)), "", HLOOKUP(AB$1, m_preprocess!$1:$1048576, $D173, FALSE))</f>
        <v>81244.851408554299</v>
      </c>
    </row>
    <row r="174" spans="1:28" x14ac:dyDescent="0.25">
      <c r="A174" s="57">
        <v>39203</v>
      </c>
      <c r="B174" s="67">
        <v>2007</v>
      </c>
      <c r="C174" s="67">
        <v>5</v>
      </c>
      <c r="D174" s="67">
        <v>174</v>
      </c>
      <c r="E174" s="67">
        <f>IF(ISBLANK(HLOOKUP(E$1, m_preprocess!$1:$1048576, $D174, FALSE)), "", HLOOKUP(E$1, m_preprocess!$1:$1048576, $D174, FALSE))</f>
        <v>79.989104505826205</v>
      </c>
      <c r="F174" s="67">
        <f>IF(ISBLANK(HLOOKUP(F$1, m_preprocess!$1:$1048576, $D174, FALSE)), "", HLOOKUP(F$1, m_preprocess!$1:$1048576, $D174, FALSE))</f>
        <v>79.516495082604095</v>
      </c>
      <c r="G174" s="67">
        <f>IF(ISBLANK(HLOOKUP(G$1, m_preprocess!$1:$1048576, $D174, FALSE)), "", HLOOKUP(G$1, m_preprocess!$1:$1048576, $D174, FALSE))</f>
        <v>100.095964570908</v>
      </c>
      <c r="H174" s="67">
        <f>IF(ISBLANK(HLOOKUP(H$1, m_preprocess!$1:$1048576, $D174, FALSE)), "", HLOOKUP(H$1, m_preprocess!$1:$1048576, $D174, FALSE))</f>
        <v>76.322323891299803</v>
      </c>
      <c r="I174" s="67">
        <f>IF(ISBLANK(HLOOKUP(I$1, m_preprocess!$1:$1048576, $D174, FALSE)), "", HLOOKUP(I$1, m_preprocess!$1:$1048576, $D174, FALSE))</f>
        <v>46.7</v>
      </c>
      <c r="J174" s="67">
        <f>IF(ISBLANK(HLOOKUP(J$1, m_preprocess!$1:$1048576, $D174, FALSE)), "", HLOOKUP(J$1, m_preprocess!$1:$1048576, $D174, FALSE))</f>
        <v>55.889676348751998</v>
      </c>
      <c r="K174" s="67">
        <f>IF(ISBLANK(HLOOKUP(K$1, m_preprocess!$1:$1048576, $D174, FALSE)), "", HLOOKUP(K$1, m_preprocess!$1:$1048576, $D174, FALSE))</f>
        <v>5</v>
      </c>
      <c r="L174" s="67">
        <f>IF(ISBLANK(HLOOKUP(L$1, m_preprocess!$1:$1048576, $D174, FALSE)), "", HLOOKUP(L$1, m_preprocess!$1:$1048576, $D174, FALSE))</f>
        <v>11214.729476222705</v>
      </c>
      <c r="M174" s="67">
        <f>IF(ISBLANK(HLOOKUP(M$1, m_preprocess!$1:$1048576, $D174, FALSE)), "", HLOOKUP(M$1, m_preprocess!$1:$1048576, $D174, FALSE))</f>
        <v>51739.775953304037</v>
      </c>
      <c r="N174" s="67">
        <f>IF(ISBLANK(HLOOKUP(N$1, m_preprocess!$1:$1048576, $D174, FALSE)), "", HLOOKUP(N$1, m_preprocess!$1:$1048576, $D174, FALSE))</f>
        <v>522.01619047619101</v>
      </c>
      <c r="O174" s="67">
        <f>IF(ISBLANK(HLOOKUP(O$1, m_preprocess!$1:$1048576, $D174, FALSE)), "", HLOOKUP(O$1, m_preprocess!$1:$1048576, $D174, FALSE))</f>
        <v>95.514079716507339</v>
      </c>
      <c r="P174" s="67">
        <f>IF(ISBLANK(HLOOKUP(P$1, m_preprocess!$1:$1048576, $D174, FALSE)), "", HLOOKUP(P$1, m_preprocess!$1:$1048576, $D174, FALSE))</f>
        <v>127.93864238113453</v>
      </c>
      <c r="Q174" s="67">
        <f>IF(ISBLANK(HLOOKUP(Q$1, m_preprocess!$1:$1048576, $D174, FALSE)), "", HLOOKUP(Q$1, m_preprocess!$1:$1048576, $D174, FALSE))</f>
        <v>4680.7141735772257</v>
      </c>
      <c r="R174" s="67">
        <f>IF(ISBLANK(HLOOKUP(R$1, m_preprocess!$1:$1048576, $D174, FALSE)), "", HLOOKUP(R$1, m_preprocess!$1:$1048576, $D174, FALSE))</f>
        <v>2954.3268279708309</v>
      </c>
      <c r="S174" s="67">
        <f>IF(ISBLANK(HLOOKUP(S$1, m_preprocess!$1:$1048576, $D174, FALSE)), "", HLOOKUP(S$1, m_preprocess!$1:$1048576, $D174, FALSE))</f>
        <v>3604.9457402564108</v>
      </c>
      <c r="T174" s="67">
        <f>IF(ISBLANK(HLOOKUP(T$1, m_preprocess!$1:$1048576, $D174, FALSE)), "", HLOOKUP(T$1, m_preprocess!$1:$1048576, $D174, FALSE))</f>
        <v>834.49164600116831</v>
      </c>
      <c r="U174" s="67">
        <f>IF(ISBLANK(HLOOKUP(U$1, m_preprocess!$1:$1048576, $D174, FALSE)), "", HLOOKUP(U$1, m_preprocess!$1:$1048576, $D174, FALSE))</f>
        <v>2316.8244106556308</v>
      </c>
      <c r="V174" s="67">
        <f>IF(ISBLANK(HLOOKUP(V$1, m_preprocess!$1:$1048576, $D174, FALSE)), "", HLOOKUP(V$1, m_preprocess!$1:$1048576, $D174, FALSE))</f>
        <v>699.55182030883566</v>
      </c>
      <c r="W174" s="67">
        <f>IF(ISBLANK(HLOOKUP(W$1, m_preprocess!$1:$1048576, $D174, FALSE)), "", HLOOKUP(W$1, m_preprocess!$1:$1048576, $D174, FALSE))</f>
        <v>4777.1447900000003</v>
      </c>
      <c r="X174" s="67" t="str">
        <f>IF(ISBLANK(HLOOKUP(X$1, m_preprocess!$1:$1048576, $D174, FALSE)), "", HLOOKUP(X$1, m_preprocess!$1:$1048576, $D174, FALSE))</f>
        <v/>
      </c>
      <c r="Y174" s="67">
        <f>IF(ISBLANK(HLOOKUP(Y$1, m_preprocess!$1:$1048576, $D174, FALSE)), "", HLOOKUP(Y$1, m_preprocess!$1:$1048576, $D174, FALSE))</f>
        <v>71.667599639015293</v>
      </c>
      <c r="Z174" s="67">
        <f>IF(ISBLANK(HLOOKUP(Z$1, m_preprocess!$1:$1048576, $D174, FALSE)), "", HLOOKUP(Z$1, m_preprocess!$1:$1048576, $D174, FALSE))</f>
        <v>476.1</v>
      </c>
      <c r="AA174" s="67" t="str">
        <f>IF(ISBLANK(HLOOKUP(AA$1, m_preprocess!$1:$1048576, $D174, FALSE)), "", HLOOKUP(AA$1, m_preprocess!$1:$1048576, $D174, FALSE))</f>
        <v/>
      </c>
      <c r="AB174" s="67">
        <f>IF(ISBLANK(HLOOKUP(AB$1, m_preprocess!$1:$1048576, $D174, FALSE)), "", HLOOKUP(AB$1, m_preprocess!$1:$1048576, $D174, FALSE))</f>
        <v>81996.725689301195</v>
      </c>
    </row>
    <row r="175" spans="1:28" x14ac:dyDescent="0.25">
      <c r="A175" s="57">
        <v>39234</v>
      </c>
      <c r="B175" s="67">
        <v>2007</v>
      </c>
      <c r="C175" s="67">
        <v>6</v>
      </c>
      <c r="D175" s="67">
        <v>175</v>
      </c>
      <c r="E175" s="67">
        <f>IF(ISBLANK(HLOOKUP(E$1, m_preprocess!$1:$1048576, $D175, FALSE)), "", HLOOKUP(E$1, m_preprocess!$1:$1048576, $D175, FALSE))</f>
        <v>78.318709437958503</v>
      </c>
      <c r="F175" s="67">
        <f>IF(ISBLANK(HLOOKUP(F$1, m_preprocess!$1:$1048576, $D175, FALSE)), "", HLOOKUP(F$1, m_preprocess!$1:$1048576, $D175, FALSE))</f>
        <v>79.482316730770194</v>
      </c>
      <c r="G175" s="67">
        <f>IF(ISBLANK(HLOOKUP(G$1, m_preprocess!$1:$1048576, $D175, FALSE)), "", HLOOKUP(G$1, m_preprocess!$1:$1048576, $D175, FALSE))</f>
        <v>99.177592061323793</v>
      </c>
      <c r="H175" s="67">
        <f>IF(ISBLANK(HLOOKUP(H$1, m_preprocess!$1:$1048576, $D175, FALSE)), "", HLOOKUP(H$1, m_preprocess!$1:$1048576, $D175, FALSE))</f>
        <v>74.4927281456185</v>
      </c>
      <c r="I175" s="67">
        <f>IF(ISBLANK(HLOOKUP(I$1, m_preprocess!$1:$1048576, $D175, FALSE)), "", HLOOKUP(I$1, m_preprocess!$1:$1048576, $D175, FALSE))</f>
        <v>46.2</v>
      </c>
      <c r="J175" s="67">
        <f>IF(ISBLANK(HLOOKUP(J$1, m_preprocess!$1:$1048576, $D175, FALSE)), "", HLOOKUP(J$1, m_preprocess!$1:$1048576, $D175, FALSE))</f>
        <v>56.691048080244798</v>
      </c>
      <c r="K175" s="67">
        <f>IF(ISBLANK(HLOOKUP(K$1, m_preprocess!$1:$1048576, $D175, FALSE)), "", HLOOKUP(K$1, m_preprocess!$1:$1048576, $D175, FALSE))</f>
        <v>5</v>
      </c>
      <c r="L175" s="67">
        <f>IF(ISBLANK(HLOOKUP(L$1, m_preprocess!$1:$1048576, $D175, FALSE)), "", HLOOKUP(L$1, m_preprocess!$1:$1048576, $D175, FALSE))</f>
        <v>11164.879820095626</v>
      </c>
      <c r="M175" s="67">
        <f>IF(ISBLANK(HLOOKUP(M$1, m_preprocess!$1:$1048576, $D175, FALSE)), "", HLOOKUP(M$1, m_preprocess!$1:$1048576, $D175, FALSE))</f>
        <v>52157.843648218557</v>
      </c>
      <c r="N175" s="67">
        <f>IF(ISBLANK(HLOOKUP(N$1, m_preprocess!$1:$1048576, $D175, FALSE)), "", HLOOKUP(N$1, m_preprocess!$1:$1048576, $D175, FALSE))</f>
        <v>526.71904761904796</v>
      </c>
      <c r="O175" s="67">
        <f>IF(ISBLANK(HLOOKUP(O$1, m_preprocess!$1:$1048576, $D175, FALSE)), "", HLOOKUP(O$1, m_preprocess!$1:$1048576, $D175, FALSE))</f>
        <v>95.536048691861026</v>
      </c>
      <c r="P175" s="67">
        <f>IF(ISBLANK(HLOOKUP(P$1, m_preprocess!$1:$1048576, $D175, FALSE)), "", HLOOKUP(P$1, m_preprocess!$1:$1048576, $D175, FALSE))</f>
        <v>124.90794460429603</v>
      </c>
      <c r="Q175" s="67">
        <f>IF(ISBLANK(HLOOKUP(Q$1, m_preprocess!$1:$1048576, $D175, FALSE)), "", HLOOKUP(Q$1, m_preprocess!$1:$1048576, $D175, FALSE))</f>
        <v>4408.3133832209005</v>
      </c>
      <c r="R175" s="67">
        <f>IF(ISBLANK(HLOOKUP(R$1, m_preprocess!$1:$1048576, $D175, FALSE)), "", HLOOKUP(R$1, m_preprocess!$1:$1048576, $D175, FALSE))</f>
        <v>2830.8359983832543</v>
      </c>
      <c r="S175" s="67">
        <f>IF(ISBLANK(HLOOKUP(S$1, m_preprocess!$1:$1048576, $D175, FALSE)), "", HLOOKUP(S$1, m_preprocess!$1:$1048576, $D175, FALSE))</f>
        <v>3249.0486223219768</v>
      </c>
      <c r="T175" s="67">
        <f>IF(ISBLANK(HLOOKUP(T$1, m_preprocess!$1:$1048576, $D175, FALSE)), "", HLOOKUP(T$1, m_preprocess!$1:$1048576, $D175, FALSE))</f>
        <v>782.64927596348809</v>
      </c>
      <c r="U175" s="67">
        <f>IF(ISBLANK(HLOOKUP(U$1, m_preprocess!$1:$1048576, $D175, FALSE)), "", HLOOKUP(U$1, m_preprocess!$1:$1048576, $D175, FALSE))</f>
        <v>2100.0760444543089</v>
      </c>
      <c r="V175" s="67">
        <f>IF(ISBLANK(HLOOKUP(V$1, m_preprocess!$1:$1048576, $D175, FALSE)), "", HLOOKUP(V$1, m_preprocess!$1:$1048576, $D175, FALSE))</f>
        <v>599.3194149767545</v>
      </c>
      <c r="W175" s="67">
        <f>IF(ISBLANK(HLOOKUP(W$1, m_preprocess!$1:$1048576, $D175, FALSE)), "", HLOOKUP(W$1, m_preprocess!$1:$1048576, $D175, FALSE))</f>
        <v>4705.0791399999998</v>
      </c>
      <c r="X175" s="67" t="str">
        <f>IF(ISBLANK(HLOOKUP(X$1, m_preprocess!$1:$1048576, $D175, FALSE)), "", HLOOKUP(X$1, m_preprocess!$1:$1048576, $D175, FALSE))</f>
        <v/>
      </c>
      <c r="Y175" s="67">
        <f>IF(ISBLANK(HLOOKUP(Y$1, m_preprocess!$1:$1048576, $D175, FALSE)), "", HLOOKUP(Y$1, m_preprocess!$1:$1048576, $D175, FALSE))</f>
        <v>72.445700202591198</v>
      </c>
      <c r="Z175" s="67">
        <f>IF(ISBLANK(HLOOKUP(Z$1, m_preprocess!$1:$1048576, $D175, FALSE)), "", HLOOKUP(Z$1, m_preprocess!$1:$1048576, $D175, FALSE))</f>
        <v>457.9</v>
      </c>
      <c r="AA175" s="67" t="str">
        <f>IF(ISBLANK(HLOOKUP(AA$1, m_preprocess!$1:$1048576, $D175, FALSE)), "", HLOOKUP(AA$1, m_preprocess!$1:$1048576, $D175, FALSE))</f>
        <v/>
      </c>
      <c r="AB175" s="67">
        <f>IF(ISBLANK(HLOOKUP(AB$1, m_preprocess!$1:$1048576, $D175, FALSE)), "", HLOOKUP(AB$1, m_preprocess!$1:$1048576, $D175, FALSE))</f>
        <v>82426.173548100298</v>
      </c>
    </row>
    <row r="176" spans="1:28" x14ac:dyDescent="0.25">
      <c r="A176" s="57">
        <v>39264</v>
      </c>
      <c r="B176" s="67">
        <v>2007</v>
      </c>
      <c r="C176" s="67">
        <v>7</v>
      </c>
      <c r="D176" s="67">
        <v>176</v>
      </c>
      <c r="E176" s="67">
        <f>IF(ISBLANK(HLOOKUP(E$1, m_preprocess!$1:$1048576, $D176, FALSE)), "", HLOOKUP(E$1, m_preprocess!$1:$1048576, $D176, FALSE))</f>
        <v>76.726178280717605</v>
      </c>
      <c r="F176" s="67">
        <f>IF(ISBLANK(HLOOKUP(F$1, m_preprocess!$1:$1048576, $D176, FALSE)), "", HLOOKUP(F$1, m_preprocess!$1:$1048576, $D176, FALSE))</f>
        <v>78.468916042294595</v>
      </c>
      <c r="G176" s="67">
        <f>IF(ISBLANK(HLOOKUP(G$1, m_preprocess!$1:$1048576, $D176, FALSE)), "", HLOOKUP(G$1, m_preprocess!$1:$1048576, $D176, FALSE))</f>
        <v>85.980121449951298</v>
      </c>
      <c r="H176" s="67">
        <f>IF(ISBLANK(HLOOKUP(H$1, m_preprocess!$1:$1048576, $D176, FALSE)), "", HLOOKUP(H$1, m_preprocess!$1:$1048576, $D176, FALSE))</f>
        <v>75.2274275153367</v>
      </c>
      <c r="I176" s="67">
        <f>IF(ISBLANK(HLOOKUP(I$1, m_preprocess!$1:$1048576, $D176, FALSE)), "", HLOOKUP(I$1, m_preprocess!$1:$1048576, $D176, FALSE))</f>
        <v>43.3</v>
      </c>
      <c r="J176" s="67">
        <f>IF(ISBLANK(HLOOKUP(J$1, m_preprocess!$1:$1048576, $D176, FALSE)), "", HLOOKUP(J$1, m_preprocess!$1:$1048576, $D176, FALSE))</f>
        <v>56.3182835618111</v>
      </c>
      <c r="K176" s="67">
        <f>IF(ISBLANK(HLOOKUP(K$1, m_preprocess!$1:$1048576, $D176, FALSE)), "", HLOOKUP(K$1, m_preprocess!$1:$1048576, $D176, FALSE))</f>
        <v>5.15</v>
      </c>
      <c r="L176" s="67">
        <f>IF(ISBLANK(HLOOKUP(L$1, m_preprocess!$1:$1048576, $D176, FALSE)), "", HLOOKUP(L$1, m_preprocess!$1:$1048576, $D176, FALSE))</f>
        <v>11099.043047612146</v>
      </c>
      <c r="M176" s="67">
        <f>IF(ISBLANK(HLOOKUP(M$1, m_preprocess!$1:$1048576, $D176, FALSE)), "", HLOOKUP(M$1, m_preprocess!$1:$1048576, $D176, FALSE))</f>
        <v>52323.442151098461</v>
      </c>
      <c r="N176" s="67">
        <f>IF(ISBLANK(HLOOKUP(N$1, m_preprocess!$1:$1048576, $D176, FALSE)), "", HLOOKUP(N$1, m_preprocess!$1:$1048576, $D176, FALSE))</f>
        <v>519.80449999999996</v>
      </c>
      <c r="O176" s="67">
        <f>IF(ISBLANK(HLOOKUP(O$1, m_preprocess!$1:$1048576, $D176, FALSE)), "", HLOOKUP(O$1, m_preprocess!$1:$1048576, $D176, FALSE))</f>
        <v>94.350492528163926</v>
      </c>
      <c r="P176" s="67">
        <f>IF(ISBLANK(HLOOKUP(P$1, m_preprocess!$1:$1048576, $D176, FALSE)), "", HLOOKUP(P$1, m_preprocess!$1:$1048576, $D176, FALSE))</f>
        <v>129.89514387471715</v>
      </c>
      <c r="Q176" s="67">
        <f>IF(ISBLANK(HLOOKUP(Q$1, m_preprocess!$1:$1048576, $D176, FALSE)), "", HLOOKUP(Q$1, m_preprocess!$1:$1048576, $D176, FALSE))</f>
        <v>3900.4577768624495</v>
      </c>
      <c r="R176" s="67">
        <f>IF(ISBLANK(HLOOKUP(R$1, m_preprocess!$1:$1048576, $D176, FALSE)), "", HLOOKUP(R$1, m_preprocess!$1:$1048576, $D176, FALSE))</f>
        <v>2280.9032748627405</v>
      </c>
      <c r="S176" s="67">
        <f>IF(ISBLANK(HLOOKUP(S$1, m_preprocess!$1:$1048576, $D176, FALSE)), "", HLOOKUP(S$1, m_preprocess!$1:$1048576, $D176, FALSE))</f>
        <v>3465.5254658602453</v>
      </c>
      <c r="T176" s="67">
        <f>IF(ISBLANK(HLOOKUP(T$1, m_preprocess!$1:$1048576, $D176, FALSE)), "", HLOOKUP(T$1, m_preprocess!$1:$1048576, $D176, FALSE))</f>
        <v>855.59551472042233</v>
      </c>
      <c r="U176" s="67">
        <f>IF(ISBLANK(HLOOKUP(U$1, m_preprocess!$1:$1048576, $D176, FALSE)), "", HLOOKUP(U$1, m_preprocess!$1:$1048576, $D176, FALSE))</f>
        <v>2269.8331090118104</v>
      </c>
      <c r="V176" s="67">
        <f>IF(ISBLANK(HLOOKUP(V$1, m_preprocess!$1:$1048576, $D176, FALSE)), "", HLOOKUP(V$1, m_preprocess!$1:$1048576, $D176, FALSE))</f>
        <v>584.54118119408724</v>
      </c>
      <c r="W176" s="67">
        <f>IF(ISBLANK(HLOOKUP(W$1, m_preprocess!$1:$1048576, $D176, FALSE)), "", HLOOKUP(W$1, m_preprocess!$1:$1048576, $D176, FALSE))</f>
        <v>4692.5632400000004</v>
      </c>
      <c r="X176" s="67" t="str">
        <f>IF(ISBLANK(HLOOKUP(X$1, m_preprocess!$1:$1048576, $D176, FALSE)), "", HLOOKUP(X$1, m_preprocess!$1:$1048576, $D176, FALSE))</f>
        <v/>
      </c>
      <c r="Y176" s="67">
        <f>IF(ISBLANK(HLOOKUP(Y$1, m_preprocess!$1:$1048576, $D176, FALSE)), "", HLOOKUP(Y$1, m_preprocess!$1:$1048576, $D176, FALSE))</f>
        <v>71.883085088625805</v>
      </c>
      <c r="Z176" s="67">
        <f>IF(ISBLANK(HLOOKUP(Z$1, m_preprocess!$1:$1048576, $D176, FALSE)), "", HLOOKUP(Z$1, m_preprocess!$1:$1048576, $D176, FALSE))</f>
        <v>451.79999999999995</v>
      </c>
      <c r="AA176" s="67" t="str">
        <f>IF(ISBLANK(HLOOKUP(AA$1, m_preprocess!$1:$1048576, $D176, FALSE)), "", HLOOKUP(AA$1, m_preprocess!$1:$1048576, $D176, FALSE))</f>
        <v/>
      </c>
      <c r="AB176" s="67">
        <f>IF(ISBLANK(HLOOKUP(AB$1, m_preprocess!$1:$1048576, $D176, FALSE)), "", HLOOKUP(AB$1, m_preprocess!$1:$1048576, $D176, FALSE))</f>
        <v>82675.856804267896</v>
      </c>
    </row>
    <row r="177" spans="1:28" x14ac:dyDescent="0.25">
      <c r="A177" s="57">
        <v>39295</v>
      </c>
      <c r="B177" s="67">
        <v>2007</v>
      </c>
      <c r="C177" s="67">
        <v>8</v>
      </c>
      <c r="D177" s="67">
        <v>177</v>
      </c>
      <c r="E177" s="67">
        <f>IF(ISBLANK(HLOOKUP(E$1, m_preprocess!$1:$1048576, $D177, FALSE)), "", HLOOKUP(E$1, m_preprocess!$1:$1048576, $D177, FALSE))</f>
        <v>77.211232112852997</v>
      </c>
      <c r="F177" s="67">
        <f>IF(ISBLANK(HLOOKUP(F$1, m_preprocess!$1:$1048576, $D177, FALSE)), "", HLOOKUP(F$1, m_preprocess!$1:$1048576, $D177, FALSE))</f>
        <v>79.586855054818699</v>
      </c>
      <c r="G177" s="67">
        <f>IF(ISBLANK(HLOOKUP(G$1, m_preprocess!$1:$1048576, $D177, FALSE)), "", HLOOKUP(G$1, m_preprocess!$1:$1048576, $D177, FALSE))</f>
        <v>95.406936588314906</v>
      </c>
      <c r="H177" s="67">
        <f>IF(ISBLANK(HLOOKUP(H$1, m_preprocess!$1:$1048576, $D177, FALSE)), "", HLOOKUP(H$1, m_preprocess!$1:$1048576, $D177, FALSE))</f>
        <v>73.915808272311594</v>
      </c>
      <c r="I177" s="67">
        <f>IF(ISBLANK(HLOOKUP(I$1, m_preprocess!$1:$1048576, $D177, FALSE)), "", HLOOKUP(I$1, m_preprocess!$1:$1048576, $D177, FALSE))</f>
        <v>41.6</v>
      </c>
      <c r="J177" s="67">
        <f>IF(ISBLANK(HLOOKUP(J$1, m_preprocess!$1:$1048576, $D177, FALSE)), "", HLOOKUP(J$1, m_preprocess!$1:$1048576, $D177, FALSE))</f>
        <v>55.121321536408203</v>
      </c>
      <c r="K177" s="67">
        <f>IF(ISBLANK(HLOOKUP(K$1, m_preprocess!$1:$1048576, $D177, FALSE)), "", HLOOKUP(K$1, m_preprocess!$1:$1048576, $D177, FALSE))</f>
        <v>5.42</v>
      </c>
      <c r="L177" s="67">
        <f>IF(ISBLANK(HLOOKUP(L$1, m_preprocess!$1:$1048576, $D177, FALSE)), "", HLOOKUP(L$1, m_preprocess!$1:$1048576, $D177, FALSE))</f>
        <v>10956.210941597943</v>
      </c>
      <c r="M177" s="67">
        <f>IF(ISBLANK(HLOOKUP(M$1, m_preprocess!$1:$1048576, $D177, FALSE)), "", HLOOKUP(M$1, m_preprocess!$1:$1048576, $D177, FALSE))</f>
        <v>51876.221935234607</v>
      </c>
      <c r="N177" s="67">
        <f>IF(ISBLANK(HLOOKUP(N$1, m_preprocess!$1:$1048576, $D177, FALSE)), "", HLOOKUP(N$1, m_preprocess!$1:$1048576, $D177, FALSE))</f>
        <v>522.922727272727</v>
      </c>
      <c r="O177" s="67">
        <f>IF(ISBLANK(HLOOKUP(O$1, m_preprocess!$1:$1048576, $D177, FALSE)), "", HLOOKUP(O$1, m_preprocess!$1:$1048576, $D177, FALSE))</f>
        <v>94.114458074886258</v>
      </c>
      <c r="P177" s="67">
        <f>IF(ISBLANK(HLOOKUP(P$1, m_preprocess!$1:$1048576, $D177, FALSE)), "", HLOOKUP(P$1, m_preprocess!$1:$1048576, $D177, FALSE))</f>
        <v>127.21099321182857</v>
      </c>
      <c r="Q177" s="67">
        <f>IF(ISBLANK(HLOOKUP(Q$1, m_preprocess!$1:$1048576, $D177, FALSE)), "", HLOOKUP(Q$1, m_preprocess!$1:$1048576, $D177, FALSE))</f>
        <v>4075.7145484418047</v>
      </c>
      <c r="R177" s="67">
        <f>IF(ISBLANK(HLOOKUP(R$1, m_preprocess!$1:$1048576, $D177, FALSE)), "", HLOOKUP(R$1, m_preprocess!$1:$1048576, $D177, FALSE))</f>
        <v>2451.5384258423414</v>
      </c>
      <c r="S177" s="67">
        <f>IF(ISBLANK(HLOOKUP(S$1, m_preprocess!$1:$1048576, $D177, FALSE)), "", HLOOKUP(S$1, m_preprocess!$1:$1048576, $D177, FALSE))</f>
        <v>3854.8319168212865</v>
      </c>
      <c r="T177" s="67">
        <f>IF(ISBLANK(HLOOKUP(T$1, m_preprocess!$1:$1048576, $D177, FALSE)), "", HLOOKUP(T$1, m_preprocess!$1:$1048576, $D177, FALSE))</f>
        <v>1006.7207132106084</v>
      </c>
      <c r="U177" s="67">
        <f>IF(ISBLANK(HLOOKUP(U$1, m_preprocess!$1:$1048576, $D177, FALSE)), "", HLOOKUP(U$1, m_preprocess!$1:$1048576, $D177, FALSE))</f>
        <v>2452.3506116958019</v>
      </c>
      <c r="V177" s="67">
        <f>IF(ISBLANK(HLOOKUP(V$1, m_preprocess!$1:$1048576, $D177, FALSE)), "", HLOOKUP(V$1, m_preprocess!$1:$1048576, $D177, FALSE))</f>
        <v>673.86585343448974</v>
      </c>
      <c r="W177" s="67">
        <f>IF(ISBLANK(HLOOKUP(W$1, m_preprocess!$1:$1048576, $D177, FALSE)), "", HLOOKUP(W$1, m_preprocess!$1:$1048576, $D177, FALSE))</f>
        <v>4724.9122299999999</v>
      </c>
      <c r="X177" s="67" t="str">
        <f>IF(ISBLANK(HLOOKUP(X$1, m_preprocess!$1:$1048576, $D177, FALSE)), "", HLOOKUP(X$1, m_preprocess!$1:$1048576, $D177, FALSE))</f>
        <v/>
      </c>
      <c r="Y177" s="67">
        <f>IF(ISBLANK(HLOOKUP(Y$1, m_preprocess!$1:$1048576, $D177, FALSE)), "", HLOOKUP(Y$1, m_preprocess!$1:$1048576, $D177, FALSE))</f>
        <v>71.057852670841498</v>
      </c>
      <c r="Z177" s="67">
        <f>IF(ISBLANK(HLOOKUP(Z$1, m_preprocess!$1:$1048576, $D177, FALSE)), "", HLOOKUP(Z$1, m_preprocess!$1:$1048576, $D177, FALSE))</f>
        <v>427.5</v>
      </c>
      <c r="AA177" s="67" t="str">
        <f>IF(ISBLANK(HLOOKUP(AA$1, m_preprocess!$1:$1048576, $D177, FALSE)), "", HLOOKUP(AA$1, m_preprocess!$1:$1048576, $D177, FALSE))</f>
        <v/>
      </c>
      <c r="AB177" s="67">
        <f>IF(ISBLANK(HLOOKUP(AB$1, m_preprocess!$1:$1048576, $D177, FALSE)), "", HLOOKUP(AB$1, m_preprocess!$1:$1048576, $D177, FALSE))</f>
        <v>83438.514634551597</v>
      </c>
    </row>
    <row r="178" spans="1:28" x14ac:dyDescent="0.25">
      <c r="A178" s="57">
        <v>39326</v>
      </c>
      <c r="B178" s="67">
        <v>2007</v>
      </c>
      <c r="C178" s="67">
        <v>9</v>
      </c>
      <c r="D178" s="67">
        <v>178</v>
      </c>
      <c r="E178" s="67">
        <f>IF(ISBLANK(HLOOKUP(E$1, m_preprocess!$1:$1048576, $D178, FALSE)), "", HLOOKUP(E$1, m_preprocess!$1:$1048576, $D178, FALSE))</f>
        <v>77.706794996492903</v>
      </c>
      <c r="F178" s="67">
        <f>IF(ISBLANK(HLOOKUP(F$1, m_preprocess!$1:$1048576, $D178, FALSE)), "", HLOOKUP(F$1, m_preprocess!$1:$1048576, $D178, FALSE))</f>
        <v>80.736850481708501</v>
      </c>
      <c r="G178" s="67">
        <f>IF(ISBLANK(HLOOKUP(G$1, m_preprocess!$1:$1048576, $D178, FALSE)), "", HLOOKUP(G$1, m_preprocess!$1:$1048576, $D178, FALSE))</f>
        <v>103.165288919216</v>
      </c>
      <c r="H178" s="67">
        <f>IF(ISBLANK(HLOOKUP(H$1, m_preprocess!$1:$1048576, $D178, FALSE)), "", HLOOKUP(H$1, m_preprocess!$1:$1048576, $D178, FALSE))</f>
        <v>72.952535479261499</v>
      </c>
      <c r="I178" s="67">
        <f>IF(ISBLANK(HLOOKUP(I$1, m_preprocess!$1:$1048576, $D178, FALSE)), "", HLOOKUP(I$1, m_preprocess!$1:$1048576, $D178, FALSE))</f>
        <v>42.3</v>
      </c>
      <c r="J178" s="67">
        <f>IF(ISBLANK(HLOOKUP(J$1, m_preprocess!$1:$1048576, $D178, FALSE)), "", HLOOKUP(J$1, m_preprocess!$1:$1048576, $D178, FALSE))</f>
        <v>60.453831693155998</v>
      </c>
      <c r="K178" s="67">
        <f>IF(ISBLANK(HLOOKUP(K$1, m_preprocess!$1:$1048576, $D178, FALSE)), "", HLOOKUP(K$1, m_preprocess!$1:$1048576, $D178, FALSE))</f>
        <v>5.62</v>
      </c>
      <c r="L178" s="67">
        <f>IF(ISBLANK(HLOOKUP(L$1, m_preprocess!$1:$1048576, $D178, FALSE)), "", HLOOKUP(L$1, m_preprocess!$1:$1048576, $D178, FALSE))</f>
        <v>11175.179872644856</v>
      </c>
      <c r="M178" s="67">
        <f>IF(ISBLANK(HLOOKUP(M$1, m_preprocess!$1:$1048576, $D178, FALSE)), "", HLOOKUP(M$1, m_preprocess!$1:$1048576, $D178, FALSE))</f>
        <v>51683.668564940323</v>
      </c>
      <c r="N178" s="67">
        <f>IF(ISBLANK(HLOOKUP(N$1, m_preprocess!$1:$1048576, $D178, FALSE)), "", HLOOKUP(N$1, m_preprocess!$1:$1048576, $D178, FALSE))</f>
        <v>516.91117647058798</v>
      </c>
      <c r="O178" s="67">
        <f>IF(ISBLANK(HLOOKUP(O$1, m_preprocess!$1:$1048576, $D178, FALSE)), "", HLOOKUP(O$1, m_preprocess!$1:$1048576, $D178, FALSE))</f>
        <v>93.306793297433316</v>
      </c>
      <c r="P178" s="67">
        <f>IF(ISBLANK(HLOOKUP(P$1, m_preprocess!$1:$1048576, $D178, FALSE)), "", HLOOKUP(P$1, m_preprocess!$1:$1048576, $D178, FALSE))</f>
        <v>127.22491296389163</v>
      </c>
      <c r="Q178" s="67">
        <f>IF(ISBLANK(HLOOKUP(Q$1, m_preprocess!$1:$1048576, $D178, FALSE)), "", HLOOKUP(Q$1, m_preprocess!$1:$1048576, $D178, FALSE))</f>
        <v>3811.4937312587244</v>
      </c>
      <c r="R178" s="67">
        <f>IF(ISBLANK(HLOOKUP(R$1, m_preprocess!$1:$1048576, $D178, FALSE)), "", HLOOKUP(R$1, m_preprocess!$1:$1048576, $D178, FALSE))</f>
        <v>2482.6489130072546</v>
      </c>
      <c r="S178" s="67">
        <f>IF(ISBLANK(HLOOKUP(S$1, m_preprocess!$1:$1048576, $D178, FALSE)), "", HLOOKUP(S$1, m_preprocess!$1:$1048576, $D178, FALSE))</f>
        <v>3355.3168753199225</v>
      </c>
      <c r="T178" s="67">
        <f>IF(ISBLANK(HLOOKUP(T$1, m_preprocess!$1:$1048576, $D178, FALSE)), "", HLOOKUP(T$1, m_preprocess!$1:$1048576, $D178, FALSE))</f>
        <v>877.40281013594108</v>
      </c>
      <c r="U178" s="67">
        <f>IF(ISBLANK(HLOOKUP(U$1, m_preprocess!$1:$1048576, $D178, FALSE)), "", HLOOKUP(U$1, m_preprocess!$1:$1048576, $D178, FALSE))</f>
        <v>2102.4890797695207</v>
      </c>
      <c r="V178" s="67">
        <f>IF(ISBLANK(HLOOKUP(V$1, m_preprocess!$1:$1048576, $D178, FALSE)), "", HLOOKUP(V$1, m_preprocess!$1:$1048576, $D178, FALSE))</f>
        <v>605.82583806297987</v>
      </c>
      <c r="W178" s="67">
        <f>IF(ISBLANK(HLOOKUP(W$1, m_preprocess!$1:$1048576, $D178, FALSE)), "", HLOOKUP(W$1, m_preprocess!$1:$1048576, $D178, FALSE))</f>
        <v>4425.3258999999998</v>
      </c>
      <c r="X178" s="67" t="str">
        <f>IF(ISBLANK(HLOOKUP(X$1, m_preprocess!$1:$1048576, $D178, FALSE)), "", HLOOKUP(X$1, m_preprocess!$1:$1048576, $D178, FALSE))</f>
        <v/>
      </c>
      <c r="Y178" s="67">
        <f>IF(ISBLANK(HLOOKUP(Y$1, m_preprocess!$1:$1048576, $D178, FALSE)), "", HLOOKUP(Y$1, m_preprocess!$1:$1048576, $D178, FALSE))</f>
        <v>77.609222558622804</v>
      </c>
      <c r="Z178" s="67">
        <f>IF(ISBLANK(HLOOKUP(Z$1, m_preprocess!$1:$1048576, $D178, FALSE)), "", HLOOKUP(Z$1, m_preprocess!$1:$1048576, $D178, FALSE))</f>
        <v>474.5</v>
      </c>
      <c r="AA178" s="67" t="str">
        <f>IF(ISBLANK(HLOOKUP(AA$1, m_preprocess!$1:$1048576, $D178, FALSE)), "", HLOOKUP(AA$1, m_preprocess!$1:$1048576, $D178, FALSE))</f>
        <v/>
      </c>
      <c r="AB178" s="67">
        <f>IF(ISBLANK(HLOOKUP(AB$1, m_preprocess!$1:$1048576, $D178, FALSE)), "", HLOOKUP(AB$1, m_preprocess!$1:$1048576, $D178, FALSE))</f>
        <v>84018.779130915296</v>
      </c>
    </row>
    <row r="179" spans="1:28" x14ac:dyDescent="0.25">
      <c r="A179" s="57">
        <v>39356</v>
      </c>
      <c r="B179" s="67">
        <v>2007</v>
      </c>
      <c r="C179" s="67">
        <v>10</v>
      </c>
      <c r="D179" s="67">
        <v>179</v>
      </c>
      <c r="E179" s="67">
        <f>IF(ISBLANK(HLOOKUP(E$1, m_preprocess!$1:$1048576, $D179, FALSE)), "", HLOOKUP(E$1, m_preprocess!$1:$1048576, $D179, FALSE))</f>
        <v>80.949294473861201</v>
      </c>
      <c r="F179" s="67">
        <f>IF(ISBLANK(HLOOKUP(F$1, m_preprocess!$1:$1048576, $D179, FALSE)), "", HLOOKUP(F$1, m_preprocess!$1:$1048576, $D179, FALSE))</f>
        <v>80.239952133658704</v>
      </c>
      <c r="G179" s="67">
        <f>IF(ISBLANK(HLOOKUP(G$1, m_preprocess!$1:$1048576, $D179, FALSE)), "", HLOOKUP(G$1, m_preprocess!$1:$1048576, $D179, FALSE))</f>
        <v>99.515248513805702</v>
      </c>
      <c r="H179" s="67">
        <f>IF(ISBLANK(HLOOKUP(H$1, m_preprocess!$1:$1048576, $D179, FALSE)), "", HLOOKUP(H$1, m_preprocess!$1:$1048576, $D179, FALSE))</f>
        <v>77.597067522810605</v>
      </c>
      <c r="I179" s="67">
        <f>IF(ISBLANK(HLOOKUP(I$1, m_preprocess!$1:$1048576, $D179, FALSE)), "", HLOOKUP(I$1, m_preprocess!$1:$1048576, $D179, FALSE))</f>
        <v>41.5</v>
      </c>
      <c r="J179" s="67">
        <f>IF(ISBLANK(HLOOKUP(J$1, m_preprocess!$1:$1048576, $D179, FALSE)), "", HLOOKUP(J$1, m_preprocess!$1:$1048576, $D179, FALSE))</f>
        <v>58.444155259911597</v>
      </c>
      <c r="K179" s="67">
        <f>IF(ISBLANK(HLOOKUP(K$1, m_preprocess!$1:$1048576, $D179, FALSE)), "", HLOOKUP(K$1, m_preprocess!$1:$1048576, $D179, FALSE))</f>
        <v>5.75</v>
      </c>
      <c r="L179" s="67">
        <f>IF(ISBLANK(HLOOKUP(L$1, m_preprocess!$1:$1048576, $D179, FALSE)), "", HLOOKUP(L$1, m_preprocess!$1:$1048576, $D179, FALSE))</f>
        <v>10881.949893800791</v>
      </c>
      <c r="M179" s="67">
        <f>IF(ISBLANK(HLOOKUP(M$1, m_preprocess!$1:$1048576, $D179, FALSE)), "", HLOOKUP(M$1, m_preprocess!$1:$1048576, $D179, FALSE))</f>
        <v>52070.348038780365</v>
      </c>
      <c r="N179" s="67">
        <f>IF(ISBLANK(HLOOKUP(N$1, m_preprocess!$1:$1048576, $D179, FALSE)), "", HLOOKUP(N$1, m_preprocess!$1:$1048576, $D179, FALSE))</f>
        <v>501.44272727272698</v>
      </c>
      <c r="O179" s="67">
        <f>IF(ISBLANK(HLOOKUP(O$1, m_preprocess!$1:$1048576, $D179, FALSE)), "", HLOOKUP(O$1, m_preprocess!$1:$1048576, $D179, FALSE))</f>
        <v>91.341848939004038</v>
      </c>
      <c r="P179" s="67">
        <f>IF(ISBLANK(HLOOKUP(P$1, m_preprocess!$1:$1048576, $D179, FALSE)), "", HLOOKUP(P$1, m_preprocess!$1:$1048576, $D179, FALSE))</f>
        <v>128.44499300440117</v>
      </c>
      <c r="Q179" s="67">
        <f>IF(ISBLANK(HLOOKUP(Q$1, m_preprocess!$1:$1048576, $D179, FALSE)), "", HLOOKUP(Q$1, m_preprocess!$1:$1048576, $D179, FALSE))</f>
        <v>4041.5409569363037</v>
      </c>
      <c r="R179" s="67">
        <f>IF(ISBLANK(HLOOKUP(R$1, m_preprocess!$1:$1048576, $D179, FALSE)), "", HLOOKUP(R$1, m_preprocess!$1:$1048576, $D179, FALSE))</f>
        <v>2469.5446152063764</v>
      </c>
      <c r="S179" s="67">
        <f>IF(ISBLANK(HLOOKUP(S$1, m_preprocess!$1:$1048576, $D179, FALSE)), "", HLOOKUP(S$1, m_preprocess!$1:$1048576, $D179, FALSE))</f>
        <v>3957.695115300181</v>
      </c>
      <c r="T179" s="67">
        <f>IF(ISBLANK(HLOOKUP(T$1, m_preprocess!$1:$1048576, $D179, FALSE)), "", HLOOKUP(T$1, m_preprocess!$1:$1048576, $D179, FALSE))</f>
        <v>1036.7989976658939</v>
      </c>
      <c r="U179" s="67">
        <f>IF(ISBLANK(HLOOKUP(U$1, m_preprocess!$1:$1048576, $D179, FALSE)), "", HLOOKUP(U$1, m_preprocess!$1:$1048576, $D179, FALSE))</f>
        <v>2474.682435709331</v>
      </c>
      <c r="V179" s="67">
        <f>IF(ISBLANK(HLOOKUP(V$1, m_preprocess!$1:$1048576, $D179, FALSE)), "", HLOOKUP(V$1, m_preprocess!$1:$1048576, $D179, FALSE))</f>
        <v>743.68035100652526</v>
      </c>
      <c r="W179" s="67">
        <f>IF(ISBLANK(HLOOKUP(W$1, m_preprocess!$1:$1048576, $D179, FALSE)), "", HLOOKUP(W$1, m_preprocess!$1:$1048576, $D179, FALSE))</f>
        <v>4710.0469599999997</v>
      </c>
      <c r="X179" s="67" t="str">
        <f>IF(ISBLANK(HLOOKUP(X$1, m_preprocess!$1:$1048576, $D179, FALSE)), "", HLOOKUP(X$1, m_preprocess!$1:$1048576, $D179, FALSE))</f>
        <v/>
      </c>
      <c r="Y179" s="67">
        <f>IF(ISBLANK(HLOOKUP(Y$1, m_preprocess!$1:$1048576, $D179, FALSE)), "", HLOOKUP(Y$1, m_preprocess!$1:$1048576, $D179, FALSE))</f>
        <v>71.619479007594293</v>
      </c>
      <c r="Z179" s="67">
        <f>IF(ISBLANK(HLOOKUP(Z$1, m_preprocess!$1:$1048576, $D179, FALSE)), "", HLOOKUP(Z$1, m_preprocess!$1:$1048576, $D179, FALSE))</f>
        <v>482.00000000000011</v>
      </c>
      <c r="AA179" s="67" t="str">
        <f>IF(ISBLANK(HLOOKUP(AA$1, m_preprocess!$1:$1048576, $D179, FALSE)), "", HLOOKUP(AA$1, m_preprocess!$1:$1048576, $D179, FALSE))</f>
        <v/>
      </c>
      <c r="AB179" s="67">
        <f>IF(ISBLANK(HLOOKUP(AB$1, m_preprocess!$1:$1048576, $D179, FALSE)), "", HLOOKUP(AB$1, m_preprocess!$1:$1048576, $D179, FALSE))</f>
        <v>85076.7432366758</v>
      </c>
    </row>
    <row r="180" spans="1:28" x14ac:dyDescent="0.25">
      <c r="A180" s="57">
        <v>39387</v>
      </c>
      <c r="B180" s="67">
        <v>2007</v>
      </c>
      <c r="C180" s="67">
        <v>11</v>
      </c>
      <c r="D180" s="67">
        <v>180</v>
      </c>
      <c r="E180" s="67">
        <f>IF(ISBLANK(HLOOKUP(E$1, m_preprocess!$1:$1048576, $D180, FALSE)), "", HLOOKUP(E$1, m_preprocess!$1:$1048576, $D180, FALSE))</f>
        <v>82.388468822836501</v>
      </c>
      <c r="F180" s="67">
        <f>IF(ISBLANK(HLOOKUP(F$1, m_preprocess!$1:$1048576, $D180, FALSE)), "", HLOOKUP(F$1, m_preprocess!$1:$1048576, $D180, FALSE))</f>
        <v>80.825244503349595</v>
      </c>
      <c r="G180" s="67">
        <f>IF(ISBLANK(HLOOKUP(G$1, m_preprocess!$1:$1048576, $D180, FALSE)), "", HLOOKUP(G$1, m_preprocess!$1:$1048576, $D180, FALSE))</f>
        <v>96.327610686941696</v>
      </c>
      <c r="H180" s="67">
        <f>IF(ISBLANK(HLOOKUP(H$1, m_preprocess!$1:$1048576, $D180, FALSE)), "", HLOOKUP(H$1, m_preprocess!$1:$1048576, $D180, FALSE))</f>
        <v>79.973906685126494</v>
      </c>
      <c r="I180" s="67">
        <f>IF(ISBLANK(HLOOKUP(I$1, m_preprocess!$1:$1048576, $D180, FALSE)), "", HLOOKUP(I$1, m_preprocess!$1:$1048576, $D180, FALSE))</f>
        <v>43.4</v>
      </c>
      <c r="J180" s="67">
        <f>IF(ISBLANK(HLOOKUP(J$1, m_preprocess!$1:$1048576, $D180, FALSE)), "", HLOOKUP(J$1, m_preprocess!$1:$1048576, $D180, FALSE))</f>
        <v>55.037580355204803</v>
      </c>
      <c r="K180" s="67">
        <f>IF(ISBLANK(HLOOKUP(K$1, m_preprocess!$1:$1048576, $D180, FALSE)), "", HLOOKUP(K$1, m_preprocess!$1:$1048576, $D180, FALSE))</f>
        <v>5.75</v>
      </c>
      <c r="L180" s="67">
        <f>IF(ISBLANK(HLOOKUP(L$1, m_preprocess!$1:$1048576, $D180, FALSE)), "", HLOOKUP(L$1, m_preprocess!$1:$1048576, $D180, FALSE))</f>
        <v>11246.545694748527</v>
      </c>
      <c r="M180" s="67">
        <f>IF(ISBLANK(HLOOKUP(M$1, m_preprocess!$1:$1048576, $D180, FALSE)), "", HLOOKUP(M$1, m_preprocess!$1:$1048576, $D180, FALSE))</f>
        <v>53420.780642577643</v>
      </c>
      <c r="N180" s="67">
        <f>IF(ISBLANK(HLOOKUP(N$1, m_preprocess!$1:$1048576, $D180, FALSE)), "", HLOOKUP(N$1, m_preprocess!$1:$1048576, $D180, FALSE))</f>
        <v>506.95142857142901</v>
      </c>
      <c r="O180" s="67">
        <f>IF(ISBLANK(HLOOKUP(O$1, m_preprocess!$1:$1048576, $D180, FALSE)), "", HLOOKUP(O$1, m_preprocess!$1:$1048576, $D180, FALSE))</f>
        <v>93.568060638085853</v>
      </c>
      <c r="P180" s="67">
        <f>IF(ISBLANK(HLOOKUP(P$1, m_preprocess!$1:$1048576, $D180, FALSE)), "", HLOOKUP(P$1, m_preprocess!$1:$1048576, $D180, FALSE))</f>
        <v>115.05309295047729</v>
      </c>
      <c r="Q180" s="67">
        <f>IF(ISBLANK(HLOOKUP(Q$1, m_preprocess!$1:$1048576, $D180, FALSE)), "", HLOOKUP(Q$1, m_preprocess!$1:$1048576, $D180, FALSE))</f>
        <v>4037.0286504213318</v>
      </c>
      <c r="R180" s="67">
        <f>IF(ISBLANK(HLOOKUP(R$1, m_preprocess!$1:$1048576, $D180, FALSE)), "", HLOOKUP(R$1, m_preprocess!$1:$1048576, $D180, FALSE))</f>
        <v>2432.0755258675713</v>
      </c>
      <c r="S180" s="67">
        <f>IF(ISBLANK(HLOOKUP(S$1, m_preprocess!$1:$1048576, $D180, FALSE)), "", HLOOKUP(S$1, m_preprocess!$1:$1048576, $D180, FALSE))</f>
        <v>3785.8943041877992</v>
      </c>
      <c r="T180" s="67">
        <f>IF(ISBLANK(HLOOKUP(T$1, m_preprocess!$1:$1048576, $D180, FALSE)), "", HLOOKUP(T$1, m_preprocess!$1:$1048576, $D180, FALSE))</f>
        <v>934.6530038187924</v>
      </c>
      <c r="U180" s="67">
        <f>IF(ISBLANK(HLOOKUP(U$1, m_preprocess!$1:$1048576, $D180, FALSE)), "", HLOOKUP(U$1, m_preprocess!$1:$1048576, $D180, FALSE))</f>
        <v>2310.5371544697323</v>
      </c>
      <c r="V180" s="67">
        <f>IF(ISBLANK(HLOOKUP(V$1, m_preprocess!$1:$1048576, $D180, FALSE)), "", HLOOKUP(V$1, m_preprocess!$1:$1048576, $D180, FALSE))</f>
        <v>793.09090477830728</v>
      </c>
      <c r="W180" s="67">
        <f>IF(ISBLANK(HLOOKUP(W$1, m_preprocess!$1:$1048576, $D180, FALSE)), "", HLOOKUP(W$1, m_preprocess!$1:$1048576, $D180, FALSE))</f>
        <v>4582.5336399999997</v>
      </c>
      <c r="X180" s="67" t="str">
        <f>IF(ISBLANK(HLOOKUP(X$1, m_preprocess!$1:$1048576, $D180, FALSE)), "", HLOOKUP(X$1, m_preprocess!$1:$1048576, $D180, FALSE))</f>
        <v/>
      </c>
      <c r="Y180" s="67">
        <f>IF(ISBLANK(HLOOKUP(Y$1, m_preprocess!$1:$1048576, $D180, FALSE)), "", HLOOKUP(Y$1, m_preprocess!$1:$1048576, $D180, FALSE))</f>
        <v>71.977741168933306</v>
      </c>
      <c r="Z180" s="67">
        <f>IF(ISBLANK(HLOOKUP(Z$1, m_preprocess!$1:$1048576, $D180, FALSE)), "", HLOOKUP(Z$1, m_preprocess!$1:$1048576, $D180, FALSE))</f>
        <v>469</v>
      </c>
      <c r="AA180" s="67" t="str">
        <f>IF(ISBLANK(HLOOKUP(AA$1, m_preprocess!$1:$1048576, $D180, FALSE)), "", HLOOKUP(AA$1, m_preprocess!$1:$1048576, $D180, FALSE))</f>
        <v/>
      </c>
      <c r="AB180" s="67">
        <f>IF(ISBLANK(HLOOKUP(AB$1, m_preprocess!$1:$1048576, $D180, FALSE)), "", HLOOKUP(AB$1, m_preprocess!$1:$1048576, $D180, FALSE))</f>
        <v>86734.314437285298</v>
      </c>
    </row>
    <row r="181" spans="1:28" x14ac:dyDescent="0.25">
      <c r="A181" s="57">
        <v>39417</v>
      </c>
      <c r="B181" s="67">
        <v>2007</v>
      </c>
      <c r="C181" s="67">
        <v>12</v>
      </c>
      <c r="D181" s="67">
        <v>181</v>
      </c>
      <c r="E181" s="67">
        <f>IF(ISBLANK(HLOOKUP(E$1, m_preprocess!$1:$1048576, $D181, FALSE)), "", HLOOKUP(E$1, m_preprocess!$1:$1048576, $D181, FALSE))</f>
        <v>89.713465318869197</v>
      </c>
      <c r="F181" s="67">
        <f>IF(ISBLANK(HLOOKUP(F$1, m_preprocess!$1:$1048576, $D181, FALSE)), "", HLOOKUP(F$1, m_preprocess!$1:$1048576, $D181, FALSE))</f>
        <v>81.734203862795894</v>
      </c>
      <c r="G181" s="67">
        <f>IF(ISBLANK(HLOOKUP(G$1, m_preprocess!$1:$1048576, $D181, FALSE)), "", HLOOKUP(G$1, m_preprocess!$1:$1048576, $D181, FALSE))</f>
        <v>108.12658407885399</v>
      </c>
      <c r="H181" s="67">
        <f>IF(ISBLANK(HLOOKUP(H$1, m_preprocess!$1:$1048576, $D181, FALSE)), "", HLOOKUP(H$1, m_preprocess!$1:$1048576, $D181, FALSE))</f>
        <v>86.433453906470703</v>
      </c>
      <c r="I181" s="67">
        <f>IF(ISBLANK(HLOOKUP(I$1, m_preprocess!$1:$1048576, $D181, FALSE)), "", HLOOKUP(I$1, m_preprocess!$1:$1048576, $D181, FALSE))</f>
        <v>48.1</v>
      </c>
      <c r="J181" s="67">
        <f>IF(ISBLANK(HLOOKUP(J$1, m_preprocess!$1:$1048576, $D181, FALSE)), "", HLOOKUP(J$1, m_preprocess!$1:$1048576, $D181, FALSE))</f>
        <v>54.939512170608999</v>
      </c>
      <c r="K181" s="67">
        <f>IF(ISBLANK(HLOOKUP(K$1, m_preprocess!$1:$1048576, $D181, FALSE)), "", HLOOKUP(K$1, m_preprocess!$1:$1048576, $D181, FALSE))</f>
        <v>5.88</v>
      </c>
      <c r="L181" s="67">
        <f>IF(ISBLANK(HLOOKUP(L$1, m_preprocess!$1:$1048576, $D181, FALSE)), "", HLOOKUP(L$1, m_preprocess!$1:$1048576, $D181, FALSE))</f>
        <v>11849.647416906168</v>
      </c>
      <c r="M181" s="67">
        <f>IF(ISBLANK(HLOOKUP(M$1, m_preprocess!$1:$1048576, $D181, FALSE)), "", HLOOKUP(M$1, m_preprocess!$1:$1048576, $D181, FALSE))</f>
        <v>55119.020061055948</v>
      </c>
      <c r="N181" s="67">
        <f>IF(ISBLANK(HLOOKUP(N$1, m_preprocess!$1:$1048576, $D181, FALSE)), "", HLOOKUP(N$1, m_preprocess!$1:$1048576, $D181, FALSE))</f>
        <v>499.27684210526297</v>
      </c>
      <c r="O181" s="67">
        <f>IF(ISBLANK(HLOOKUP(O$1, m_preprocess!$1:$1048576, $D181, FALSE)), "", HLOOKUP(O$1, m_preprocess!$1:$1048576, $D181, FALSE))</f>
        <v>91.148784269856648</v>
      </c>
      <c r="P181" s="67">
        <f>IF(ISBLANK(HLOOKUP(P$1, m_preprocess!$1:$1048576, $D181, FALSE)), "", HLOOKUP(P$1, m_preprocess!$1:$1048576, $D181, FALSE))</f>
        <v>112.29594026390214</v>
      </c>
      <c r="Q181" s="67">
        <f>IF(ISBLANK(HLOOKUP(Q$1, m_preprocess!$1:$1048576, $D181, FALSE)), "", HLOOKUP(Q$1, m_preprocess!$1:$1048576, $D181, FALSE))</f>
        <v>4480.3291292280937</v>
      </c>
      <c r="R181" s="67">
        <f>IF(ISBLANK(HLOOKUP(R$1, m_preprocess!$1:$1048576, $D181, FALSE)), "", HLOOKUP(R$1, m_preprocess!$1:$1048576, $D181, FALSE))</f>
        <v>2849.10588019637</v>
      </c>
      <c r="S181" s="67">
        <f>IF(ISBLANK(HLOOKUP(S$1, m_preprocess!$1:$1048576, $D181, FALSE)), "", HLOOKUP(S$1, m_preprocess!$1:$1048576, $D181, FALSE))</f>
        <v>3545.0121000306467</v>
      </c>
      <c r="T181" s="67">
        <f>IF(ISBLANK(HLOOKUP(T$1, m_preprocess!$1:$1048576, $D181, FALSE)), "", HLOOKUP(T$1, m_preprocess!$1:$1048576, $D181, FALSE))</f>
        <v>799.45279280960062</v>
      </c>
      <c r="U181" s="67">
        <f>IF(ISBLANK(HLOOKUP(U$1, m_preprocess!$1:$1048576, $D181, FALSE)), "", HLOOKUP(U$1, m_preprocess!$1:$1048576, $D181, FALSE))</f>
        <v>2130.4803279848861</v>
      </c>
      <c r="V181" s="67">
        <f>IF(ISBLANK(HLOOKUP(V$1, m_preprocess!$1:$1048576, $D181, FALSE)), "", HLOOKUP(V$1, m_preprocess!$1:$1048576, $D181, FALSE))</f>
        <v>852.10121560964535</v>
      </c>
      <c r="W181" s="67">
        <f>IF(ISBLANK(HLOOKUP(W$1, m_preprocess!$1:$1048576, $D181, FALSE)), "", HLOOKUP(W$1, m_preprocess!$1:$1048576, $D181, FALSE))</f>
        <v>4775.9268499999998</v>
      </c>
      <c r="X181" s="67" t="str">
        <f>IF(ISBLANK(HLOOKUP(X$1, m_preprocess!$1:$1048576, $D181, FALSE)), "", HLOOKUP(X$1, m_preprocess!$1:$1048576, $D181, FALSE))</f>
        <v/>
      </c>
      <c r="Y181" s="67">
        <f>IF(ISBLANK(HLOOKUP(Y$1, m_preprocess!$1:$1048576, $D181, FALSE)), "", HLOOKUP(Y$1, m_preprocess!$1:$1048576, $D181, FALSE))</f>
        <v>96.285340138852206</v>
      </c>
      <c r="Z181" s="67">
        <f>IF(ISBLANK(HLOOKUP(Z$1, m_preprocess!$1:$1048576, $D181, FALSE)), "", HLOOKUP(Z$1, m_preprocess!$1:$1048576, $D181, FALSE))</f>
        <v>531.20000000000005</v>
      </c>
      <c r="AA181" s="67" t="str">
        <f>IF(ISBLANK(HLOOKUP(AA$1, m_preprocess!$1:$1048576, $D181, FALSE)), "", HLOOKUP(AA$1, m_preprocess!$1:$1048576, $D181, FALSE))</f>
        <v/>
      </c>
      <c r="AB181" s="67">
        <f>IF(ISBLANK(HLOOKUP(AB$1, m_preprocess!$1:$1048576, $D181, FALSE)), "", HLOOKUP(AB$1, m_preprocess!$1:$1048576, $D181, FALSE))</f>
        <v>87827.662838006407</v>
      </c>
    </row>
    <row r="182" spans="1:28" x14ac:dyDescent="0.25">
      <c r="A182" s="57">
        <v>39448</v>
      </c>
      <c r="B182" s="67">
        <v>2008</v>
      </c>
      <c r="C182" s="67">
        <v>1</v>
      </c>
      <c r="D182" s="67">
        <v>182</v>
      </c>
      <c r="E182" s="67">
        <f>IF(ISBLANK(HLOOKUP(E$1, m_preprocess!$1:$1048576, $D182, FALSE)), "", HLOOKUP(E$1, m_preprocess!$1:$1048576, $D182, FALSE))</f>
        <v>81.500983625622595</v>
      </c>
      <c r="F182" s="67">
        <f>IF(ISBLANK(HLOOKUP(F$1, m_preprocess!$1:$1048576, $D182, FALSE)), "", HLOOKUP(F$1, m_preprocess!$1:$1048576, $D182, FALSE))</f>
        <v>82.218434021664507</v>
      </c>
      <c r="G182" s="67">
        <f>IF(ISBLANK(HLOOKUP(G$1, m_preprocess!$1:$1048576, $D182, FALSE)), "", HLOOKUP(G$1, m_preprocess!$1:$1048576, $D182, FALSE))</f>
        <v>92.209877814580096</v>
      </c>
      <c r="H182" s="67">
        <f>IF(ISBLANK(HLOOKUP(H$1, m_preprocess!$1:$1048576, $D182, FALSE)), "", HLOOKUP(H$1, m_preprocess!$1:$1048576, $D182, FALSE))</f>
        <v>79.755386285627097</v>
      </c>
      <c r="I182" s="67">
        <f>IF(ISBLANK(HLOOKUP(I$1, m_preprocess!$1:$1048576, $D182, FALSE)), "", HLOOKUP(I$1, m_preprocess!$1:$1048576, $D182, FALSE))</f>
        <v>44.9</v>
      </c>
      <c r="J182" s="67">
        <f>IF(ISBLANK(HLOOKUP(J$1, m_preprocess!$1:$1048576, $D182, FALSE)), "", HLOOKUP(J$1, m_preprocess!$1:$1048576, $D182, FALSE))</f>
        <v>55.870014463149502</v>
      </c>
      <c r="K182" s="67">
        <f>IF(ISBLANK(HLOOKUP(K$1, m_preprocess!$1:$1048576, $D182, FALSE)), "", HLOOKUP(K$1, m_preprocess!$1:$1048576, $D182, FALSE))</f>
        <v>6.17</v>
      </c>
      <c r="L182" s="67">
        <f>IF(ISBLANK(HLOOKUP(L$1, m_preprocess!$1:$1048576, $D182, FALSE)), "", HLOOKUP(L$1, m_preprocess!$1:$1048576, $D182, FALSE))</f>
        <v>11940.839285807902</v>
      </c>
      <c r="M182" s="67">
        <f>IF(ISBLANK(HLOOKUP(M$1, m_preprocess!$1:$1048576, $D182, FALSE)), "", HLOOKUP(M$1, m_preprocess!$1:$1048576, $D182, FALSE))</f>
        <v>56089.547652320223</v>
      </c>
      <c r="N182" s="67">
        <f>IF(ISBLANK(HLOOKUP(N$1, m_preprocess!$1:$1048576, $D182, FALSE)), "", HLOOKUP(N$1, m_preprocess!$1:$1048576, $D182, FALSE))</f>
        <v>480.89636363636401</v>
      </c>
      <c r="O182" s="67">
        <f>IF(ISBLANK(HLOOKUP(O$1, m_preprocess!$1:$1048576, $D182, FALSE)), "", HLOOKUP(O$1, m_preprocess!$1:$1048576, $D182, FALSE))</f>
        <v>88.718367100509667</v>
      </c>
      <c r="P182" s="67">
        <f>IF(ISBLANK(HLOOKUP(P$1, m_preprocess!$1:$1048576, $D182, FALSE)), "", HLOOKUP(P$1, m_preprocess!$1:$1048576, $D182, FALSE))</f>
        <v>114.16659605450681</v>
      </c>
      <c r="Q182" s="67">
        <f>IF(ISBLANK(HLOOKUP(Q$1, m_preprocess!$1:$1048576, $D182, FALSE)), "", HLOOKUP(Q$1, m_preprocess!$1:$1048576, $D182, FALSE))</f>
        <v>4595.4694772398343</v>
      </c>
      <c r="R182" s="67">
        <f>IF(ISBLANK(HLOOKUP(R$1, m_preprocess!$1:$1048576, $D182, FALSE)), "", HLOOKUP(R$1, m_preprocess!$1:$1048576, $D182, FALSE))</f>
        <v>2669.5716605708863</v>
      </c>
      <c r="S182" s="67">
        <f>IF(ISBLANK(HLOOKUP(S$1, m_preprocess!$1:$1048576, $D182, FALSE)), "", HLOOKUP(S$1, m_preprocess!$1:$1048576, $D182, FALSE))</f>
        <v>3560.5433842428006</v>
      </c>
      <c r="T182" s="67">
        <f>IF(ISBLANK(HLOOKUP(T$1, m_preprocess!$1:$1048576, $D182, FALSE)), "", HLOOKUP(T$1, m_preprocess!$1:$1048576, $D182, FALSE))</f>
        <v>833.61811148571815</v>
      </c>
      <c r="U182" s="67">
        <f>IF(ISBLANK(HLOOKUP(U$1, m_preprocess!$1:$1048576, $D182, FALSE)), "", HLOOKUP(U$1, m_preprocess!$1:$1048576, $D182, FALSE))</f>
        <v>2322.120636550369</v>
      </c>
      <c r="V182" s="67">
        <f>IF(ISBLANK(HLOOKUP(V$1, m_preprocess!$1:$1048576, $D182, FALSE)), "", HLOOKUP(V$1, m_preprocess!$1:$1048576, $D182, FALSE))</f>
        <v>691.39496086910981</v>
      </c>
      <c r="W182" s="67">
        <f>IF(ISBLANK(HLOOKUP(W$1, m_preprocess!$1:$1048576, $D182, FALSE)), "", HLOOKUP(W$1, m_preprocess!$1:$1048576, $D182, FALSE))</f>
        <v>4878.25713</v>
      </c>
      <c r="X182" s="67" t="str">
        <f>IF(ISBLANK(HLOOKUP(X$1, m_preprocess!$1:$1048576, $D182, FALSE)), "", HLOOKUP(X$1, m_preprocess!$1:$1048576, $D182, FALSE))</f>
        <v/>
      </c>
      <c r="Y182" s="67">
        <f>IF(ISBLANK(HLOOKUP(Y$1, m_preprocess!$1:$1048576, $D182, FALSE)), "", HLOOKUP(Y$1, m_preprocess!$1:$1048576, $D182, FALSE))</f>
        <v>68.850222803717003</v>
      </c>
      <c r="Z182" s="67">
        <f>IF(ISBLANK(HLOOKUP(Z$1, m_preprocess!$1:$1048576, $D182, FALSE)), "", HLOOKUP(Z$1, m_preprocess!$1:$1048576, $D182, FALSE))</f>
        <v>436.99999999999994</v>
      </c>
      <c r="AA182" s="67" t="str">
        <f>IF(ISBLANK(HLOOKUP(AA$1, m_preprocess!$1:$1048576, $D182, FALSE)), "", HLOOKUP(AA$1, m_preprocess!$1:$1048576, $D182, FALSE))</f>
        <v/>
      </c>
      <c r="AB182" s="67">
        <f>IF(ISBLANK(HLOOKUP(AB$1, m_preprocess!$1:$1048576, $D182, FALSE)), "", HLOOKUP(AB$1, m_preprocess!$1:$1048576, $D182, FALSE))</f>
        <v>87724.547468257893</v>
      </c>
    </row>
    <row r="183" spans="1:28" x14ac:dyDescent="0.25">
      <c r="A183" s="57">
        <v>39479</v>
      </c>
      <c r="B183" s="67">
        <v>2008</v>
      </c>
      <c r="C183" s="67">
        <v>2</v>
      </c>
      <c r="D183" s="67">
        <v>183</v>
      </c>
      <c r="E183" s="67">
        <f>IF(ISBLANK(HLOOKUP(E$1, m_preprocess!$1:$1048576, $D183, FALSE)), "", HLOOKUP(E$1, m_preprocess!$1:$1048576, $D183, FALSE))</f>
        <v>78.310611886186507</v>
      </c>
      <c r="F183" s="67">
        <f>IF(ISBLANK(HLOOKUP(F$1, m_preprocess!$1:$1048576, $D183, FALSE)), "", HLOOKUP(F$1, m_preprocess!$1:$1048576, $D183, FALSE))</f>
        <v>83.350869606926395</v>
      </c>
      <c r="G183" s="67">
        <f>IF(ISBLANK(HLOOKUP(G$1, m_preprocess!$1:$1048576, $D183, FALSE)), "", HLOOKUP(G$1, m_preprocess!$1:$1048576, $D183, FALSE))</f>
        <v>87.972707960924197</v>
      </c>
      <c r="H183" s="67">
        <f>IF(ISBLANK(HLOOKUP(H$1, m_preprocess!$1:$1048576, $D183, FALSE)), "", HLOOKUP(H$1, m_preprocess!$1:$1048576, $D183, FALSE))</f>
        <v>76.761785470156596</v>
      </c>
      <c r="I183" s="67">
        <f>IF(ISBLANK(HLOOKUP(I$1, m_preprocess!$1:$1048576, $D183, FALSE)), "", HLOOKUP(I$1, m_preprocess!$1:$1048576, $D183, FALSE))</f>
        <v>43.7</v>
      </c>
      <c r="J183" s="67">
        <f>IF(ISBLANK(HLOOKUP(J$1, m_preprocess!$1:$1048576, $D183, FALSE)), "", HLOOKUP(J$1, m_preprocess!$1:$1048576, $D183, FALSE))</f>
        <v>57.130639707808797</v>
      </c>
      <c r="K183" s="67">
        <f>IF(ISBLANK(HLOOKUP(K$1, m_preprocess!$1:$1048576, $D183, FALSE)), "", HLOOKUP(K$1, m_preprocess!$1:$1048576, $D183, FALSE))</f>
        <v>6.25</v>
      </c>
      <c r="L183" s="67">
        <f>IF(ISBLANK(HLOOKUP(L$1, m_preprocess!$1:$1048576, $D183, FALSE)), "", HLOOKUP(L$1, m_preprocess!$1:$1048576, $D183, FALSE))</f>
        <v>11837.804317514692</v>
      </c>
      <c r="M183" s="67">
        <f>IF(ISBLANK(HLOOKUP(M$1, m_preprocess!$1:$1048576, $D183, FALSE)), "", HLOOKUP(M$1, m_preprocess!$1:$1048576, $D183, FALSE))</f>
        <v>56472.577199514635</v>
      </c>
      <c r="N183" s="67">
        <f>IF(ISBLANK(HLOOKUP(N$1, m_preprocess!$1:$1048576, $D183, FALSE)), "", HLOOKUP(N$1, m_preprocess!$1:$1048576, $D183, FALSE))</f>
        <v>467.21714285714302</v>
      </c>
      <c r="O183" s="67">
        <f>IF(ISBLANK(HLOOKUP(O$1, m_preprocess!$1:$1048576, $D183, FALSE)), "", HLOOKUP(O$1, m_preprocess!$1:$1048576, $D183, FALSE))</f>
        <v>86.665698164066569</v>
      </c>
      <c r="P183" s="67">
        <f>IF(ISBLANK(HLOOKUP(P$1, m_preprocess!$1:$1048576, $D183, FALSE)), "", HLOOKUP(P$1, m_preprocess!$1:$1048576, $D183, FALSE))</f>
        <v>120.47667318526317</v>
      </c>
      <c r="Q183" s="67">
        <f>IF(ISBLANK(HLOOKUP(Q$1, m_preprocess!$1:$1048576, $D183, FALSE)), "", HLOOKUP(Q$1, m_preprocess!$1:$1048576, $D183, FALSE))</f>
        <v>4212.5542735222407</v>
      </c>
      <c r="R183" s="67">
        <f>IF(ISBLANK(HLOOKUP(R$1, m_preprocess!$1:$1048576, $D183, FALSE)), "", HLOOKUP(R$1, m_preprocess!$1:$1048576, $D183, FALSE))</f>
        <v>2580.9945771073867</v>
      </c>
      <c r="S183" s="67">
        <f>IF(ISBLANK(HLOOKUP(S$1, m_preprocess!$1:$1048576, $D183, FALSE)), "", HLOOKUP(S$1, m_preprocess!$1:$1048576, $D183, FALSE))</f>
        <v>3599.5363012508628</v>
      </c>
      <c r="T183" s="67">
        <f>IF(ISBLANK(HLOOKUP(T$1, m_preprocess!$1:$1048576, $D183, FALSE)), "", HLOOKUP(T$1, m_preprocess!$1:$1048576, $D183, FALSE))</f>
        <v>816.80946125599598</v>
      </c>
      <c r="U183" s="67">
        <f>IF(ISBLANK(HLOOKUP(U$1, m_preprocess!$1:$1048576, $D183, FALSE)), "", HLOOKUP(U$1, m_preprocess!$1:$1048576, $D183, FALSE))</f>
        <v>2448.8661887387234</v>
      </c>
      <c r="V183" s="67">
        <f>IF(ISBLANK(HLOOKUP(V$1, m_preprocess!$1:$1048576, $D183, FALSE)), "", HLOOKUP(V$1, m_preprocess!$1:$1048576, $D183, FALSE))</f>
        <v>606.20461483358531</v>
      </c>
      <c r="W183" s="67">
        <f>IF(ISBLANK(HLOOKUP(W$1, m_preprocess!$1:$1048576, $D183, FALSE)), "", HLOOKUP(W$1, m_preprocess!$1:$1048576, $D183, FALSE))</f>
        <v>4611.1398200000003</v>
      </c>
      <c r="X183" s="67" t="str">
        <f>IF(ISBLANK(HLOOKUP(X$1, m_preprocess!$1:$1048576, $D183, FALSE)), "", HLOOKUP(X$1, m_preprocess!$1:$1048576, $D183, FALSE))</f>
        <v/>
      </c>
      <c r="Y183" s="67">
        <f>IF(ISBLANK(HLOOKUP(Y$1, m_preprocess!$1:$1048576, $D183, FALSE)), "", HLOOKUP(Y$1, m_preprocess!$1:$1048576, $D183, FALSE))</f>
        <v>71.331426537531399</v>
      </c>
      <c r="Z183" s="67">
        <f>IF(ISBLANK(HLOOKUP(Z$1, m_preprocess!$1:$1048576, $D183, FALSE)), "", HLOOKUP(Z$1, m_preprocess!$1:$1048576, $D183, FALSE))</f>
        <v>419.4</v>
      </c>
      <c r="AA183" s="67" t="str">
        <f>IF(ISBLANK(HLOOKUP(AA$1, m_preprocess!$1:$1048576, $D183, FALSE)), "", HLOOKUP(AA$1, m_preprocess!$1:$1048576, $D183, FALSE))</f>
        <v/>
      </c>
      <c r="AB183" s="67">
        <f>IF(ISBLANK(HLOOKUP(AB$1, m_preprocess!$1:$1048576, $D183, FALSE)), "", HLOOKUP(AB$1, m_preprocess!$1:$1048576, $D183, FALSE))</f>
        <v>88304.571241420403</v>
      </c>
    </row>
    <row r="184" spans="1:28" x14ac:dyDescent="0.25">
      <c r="A184" s="57">
        <v>39508</v>
      </c>
      <c r="B184" s="67">
        <v>2008</v>
      </c>
      <c r="C184" s="67">
        <v>3</v>
      </c>
      <c r="D184" s="67">
        <v>184</v>
      </c>
      <c r="E184" s="67">
        <f>IF(ISBLANK(HLOOKUP(E$1, m_preprocess!$1:$1048576, $D184, FALSE)), "", HLOOKUP(E$1, m_preprocess!$1:$1048576, $D184, FALSE))</f>
        <v>86.3784852053723</v>
      </c>
      <c r="F184" s="67">
        <f>IF(ISBLANK(HLOOKUP(F$1, m_preprocess!$1:$1048576, $D184, FALSE)), "", HLOOKUP(F$1, m_preprocess!$1:$1048576, $D184, FALSE))</f>
        <v>83.186780024524396</v>
      </c>
      <c r="G184" s="67">
        <f>IF(ISBLANK(HLOOKUP(G$1, m_preprocess!$1:$1048576, $D184, FALSE)), "", HLOOKUP(G$1, m_preprocess!$1:$1048576, $D184, FALSE))</f>
        <v>96.7608946124097</v>
      </c>
      <c r="H184" s="67">
        <f>IF(ISBLANK(HLOOKUP(H$1, m_preprocess!$1:$1048576, $D184, FALSE)), "", HLOOKUP(H$1, m_preprocess!$1:$1048576, $D184, FALSE))</f>
        <v>84.726395366449793</v>
      </c>
      <c r="I184" s="67">
        <f>IF(ISBLANK(HLOOKUP(I$1, m_preprocess!$1:$1048576, $D184, FALSE)), "", HLOOKUP(I$1, m_preprocess!$1:$1048576, $D184, FALSE))</f>
        <v>41.4</v>
      </c>
      <c r="J184" s="67">
        <f>IF(ISBLANK(HLOOKUP(J$1, m_preprocess!$1:$1048576, $D184, FALSE)), "", HLOOKUP(J$1, m_preprocess!$1:$1048576, $D184, FALSE))</f>
        <v>52.226734497683701</v>
      </c>
      <c r="K184" s="67">
        <f>IF(ISBLANK(HLOOKUP(K$1, m_preprocess!$1:$1048576, $D184, FALSE)), "", HLOOKUP(K$1, m_preprocess!$1:$1048576, $D184, FALSE))</f>
        <v>6.25</v>
      </c>
      <c r="L184" s="67">
        <f>IF(ISBLANK(HLOOKUP(L$1, m_preprocess!$1:$1048576, $D184, FALSE)), "", HLOOKUP(L$1, m_preprocess!$1:$1048576, $D184, FALSE))</f>
        <v>11676.281590195602</v>
      </c>
      <c r="M184" s="67">
        <f>IF(ISBLANK(HLOOKUP(M$1, m_preprocess!$1:$1048576, $D184, FALSE)), "", HLOOKUP(M$1, m_preprocess!$1:$1048576, $D184, FALSE))</f>
        <v>56613.44019714975</v>
      </c>
      <c r="N184" s="67">
        <f>IF(ISBLANK(HLOOKUP(N$1, m_preprocess!$1:$1048576, $D184, FALSE)), "", HLOOKUP(N$1, m_preprocess!$1:$1048576, $D184, FALSE))</f>
        <v>442.94200000000001</v>
      </c>
      <c r="O184" s="67">
        <f>IF(ISBLANK(HLOOKUP(O$1, m_preprocess!$1:$1048576, $D184, FALSE)), "", HLOOKUP(O$1, m_preprocess!$1:$1048576, $D184, FALSE))</f>
        <v>83.260523993957989</v>
      </c>
      <c r="P184" s="67">
        <f>IF(ISBLANK(HLOOKUP(P$1, m_preprocess!$1:$1048576, $D184, FALSE)), "", HLOOKUP(P$1, m_preprocess!$1:$1048576, $D184, FALSE))</f>
        <v>122.29630651223377</v>
      </c>
      <c r="Q184" s="67">
        <f>IF(ISBLANK(HLOOKUP(Q$1, m_preprocess!$1:$1048576, $D184, FALSE)), "", HLOOKUP(Q$1, m_preprocess!$1:$1048576, $D184, FALSE))</f>
        <v>4437.4379718641921</v>
      </c>
      <c r="R184" s="67">
        <f>IF(ISBLANK(HLOOKUP(R$1, m_preprocess!$1:$1048576, $D184, FALSE)), "", HLOOKUP(R$1, m_preprocess!$1:$1048576, $D184, FALSE))</f>
        <v>2812.0779919474639</v>
      </c>
      <c r="S184" s="67">
        <f>IF(ISBLANK(HLOOKUP(S$1, m_preprocess!$1:$1048576, $D184, FALSE)), "", HLOOKUP(S$1, m_preprocess!$1:$1048576, $D184, FALSE))</f>
        <v>3581.1543222671439</v>
      </c>
      <c r="T184" s="67">
        <f>IF(ISBLANK(HLOOKUP(T$1, m_preprocess!$1:$1048576, $D184, FALSE)), "", HLOOKUP(T$1, m_preprocess!$1:$1048576, $D184, FALSE))</f>
        <v>836.6576836819022</v>
      </c>
      <c r="U184" s="67">
        <f>IF(ISBLANK(HLOOKUP(U$1, m_preprocess!$1:$1048576, $D184, FALSE)), "", HLOOKUP(U$1, m_preprocess!$1:$1048576, $D184, FALSE))</f>
        <v>2408.7325207073072</v>
      </c>
      <c r="V184" s="67">
        <f>IF(ISBLANK(HLOOKUP(V$1, m_preprocess!$1:$1048576, $D184, FALSE)), "", HLOOKUP(V$1, m_preprocess!$1:$1048576, $D184, FALSE))</f>
        <v>589.89852748948886</v>
      </c>
      <c r="W184" s="67">
        <f>IF(ISBLANK(HLOOKUP(W$1, m_preprocess!$1:$1048576, $D184, FALSE)), "", HLOOKUP(W$1, m_preprocess!$1:$1048576, $D184, FALSE))</f>
        <v>4765.3341600000003</v>
      </c>
      <c r="X184" s="67" t="str">
        <f>IF(ISBLANK(HLOOKUP(X$1, m_preprocess!$1:$1048576, $D184, FALSE)), "", HLOOKUP(X$1, m_preprocess!$1:$1048576, $D184, FALSE))</f>
        <v/>
      </c>
      <c r="Y184" s="67">
        <f>IF(ISBLANK(HLOOKUP(Y$1, m_preprocess!$1:$1048576, $D184, FALSE)), "", HLOOKUP(Y$1, m_preprocess!$1:$1048576, $D184, FALSE))</f>
        <v>79.0616396623209</v>
      </c>
      <c r="Z184" s="67">
        <f>IF(ISBLANK(HLOOKUP(Z$1, m_preprocess!$1:$1048576, $D184, FALSE)), "", HLOOKUP(Z$1, m_preprocess!$1:$1048576, $D184, FALSE))</f>
        <v>453.20000000000005</v>
      </c>
      <c r="AA184" s="67" t="str">
        <f>IF(ISBLANK(HLOOKUP(AA$1, m_preprocess!$1:$1048576, $D184, FALSE)), "", HLOOKUP(AA$1, m_preprocess!$1:$1048576, $D184, FALSE))</f>
        <v/>
      </c>
      <c r="AB184" s="67">
        <f>IF(ISBLANK(HLOOKUP(AB$1, m_preprocess!$1:$1048576, $D184, FALSE)), "", HLOOKUP(AB$1, m_preprocess!$1:$1048576, $D184, FALSE))</f>
        <v>88154.159248992903</v>
      </c>
    </row>
    <row r="185" spans="1:28" x14ac:dyDescent="0.25">
      <c r="A185" s="57">
        <v>39539</v>
      </c>
      <c r="B185" s="67">
        <v>2008</v>
      </c>
      <c r="C185" s="67">
        <v>4</v>
      </c>
      <c r="D185" s="67">
        <v>185</v>
      </c>
      <c r="E185" s="67">
        <f>IF(ISBLANK(HLOOKUP(E$1, m_preprocess!$1:$1048576, $D185, FALSE)), "", HLOOKUP(E$1, m_preprocess!$1:$1048576, $D185, FALSE))</f>
        <v>83.916637812537004</v>
      </c>
      <c r="F185" s="67">
        <f>IF(ISBLANK(HLOOKUP(F$1, m_preprocess!$1:$1048576, $D185, FALSE)), "", HLOOKUP(F$1, m_preprocess!$1:$1048576, $D185, FALSE))</f>
        <v>82.698708839683306</v>
      </c>
      <c r="G185" s="67">
        <f>IF(ISBLANK(HLOOKUP(G$1, m_preprocess!$1:$1048576, $D185, FALSE)), "", HLOOKUP(G$1, m_preprocess!$1:$1048576, $D185, FALSE))</f>
        <v>89.577121202159304</v>
      </c>
      <c r="H185" s="67">
        <f>IF(ISBLANK(HLOOKUP(H$1, m_preprocess!$1:$1048576, $D185, FALSE)), "", HLOOKUP(H$1, m_preprocess!$1:$1048576, $D185, FALSE))</f>
        <v>83.217429836412407</v>
      </c>
      <c r="I185" s="67">
        <f>IF(ISBLANK(HLOOKUP(I$1, m_preprocess!$1:$1048576, $D185, FALSE)), "", HLOOKUP(I$1, m_preprocess!$1:$1048576, $D185, FALSE))</f>
        <v>38.9</v>
      </c>
      <c r="J185" s="67">
        <f>IF(ISBLANK(HLOOKUP(J$1, m_preprocess!$1:$1048576, $D185, FALSE)), "", HLOOKUP(J$1, m_preprocess!$1:$1048576, $D185, FALSE))</f>
        <v>53.027595496923198</v>
      </c>
      <c r="K185" s="67">
        <f>IF(ISBLANK(HLOOKUP(K$1, m_preprocess!$1:$1048576, $D185, FALSE)), "", HLOOKUP(K$1, m_preprocess!$1:$1048576, $D185, FALSE))</f>
        <v>6.25</v>
      </c>
      <c r="L185" s="67">
        <f>IF(ISBLANK(HLOOKUP(L$1, m_preprocess!$1:$1048576, $D185, FALSE)), "", HLOOKUP(L$1, m_preprocess!$1:$1048576, $D185, FALSE))</f>
        <v>11631.263501472464</v>
      </c>
      <c r="M185" s="67">
        <f>IF(ISBLANK(HLOOKUP(M$1, m_preprocess!$1:$1048576, $D185, FALSE)), "", HLOOKUP(M$1, m_preprocess!$1:$1048576, $D185, FALSE))</f>
        <v>57077.91400690205</v>
      </c>
      <c r="N185" s="67">
        <f>IF(ISBLANK(HLOOKUP(N$1, m_preprocess!$1:$1048576, $D185, FALSE)), "", HLOOKUP(N$1, m_preprocess!$1:$1048576, $D185, FALSE))</f>
        <v>446.43363636363603</v>
      </c>
      <c r="O185" s="67">
        <f>IF(ISBLANK(HLOOKUP(O$1, m_preprocess!$1:$1048576, $D185, FALSE)), "", HLOOKUP(O$1, m_preprocess!$1:$1048576, $D185, FALSE))</f>
        <v>84.567449450851129</v>
      </c>
      <c r="P185" s="67">
        <f>IF(ISBLANK(HLOOKUP(P$1, m_preprocess!$1:$1048576, $D185, FALSE)), "", HLOOKUP(P$1, m_preprocess!$1:$1048576, $D185, FALSE))</f>
        <v>121.1036181916764</v>
      </c>
      <c r="Q185" s="67">
        <f>IF(ISBLANK(HLOOKUP(Q$1, m_preprocess!$1:$1048576, $D185, FALSE)), "", HLOOKUP(Q$1, m_preprocess!$1:$1048576, $D185, FALSE))</f>
        <v>4035.4829585776151</v>
      </c>
      <c r="R185" s="67">
        <f>IF(ISBLANK(HLOOKUP(R$1, m_preprocess!$1:$1048576, $D185, FALSE)), "", HLOOKUP(R$1, m_preprocess!$1:$1048576, $D185, FALSE))</f>
        <v>2177.4719866179512</v>
      </c>
      <c r="S185" s="67">
        <f>IF(ISBLANK(HLOOKUP(S$1, m_preprocess!$1:$1048576, $D185, FALSE)), "", HLOOKUP(S$1, m_preprocess!$1:$1048576, $D185, FALSE))</f>
        <v>4037.1255020899966</v>
      </c>
      <c r="T185" s="67">
        <f>IF(ISBLANK(HLOOKUP(T$1, m_preprocess!$1:$1048576, $D185, FALSE)), "", HLOOKUP(T$1, m_preprocess!$1:$1048576, $D185, FALSE))</f>
        <v>952.48345477268629</v>
      </c>
      <c r="U185" s="67">
        <f>IF(ISBLANK(HLOOKUP(U$1, m_preprocess!$1:$1048576, $D185, FALSE)), "", HLOOKUP(U$1, m_preprocess!$1:$1048576, $D185, FALSE))</f>
        <v>2659.6873479523642</v>
      </c>
      <c r="V185" s="67">
        <f>IF(ISBLANK(HLOOKUP(V$1, m_preprocess!$1:$1048576, $D185, FALSE)), "", HLOOKUP(V$1, m_preprocess!$1:$1048576, $D185, FALSE))</f>
        <v>698.94266334636836</v>
      </c>
      <c r="W185" s="67">
        <f>IF(ISBLANK(HLOOKUP(W$1, m_preprocess!$1:$1048576, $D185, FALSE)), "", HLOOKUP(W$1, m_preprocess!$1:$1048576, $D185, FALSE))</f>
        <v>4449.8717699999997</v>
      </c>
      <c r="X185" s="67" t="str">
        <f>IF(ISBLANK(HLOOKUP(X$1, m_preprocess!$1:$1048576, $D185, FALSE)), "", HLOOKUP(X$1, m_preprocess!$1:$1048576, $D185, FALSE))</f>
        <v/>
      </c>
      <c r="Y185" s="67">
        <f>IF(ISBLANK(HLOOKUP(Y$1, m_preprocess!$1:$1048576, $D185, FALSE)), "", HLOOKUP(Y$1, m_preprocess!$1:$1048576, $D185, FALSE))</f>
        <v>70.208693882466903</v>
      </c>
      <c r="Z185" s="67">
        <f>IF(ISBLANK(HLOOKUP(Z$1, m_preprocess!$1:$1048576, $D185, FALSE)), "", HLOOKUP(Z$1, m_preprocess!$1:$1048576, $D185, FALSE))</f>
        <v>430</v>
      </c>
      <c r="AA185" s="67" t="str">
        <f>IF(ISBLANK(HLOOKUP(AA$1, m_preprocess!$1:$1048576, $D185, FALSE)), "", HLOOKUP(AA$1, m_preprocess!$1:$1048576, $D185, FALSE))</f>
        <v/>
      </c>
      <c r="AB185" s="67">
        <f>IF(ISBLANK(HLOOKUP(AB$1, m_preprocess!$1:$1048576, $D185, FALSE)), "", HLOOKUP(AB$1, m_preprocess!$1:$1048576, $D185, FALSE))</f>
        <v>90407.530066576597</v>
      </c>
    </row>
    <row r="186" spans="1:28" x14ac:dyDescent="0.25">
      <c r="A186" s="57">
        <v>39569</v>
      </c>
      <c r="B186" s="67">
        <v>2008</v>
      </c>
      <c r="C186" s="67">
        <v>5</v>
      </c>
      <c r="D186" s="67">
        <v>186</v>
      </c>
      <c r="E186" s="67">
        <f>IF(ISBLANK(HLOOKUP(E$1, m_preprocess!$1:$1048576, $D186, FALSE)), "", HLOOKUP(E$1, m_preprocess!$1:$1048576, $D186, FALSE))</f>
        <v>83.407119833060193</v>
      </c>
      <c r="F186" s="67">
        <f>IF(ISBLANK(HLOOKUP(F$1, m_preprocess!$1:$1048576, $D186, FALSE)), "", HLOOKUP(F$1, m_preprocess!$1:$1048576, $D186, FALSE))</f>
        <v>82.807096679767696</v>
      </c>
      <c r="G186" s="67">
        <f>IF(ISBLANK(HLOOKUP(G$1, m_preprocess!$1:$1048576, $D186, FALSE)), "", HLOOKUP(G$1, m_preprocess!$1:$1048576, $D186, FALSE))</f>
        <v>97.736562259521307</v>
      </c>
      <c r="H186" s="67">
        <f>IF(ISBLANK(HLOOKUP(H$1, m_preprocess!$1:$1048576, $D186, FALSE)), "", HLOOKUP(H$1, m_preprocess!$1:$1048576, $D186, FALSE))</f>
        <v>80.930999298379206</v>
      </c>
      <c r="I186" s="67">
        <f>IF(ISBLANK(HLOOKUP(I$1, m_preprocess!$1:$1048576, $D186, FALSE)), "", HLOOKUP(I$1, m_preprocess!$1:$1048576, $D186, FALSE))</f>
        <v>36.5</v>
      </c>
      <c r="J186" s="67">
        <f>IF(ISBLANK(HLOOKUP(J$1, m_preprocess!$1:$1048576, $D186, FALSE)), "", HLOOKUP(J$1, m_preprocess!$1:$1048576, $D186, FALSE))</f>
        <v>53.448298140488902</v>
      </c>
      <c r="K186" s="67">
        <f>IF(ISBLANK(HLOOKUP(K$1, m_preprocess!$1:$1048576, $D186, FALSE)), "", HLOOKUP(K$1, m_preprocess!$1:$1048576, $D186, FALSE))</f>
        <v>6.25</v>
      </c>
      <c r="L186" s="67">
        <f>IF(ISBLANK(HLOOKUP(L$1, m_preprocess!$1:$1048576, $D186, FALSE)), "", HLOOKUP(L$1, m_preprocess!$1:$1048576, $D186, FALSE))</f>
        <v>11857.220304496777</v>
      </c>
      <c r="M186" s="67">
        <f>IF(ISBLANK(HLOOKUP(M$1, m_preprocess!$1:$1048576, $D186, FALSE)), "", HLOOKUP(M$1, m_preprocess!$1:$1048576, $D186, FALSE))</f>
        <v>57202.720162041092</v>
      </c>
      <c r="N186" s="67">
        <f>IF(ISBLANK(HLOOKUP(N$1, m_preprocess!$1:$1048576, $D186, FALSE)), "", HLOOKUP(N$1, m_preprocess!$1:$1048576, $D186, FALSE))</f>
        <v>470.1</v>
      </c>
      <c r="O186" s="67">
        <f>IF(ISBLANK(HLOOKUP(O$1, m_preprocess!$1:$1048576, $D186, FALSE)), "", HLOOKUP(O$1, m_preprocess!$1:$1048576, $D186, FALSE))</f>
        <v>87.576729910632025</v>
      </c>
      <c r="P186" s="67">
        <f>IF(ISBLANK(HLOOKUP(P$1, m_preprocess!$1:$1048576, $D186, FALSE)), "", HLOOKUP(P$1, m_preprocess!$1:$1048576, $D186, FALSE))</f>
        <v>114.37252899096819</v>
      </c>
      <c r="Q186" s="67">
        <f>IF(ISBLANK(HLOOKUP(Q$1, m_preprocess!$1:$1048576, $D186, FALSE)), "", HLOOKUP(Q$1, m_preprocess!$1:$1048576, $D186, FALSE))</f>
        <v>4038.2727722487998</v>
      </c>
      <c r="R186" s="67">
        <f>IF(ISBLANK(HLOOKUP(R$1, m_preprocess!$1:$1048576, $D186, FALSE)), "", HLOOKUP(R$1, m_preprocess!$1:$1048576, $D186, FALSE))</f>
        <v>2188.0717145056651</v>
      </c>
      <c r="S186" s="67">
        <f>IF(ISBLANK(HLOOKUP(S$1, m_preprocess!$1:$1048576, $D186, FALSE)), "", HLOOKUP(S$1, m_preprocess!$1:$1048576, $D186, FALSE))</f>
        <v>3862.8394088652299</v>
      </c>
      <c r="T186" s="67">
        <f>IF(ISBLANK(HLOOKUP(T$1, m_preprocess!$1:$1048576, $D186, FALSE)), "", HLOOKUP(T$1, m_preprocess!$1:$1048576, $D186, FALSE))</f>
        <v>836.10507775317262</v>
      </c>
      <c r="U186" s="67">
        <f>IF(ISBLANK(HLOOKUP(U$1, m_preprocess!$1:$1048576, $D186, FALSE)), "", HLOOKUP(U$1, m_preprocess!$1:$1048576, $D186, FALSE))</f>
        <v>2540.4178236600792</v>
      </c>
      <c r="V186" s="67">
        <f>IF(ISBLANK(HLOOKUP(V$1, m_preprocess!$1:$1048576, $D186, FALSE)), "", HLOOKUP(V$1, m_preprocess!$1:$1048576, $D186, FALSE))</f>
        <v>739.71181080704082</v>
      </c>
      <c r="W186" s="67">
        <f>IF(ISBLANK(HLOOKUP(W$1, m_preprocess!$1:$1048576, $D186, FALSE)), "", HLOOKUP(W$1, m_preprocess!$1:$1048576, $D186, FALSE))</f>
        <v>4619.0074199999999</v>
      </c>
      <c r="X186" s="67" t="str">
        <f>IF(ISBLANK(HLOOKUP(X$1, m_preprocess!$1:$1048576, $D186, FALSE)), "", HLOOKUP(X$1, m_preprocess!$1:$1048576, $D186, FALSE))</f>
        <v/>
      </c>
      <c r="Y186" s="67">
        <f>IF(ISBLANK(HLOOKUP(Y$1, m_preprocess!$1:$1048576, $D186, FALSE)), "", HLOOKUP(Y$1, m_preprocess!$1:$1048576, $D186, FALSE))</f>
        <v>74.576203407799596</v>
      </c>
      <c r="Z186" s="67">
        <f>IF(ISBLANK(HLOOKUP(Z$1, m_preprocess!$1:$1048576, $D186, FALSE)), "", HLOOKUP(Z$1, m_preprocess!$1:$1048576, $D186, FALSE))</f>
        <v>465.9</v>
      </c>
      <c r="AA186" s="67" t="str">
        <f>IF(ISBLANK(HLOOKUP(AA$1, m_preprocess!$1:$1048576, $D186, FALSE)), "", HLOOKUP(AA$1, m_preprocess!$1:$1048576, $D186, FALSE))</f>
        <v/>
      </c>
      <c r="AB186" s="67">
        <f>IF(ISBLANK(HLOOKUP(AB$1, m_preprocess!$1:$1048576, $D186, FALSE)), "", HLOOKUP(AB$1, m_preprocess!$1:$1048576, $D186, FALSE))</f>
        <v>91037.291840230493</v>
      </c>
    </row>
    <row r="187" spans="1:28" x14ac:dyDescent="0.25">
      <c r="A187" s="57">
        <v>39600</v>
      </c>
      <c r="B187" s="67">
        <v>2008</v>
      </c>
      <c r="C187" s="67">
        <v>6</v>
      </c>
      <c r="D187" s="67">
        <v>187</v>
      </c>
      <c r="E187" s="67">
        <f>IF(ISBLANK(HLOOKUP(E$1, m_preprocess!$1:$1048576, $D187, FALSE)), "", HLOOKUP(E$1, m_preprocess!$1:$1048576, $D187, FALSE))</f>
        <v>82.146306621081607</v>
      </c>
      <c r="F187" s="67">
        <f>IF(ISBLANK(HLOOKUP(F$1, m_preprocess!$1:$1048576, $D187, FALSE)), "", HLOOKUP(F$1, m_preprocess!$1:$1048576, $D187, FALSE))</f>
        <v>83.634217744707101</v>
      </c>
      <c r="G187" s="67">
        <f>IF(ISBLANK(HLOOKUP(G$1, m_preprocess!$1:$1048576, $D187, FALSE)), "", HLOOKUP(G$1, m_preprocess!$1:$1048576, $D187, FALSE))</f>
        <v>97.197811751391995</v>
      </c>
      <c r="H187" s="67">
        <f>IF(ISBLANK(HLOOKUP(H$1, m_preprocess!$1:$1048576, $D187, FALSE)), "", HLOOKUP(H$1, m_preprocess!$1:$1048576, $D187, FALSE))</f>
        <v>79.515514481254399</v>
      </c>
      <c r="I187" s="67">
        <f>IF(ISBLANK(HLOOKUP(I$1, m_preprocess!$1:$1048576, $D187, FALSE)), "", HLOOKUP(I$1, m_preprocess!$1:$1048576, $D187, FALSE))</f>
        <v>33.4</v>
      </c>
      <c r="J187" s="67">
        <f>IF(ISBLANK(HLOOKUP(J$1, m_preprocess!$1:$1048576, $D187, FALSE)), "", HLOOKUP(J$1, m_preprocess!$1:$1048576, $D187, FALSE))</f>
        <v>49.562405874550997</v>
      </c>
      <c r="K187" s="67">
        <f>IF(ISBLANK(HLOOKUP(K$1, m_preprocess!$1:$1048576, $D187, FALSE)), "", HLOOKUP(K$1, m_preprocess!$1:$1048576, $D187, FALSE))</f>
        <v>6.58</v>
      </c>
      <c r="L187" s="67">
        <f>IF(ISBLANK(HLOOKUP(L$1, m_preprocess!$1:$1048576, $D187, FALSE)), "", HLOOKUP(L$1, m_preprocess!$1:$1048576, $D187, FALSE))</f>
        <v>11767.690501271707</v>
      </c>
      <c r="M187" s="67">
        <f>IF(ISBLANK(HLOOKUP(M$1, m_preprocess!$1:$1048576, $D187, FALSE)), "", HLOOKUP(M$1, m_preprocess!$1:$1048576, $D187, FALSE))</f>
        <v>56517.471081222153</v>
      </c>
      <c r="N187" s="67">
        <f>IF(ISBLANK(HLOOKUP(N$1, m_preprocess!$1:$1048576, $D187, FALSE)), "", HLOOKUP(N$1, m_preprocess!$1:$1048576, $D187, FALSE))</f>
        <v>493.61238095238099</v>
      </c>
      <c r="O187" s="67">
        <f>IF(ISBLANK(HLOOKUP(O$1, m_preprocess!$1:$1048576, $D187, FALSE)), "", HLOOKUP(O$1, m_preprocess!$1:$1048576, $D187, FALSE))</f>
        <v>91.058912383256427</v>
      </c>
      <c r="P187" s="67">
        <f>IF(ISBLANK(HLOOKUP(P$1, m_preprocess!$1:$1048576, $D187, FALSE)), "", HLOOKUP(P$1, m_preprocess!$1:$1048576, $D187, FALSE))</f>
        <v>109.05264723274992</v>
      </c>
      <c r="Q187" s="67">
        <f>IF(ISBLANK(HLOOKUP(Q$1, m_preprocess!$1:$1048576, $D187, FALSE)), "", HLOOKUP(Q$1, m_preprocess!$1:$1048576, $D187, FALSE))</f>
        <v>3813.5869628744736</v>
      </c>
      <c r="R187" s="67">
        <f>IF(ISBLANK(HLOOKUP(R$1, m_preprocess!$1:$1048576, $D187, FALSE)), "", HLOOKUP(R$1, m_preprocess!$1:$1048576, $D187, FALSE))</f>
        <v>2228.5725779709478</v>
      </c>
      <c r="S187" s="67">
        <f>IF(ISBLANK(HLOOKUP(S$1, m_preprocess!$1:$1048576, $D187, FALSE)), "", HLOOKUP(S$1, m_preprocess!$1:$1048576, $D187, FALSE))</f>
        <v>3653.5434146460675</v>
      </c>
      <c r="T187" s="67">
        <f>IF(ISBLANK(HLOOKUP(T$1, m_preprocess!$1:$1048576, $D187, FALSE)), "", HLOOKUP(T$1, m_preprocess!$1:$1048576, $D187, FALSE))</f>
        <v>800.29842827607922</v>
      </c>
      <c r="U187" s="67">
        <f>IF(ISBLANK(HLOOKUP(U$1, m_preprocess!$1:$1048576, $D187, FALSE)), "", HLOOKUP(U$1, m_preprocess!$1:$1048576, $D187, FALSE))</f>
        <v>2333.2903888830069</v>
      </c>
      <c r="V187" s="67">
        <f>IF(ISBLANK(HLOOKUP(V$1, m_preprocess!$1:$1048576, $D187, FALSE)), "", HLOOKUP(V$1, m_preprocess!$1:$1048576, $D187, FALSE))</f>
        <v>764.48512619375742</v>
      </c>
      <c r="W187" s="67">
        <f>IF(ISBLANK(HLOOKUP(W$1, m_preprocess!$1:$1048576, $D187, FALSE)), "", HLOOKUP(W$1, m_preprocess!$1:$1048576, $D187, FALSE))</f>
        <v>4661.7569400000002</v>
      </c>
      <c r="X187" s="67" t="str">
        <f>IF(ISBLANK(HLOOKUP(X$1, m_preprocess!$1:$1048576, $D187, FALSE)), "", HLOOKUP(X$1, m_preprocess!$1:$1048576, $D187, FALSE))</f>
        <v/>
      </c>
      <c r="Y187" s="67">
        <f>IF(ISBLANK(HLOOKUP(Y$1, m_preprocess!$1:$1048576, $D187, FALSE)), "", HLOOKUP(Y$1, m_preprocess!$1:$1048576, $D187, FALSE))</f>
        <v>71.927726203305596</v>
      </c>
      <c r="Z187" s="67">
        <f>IF(ISBLANK(HLOOKUP(Z$1, m_preprocess!$1:$1048576, $D187, FALSE)), "", HLOOKUP(Z$1, m_preprocess!$1:$1048576, $D187, FALSE))</f>
        <v>472</v>
      </c>
      <c r="AA187" s="67" t="str">
        <f>IF(ISBLANK(HLOOKUP(AA$1, m_preprocess!$1:$1048576, $D187, FALSE)), "", HLOOKUP(AA$1, m_preprocess!$1:$1048576, $D187, FALSE))</f>
        <v/>
      </c>
      <c r="AB187" s="67">
        <f>IF(ISBLANK(HLOOKUP(AB$1, m_preprocess!$1:$1048576, $D187, FALSE)), "", HLOOKUP(AB$1, m_preprocess!$1:$1048576, $D187, FALSE))</f>
        <v>92130.957390320196</v>
      </c>
    </row>
    <row r="188" spans="1:28" x14ac:dyDescent="0.25">
      <c r="A188" s="57">
        <v>39630</v>
      </c>
      <c r="B188" s="67">
        <v>2008</v>
      </c>
      <c r="C188" s="67">
        <v>7</v>
      </c>
      <c r="D188" s="67">
        <v>188</v>
      </c>
      <c r="E188" s="67">
        <f>IF(ISBLANK(HLOOKUP(E$1, m_preprocess!$1:$1048576, $D188, FALSE)), "", HLOOKUP(E$1, m_preprocess!$1:$1048576, $D188, FALSE))</f>
        <v>81.645476681011502</v>
      </c>
      <c r="F188" s="67">
        <f>IF(ISBLANK(HLOOKUP(F$1, m_preprocess!$1:$1048576, $D188, FALSE)), "", HLOOKUP(F$1, m_preprocess!$1:$1048576, $D188, FALSE))</f>
        <v>83.770826881702803</v>
      </c>
      <c r="G188" s="67">
        <f>IF(ISBLANK(HLOOKUP(G$1, m_preprocess!$1:$1048576, $D188, FALSE)), "", HLOOKUP(G$1, m_preprocess!$1:$1048576, $D188, FALSE))</f>
        <v>95.764119473981395</v>
      </c>
      <c r="H188" s="67">
        <f>IF(ISBLANK(HLOOKUP(H$1, m_preprocess!$1:$1048576, $D188, FALSE)), "", HLOOKUP(H$1, m_preprocess!$1:$1048576, $D188, FALSE))</f>
        <v>79.202856431286904</v>
      </c>
      <c r="I188" s="67">
        <f>IF(ISBLANK(HLOOKUP(I$1, m_preprocess!$1:$1048576, $D188, FALSE)), "", HLOOKUP(I$1, m_preprocess!$1:$1048576, $D188, FALSE))</f>
        <v>31.6</v>
      </c>
      <c r="J188" s="67">
        <f>IF(ISBLANK(HLOOKUP(J$1, m_preprocess!$1:$1048576, $D188, FALSE)), "", HLOOKUP(J$1, m_preprocess!$1:$1048576, $D188, FALSE))</f>
        <v>48.579496443390603</v>
      </c>
      <c r="K188" s="67">
        <f>IF(ISBLANK(HLOOKUP(K$1, m_preprocess!$1:$1048576, $D188, FALSE)), "", HLOOKUP(K$1, m_preprocess!$1:$1048576, $D188, FALSE))</f>
        <v>7.07</v>
      </c>
      <c r="L188" s="67">
        <f>IF(ISBLANK(HLOOKUP(L$1, m_preprocess!$1:$1048576, $D188, FALSE)), "", HLOOKUP(L$1, m_preprocess!$1:$1048576, $D188, FALSE))</f>
        <v>11035.570851829971</v>
      </c>
      <c r="M188" s="67">
        <f>IF(ISBLANK(HLOOKUP(M$1, m_preprocess!$1:$1048576, $D188, FALSE)), "", HLOOKUP(M$1, m_preprocess!$1:$1048576, $D188, FALSE))</f>
        <v>55595.502847802869</v>
      </c>
      <c r="N188" s="67">
        <f>IF(ISBLANK(HLOOKUP(N$1, m_preprocess!$1:$1048576, $D188, FALSE)), "", HLOOKUP(N$1, m_preprocess!$1:$1048576, $D188, FALSE))</f>
        <v>502.24136363636399</v>
      </c>
      <c r="O188" s="67">
        <f>IF(ISBLANK(HLOOKUP(O$1, m_preprocess!$1:$1048576, $D188, FALSE)), "", HLOOKUP(O$1, m_preprocess!$1:$1048576, $D188, FALSE))</f>
        <v>92.451801174070098</v>
      </c>
      <c r="P188" s="67">
        <f>IF(ISBLANK(HLOOKUP(P$1, m_preprocess!$1:$1048576, $D188, FALSE)), "", HLOOKUP(P$1, m_preprocess!$1:$1048576, $D188, FALSE))</f>
        <v>109.60958659056733</v>
      </c>
      <c r="Q188" s="67">
        <f>IF(ISBLANK(HLOOKUP(Q$1, m_preprocess!$1:$1048576, $D188, FALSE)), "", HLOOKUP(Q$1, m_preprocess!$1:$1048576, $D188, FALSE))</f>
        <v>3747.4334138562717</v>
      </c>
      <c r="R188" s="67">
        <f>IF(ISBLANK(HLOOKUP(R$1, m_preprocess!$1:$1048576, $D188, FALSE)), "", HLOOKUP(R$1, m_preprocess!$1:$1048576, $D188, FALSE))</f>
        <v>1876.3723881642616</v>
      </c>
      <c r="S188" s="67">
        <f>IF(ISBLANK(HLOOKUP(S$1, m_preprocess!$1:$1048576, $D188, FALSE)), "", HLOOKUP(S$1, m_preprocess!$1:$1048576, $D188, FALSE))</f>
        <v>4068.8744823571737</v>
      </c>
      <c r="T188" s="67">
        <f>IF(ISBLANK(HLOOKUP(T$1, m_preprocess!$1:$1048576, $D188, FALSE)), "", HLOOKUP(T$1, m_preprocess!$1:$1048576, $D188, FALSE))</f>
        <v>901.56044180015374</v>
      </c>
      <c r="U188" s="67">
        <f>IF(ISBLANK(HLOOKUP(U$1, m_preprocess!$1:$1048576, $D188, FALSE)), "", HLOOKUP(U$1, m_preprocess!$1:$1048576, $D188, FALSE))</f>
        <v>2647.0033315365713</v>
      </c>
      <c r="V188" s="67">
        <f>IF(ISBLANK(HLOOKUP(V$1, m_preprocess!$1:$1048576, $D188, FALSE)), "", HLOOKUP(V$1, m_preprocess!$1:$1048576, $D188, FALSE))</f>
        <v>802.94017483926052</v>
      </c>
      <c r="W188" s="67">
        <f>IF(ISBLANK(HLOOKUP(W$1, m_preprocess!$1:$1048576, $D188, FALSE)), "", HLOOKUP(W$1, m_preprocess!$1:$1048576, $D188, FALSE))</f>
        <v>4779.1823800000002</v>
      </c>
      <c r="X188" s="67" t="str">
        <f>IF(ISBLANK(HLOOKUP(X$1, m_preprocess!$1:$1048576, $D188, FALSE)), "", HLOOKUP(X$1, m_preprocess!$1:$1048576, $D188, FALSE))</f>
        <v/>
      </c>
      <c r="Y188" s="67">
        <f>IF(ISBLANK(HLOOKUP(Y$1, m_preprocess!$1:$1048576, $D188, FALSE)), "", HLOOKUP(Y$1, m_preprocess!$1:$1048576, $D188, FALSE))</f>
        <v>70.572570078668207</v>
      </c>
      <c r="Z188" s="67">
        <f>IF(ISBLANK(HLOOKUP(Z$1, m_preprocess!$1:$1048576, $D188, FALSE)), "", HLOOKUP(Z$1, m_preprocess!$1:$1048576, $D188, FALSE))</f>
        <v>431.59999999999997</v>
      </c>
      <c r="AA188" s="67" t="str">
        <f>IF(ISBLANK(HLOOKUP(AA$1, m_preprocess!$1:$1048576, $D188, FALSE)), "", HLOOKUP(AA$1, m_preprocess!$1:$1048576, $D188, FALSE))</f>
        <v/>
      </c>
      <c r="AB188" s="67">
        <f>IF(ISBLANK(HLOOKUP(AB$1, m_preprocess!$1:$1048576, $D188, FALSE)), "", HLOOKUP(AB$1, m_preprocess!$1:$1048576, $D188, FALSE))</f>
        <v>91796.8909002937</v>
      </c>
    </row>
    <row r="189" spans="1:28" x14ac:dyDescent="0.25">
      <c r="A189" s="57">
        <v>39661</v>
      </c>
      <c r="B189" s="67">
        <v>2008</v>
      </c>
      <c r="C189" s="67">
        <v>8</v>
      </c>
      <c r="D189" s="67">
        <v>189</v>
      </c>
      <c r="E189" s="67">
        <f>IF(ISBLANK(HLOOKUP(E$1, m_preprocess!$1:$1048576, $D189, FALSE)), "", HLOOKUP(E$1, m_preprocess!$1:$1048576, $D189, FALSE))</f>
        <v>78.794657879789398</v>
      </c>
      <c r="F189" s="67">
        <f>IF(ISBLANK(HLOOKUP(F$1, m_preprocess!$1:$1048576, $D189, FALSE)), "", HLOOKUP(F$1, m_preprocess!$1:$1048576, $D189, FALSE))</f>
        <v>81.022945515728196</v>
      </c>
      <c r="G189" s="67">
        <f>IF(ISBLANK(HLOOKUP(G$1, m_preprocess!$1:$1048576, $D189, FALSE)), "", HLOOKUP(G$1, m_preprocess!$1:$1048576, $D189, FALSE))</f>
        <v>84.4433723487695</v>
      </c>
      <c r="H189" s="67">
        <f>IF(ISBLANK(HLOOKUP(H$1, m_preprocess!$1:$1048576, $D189, FALSE)), "", HLOOKUP(H$1, m_preprocess!$1:$1048576, $D189, FALSE))</f>
        <v>78.069828994140707</v>
      </c>
      <c r="I189" s="67">
        <f>IF(ISBLANK(HLOOKUP(I$1, m_preprocess!$1:$1048576, $D189, FALSE)), "", HLOOKUP(I$1, m_preprocess!$1:$1048576, $D189, FALSE))</f>
        <v>31.7</v>
      </c>
      <c r="J189" s="67">
        <f>IF(ISBLANK(HLOOKUP(J$1, m_preprocess!$1:$1048576, $D189, FALSE)), "", HLOOKUP(J$1, m_preprocess!$1:$1048576, $D189, FALSE))</f>
        <v>50.142214734054299</v>
      </c>
      <c r="K189" s="67">
        <f>IF(ISBLANK(HLOOKUP(K$1, m_preprocess!$1:$1048576, $D189, FALSE)), "", HLOOKUP(K$1, m_preprocess!$1:$1048576, $D189, FALSE))</f>
        <v>7.5</v>
      </c>
      <c r="L189" s="67">
        <f>IF(ISBLANK(HLOOKUP(L$1, m_preprocess!$1:$1048576, $D189, FALSE)), "", HLOOKUP(L$1, m_preprocess!$1:$1048576, $D189, FALSE))</f>
        <v>11057.94329561719</v>
      </c>
      <c r="M189" s="67">
        <f>IF(ISBLANK(HLOOKUP(M$1, m_preprocess!$1:$1048576, $D189, FALSE)), "", HLOOKUP(M$1, m_preprocess!$1:$1048576, $D189, FALSE))</f>
        <v>55619.271276007581</v>
      </c>
      <c r="N189" s="67">
        <f>IF(ISBLANK(HLOOKUP(N$1, m_preprocess!$1:$1048576, $D189, FALSE)), "", HLOOKUP(N$1, m_preprocess!$1:$1048576, $D189, FALSE))</f>
        <v>516.702</v>
      </c>
      <c r="O189" s="67">
        <f>IF(ISBLANK(HLOOKUP(O$1, m_preprocess!$1:$1048576, $D189, FALSE)), "", HLOOKUP(O$1, m_preprocess!$1:$1048576, $D189, FALSE))</f>
        <v>92.256084273694483</v>
      </c>
      <c r="P189" s="67">
        <f>IF(ISBLANK(HLOOKUP(P$1, m_preprocess!$1:$1048576, $D189, FALSE)), "", HLOOKUP(P$1, m_preprocess!$1:$1048576, $D189, FALSE))</f>
        <v>108.24889493904449</v>
      </c>
      <c r="Q189" s="67">
        <f>IF(ISBLANK(HLOOKUP(Q$1, m_preprocess!$1:$1048576, $D189, FALSE)), "", HLOOKUP(Q$1, m_preprocess!$1:$1048576, $D189, FALSE))</f>
        <v>3472.6200758861596</v>
      </c>
      <c r="R189" s="67">
        <f>IF(ISBLANK(HLOOKUP(R$1, m_preprocess!$1:$1048576, $D189, FALSE)), "", HLOOKUP(R$1, m_preprocess!$1:$1048576, $D189, FALSE))</f>
        <v>1680.7321596833597</v>
      </c>
      <c r="S189" s="67">
        <f>IF(ISBLANK(HLOOKUP(S$1, m_preprocess!$1:$1048576, $D189, FALSE)), "", HLOOKUP(S$1, m_preprocess!$1:$1048576, $D189, FALSE))</f>
        <v>4145.5183545246982</v>
      </c>
      <c r="T189" s="67">
        <f>IF(ISBLANK(HLOOKUP(T$1, m_preprocess!$1:$1048576, $D189, FALSE)), "", HLOOKUP(T$1, m_preprocess!$1:$1048576, $D189, FALSE))</f>
        <v>933.65221273048405</v>
      </c>
      <c r="U189" s="67">
        <f>IF(ISBLANK(HLOOKUP(U$1, m_preprocess!$1:$1048576, $D189, FALSE)), "", HLOOKUP(U$1, m_preprocess!$1:$1048576, $D189, FALSE))</f>
        <v>2768.0626862804029</v>
      </c>
      <c r="V189" s="67">
        <f>IF(ISBLANK(HLOOKUP(V$1, m_preprocess!$1:$1048576, $D189, FALSE)), "", HLOOKUP(V$1, m_preprocess!$1:$1048576, $D189, FALSE))</f>
        <v>759.34329092416726</v>
      </c>
      <c r="W189" s="67">
        <f>IF(ISBLANK(HLOOKUP(W$1, m_preprocess!$1:$1048576, $D189, FALSE)), "", HLOOKUP(W$1, m_preprocess!$1:$1048576, $D189, FALSE))</f>
        <v>4757.464782</v>
      </c>
      <c r="X189" s="67" t="str">
        <f>IF(ISBLANK(HLOOKUP(X$1, m_preprocess!$1:$1048576, $D189, FALSE)), "", HLOOKUP(X$1, m_preprocess!$1:$1048576, $D189, FALSE))</f>
        <v/>
      </c>
      <c r="Y189" s="67">
        <f>IF(ISBLANK(HLOOKUP(Y$1, m_preprocess!$1:$1048576, $D189, FALSE)), "", HLOOKUP(Y$1, m_preprocess!$1:$1048576, $D189, FALSE))</f>
        <v>76.251740726163206</v>
      </c>
      <c r="Z189" s="67">
        <f>IF(ISBLANK(HLOOKUP(Z$1, m_preprocess!$1:$1048576, $D189, FALSE)), "", HLOOKUP(Z$1, m_preprocess!$1:$1048576, $D189, FALSE))</f>
        <v>424.20000000000005</v>
      </c>
      <c r="AA189" s="67" t="str">
        <f>IF(ISBLANK(HLOOKUP(AA$1, m_preprocess!$1:$1048576, $D189, FALSE)), "", HLOOKUP(AA$1, m_preprocess!$1:$1048576, $D189, FALSE))</f>
        <v/>
      </c>
      <c r="AB189" s="67">
        <f>IF(ISBLANK(HLOOKUP(AB$1, m_preprocess!$1:$1048576, $D189, FALSE)), "", HLOOKUP(AB$1, m_preprocess!$1:$1048576, $D189, FALSE))</f>
        <v>92137.383170049594</v>
      </c>
    </row>
    <row r="190" spans="1:28" x14ac:dyDescent="0.25">
      <c r="A190" s="57">
        <v>39692</v>
      </c>
      <c r="B190" s="67">
        <v>2008</v>
      </c>
      <c r="C190" s="67">
        <v>9</v>
      </c>
      <c r="D190" s="67">
        <v>190</v>
      </c>
      <c r="E190" s="67">
        <f>IF(ISBLANK(HLOOKUP(E$1, m_preprocess!$1:$1048576, $D190, FALSE)), "", HLOOKUP(E$1, m_preprocess!$1:$1048576, $D190, FALSE))</f>
        <v>79.136181111159601</v>
      </c>
      <c r="F190" s="67">
        <f>IF(ISBLANK(HLOOKUP(F$1, m_preprocess!$1:$1048576, $D190, FALSE)), "", HLOOKUP(F$1, m_preprocess!$1:$1048576, $D190, FALSE))</f>
        <v>82.182321953750701</v>
      </c>
      <c r="G190" s="67">
        <f>IF(ISBLANK(HLOOKUP(G$1, m_preprocess!$1:$1048576, $D190, FALSE)), "", HLOOKUP(G$1, m_preprocess!$1:$1048576, $D190, FALSE))</f>
        <v>87.593147338431805</v>
      </c>
      <c r="H190" s="67">
        <f>IF(ISBLANK(HLOOKUP(H$1, m_preprocess!$1:$1048576, $D190, FALSE)), "", HLOOKUP(H$1, m_preprocess!$1:$1048576, $D190, FALSE))</f>
        <v>77.838505383826003</v>
      </c>
      <c r="I190" s="67">
        <f>IF(ISBLANK(HLOOKUP(I$1, m_preprocess!$1:$1048576, $D190, FALSE)), "", HLOOKUP(I$1, m_preprocess!$1:$1048576, $D190, FALSE))</f>
        <v>34.6</v>
      </c>
      <c r="J190" s="67">
        <f>IF(ISBLANK(HLOOKUP(J$1, m_preprocess!$1:$1048576, $D190, FALSE)), "", HLOOKUP(J$1, m_preprocess!$1:$1048576, $D190, FALSE))</f>
        <v>51.112180435032798</v>
      </c>
      <c r="K190" s="67">
        <f>IF(ISBLANK(HLOOKUP(K$1, m_preprocess!$1:$1048576, $D190, FALSE)), "", HLOOKUP(K$1, m_preprocess!$1:$1048576, $D190, FALSE))</f>
        <v>8.15</v>
      </c>
      <c r="L190" s="67">
        <f>IF(ISBLANK(HLOOKUP(L$1, m_preprocess!$1:$1048576, $D190, FALSE)), "", HLOOKUP(L$1, m_preprocess!$1:$1048576, $D190, FALSE))</f>
        <v>11083.158247476347</v>
      </c>
      <c r="M190" s="67">
        <f>IF(ISBLANK(HLOOKUP(M$1, m_preprocess!$1:$1048576, $D190, FALSE)), "", HLOOKUP(M$1, m_preprocess!$1:$1048576, $D190, FALSE))</f>
        <v>55767.276737746724</v>
      </c>
      <c r="N190" s="67">
        <f>IF(ISBLANK(HLOOKUP(N$1, m_preprocess!$1:$1048576, $D190, FALSE)), "", HLOOKUP(N$1, m_preprocess!$1:$1048576, $D190, FALSE))</f>
        <v>530.16999999999996</v>
      </c>
      <c r="O190" s="67">
        <f>IF(ISBLANK(HLOOKUP(O$1, m_preprocess!$1:$1048576, $D190, FALSE)), "", HLOOKUP(O$1, m_preprocess!$1:$1048576, $D190, FALSE))</f>
        <v>92.462206879205212</v>
      </c>
      <c r="P190" s="67">
        <f>IF(ISBLANK(HLOOKUP(P$1, m_preprocess!$1:$1048576, $D190, FALSE)), "", HLOOKUP(P$1, m_preprocess!$1:$1048576, $D190, FALSE))</f>
        <v>105.14635476215796</v>
      </c>
      <c r="Q190" s="67">
        <f>IF(ISBLANK(HLOOKUP(Q$1, m_preprocess!$1:$1048576, $D190, FALSE)), "", HLOOKUP(Q$1, m_preprocess!$1:$1048576, $D190, FALSE))</f>
        <v>3232.4802552278511</v>
      </c>
      <c r="R190" s="67">
        <f>IF(ISBLANK(HLOOKUP(R$1, m_preprocess!$1:$1048576, $D190, FALSE)), "", HLOOKUP(R$1, m_preprocess!$1:$1048576, $D190, FALSE))</f>
        <v>1446.7109698207455</v>
      </c>
      <c r="S190" s="67">
        <f>IF(ISBLANK(HLOOKUP(S$1, m_preprocess!$1:$1048576, $D190, FALSE)), "", HLOOKUP(S$1, m_preprocess!$1:$1048576, $D190, FALSE))</f>
        <v>4172.7260992824395</v>
      </c>
      <c r="T190" s="67">
        <f>IF(ISBLANK(HLOOKUP(T$1, m_preprocess!$1:$1048576, $D190, FALSE)), "", HLOOKUP(T$1, m_preprocess!$1:$1048576, $D190, FALSE))</f>
        <v>927.09807016339903</v>
      </c>
      <c r="U190" s="67">
        <f>IF(ISBLANK(HLOOKUP(U$1, m_preprocess!$1:$1048576, $D190, FALSE)), "", HLOOKUP(U$1, m_preprocess!$1:$1048576, $D190, FALSE))</f>
        <v>2789.3533995940288</v>
      </c>
      <c r="V190" s="67">
        <f>IF(ISBLANK(HLOOKUP(V$1, m_preprocess!$1:$1048576, $D190, FALSE)), "", HLOOKUP(V$1, m_preprocess!$1:$1048576, $D190, FALSE))</f>
        <v>781.51865347849002</v>
      </c>
      <c r="W190" s="67">
        <f>IF(ISBLANK(HLOOKUP(W$1, m_preprocess!$1:$1048576, $D190, FALSE)), "", HLOOKUP(W$1, m_preprocess!$1:$1048576, $D190, FALSE))</f>
        <v>4530.5543500000003</v>
      </c>
      <c r="X190" s="67" t="str">
        <f>IF(ISBLANK(HLOOKUP(X$1, m_preprocess!$1:$1048576, $D190, FALSE)), "", HLOOKUP(X$1, m_preprocess!$1:$1048576, $D190, FALSE))</f>
        <v/>
      </c>
      <c r="Y190" s="67">
        <f>IF(ISBLANK(HLOOKUP(Y$1, m_preprocess!$1:$1048576, $D190, FALSE)), "", HLOOKUP(Y$1, m_preprocess!$1:$1048576, $D190, FALSE))</f>
        <v>73.491868343316497</v>
      </c>
      <c r="Z190" s="67">
        <f>IF(ISBLANK(HLOOKUP(Z$1, m_preprocess!$1:$1048576, $D190, FALSE)), "", HLOOKUP(Z$1, m_preprocess!$1:$1048576, $D190, FALSE))</f>
        <v>419.9</v>
      </c>
      <c r="AA190" s="67" t="str">
        <f>IF(ISBLANK(HLOOKUP(AA$1, m_preprocess!$1:$1048576, $D190, FALSE)), "", HLOOKUP(AA$1, m_preprocess!$1:$1048576, $D190, FALSE))</f>
        <v/>
      </c>
      <c r="AB190" s="67">
        <f>IF(ISBLANK(HLOOKUP(AB$1, m_preprocess!$1:$1048576, $D190, FALSE)), "", HLOOKUP(AB$1, m_preprocess!$1:$1048576, $D190, FALSE))</f>
        <v>93130.157644623905</v>
      </c>
    </row>
    <row r="191" spans="1:28" x14ac:dyDescent="0.25">
      <c r="A191" s="57">
        <v>39722</v>
      </c>
      <c r="B191" s="67">
        <v>2008</v>
      </c>
      <c r="C191" s="67">
        <v>10</v>
      </c>
      <c r="D191" s="67">
        <v>191</v>
      </c>
      <c r="E191" s="67">
        <f>IF(ISBLANK(HLOOKUP(E$1, m_preprocess!$1:$1048576, $D191, FALSE)), "", HLOOKUP(E$1, m_preprocess!$1:$1048576, $D191, FALSE))</f>
        <v>83.247784102614901</v>
      </c>
      <c r="F191" s="67">
        <f>IF(ISBLANK(HLOOKUP(F$1, m_preprocess!$1:$1048576, $D191, FALSE)), "", HLOOKUP(F$1, m_preprocess!$1:$1048576, $D191, FALSE))</f>
        <v>82.486158794226</v>
      </c>
      <c r="G191" s="67">
        <f>IF(ISBLANK(HLOOKUP(G$1, m_preprocess!$1:$1048576, $D191, FALSE)), "", HLOOKUP(G$1, m_preprocess!$1:$1048576, $D191, FALSE))</f>
        <v>98.016401315945501</v>
      </c>
      <c r="H191" s="67">
        <f>IF(ISBLANK(HLOOKUP(H$1, m_preprocess!$1:$1048576, $D191, FALSE)), "", HLOOKUP(H$1, m_preprocess!$1:$1048576, $D191, FALSE))</f>
        <v>80.680913396206194</v>
      </c>
      <c r="I191" s="67">
        <f>IF(ISBLANK(HLOOKUP(I$1, m_preprocess!$1:$1048576, $D191, FALSE)), "", HLOOKUP(I$1, m_preprocess!$1:$1048576, $D191, FALSE))</f>
        <v>34.5</v>
      </c>
      <c r="J191" s="67">
        <f>IF(ISBLANK(HLOOKUP(J$1, m_preprocess!$1:$1048576, $D191, FALSE)), "", HLOOKUP(J$1, m_preprocess!$1:$1048576, $D191, FALSE))</f>
        <v>42.153594305287598</v>
      </c>
      <c r="K191" s="67">
        <f>IF(ISBLANK(HLOOKUP(K$1, m_preprocess!$1:$1048576, $D191, FALSE)), "", HLOOKUP(K$1, m_preprocess!$1:$1048576, $D191, FALSE))</f>
        <v>8.25</v>
      </c>
      <c r="L191" s="67">
        <f>IF(ISBLANK(HLOOKUP(L$1, m_preprocess!$1:$1048576, $D191, FALSE)), "", HLOOKUP(L$1, m_preprocess!$1:$1048576, $D191, FALSE))</f>
        <v>11226.939777569669</v>
      </c>
      <c r="M191" s="67">
        <f>IF(ISBLANK(HLOOKUP(M$1, m_preprocess!$1:$1048576, $D191, FALSE)), "", HLOOKUP(M$1, m_preprocess!$1:$1048576, $D191, FALSE))</f>
        <v>57045.233720635704</v>
      </c>
      <c r="N191" s="67">
        <f>IF(ISBLANK(HLOOKUP(N$1, m_preprocess!$1:$1048576, $D191, FALSE)), "", HLOOKUP(N$1, m_preprocess!$1:$1048576, $D191, FALSE))</f>
        <v>618.39454545454498</v>
      </c>
      <c r="O191" s="67">
        <f>IF(ISBLANK(HLOOKUP(O$1, m_preprocess!$1:$1048576, $D191, FALSE)), "", HLOOKUP(O$1, m_preprocess!$1:$1048576, $D191, FALSE))</f>
        <v>103.54180819867467</v>
      </c>
      <c r="P191" s="67">
        <f>IF(ISBLANK(HLOOKUP(P$1, m_preprocess!$1:$1048576, $D191, FALSE)), "", HLOOKUP(P$1, m_preprocess!$1:$1048576, $D191, FALSE))</f>
        <v>94.856016057519369</v>
      </c>
      <c r="Q191" s="67">
        <f>IF(ISBLANK(HLOOKUP(Q$1, m_preprocess!$1:$1048576, $D191, FALSE)), "", HLOOKUP(Q$1, m_preprocess!$1:$1048576, $D191, FALSE))</f>
        <v>3731.7936842146346</v>
      </c>
      <c r="R191" s="67">
        <f>IF(ISBLANK(HLOOKUP(R$1, m_preprocess!$1:$1048576, $D191, FALSE)), "", HLOOKUP(R$1, m_preprocess!$1:$1048576, $D191, FALSE))</f>
        <v>1549.1456499087997</v>
      </c>
      <c r="S191" s="67">
        <f>IF(ISBLANK(HLOOKUP(S$1, m_preprocess!$1:$1048576, $D191, FALSE)), "", HLOOKUP(S$1, m_preprocess!$1:$1048576, $D191, FALSE))</f>
        <v>4730.1898466311559</v>
      </c>
      <c r="T191" s="67">
        <f>IF(ISBLANK(HLOOKUP(T$1, m_preprocess!$1:$1048576, $D191, FALSE)), "", HLOOKUP(T$1, m_preprocess!$1:$1048576, $D191, FALSE))</f>
        <v>1080.7960913346703</v>
      </c>
      <c r="U191" s="67">
        <f>IF(ISBLANK(HLOOKUP(U$1, m_preprocess!$1:$1048576, $D191, FALSE)), "", HLOOKUP(U$1, m_preprocess!$1:$1048576, $D191, FALSE))</f>
        <v>3074.7221753963217</v>
      </c>
      <c r="V191" s="67">
        <f>IF(ISBLANK(HLOOKUP(V$1, m_preprocess!$1:$1048576, $D191, FALSE)), "", HLOOKUP(V$1, m_preprocess!$1:$1048576, $D191, FALSE))</f>
        <v>949.10759391950523</v>
      </c>
      <c r="W191" s="67">
        <f>IF(ISBLANK(HLOOKUP(W$1, m_preprocess!$1:$1048576, $D191, FALSE)), "", HLOOKUP(W$1, m_preprocess!$1:$1048576, $D191, FALSE))</f>
        <v>4783.0908069999996</v>
      </c>
      <c r="X191" s="67" t="str">
        <f>IF(ISBLANK(HLOOKUP(X$1, m_preprocess!$1:$1048576, $D191, FALSE)), "", HLOOKUP(X$1, m_preprocess!$1:$1048576, $D191, FALSE))</f>
        <v/>
      </c>
      <c r="Y191" s="67">
        <f>IF(ISBLANK(HLOOKUP(Y$1, m_preprocess!$1:$1048576, $D191, FALSE)), "", HLOOKUP(Y$1, m_preprocess!$1:$1048576, $D191, FALSE))</f>
        <v>74.325353092811994</v>
      </c>
      <c r="Z191" s="67">
        <f>IF(ISBLANK(HLOOKUP(Z$1, m_preprocess!$1:$1048576, $D191, FALSE)), "", HLOOKUP(Z$1, m_preprocess!$1:$1048576, $D191, FALSE))</f>
        <v>455.70000000000005</v>
      </c>
      <c r="AA191" s="67" t="str">
        <f>IF(ISBLANK(HLOOKUP(AA$1, m_preprocess!$1:$1048576, $D191, FALSE)), "", HLOOKUP(AA$1, m_preprocess!$1:$1048576, $D191, FALSE))</f>
        <v/>
      </c>
      <c r="AB191" s="67">
        <f>IF(ISBLANK(HLOOKUP(AB$1, m_preprocess!$1:$1048576, $D191, FALSE)), "", HLOOKUP(AB$1, m_preprocess!$1:$1048576, $D191, FALSE))</f>
        <v>95997.886387327104</v>
      </c>
    </row>
    <row r="192" spans="1:28" x14ac:dyDescent="0.25">
      <c r="A192" s="57">
        <v>39753</v>
      </c>
      <c r="B192" s="67">
        <v>2008</v>
      </c>
      <c r="C192" s="67">
        <v>11</v>
      </c>
      <c r="D192" s="67">
        <v>192</v>
      </c>
      <c r="E192" s="67">
        <f>IF(ISBLANK(HLOOKUP(E$1, m_preprocess!$1:$1048576, $D192, FALSE)), "", HLOOKUP(E$1, m_preprocess!$1:$1048576, $D192, FALSE))</f>
        <v>82.053389256547007</v>
      </c>
      <c r="F192" s="67">
        <f>IF(ISBLANK(HLOOKUP(F$1, m_preprocess!$1:$1048576, $D192, FALSE)), "", HLOOKUP(F$1, m_preprocess!$1:$1048576, $D192, FALSE))</f>
        <v>80.460633285581693</v>
      </c>
      <c r="G192" s="67">
        <f>IF(ISBLANK(HLOOKUP(G$1, m_preprocess!$1:$1048576, $D192, FALSE)), "", HLOOKUP(G$1, m_preprocess!$1:$1048576, $D192, FALSE))</f>
        <v>86.4252442632407</v>
      </c>
      <c r="H192" s="67">
        <f>IF(ISBLANK(HLOOKUP(H$1, m_preprocess!$1:$1048576, $D192, FALSE)), "", HLOOKUP(H$1, m_preprocess!$1:$1048576, $D192, FALSE))</f>
        <v>81.607705907047205</v>
      </c>
      <c r="I192" s="67">
        <f>IF(ISBLANK(HLOOKUP(I$1, m_preprocess!$1:$1048576, $D192, FALSE)), "", HLOOKUP(I$1, m_preprocess!$1:$1048576, $D192, FALSE))</f>
        <v>33.5</v>
      </c>
      <c r="J192" s="67">
        <f>IF(ISBLANK(HLOOKUP(J$1, m_preprocess!$1:$1048576, $D192, FALSE)), "", HLOOKUP(J$1, m_preprocess!$1:$1048576, $D192, FALSE))</f>
        <v>39.1618855950842</v>
      </c>
      <c r="K192" s="67">
        <f>IF(ISBLANK(HLOOKUP(K$1, m_preprocess!$1:$1048576, $D192, FALSE)), "", HLOOKUP(K$1, m_preprocess!$1:$1048576, $D192, FALSE))</f>
        <v>8.25</v>
      </c>
      <c r="L192" s="67">
        <f>IF(ISBLANK(HLOOKUP(L$1, m_preprocess!$1:$1048576, $D192, FALSE)), "", HLOOKUP(L$1, m_preprocess!$1:$1048576, $D192, FALSE))</f>
        <v>11097.29147269862</v>
      </c>
      <c r="M192" s="67">
        <f>IF(ISBLANK(HLOOKUP(M$1, m_preprocess!$1:$1048576, $D192, FALSE)), "", HLOOKUP(M$1, m_preprocess!$1:$1048576, $D192, FALSE))</f>
        <v>58377.27815745151</v>
      </c>
      <c r="N192" s="67">
        <f>IF(ISBLANK(HLOOKUP(N$1, m_preprocess!$1:$1048576, $D192, FALSE)), "", HLOOKUP(N$1, m_preprocess!$1:$1048576, $D192, FALSE))</f>
        <v>651.50549999999998</v>
      </c>
      <c r="O192" s="67">
        <f>IF(ISBLANK(HLOOKUP(O$1, m_preprocess!$1:$1048576, $D192, FALSE)), "", HLOOKUP(O$1, m_preprocess!$1:$1048576, $D192, FALSE))</f>
        <v>106.82104236850736</v>
      </c>
      <c r="P192" s="67">
        <f>IF(ISBLANK(HLOOKUP(P$1, m_preprocess!$1:$1048576, $D192, FALSE)), "", HLOOKUP(P$1, m_preprocess!$1:$1048576, $D192, FALSE))</f>
        <v>88.726350486026377</v>
      </c>
      <c r="Q192" s="67">
        <f>IF(ISBLANK(HLOOKUP(Q$1, m_preprocess!$1:$1048576, $D192, FALSE)), "", HLOOKUP(Q$1, m_preprocess!$1:$1048576, $D192, FALSE))</f>
        <v>3559.2654232519903</v>
      </c>
      <c r="R192" s="67">
        <f>IF(ISBLANK(HLOOKUP(R$1, m_preprocess!$1:$1048576, $D192, FALSE)), "", HLOOKUP(R$1, m_preprocess!$1:$1048576, $D192, FALSE))</f>
        <v>1388.623199343898</v>
      </c>
      <c r="S192" s="67">
        <f>IF(ISBLANK(HLOOKUP(S$1, m_preprocess!$1:$1048576, $D192, FALSE)), "", HLOOKUP(S$1, m_preprocess!$1:$1048576, $D192, FALSE))</f>
        <v>3549.7982889768673</v>
      </c>
      <c r="T192" s="67">
        <f>IF(ISBLANK(HLOOKUP(T$1, m_preprocess!$1:$1048576, $D192, FALSE)), "", HLOOKUP(T$1, m_preprocess!$1:$1048576, $D192, FALSE))</f>
        <v>870.98542211232177</v>
      </c>
      <c r="U192" s="67">
        <f>IF(ISBLANK(HLOOKUP(U$1, m_preprocess!$1:$1048576, $D192, FALSE)), "", HLOOKUP(U$1, m_preprocess!$1:$1048576, $D192, FALSE))</f>
        <v>2014.9392688476137</v>
      </c>
      <c r="V192" s="67">
        <f>IF(ISBLANK(HLOOKUP(V$1, m_preprocess!$1:$1048576, $D192, FALSE)), "", HLOOKUP(V$1, m_preprocess!$1:$1048576, $D192, FALSE))</f>
        <v>953.3030391702697</v>
      </c>
      <c r="W192" s="67">
        <f>IF(ISBLANK(HLOOKUP(W$1, m_preprocess!$1:$1048576, $D192, FALSE)), "", HLOOKUP(W$1, m_preprocess!$1:$1048576, $D192, FALSE))</f>
        <v>4661.7495785000001</v>
      </c>
      <c r="X192" s="67" t="str">
        <f>IF(ISBLANK(HLOOKUP(X$1, m_preprocess!$1:$1048576, $D192, FALSE)), "", HLOOKUP(X$1, m_preprocess!$1:$1048576, $D192, FALSE))</f>
        <v/>
      </c>
      <c r="Y192" s="67">
        <f>IF(ISBLANK(HLOOKUP(Y$1, m_preprocess!$1:$1048576, $D192, FALSE)), "", HLOOKUP(Y$1, m_preprocess!$1:$1048576, $D192, FALSE))</f>
        <v>72.050276056605398</v>
      </c>
      <c r="Z192" s="67">
        <f>IF(ISBLANK(HLOOKUP(Z$1, m_preprocess!$1:$1048576, $D192, FALSE)), "", HLOOKUP(Z$1, m_preprocess!$1:$1048576, $D192, FALSE))</f>
        <v>436.19999999999993</v>
      </c>
      <c r="AA192" s="67" t="str">
        <f>IF(ISBLANK(HLOOKUP(AA$1, m_preprocess!$1:$1048576, $D192, FALSE)), "", HLOOKUP(AA$1, m_preprocess!$1:$1048576, $D192, FALSE))</f>
        <v/>
      </c>
      <c r="AB192" s="67">
        <f>IF(ISBLANK(HLOOKUP(AB$1, m_preprocess!$1:$1048576, $D192, FALSE)), "", HLOOKUP(AB$1, m_preprocess!$1:$1048576, $D192, FALSE))</f>
        <v>96743.929579682997</v>
      </c>
    </row>
    <row r="193" spans="1:28" x14ac:dyDescent="0.25">
      <c r="A193" s="57">
        <v>39783</v>
      </c>
      <c r="B193" s="67">
        <v>2008</v>
      </c>
      <c r="C193" s="67">
        <v>12</v>
      </c>
      <c r="D193" s="67">
        <v>193</v>
      </c>
      <c r="E193" s="67">
        <f>IF(ISBLANK(HLOOKUP(E$1, m_preprocess!$1:$1048576, $D193, FALSE)), "", HLOOKUP(E$1, m_preprocess!$1:$1048576, $D193, FALSE))</f>
        <v>90.008877366283201</v>
      </c>
      <c r="F193" s="67">
        <f>IF(ISBLANK(HLOOKUP(F$1, m_preprocess!$1:$1048576, $D193, FALSE)), "", HLOOKUP(F$1, m_preprocess!$1:$1048576, $D193, FALSE))</f>
        <v>81.832604827592903</v>
      </c>
      <c r="G193" s="67">
        <f>IF(ISBLANK(HLOOKUP(G$1, m_preprocess!$1:$1048576, $D193, FALSE)), "", HLOOKUP(G$1, m_preprocess!$1:$1048576, $D193, FALSE))</f>
        <v>107.05794038500299</v>
      </c>
      <c r="H193" s="67">
        <f>IF(ISBLANK(HLOOKUP(H$1, m_preprocess!$1:$1048576, $D193, FALSE)), "", HLOOKUP(H$1, m_preprocess!$1:$1048576, $D193, FALSE))</f>
        <v>87.012306996518703</v>
      </c>
      <c r="I193" s="67">
        <f>IF(ISBLANK(HLOOKUP(I$1, m_preprocess!$1:$1048576, $D193, FALSE)), "", HLOOKUP(I$1, m_preprocess!$1:$1048576, $D193, FALSE))</f>
        <v>35.4</v>
      </c>
      <c r="J193" s="67">
        <f>IF(ISBLANK(HLOOKUP(J$1, m_preprocess!$1:$1048576, $D193, FALSE)), "", HLOOKUP(J$1, m_preprocess!$1:$1048576, $D193, FALSE))</f>
        <v>37.237769663498902</v>
      </c>
      <c r="K193" s="67">
        <f>IF(ISBLANK(HLOOKUP(K$1, m_preprocess!$1:$1048576, $D193, FALSE)), "", HLOOKUP(K$1, m_preprocess!$1:$1048576, $D193, FALSE))</f>
        <v>8.25</v>
      </c>
      <c r="L193" s="67">
        <f>IF(ISBLANK(HLOOKUP(L$1, m_preprocess!$1:$1048576, $D193, FALSE)), "", HLOOKUP(L$1, m_preprocess!$1:$1048576, $D193, FALSE))</f>
        <v>11805.468306299721</v>
      </c>
      <c r="M193" s="67">
        <f>IF(ISBLANK(HLOOKUP(M$1, m_preprocess!$1:$1048576, $D193, FALSE)), "", HLOOKUP(M$1, m_preprocess!$1:$1048576, $D193, FALSE))</f>
        <v>60247.795539708932</v>
      </c>
      <c r="N193" s="67">
        <f>IF(ISBLANK(HLOOKUP(N$1, m_preprocess!$1:$1048576, $D193, FALSE)), "", HLOOKUP(N$1, m_preprocess!$1:$1048576, $D193, FALSE))</f>
        <v>649.31650000000002</v>
      </c>
      <c r="O193" s="67">
        <f>IF(ISBLANK(HLOOKUP(O$1, m_preprocess!$1:$1048576, $D193, FALSE)), "", HLOOKUP(O$1, m_preprocess!$1:$1048576, $D193, FALSE))</f>
        <v>109.04074169360678</v>
      </c>
      <c r="P193" s="67">
        <f>IF(ISBLANK(HLOOKUP(P$1, m_preprocess!$1:$1048576, $D193, FALSE)), "", HLOOKUP(P$1, m_preprocess!$1:$1048576, $D193, FALSE))</f>
        <v>88.127373624550188</v>
      </c>
      <c r="Q193" s="67">
        <f>IF(ISBLANK(HLOOKUP(Q$1, m_preprocess!$1:$1048576, $D193, FALSE)), "", HLOOKUP(Q$1, m_preprocess!$1:$1048576, $D193, FALSE))</f>
        <v>4962.547487639531</v>
      </c>
      <c r="R193" s="67">
        <f>IF(ISBLANK(HLOOKUP(R$1, m_preprocess!$1:$1048576, $D193, FALSE)), "", HLOOKUP(R$1, m_preprocess!$1:$1048576, $D193, FALSE))</f>
        <v>2439.7075444614748</v>
      </c>
      <c r="S193" s="67">
        <f>IF(ISBLANK(HLOOKUP(S$1, m_preprocess!$1:$1048576, $D193, FALSE)), "", HLOOKUP(S$1, m_preprocess!$1:$1048576, $D193, FALSE))</f>
        <v>3947.9696077034391</v>
      </c>
      <c r="T193" s="67">
        <f>IF(ISBLANK(HLOOKUP(T$1, m_preprocess!$1:$1048576, $D193, FALSE)), "", HLOOKUP(T$1, m_preprocess!$1:$1048576, $D193, FALSE))</f>
        <v>905.47876291571083</v>
      </c>
      <c r="U193" s="67">
        <f>IF(ISBLANK(HLOOKUP(U$1, m_preprocess!$1:$1048576, $D193, FALSE)), "", HLOOKUP(U$1, m_preprocess!$1:$1048576, $D193, FALSE))</f>
        <v>2450.0153945351149</v>
      </c>
      <c r="V193" s="67">
        <f>IF(ISBLANK(HLOOKUP(V$1, m_preprocess!$1:$1048576, $D193, FALSE)), "", HLOOKUP(V$1, m_preprocess!$1:$1048576, $D193, FALSE))</f>
        <v>924.95620717121096</v>
      </c>
      <c r="W193" s="67">
        <f>IF(ISBLANK(HLOOKUP(W$1, m_preprocess!$1:$1048576, $D193, FALSE)), "", HLOOKUP(W$1, m_preprocess!$1:$1048576, $D193, FALSE))</f>
        <v>4878.7895289999997</v>
      </c>
      <c r="X193" s="67" t="str">
        <f>IF(ISBLANK(HLOOKUP(X$1, m_preprocess!$1:$1048576, $D193, FALSE)), "", HLOOKUP(X$1, m_preprocess!$1:$1048576, $D193, FALSE))</f>
        <v/>
      </c>
      <c r="Y193" s="67">
        <f>IF(ISBLANK(HLOOKUP(Y$1, m_preprocess!$1:$1048576, $D193, FALSE)), "", HLOOKUP(Y$1, m_preprocess!$1:$1048576, $D193, FALSE))</f>
        <v>92.242375047506997</v>
      </c>
      <c r="Z193" s="67">
        <f>IF(ISBLANK(HLOOKUP(Z$1, m_preprocess!$1:$1048576, $D193, FALSE)), "", HLOOKUP(Z$1, m_preprocess!$1:$1048576, $D193, FALSE))</f>
        <v>482.5</v>
      </c>
      <c r="AA193" s="67" t="str">
        <f>IF(ISBLANK(HLOOKUP(AA$1, m_preprocess!$1:$1048576, $D193, FALSE)), "", HLOOKUP(AA$1, m_preprocess!$1:$1048576, $D193, FALSE))</f>
        <v/>
      </c>
      <c r="AB193" s="67">
        <f>IF(ISBLANK(HLOOKUP(AB$1, m_preprocess!$1:$1048576, $D193, FALSE)), "", HLOOKUP(AB$1, m_preprocess!$1:$1048576, $D193, FALSE))</f>
        <v>96667.944315410103</v>
      </c>
    </row>
    <row r="194" spans="1:28" x14ac:dyDescent="0.25">
      <c r="A194" s="57">
        <v>39814</v>
      </c>
      <c r="B194" s="67">
        <v>2009</v>
      </c>
      <c r="C194" s="67">
        <v>1</v>
      </c>
      <c r="D194" s="67">
        <v>194</v>
      </c>
      <c r="E194" s="67">
        <f>IF(ISBLANK(HLOOKUP(E$1, m_preprocess!$1:$1048576, $D194, FALSE)), "", HLOOKUP(E$1, m_preprocess!$1:$1048576, $D194, FALSE))</f>
        <v>79.754776359072096</v>
      </c>
      <c r="F194" s="67">
        <f>IF(ISBLANK(HLOOKUP(F$1, m_preprocess!$1:$1048576, $D194, FALSE)), "", HLOOKUP(F$1, m_preprocess!$1:$1048576, $D194, FALSE))</f>
        <v>80.887827769242406</v>
      </c>
      <c r="G194" s="67">
        <f>IF(ISBLANK(HLOOKUP(G$1, m_preprocess!$1:$1048576, $D194, FALSE)), "", HLOOKUP(G$1, m_preprocess!$1:$1048576, $D194, FALSE))</f>
        <v>86.935027824575897</v>
      </c>
      <c r="H194" s="67">
        <f>IF(ISBLANK(HLOOKUP(H$1, m_preprocess!$1:$1048576, $D194, FALSE)), "", HLOOKUP(H$1, m_preprocess!$1:$1048576, $D194, FALSE))</f>
        <v>78.509908308016904</v>
      </c>
      <c r="I194" s="67">
        <f>IF(ISBLANK(HLOOKUP(I$1, m_preprocess!$1:$1048576, $D194, FALSE)), "", HLOOKUP(I$1, m_preprocess!$1:$1048576, $D194, FALSE))</f>
        <v>36.700000000000003</v>
      </c>
      <c r="J194" s="67">
        <f>IF(ISBLANK(HLOOKUP(J$1, m_preprocess!$1:$1048576, $D194, FALSE)), "", HLOOKUP(J$1, m_preprocess!$1:$1048576, $D194, FALSE))</f>
        <v>38.2245906450677</v>
      </c>
      <c r="K194" s="67">
        <f>IF(ISBLANK(HLOOKUP(K$1, m_preprocess!$1:$1048576, $D194, FALSE)), "", HLOOKUP(K$1, m_preprocess!$1:$1048576, $D194, FALSE))</f>
        <v>7.49</v>
      </c>
      <c r="L194" s="67">
        <f>IF(ISBLANK(HLOOKUP(L$1, m_preprocess!$1:$1048576, $D194, FALSE)), "", HLOOKUP(L$1, m_preprocess!$1:$1048576, $D194, FALSE))</f>
        <v>11835.230331220248</v>
      </c>
      <c r="M194" s="67">
        <f>IF(ISBLANK(HLOOKUP(M$1, m_preprocess!$1:$1048576, $D194, FALSE)), "", HLOOKUP(M$1, m_preprocess!$1:$1048576, $D194, FALSE))</f>
        <v>60826.714354268188</v>
      </c>
      <c r="N194" s="67">
        <f>IF(ISBLANK(HLOOKUP(N$1, m_preprocess!$1:$1048576, $D194, FALSE)), "", HLOOKUP(N$1, m_preprocess!$1:$1048576, $D194, FALSE))</f>
        <v>623.00761904761896</v>
      </c>
      <c r="O194" s="67">
        <f>IF(ISBLANK(HLOOKUP(O$1, m_preprocess!$1:$1048576, $D194, FALSE)), "", HLOOKUP(O$1, m_preprocess!$1:$1048576, $D194, FALSE))</f>
        <v>106.45989684658701</v>
      </c>
      <c r="P194" s="67">
        <f>IF(ISBLANK(HLOOKUP(P$1, m_preprocess!$1:$1048576, $D194, FALSE)), "", HLOOKUP(P$1, m_preprocess!$1:$1048576, $D194, FALSE))</f>
        <v>90.335098138568185</v>
      </c>
      <c r="Q194" s="67">
        <f>IF(ISBLANK(HLOOKUP(Q$1, m_preprocess!$1:$1048576, $D194, FALSE)), "", HLOOKUP(Q$1, m_preprocess!$1:$1048576, $D194, FALSE))</f>
        <v>4229.5121247990746</v>
      </c>
      <c r="R194" s="67">
        <f>IF(ISBLANK(HLOOKUP(R$1, m_preprocess!$1:$1048576, $D194, FALSE)), "", HLOOKUP(R$1, m_preprocess!$1:$1048576, $D194, FALSE))</f>
        <v>1770.346832970163</v>
      </c>
      <c r="S194" s="67">
        <f>IF(ISBLANK(HLOOKUP(S$1, m_preprocess!$1:$1048576, $D194, FALSE)), "", HLOOKUP(S$1, m_preprocess!$1:$1048576, $D194, FALSE))</f>
        <v>3301.3794784247239</v>
      </c>
      <c r="T194" s="67">
        <f>IF(ISBLANK(HLOOKUP(T$1, m_preprocess!$1:$1048576, $D194, FALSE)), "", HLOOKUP(T$1, m_preprocess!$1:$1048576, $D194, FALSE))</f>
        <v>777.13418833733363</v>
      </c>
      <c r="U194" s="67">
        <f>IF(ISBLANK(HLOOKUP(U$1, m_preprocess!$1:$1048576, $D194, FALSE)), "", HLOOKUP(U$1, m_preprocess!$1:$1048576, $D194, FALSE))</f>
        <v>1952.287510142568</v>
      </c>
      <c r="V194" s="67">
        <f>IF(ISBLANK(HLOOKUP(V$1, m_preprocess!$1:$1048576, $D194, FALSE)), "", HLOOKUP(V$1, m_preprocess!$1:$1048576, $D194, FALSE))</f>
        <v>840.99824891469007</v>
      </c>
      <c r="W194" s="67">
        <f>IF(ISBLANK(HLOOKUP(W$1, m_preprocess!$1:$1048576, $D194, FALSE)), "", HLOOKUP(W$1, m_preprocess!$1:$1048576, $D194, FALSE))</f>
        <v>4856.8403040000003</v>
      </c>
      <c r="X194" s="67">
        <f>IF(ISBLANK(HLOOKUP(X$1, m_preprocess!$1:$1048576, $D194, FALSE)), "", HLOOKUP(X$1, m_preprocess!$1:$1048576, $D194, FALSE))</f>
        <v>86.284801578657095</v>
      </c>
      <c r="Y194" s="67">
        <f>IF(ISBLANK(HLOOKUP(Y$1, m_preprocess!$1:$1048576, $D194, FALSE)), "", HLOOKUP(Y$1, m_preprocess!$1:$1048576, $D194, FALSE))</f>
        <v>71.794335919698199</v>
      </c>
      <c r="Z194" s="67">
        <f>IF(ISBLANK(HLOOKUP(Z$1, m_preprocess!$1:$1048576, $D194, FALSE)), "", HLOOKUP(Z$1, m_preprocess!$1:$1048576, $D194, FALSE))</f>
        <v>430.4</v>
      </c>
      <c r="AA194" s="67">
        <f>IF(ISBLANK(HLOOKUP(AA$1, m_preprocess!$1:$1048576, $D194, FALSE)), "", HLOOKUP(AA$1, m_preprocess!$1:$1048576, $D194, FALSE))</f>
        <v>10058</v>
      </c>
      <c r="AB194" s="67">
        <f>IF(ISBLANK(HLOOKUP(AB$1, m_preprocess!$1:$1048576, $D194, FALSE)), "", HLOOKUP(AB$1, m_preprocess!$1:$1048576, $D194, FALSE))</f>
        <v>96138.206765435607</v>
      </c>
    </row>
    <row r="195" spans="1:28" x14ac:dyDescent="0.25">
      <c r="A195" s="57">
        <v>39845</v>
      </c>
      <c r="B195" s="67">
        <v>2009</v>
      </c>
      <c r="C195" s="67">
        <v>2</v>
      </c>
      <c r="D195" s="67">
        <v>195</v>
      </c>
      <c r="E195" s="67">
        <f>IF(ISBLANK(HLOOKUP(E$1, m_preprocess!$1:$1048576, $D195, FALSE)), "", HLOOKUP(E$1, m_preprocess!$1:$1048576, $D195, FALSE))</f>
        <v>74.769876849107604</v>
      </c>
      <c r="F195" s="67">
        <f>IF(ISBLANK(HLOOKUP(F$1, m_preprocess!$1:$1048576, $D195, FALSE)), "", HLOOKUP(F$1, m_preprocess!$1:$1048576, $D195, FALSE))</f>
        <v>80.583055513321995</v>
      </c>
      <c r="G195" s="67">
        <f>IF(ISBLANK(HLOOKUP(G$1, m_preprocess!$1:$1048576, $D195, FALSE)), "", HLOOKUP(G$1, m_preprocess!$1:$1048576, $D195, FALSE))</f>
        <v>76.832830550914906</v>
      </c>
      <c r="H195" s="67">
        <f>IF(ISBLANK(HLOOKUP(H$1, m_preprocess!$1:$1048576, $D195, FALSE)), "", HLOOKUP(H$1, m_preprocess!$1:$1048576, $D195, FALSE))</f>
        <v>74.258848882323903</v>
      </c>
      <c r="I195" s="67">
        <f>IF(ISBLANK(HLOOKUP(I$1, m_preprocess!$1:$1048576, $D195, FALSE)), "", HLOOKUP(I$1, m_preprocess!$1:$1048576, $D195, FALSE))</f>
        <v>36.4</v>
      </c>
      <c r="J195" s="67">
        <f>IF(ISBLANK(HLOOKUP(J$1, m_preprocess!$1:$1048576, $D195, FALSE)), "", HLOOKUP(J$1, m_preprocess!$1:$1048576, $D195, FALSE))</f>
        <v>37.408391376458702</v>
      </c>
      <c r="K195" s="67">
        <f>IF(ISBLANK(HLOOKUP(K$1, m_preprocess!$1:$1048576, $D195, FALSE)), "", HLOOKUP(K$1, m_preprocess!$1:$1048576, $D195, FALSE))</f>
        <v>5.88</v>
      </c>
      <c r="L195" s="67">
        <f>IF(ISBLANK(HLOOKUP(L$1, m_preprocess!$1:$1048576, $D195, FALSE)), "", HLOOKUP(L$1, m_preprocess!$1:$1048576, $D195, FALSE))</f>
        <v>11637.943080594878</v>
      </c>
      <c r="M195" s="67">
        <f>IF(ISBLANK(HLOOKUP(M$1, m_preprocess!$1:$1048576, $D195, FALSE)), "", HLOOKUP(M$1, m_preprocess!$1:$1048576, $D195, FALSE))</f>
        <v>60454.842536102435</v>
      </c>
      <c r="N195" s="67">
        <f>IF(ISBLANK(HLOOKUP(N$1, m_preprocess!$1:$1048576, $D195, FALSE)), "", HLOOKUP(N$1, m_preprocess!$1:$1048576, $D195, FALSE))</f>
        <v>605.99800000000005</v>
      </c>
      <c r="O195" s="67">
        <f>IF(ISBLANK(HLOOKUP(O$1, m_preprocess!$1:$1048576, $D195, FALSE)), "", HLOOKUP(O$1, m_preprocess!$1:$1048576, $D195, FALSE))</f>
        <v>102.42981804046629</v>
      </c>
      <c r="P195" s="67">
        <f>IF(ISBLANK(HLOOKUP(P$1, m_preprocess!$1:$1048576, $D195, FALSE)), "", HLOOKUP(P$1, m_preprocess!$1:$1048576, $D195, FALSE))</f>
        <v>91.816858781605433</v>
      </c>
      <c r="Q195" s="67">
        <f>IF(ISBLANK(HLOOKUP(Q$1, m_preprocess!$1:$1048576, $D195, FALSE)), "", HLOOKUP(Q$1, m_preprocess!$1:$1048576, $D195, FALSE))</f>
        <v>3970.7881377019285</v>
      </c>
      <c r="R195" s="67">
        <f>IF(ISBLANK(HLOOKUP(R$1, m_preprocess!$1:$1048576, $D195, FALSE)), "", HLOOKUP(R$1, m_preprocess!$1:$1048576, $D195, FALSE))</f>
        <v>1888.226582792596</v>
      </c>
      <c r="S195" s="67">
        <f>IF(ISBLANK(HLOOKUP(S$1, m_preprocess!$1:$1048576, $D195, FALSE)), "", HLOOKUP(S$1, m_preprocess!$1:$1048576, $D195, FALSE))</f>
        <v>2959.4328512240263</v>
      </c>
      <c r="T195" s="67">
        <f>IF(ISBLANK(HLOOKUP(T$1, m_preprocess!$1:$1048576, $D195, FALSE)), "", HLOOKUP(T$1, m_preprocess!$1:$1048576, $D195, FALSE))</f>
        <v>731.75172951849174</v>
      </c>
      <c r="U195" s="67">
        <f>IF(ISBLANK(HLOOKUP(U$1, m_preprocess!$1:$1048576, $D195, FALSE)), "", HLOOKUP(U$1, m_preprocess!$1:$1048576, $D195, FALSE))</f>
        <v>1855.4839729624759</v>
      </c>
      <c r="V195" s="67">
        <f>IF(ISBLANK(HLOOKUP(V$1, m_preprocess!$1:$1048576, $D195, FALSE)), "", HLOOKUP(V$1, m_preprocess!$1:$1048576, $D195, FALSE))</f>
        <v>609.86273289565952</v>
      </c>
      <c r="W195" s="67">
        <f>IF(ISBLANK(HLOOKUP(W$1, m_preprocess!$1:$1048576, $D195, FALSE)), "", HLOOKUP(W$1, m_preprocess!$1:$1048576, $D195, FALSE))</f>
        <v>4418.8176567</v>
      </c>
      <c r="X195" s="67">
        <f>IF(ISBLANK(HLOOKUP(X$1, m_preprocess!$1:$1048576, $D195, FALSE)), "", HLOOKUP(X$1, m_preprocess!$1:$1048576, $D195, FALSE))</f>
        <v>79.639631748502794</v>
      </c>
      <c r="Y195" s="67">
        <f>IF(ISBLANK(HLOOKUP(Y$1, m_preprocess!$1:$1048576, $D195, FALSE)), "", HLOOKUP(Y$1, m_preprocess!$1:$1048576, $D195, FALSE))</f>
        <v>70.457038397237497</v>
      </c>
      <c r="Z195" s="67">
        <f>IF(ISBLANK(HLOOKUP(Z$1, m_preprocess!$1:$1048576, $D195, FALSE)), "", HLOOKUP(Z$1, m_preprocess!$1:$1048576, $D195, FALSE))</f>
        <v>376.7</v>
      </c>
      <c r="AA195" s="67">
        <f>IF(ISBLANK(HLOOKUP(AA$1, m_preprocess!$1:$1048576, $D195, FALSE)), "", HLOOKUP(AA$1, m_preprocess!$1:$1048576, $D195, FALSE))</f>
        <v>6706</v>
      </c>
      <c r="AB195" s="67">
        <f>IF(ISBLANK(HLOOKUP(AB$1, m_preprocess!$1:$1048576, $D195, FALSE)), "", HLOOKUP(AB$1, m_preprocess!$1:$1048576, $D195, FALSE))</f>
        <v>95092.674081280798</v>
      </c>
    </row>
    <row r="196" spans="1:28" x14ac:dyDescent="0.25">
      <c r="A196" s="57">
        <v>39873</v>
      </c>
      <c r="B196" s="67">
        <v>2009</v>
      </c>
      <c r="C196" s="67">
        <v>3</v>
      </c>
      <c r="D196" s="67">
        <v>196</v>
      </c>
      <c r="E196" s="67">
        <f>IF(ISBLANK(HLOOKUP(E$1, m_preprocess!$1:$1048576, $D196, FALSE)), "", HLOOKUP(E$1, m_preprocess!$1:$1048576, $D196, FALSE))</f>
        <v>84.777059363002294</v>
      </c>
      <c r="F196" s="67">
        <f>IF(ISBLANK(HLOOKUP(F$1, m_preprocess!$1:$1048576, $D196, FALSE)), "", HLOOKUP(F$1, m_preprocess!$1:$1048576, $D196, FALSE))</f>
        <v>80.765009582582195</v>
      </c>
      <c r="G196" s="67">
        <f>IF(ISBLANK(HLOOKUP(G$1, m_preprocess!$1:$1048576, $D196, FALSE)), "", HLOOKUP(G$1, m_preprocess!$1:$1048576, $D196, FALSE))</f>
        <v>89.243002957905603</v>
      </c>
      <c r="H196" s="67">
        <f>IF(ISBLANK(HLOOKUP(H$1, m_preprocess!$1:$1048576, $D196, FALSE)), "", HLOOKUP(H$1, m_preprocess!$1:$1048576, $D196, FALSE))</f>
        <v>83.898759761783197</v>
      </c>
      <c r="I196" s="67">
        <f>IF(ISBLANK(HLOOKUP(I$1, m_preprocess!$1:$1048576, $D196, FALSE)), "", HLOOKUP(I$1, m_preprocess!$1:$1048576, $D196, FALSE))</f>
        <v>36.1</v>
      </c>
      <c r="J196" s="67">
        <f>IF(ISBLANK(HLOOKUP(J$1, m_preprocess!$1:$1048576, $D196, FALSE)), "", HLOOKUP(J$1, m_preprocess!$1:$1048576, $D196, FALSE))</f>
        <v>37.873946212454101</v>
      </c>
      <c r="K196" s="67">
        <f>IF(ISBLANK(HLOOKUP(K$1, m_preprocess!$1:$1048576, $D196, FALSE)), "", HLOOKUP(K$1, m_preprocess!$1:$1048576, $D196, FALSE))</f>
        <v>3.27</v>
      </c>
      <c r="L196" s="67">
        <f>IF(ISBLANK(HLOOKUP(L$1, m_preprocess!$1:$1048576, $D196, FALSE)), "", HLOOKUP(L$1, m_preprocess!$1:$1048576, $D196, FALSE))</f>
        <v>11711.466753493314</v>
      </c>
      <c r="M196" s="67">
        <f>IF(ISBLANK(HLOOKUP(M$1, m_preprocess!$1:$1048576, $D196, FALSE)), "", HLOOKUP(M$1, m_preprocess!$1:$1048576, $D196, FALSE))</f>
        <v>59399.816574558259</v>
      </c>
      <c r="N196" s="67">
        <f>IF(ISBLANK(HLOOKUP(N$1, m_preprocess!$1:$1048576, $D196, FALSE)), "", HLOOKUP(N$1, m_preprocess!$1:$1048576, $D196, FALSE))</f>
        <v>592.93136363636404</v>
      </c>
      <c r="O196" s="67">
        <f>IF(ISBLANK(HLOOKUP(O$1, m_preprocess!$1:$1048576, $D196, FALSE)), "", HLOOKUP(O$1, m_preprocess!$1:$1048576, $D196, FALSE))</f>
        <v>99.294878151681942</v>
      </c>
      <c r="P196" s="67">
        <f>IF(ISBLANK(HLOOKUP(P$1, m_preprocess!$1:$1048576, $D196, FALSE)), "", HLOOKUP(P$1, m_preprocess!$1:$1048576, $D196, FALSE))</f>
        <v>97.356504043574404</v>
      </c>
      <c r="Q196" s="67">
        <f>IF(ISBLANK(HLOOKUP(Q$1, m_preprocess!$1:$1048576, $D196, FALSE)), "", HLOOKUP(Q$1, m_preprocess!$1:$1048576, $D196, FALSE))</f>
        <v>4746.6685717319351</v>
      </c>
      <c r="R196" s="67">
        <f>IF(ISBLANK(HLOOKUP(R$1, m_preprocess!$1:$1048576, $D196, FALSE)), "", HLOOKUP(R$1, m_preprocess!$1:$1048576, $D196, FALSE))</f>
        <v>2285.5912921175591</v>
      </c>
      <c r="S196" s="67">
        <f>IF(ISBLANK(HLOOKUP(S$1, m_preprocess!$1:$1048576, $D196, FALSE)), "", HLOOKUP(S$1, m_preprocess!$1:$1048576, $D196, FALSE))</f>
        <v>3127.4389372342007</v>
      </c>
      <c r="T196" s="67">
        <f>IF(ISBLANK(HLOOKUP(T$1, m_preprocess!$1:$1048576, $D196, FALSE)), "", HLOOKUP(T$1, m_preprocess!$1:$1048576, $D196, FALSE))</f>
        <v>753.56515290259654</v>
      </c>
      <c r="U196" s="67">
        <f>IF(ISBLANK(HLOOKUP(U$1, m_preprocess!$1:$1048576, $D196, FALSE)), "", HLOOKUP(U$1, m_preprocess!$1:$1048576, $D196, FALSE))</f>
        <v>1996.8505868425445</v>
      </c>
      <c r="V196" s="67">
        <f>IF(ISBLANK(HLOOKUP(V$1, m_preprocess!$1:$1048576, $D196, FALSE)), "", HLOOKUP(V$1, m_preprocess!$1:$1048576, $D196, FALSE))</f>
        <v>616.32836252715992</v>
      </c>
      <c r="W196" s="67">
        <f>IF(ISBLANK(HLOOKUP(W$1, m_preprocess!$1:$1048576, $D196, FALSE)), "", HLOOKUP(W$1, m_preprocess!$1:$1048576, $D196, FALSE))</f>
        <v>4911.5935600000003</v>
      </c>
      <c r="X196" s="67">
        <f>IF(ISBLANK(HLOOKUP(X$1, m_preprocess!$1:$1048576, $D196, FALSE)), "", HLOOKUP(X$1, m_preprocess!$1:$1048576, $D196, FALSE))</f>
        <v>89.855102892385005</v>
      </c>
      <c r="Y196" s="67">
        <f>IF(ISBLANK(HLOOKUP(Y$1, m_preprocess!$1:$1048576, $D196, FALSE)), "", HLOOKUP(Y$1, m_preprocess!$1:$1048576, $D196, FALSE))</f>
        <v>78.362320335578801</v>
      </c>
      <c r="Z196" s="67">
        <f>IF(ISBLANK(HLOOKUP(Z$1, m_preprocess!$1:$1048576, $D196, FALSE)), "", HLOOKUP(Z$1, m_preprocess!$1:$1048576, $D196, FALSE))</f>
        <v>426.09999999999991</v>
      </c>
      <c r="AA196" s="67">
        <f>IF(ISBLANK(HLOOKUP(AA$1, m_preprocess!$1:$1048576, $D196, FALSE)), "", HLOOKUP(AA$1, m_preprocess!$1:$1048576, $D196, FALSE))</f>
        <v>6703</v>
      </c>
      <c r="AB196" s="67">
        <f>IF(ISBLANK(HLOOKUP(AB$1, m_preprocess!$1:$1048576, $D196, FALSE)), "", HLOOKUP(AB$1, m_preprocess!$1:$1048576, $D196, FALSE))</f>
        <v>93434.224962583205</v>
      </c>
    </row>
    <row r="197" spans="1:28" x14ac:dyDescent="0.25">
      <c r="A197" s="57">
        <v>39904</v>
      </c>
      <c r="B197" s="67">
        <v>2009</v>
      </c>
      <c r="C197" s="67">
        <v>4</v>
      </c>
      <c r="D197" s="67">
        <v>197</v>
      </c>
      <c r="E197" s="67">
        <f>IF(ISBLANK(HLOOKUP(E$1, m_preprocess!$1:$1048576, $D197, FALSE)), "", HLOOKUP(E$1, m_preprocess!$1:$1048576, $D197, FALSE))</f>
        <v>81.448622217870906</v>
      </c>
      <c r="F197" s="67">
        <f>IF(ISBLANK(HLOOKUP(F$1, m_preprocess!$1:$1048576, $D197, FALSE)), "", HLOOKUP(F$1, m_preprocess!$1:$1048576, $D197, FALSE))</f>
        <v>80.432841998498901</v>
      </c>
      <c r="G197" s="67">
        <f>IF(ISBLANK(HLOOKUP(G$1, m_preprocess!$1:$1048576, $D197, FALSE)), "", HLOOKUP(G$1, m_preprocess!$1:$1048576, $D197, FALSE))</f>
        <v>88.057440446577203</v>
      </c>
      <c r="H197" s="67">
        <f>IF(ISBLANK(HLOOKUP(H$1, m_preprocess!$1:$1048576, $D197, FALSE)), "", HLOOKUP(H$1, m_preprocess!$1:$1048576, $D197, FALSE))</f>
        <v>80.279043920645705</v>
      </c>
      <c r="I197" s="67">
        <f>IF(ISBLANK(HLOOKUP(I$1, m_preprocess!$1:$1048576, $D197, FALSE)), "", HLOOKUP(I$1, m_preprocess!$1:$1048576, $D197, FALSE))</f>
        <v>36.299999999999997</v>
      </c>
      <c r="J197" s="67">
        <f>IF(ISBLANK(HLOOKUP(J$1, m_preprocess!$1:$1048576, $D197, FALSE)), "", HLOOKUP(J$1, m_preprocess!$1:$1048576, $D197, FALSE))</f>
        <v>40.135599611762203</v>
      </c>
      <c r="K197" s="67">
        <f>IF(ISBLANK(HLOOKUP(K$1, m_preprocess!$1:$1048576, $D197, FALSE)), "", HLOOKUP(K$1, m_preprocess!$1:$1048576, $D197, FALSE))</f>
        <v>1.92</v>
      </c>
      <c r="L197" s="67">
        <f>IF(ISBLANK(HLOOKUP(L$1, m_preprocess!$1:$1048576, $D197, FALSE)), "", HLOOKUP(L$1, m_preprocess!$1:$1048576, $D197, FALSE))</f>
        <v>12001.743184093215</v>
      </c>
      <c r="M197" s="67">
        <f>IF(ISBLANK(HLOOKUP(M$1, m_preprocess!$1:$1048576, $D197, FALSE)), "", HLOOKUP(M$1, m_preprocess!$1:$1048576, $D197, FALSE))</f>
        <v>59102.510909628458</v>
      </c>
      <c r="N197" s="67">
        <f>IF(ISBLANK(HLOOKUP(N$1, m_preprocess!$1:$1048576, $D197, FALSE)), "", HLOOKUP(N$1, m_preprocess!$1:$1048576, $D197, FALSE))</f>
        <v>583.17571428571398</v>
      </c>
      <c r="O197" s="67">
        <f>IF(ISBLANK(HLOOKUP(O$1, m_preprocess!$1:$1048576, $D197, FALSE)), "", HLOOKUP(O$1, m_preprocess!$1:$1048576, $D197, FALSE))</f>
        <v>99.697653978149887</v>
      </c>
      <c r="P197" s="67">
        <f>IF(ISBLANK(HLOOKUP(P$1, m_preprocess!$1:$1048576, $D197, FALSE)), "", HLOOKUP(P$1, m_preprocess!$1:$1048576, $D197, FALSE))</f>
        <v>103.63083357072101</v>
      </c>
      <c r="Q197" s="67">
        <f>IF(ISBLANK(HLOOKUP(Q$1, m_preprocess!$1:$1048576, $D197, FALSE)), "", HLOOKUP(Q$1, m_preprocess!$1:$1048576, $D197, FALSE))</f>
        <v>4457.4087684654814</v>
      </c>
      <c r="R197" s="67">
        <f>IF(ISBLANK(HLOOKUP(R$1, m_preprocess!$1:$1048576, $D197, FALSE)), "", HLOOKUP(R$1, m_preprocess!$1:$1048576, $D197, FALSE))</f>
        <v>2255.2916301552123</v>
      </c>
      <c r="S197" s="67">
        <f>IF(ISBLANK(HLOOKUP(S$1, m_preprocess!$1:$1048576, $D197, FALSE)), "", HLOOKUP(S$1, m_preprocess!$1:$1048576, $D197, FALSE))</f>
        <v>3377.2711336839493</v>
      </c>
      <c r="T197" s="67">
        <f>IF(ISBLANK(HLOOKUP(T$1, m_preprocess!$1:$1048576, $D197, FALSE)), "", HLOOKUP(T$1, m_preprocess!$1:$1048576, $D197, FALSE))</f>
        <v>739.45776878683466</v>
      </c>
      <c r="U197" s="67">
        <f>IF(ISBLANK(HLOOKUP(U$1, m_preprocess!$1:$1048576, $D197, FALSE)), "", HLOOKUP(U$1, m_preprocess!$1:$1048576, $D197, FALSE))</f>
        <v>2203.8223789744452</v>
      </c>
      <c r="V197" s="67">
        <f>IF(ISBLANK(HLOOKUP(V$1, m_preprocess!$1:$1048576, $D197, FALSE)), "", HLOOKUP(V$1, m_preprocess!$1:$1048576, $D197, FALSE))</f>
        <v>680.24089623863836</v>
      </c>
      <c r="W197" s="67">
        <f>IF(ISBLANK(HLOOKUP(W$1, m_preprocess!$1:$1048576, $D197, FALSE)), "", HLOOKUP(W$1, m_preprocess!$1:$1048576, $D197, FALSE))</f>
        <v>4567.9200199999996</v>
      </c>
      <c r="X197" s="67">
        <f>IF(ISBLANK(HLOOKUP(X$1, m_preprocess!$1:$1048576, $D197, FALSE)), "", HLOOKUP(X$1, m_preprocess!$1:$1048576, $D197, FALSE))</f>
        <v>85.393609457087507</v>
      </c>
      <c r="Y197" s="67">
        <f>IF(ISBLANK(HLOOKUP(Y$1, m_preprocess!$1:$1048576, $D197, FALSE)), "", HLOOKUP(Y$1, m_preprocess!$1:$1048576, $D197, FALSE))</f>
        <v>74.148372915508801</v>
      </c>
      <c r="Z197" s="67">
        <f>IF(ISBLANK(HLOOKUP(Z$1, m_preprocess!$1:$1048576, $D197, FALSE)), "", HLOOKUP(Z$1, m_preprocess!$1:$1048576, $D197, FALSE))</f>
        <v>425.50000000000006</v>
      </c>
      <c r="AA197" s="67">
        <f>IF(ISBLANK(HLOOKUP(AA$1, m_preprocess!$1:$1048576, $D197, FALSE)), "", HLOOKUP(AA$1, m_preprocess!$1:$1048576, $D197, FALSE))</f>
        <v>11991</v>
      </c>
      <c r="AB197" s="67">
        <f>IF(ISBLANK(HLOOKUP(AB$1, m_preprocess!$1:$1048576, $D197, FALSE)), "", HLOOKUP(AB$1, m_preprocess!$1:$1048576, $D197, FALSE))</f>
        <v>93825.390909763606</v>
      </c>
    </row>
    <row r="198" spans="1:28" x14ac:dyDescent="0.25">
      <c r="A198" s="57">
        <v>39934</v>
      </c>
      <c r="B198" s="67">
        <v>2009</v>
      </c>
      <c r="C198" s="67">
        <v>5</v>
      </c>
      <c r="D198" s="67">
        <v>198</v>
      </c>
      <c r="E198" s="67">
        <f>IF(ISBLANK(HLOOKUP(E$1, m_preprocess!$1:$1048576, $D198, FALSE)), "", HLOOKUP(E$1, m_preprocess!$1:$1048576, $D198, FALSE))</f>
        <v>80.449447982905397</v>
      </c>
      <c r="F198" s="67">
        <f>IF(ISBLANK(HLOOKUP(F$1, m_preprocess!$1:$1048576, $D198, FALSE)), "", HLOOKUP(F$1, m_preprocess!$1:$1048576, $D198, FALSE))</f>
        <v>80.304230722784993</v>
      </c>
      <c r="G198" s="67">
        <f>IF(ISBLANK(HLOOKUP(G$1, m_preprocess!$1:$1048576, $D198, FALSE)), "", HLOOKUP(G$1, m_preprocess!$1:$1048576, $D198, FALSE))</f>
        <v>95.047504496830399</v>
      </c>
      <c r="H198" s="67">
        <f>IF(ISBLANK(HLOOKUP(H$1, m_preprocess!$1:$1048576, $D198, FALSE)), "", HLOOKUP(H$1, m_preprocess!$1:$1048576, $D198, FALSE))</f>
        <v>78.160154719271901</v>
      </c>
      <c r="I198" s="67">
        <f>IF(ISBLANK(HLOOKUP(I$1, m_preprocess!$1:$1048576, $D198, FALSE)), "", HLOOKUP(I$1, m_preprocess!$1:$1048576, $D198, FALSE))</f>
        <v>39</v>
      </c>
      <c r="J198" s="67">
        <f>IF(ISBLANK(HLOOKUP(J$1, m_preprocess!$1:$1048576, $D198, FALSE)), "", HLOOKUP(J$1, m_preprocess!$1:$1048576, $D198, FALSE))</f>
        <v>41.851128876046097</v>
      </c>
      <c r="K198" s="67">
        <f>IF(ISBLANK(HLOOKUP(K$1, m_preprocess!$1:$1048576, $D198, FALSE)), "", HLOOKUP(K$1, m_preprocess!$1:$1048576, $D198, FALSE))</f>
        <v>1.36</v>
      </c>
      <c r="L198" s="67">
        <f>IF(ISBLANK(HLOOKUP(L$1, m_preprocess!$1:$1048576, $D198, FALSE)), "", HLOOKUP(L$1, m_preprocess!$1:$1048576, $D198, FALSE))</f>
        <v>12523.219688684103</v>
      </c>
      <c r="M198" s="67">
        <f>IF(ISBLANK(HLOOKUP(M$1, m_preprocess!$1:$1048576, $D198, FALSE)), "", HLOOKUP(M$1, m_preprocess!$1:$1048576, $D198, FALSE))</f>
        <v>59469.575827022119</v>
      </c>
      <c r="N198" s="67">
        <f>IF(ISBLANK(HLOOKUP(N$1, m_preprocess!$1:$1048576, $D198, FALSE)), "", HLOOKUP(N$1, m_preprocess!$1:$1048576, $D198, FALSE))</f>
        <v>565.71789473684203</v>
      </c>
      <c r="O198" s="67">
        <f>IF(ISBLANK(HLOOKUP(O$1, m_preprocess!$1:$1048576, $D198, FALSE)), "", HLOOKUP(O$1, m_preprocess!$1:$1048576, $D198, FALSE))</f>
        <v>98.404754427250651</v>
      </c>
      <c r="P198" s="67">
        <f>IF(ISBLANK(HLOOKUP(P$1, m_preprocess!$1:$1048576, $D198, FALSE)), "", HLOOKUP(P$1, m_preprocess!$1:$1048576, $D198, FALSE))</f>
        <v>104.04742283226091</v>
      </c>
      <c r="Q198" s="67">
        <f>IF(ISBLANK(HLOOKUP(Q$1, m_preprocess!$1:$1048576, $D198, FALSE)), "", HLOOKUP(Q$1, m_preprocess!$1:$1048576, $D198, FALSE))</f>
        <v>4225.3450580248755</v>
      </c>
      <c r="R198" s="67">
        <f>IF(ISBLANK(HLOOKUP(R$1, m_preprocess!$1:$1048576, $D198, FALSE)), "", HLOOKUP(R$1, m_preprocess!$1:$1048576, $D198, FALSE))</f>
        <v>2428.1337065376647</v>
      </c>
      <c r="S198" s="67">
        <f>IF(ISBLANK(HLOOKUP(S$1, m_preprocess!$1:$1048576, $D198, FALSE)), "", HLOOKUP(S$1, m_preprocess!$1:$1048576, $D198, FALSE))</f>
        <v>2851.1553249617764</v>
      </c>
      <c r="T198" s="67">
        <f>IF(ISBLANK(HLOOKUP(T$1, m_preprocess!$1:$1048576, $D198, FALSE)), "", HLOOKUP(T$1, m_preprocess!$1:$1048576, $D198, FALSE))</f>
        <v>693.06850888208317</v>
      </c>
      <c r="U198" s="67">
        <f>IF(ISBLANK(HLOOKUP(U$1, m_preprocess!$1:$1048576, $D198, FALSE)), "", HLOOKUP(U$1, m_preprocess!$1:$1048576, $D198, FALSE))</f>
        <v>1793.3033600896274</v>
      </c>
      <c r="V198" s="67">
        <f>IF(ISBLANK(HLOOKUP(V$1, m_preprocess!$1:$1048576, $D198, FALSE)), "", HLOOKUP(V$1, m_preprocess!$1:$1048576, $D198, FALSE))</f>
        <v>552.51908350982694</v>
      </c>
      <c r="W198" s="67">
        <f>IF(ISBLANK(HLOOKUP(W$1, m_preprocess!$1:$1048576, $D198, FALSE)), "", HLOOKUP(W$1, m_preprocess!$1:$1048576, $D198, FALSE))</f>
        <v>4700.3175099999999</v>
      </c>
      <c r="X198" s="67">
        <f>IF(ISBLANK(HLOOKUP(X$1, m_preprocess!$1:$1048576, $D198, FALSE)), "", HLOOKUP(X$1, m_preprocess!$1:$1048576, $D198, FALSE))</f>
        <v>86.388063151415693</v>
      </c>
      <c r="Y198" s="67">
        <f>IF(ISBLANK(HLOOKUP(Y$1, m_preprocess!$1:$1048576, $D198, FALSE)), "", HLOOKUP(Y$1, m_preprocess!$1:$1048576, $D198, FALSE))</f>
        <v>79.223246277311901</v>
      </c>
      <c r="Z198" s="67">
        <f>IF(ISBLANK(HLOOKUP(Z$1, m_preprocess!$1:$1048576, $D198, FALSE)), "", HLOOKUP(Z$1, m_preprocess!$1:$1048576, $D198, FALSE))</f>
        <v>456.20000000000005</v>
      </c>
      <c r="AA198" s="67">
        <f>IF(ISBLANK(HLOOKUP(AA$1, m_preprocess!$1:$1048576, $D198, FALSE)), "", HLOOKUP(AA$1, m_preprocess!$1:$1048576, $D198, FALSE))</f>
        <v>4658</v>
      </c>
      <c r="AB198" s="67">
        <f>IF(ISBLANK(HLOOKUP(AB$1, m_preprocess!$1:$1048576, $D198, FALSE)), "", HLOOKUP(AB$1, m_preprocess!$1:$1048576, $D198, FALSE))</f>
        <v>93664.944420542102</v>
      </c>
    </row>
    <row r="199" spans="1:28" x14ac:dyDescent="0.25">
      <c r="A199" s="57">
        <v>39965</v>
      </c>
      <c r="B199" s="67">
        <v>2009</v>
      </c>
      <c r="C199" s="67">
        <v>6</v>
      </c>
      <c r="D199" s="67">
        <v>199</v>
      </c>
      <c r="E199" s="67">
        <f>IF(ISBLANK(HLOOKUP(E$1, m_preprocess!$1:$1048576, $D199, FALSE)), "", HLOOKUP(E$1, m_preprocess!$1:$1048576, $D199, FALSE))</f>
        <v>78.859743522124006</v>
      </c>
      <c r="F199" s="67">
        <f>IF(ISBLANK(HLOOKUP(F$1, m_preprocess!$1:$1048576, $D199, FALSE)), "", HLOOKUP(F$1, m_preprocess!$1:$1048576, $D199, FALSE))</f>
        <v>80.316015547437203</v>
      </c>
      <c r="G199" s="67">
        <f>IF(ISBLANK(HLOOKUP(G$1, m_preprocess!$1:$1048576, $D199, FALSE)), "", HLOOKUP(G$1, m_preprocess!$1:$1048576, $D199, FALSE))</f>
        <v>93.102423788555498</v>
      </c>
      <c r="H199" s="67">
        <f>IF(ISBLANK(HLOOKUP(H$1, m_preprocess!$1:$1048576, $D199, FALSE)), "", HLOOKUP(H$1, m_preprocess!$1:$1048576, $D199, FALSE))</f>
        <v>76.625090358208695</v>
      </c>
      <c r="I199" s="67">
        <f>IF(ISBLANK(HLOOKUP(I$1, m_preprocess!$1:$1048576, $D199, FALSE)), "", HLOOKUP(I$1, m_preprocess!$1:$1048576, $D199, FALSE))</f>
        <v>40.4</v>
      </c>
      <c r="J199" s="67">
        <f>IF(ISBLANK(HLOOKUP(J$1, m_preprocess!$1:$1048576, $D199, FALSE)), "", HLOOKUP(J$1, m_preprocess!$1:$1048576, $D199, FALSE))</f>
        <v>43.914846484218103</v>
      </c>
      <c r="K199" s="67">
        <f>IF(ISBLANK(HLOOKUP(K$1, m_preprocess!$1:$1048576, $D199, FALSE)), "", HLOOKUP(K$1, m_preprocess!$1:$1048576, $D199, FALSE))</f>
        <v>1.04</v>
      </c>
      <c r="L199" s="67">
        <f>IF(ISBLANK(HLOOKUP(L$1, m_preprocess!$1:$1048576, $D199, FALSE)), "", HLOOKUP(L$1, m_preprocess!$1:$1048576, $D199, FALSE))</f>
        <v>12789.26848972711</v>
      </c>
      <c r="M199" s="67">
        <f>IF(ISBLANK(HLOOKUP(M$1, m_preprocess!$1:$1048576, $D199, FALSE)), "", HLOOKUP(M$1, m_preprocess!$1:$1048576, $D199, FALSE))</f>
        <v>59432.486252613868</v>
      </c>
      <c r="N199" s="67">
        <f>IF(ISBLANK(HLOOKUP(N$1, m_preprocess!$1:$1048576, $D199, FALSE)), "", HLOOKUP(N$1, m_preprocess!$1:$1048576, $D199, FALSE))</f>
        <v>553.08000000000004</v>
      </c>
      <c r="O199" s="67">
        <f>IF(ISBLANK(HLOOKUP(O$1, m_preprocess!$1:$1048576, $D199, FALSE)), "", HLOOKUP(O$1, m_preprocess!$1:$1048576, $D199, FALSE))</f>
        <v>96.738703877295052</v>
      </c>
      <c r="P199" s="67">
        <f>IF(ISBLANK(HLOOKUP(P$1, m_preprocess!$1:$1048576, $D199, FALSE)), "", HLOOKUP(P$1, m_preprocess!$1:$1048576, $D199, FALSE))</f>
        <v>105.80262761587846</v>
      </c>
      <c r="Q199" s="67">
        <f>IF(ISBLANK(HLOOKUP(Q$1, m_preprocess!$1:$1048576, $D199, FALSE)), "", HLOOKUP(Q$1, m_preprocess!$1:$1048576, $D199, FALSE))</f>
        <v>4159.1239426960983</v>
      </c>
      <c r="R199" s="67">
        <f>IF(ISBLANK(HLOOKUP(R$1, m_preprocess!$1:$1048576, $D199, FALSE)), "", HLOOKUP(R$1, m_preprocess!$1:$1048576, $D199, FALSE))</f>
        <v>2401.5098670393513</v>
      </c>
      <c r="S199" s="67">
        <f>IF(ISBLANK(HLOOKUP(S$1, m_preprocess!$1:$1048576, $D199, FALSE)), "", HLOOKUP(S$1, m_preprocess!$1:$1048576, $D199, FALSE))</f>
        <v>2974.6619484454372</v>
      </c>
      <c r="T199" s="67">
        <f>IF(ISBLANK(HLOOKUP(T$1, m_preprocess!$1:$1048576, $D199, FALSE)), "", HLOOKUP(T$1, m_preprocess!$1:$1048576, $D199, FALSE))</f>
        <v>726.99400343696061</v>
      </c>
      <c r="U199" s="67">
        <f>IF(ISBLANK(HLOOKUP(U$1, m_preprocess!$1:$1048576, $D199, FALSE)), "", HLOOKUP(U$1, m_preprocess!$1:$1048576, $D199, FALSE))</f>
        <v>1845.9874489761876</v>
      </c>
      <c r="V199" s="67">
        <f>IF(ISBLANK(HLOOKUP(V$1, m_preprocess!$1:$1048576, $D199, FALSE)), "", HLOOKUP(V$1, m_preprocess!$1:$1048576, $D199, FALSE))</f>
        <v>589.40679921186859</v>
      </c>
      <c r="W199" s="67">
        <f>IF(ISBLANK(HLOOKUP(W$1, m_preprocess!$1:$1048576, $D199, FALSE)), "", HLOOKUP(W$1, m_preprocess!$1:$1048576, $D199, FALSE))</f>
        <v>4671.4501490000002</v>
      </c>
      <c r="X199" s="67">
        <f>IF(ISBLANK(HLOOKUP(X$1, m_preprocess!$1:$1048576, $D199, FALSE)), "", HLOOKUP(X$1, m_preprocess!$1:$1048576, $D199, FALSE))</f>
        <v>87.770935359482607</v>
      </c>
      <c r="Y199" s="67">
        <f>IF(ISBLANK(HLOOKUP(Y$1, m_preprocess!$1:$1048576, $D199, FALSE)), "", HLOOKUP(Y$1, m_preprocess!$1:$1048576, $D199, FALSE))</f>
        <v>74.471179427027806</v>
      </c>
      <c r="Z199" s="67">
        <f>IF(ISBLANK(HLOOKUP(Z$1, m_preprocess!$1:$1048576, $D199, FALSE)), "", HLOOKUP(Z$1, m_preprocess!$1:$1048576, $D199, FALSE))</f>
        <v>466.19999999999993</v>
      </c>
      <c r="AA199" s="67">
        <f>IF(ISBLANK(HLOOKUP(AA$1, m_preprocess!$1:$1048576, $D199, FALSE)), "", HLOOKUP(AA$1, m_preprocess!$1:$1048576, $D199, FALSE))</f>
        <v>11584</v>
      </c>
      <c r="AB199" s="67">
        <f>IF(ISBLANK(HLOOKUP(AB$1, m_preprocess!$1:$1048576, $D199, FALSE)), "", HLOOKUP(AB$1, m_preprocess!$1:$1048576, $D199, FALSE))</f>
        <v>92060.171690681993</v>
      </c>
    </row>
    <row r="200" spans="1:28" x14ac:dyDescent="0.25">
      <c r="A200" s="57">
        <v>39995</v>
      </c>
      <c r="B200" s="67">
        <v>2009</v>
      </c>
      <c r="C200" s="67">
        <v>7</v>
      </c>
      <c r="D200" s="67">
        <v>200</v>
      </c>
      <c r="E200" s="67">
        <f>IF(ISBLANK(HLOOKUP(E$1, m_preprocess!$1:$1048576, $D200, FALSE)), "", HLOOKUP(E$1, m_preprocess!$1:$1048576, $D200, FALSE))</f>
        <v>78.794623727524794</v>
      </c>
      <c r="F200" s="67">
        <f>IF(ISBLANK(HLOOKUP(F$1, m_preprocess!$1:$1048576, $D200, FALSE)), "", HLOOKUP(F$1, m_preprocess!$1:$1048576, $D200, FALSE))</f>
        <v>80.775060780557396</v>
      </c>
      <c r="G200" s="67">
        <f>IF(ISBLANK(HLOOKUP(G$1, m_preprocess!$1:$1048576, $D200, FALSE)), "", HLOOKUP(G$1, m_preprocess!$1:$1048576, $D200, FALSE))</f>
        <v>85.566015676397498</v>
      </c>
      <c r="H200" s="67">
        <f>IF(ISBLANK(HLOOKUP(H$1, m_preprocess!$1:$1048576, $D200, FALSE)), "", HLOOKUP(H$1, m_preprocess!$1:$1048576, $D200, FALSE))</f>
        <v>77.610049460998198</v>
      </c>
      <c r="I200" s="67">
        <f>IF(ISBLANK(HLOOKUP(I$1, m_preprocess!$1:$1048576, $D200, FALSE)), "", HLOOKUP(I$1, m_preprocess!$1:$1048576, $D200, FALSE))</f>
        <v>41</v>
      </c>
      <c r="J200" s="67">
        <f>IF(ISBLANK(HLOOKUP(J$1, m_preprocess!$1:$1048576, $D200, FALSE)), "", HLOOKUP(J$1, m_preprocess!$1:$1048576, $D200, FALSE))</f>
        <v>46.928962537843098</v>
      </c>
      <c r="K200" s="67">
        <f>IF(ISBLANK(HLOOKUP(K$1, m_preprocess!$1:$1048576, $D200, FALSE)), "", HLOOKUP(K$1, m_preprocess!$1:$1048576, $D200, FALSE))</f>
        <v>0.57999999999999996</v>
      </c>
      <c r="L200" s="67">
        <f>IF(ISBLANK(HLOOKUP(L$1, m_preprocess!$1:$1048576, $D200, FALSE)), "", HLOOKUP(L$1, m_preprocess!$1:$1048576, $D200, FALSE))</f>
        <v>12830.791640004241</v>
      </c>
      <c r="M200" s="67">
        <f>IF(ISBLANK(HLOOKUP(M$1, m_preprocess!$1:$1048576, $D200, FALSE)), "", HLOOKUP(M$1, m_preprocess!$1:$1048576, $D200, FALSE))</f>
        <v>60066.555199930553</v>
      </c>
      <c r="N200" s="67">
        <f>IF(ISBLANK(HLOOKUP(N$1, m_preprocess!$1:$1048576, $D200, FALSE)), "", HLOOKUP(N$1, m_preprocess!$1:$1048576, $D200, FALSE))</f>
        <v>540.42045454545496</v>
      </c>
      <c r="O200" s="67">
        <f>IF(ISBLANK(HLOOKUP(O$1, m_preprocess!$1:$1048576, $D200, FALSE)), "", HLOOKUP(O$1, m_preprocess!$1:$1048576, $D200, FALSE))</f>
        <v>95.218779276505586</v>
      </c>
      <c r="P200" s="67">
        <f>IF(ISBLANK(HLOOKUP(P$1, m_preprocess!$1:$1048576, $D200, FALSE)), "", HLOOKUP(P$1, m_preprocess!$1:$1048576, $D200, FALSE))</f>
        <v>109.73413148485872</v>
      </c>
      <c r="Q200" s="67">
        <f>IF(ISBLANK(HLOOKUP(Q$1, m_preprocess!$1:$1048576, $D200, FALSE)), "", HLOOKUP(Q$1, m_preprocess!$1:$1048576, $D200, FALSE))</f>
        <v>4335.2828271615326</v>
      </c>
      <c r="R200" s="67">
        <f>IF(ISBLANK(HLOOKUP(R$1, m_preprocess!$1:$1048576, $D200, FALSE)), "", HLOOKUP(R$1, m_preprocess!$1:$1048576, $D200, FALSE))</f>
        <v>2592.1830398600168</v>
      </c>
      <c r="S200" s="67">
        <f>IF(ISBLANK(HLOOKUP(S$1, m_preprocess!$1:$1048576, $D200, FALSE)), "", HLOOKUP(S$1, m_preprocess!$1:$1048576, $D200, FALSE))</f>
        <v>3742.3742446685887</v>
      </c>
      <c r="T200" s="67">
        <f>IF(ISBLANK(HLOOKUP(T$1, m_preprocess!$1:$1048576, $D200, FALSE)), "", HLOOKUP(T$1, m_preprocess!$1:$1048576, $D200, FALSE))</f>
        <v>876.75400564743779</v>
      </c>
      <c r="U200" s="67">
        <f>IF(ISBLANK(HLOOKUP(U$1, m_preprocess!$1:$1048576, $D200, FALSE)), "", HLOOKUP(U$1, m_preprocess!$1:$1048576, $D200, FALSE))</f>
        <v>2310.5923638209865</v>
      </c>
      <c r="V200" s="67">
        <f>IF(ISBLANK(HLOOKUP(V$1, m_preprocess!$1:$1048576, $D200, FALSE)), "", HLOOKUP(V$1, m_preprocess!$1:$1048576, $D200, FALSE))</f>
        <v>779.56914833826954</v>
      </c>
      <c r="W200" s="67">
        <f>IF(ISBLANK(HLOOKUP(W$1, m_preprocess!$1:$1048576, $D200, FALSE)), "", HLOOKUP(W$1, m_preprocess!$1:$1048576, $D200, FALSE))</f>
        <v>4698.1276453</v>
      </c>
      <c r="X200" s="67">
        <f>IF(ISBLANK(HLOOKUP(X$1, m_preprocess!$1:$1048576, $D200, FALSE)), "", HLOOKUP(X$1, m_preprocess!$1:$1048576, $D200, FALSE))</f>
        <v>84.337380443678796</v>
      </c>
      <c r="Y200" s="67">
        <f>IF(ISBLANK(HLOOKUP(Y$1, m_preprocess!$1:$1048576, $D200, FALSE)), "", HLOOKUP(Y$1, m_preprocess!$1:$1048576, $D200, FALSE))</f>
        <v>75.802602503295503</v>
      </c>
      <c r="Z200" s="67">
        <f>IF(ISBLANK(HLOOKUP(Z$1, m_preprocess!$1:$1048576, $D200, FALSE)), "", HLOOKUP(Z$1, m_preprocess!$1:$1048576, $D200, FALSE))</f>
        <v>421.59999999999997</v>
      </c>
      <c r="AA200" s="67">
        <f>IF(ISBLANK(HLOOKUP(AA$1, m_preprocess!$1:$1048576, $D200, FALSE)), "", HLOOKUP(AA$1, m_preprocess!$1:$1048576, $D200, FALSE))</f>
        <v>19725</v>
      </c>
      <c r="AB200" s="67">
        <f>IF(ISBLANK(HLOOKUP(AB$1, m_preprocess!$1:$1048576, $D200, FALSE)), "", HLOOKUP(AB$1, m_preprocess!$1:$1048576, $D200, FALSE))</f>
        <v>92631.112010786906</v>
      </c>
    </row>
    <row r="201" spans="1:28" x14ac:dyDescent="0.25">
      <c r="A201" s="57">
        <v>40026</v>
      </c>
      <c r="B201" s="67">
        <v>2009</v>
      </c>
      <c r="C201" s="67">
        <v>8</v>
      </c>
      <c r="D201" s="67">
        <v>201</v>
      </c>
      <c r="E201" s="67">
        <f>IF(ISBLANK(HLOOKUP(E$1, m_preprocess!$1:$1048576, $D201, FALSE)), "", HLOOKUP(E$1, m_preprocess!$1:$1048576, $D201, FALSE))</f>
        <v>79.198292272304897</v>
      </c>
      <c r="F201" s="67">
        <f>IF(ISBLANK(HLOOKUP(F$1, m_preprocess!$1:$1048576, $D201, FALSE)), "", HLOOKUP(F$1, m_preprocess!$1:$1048576, $D201, FALSE))</f>
        <v>81.222693237818604</v>
      </c>
      <c r="G201" s="67">
        <f>IF(ISBLANK(HLOOKUP(G$1, m_preprocess!$1:$1048576, $D201, FALSE)), "", HLOOKUP(G$1, m_preprocess!$1:$1048576, $D201, FALSE))</f>
        <v>94.659363455148707</v>
      </c>
      <c r="H201" s="67">
        <f>IF(ISBLANK(HLOOKUP(H$1, m_preprocess!$1:$1048576, $D201, FALSE)), "", HLOOKUP(H$1, m_preprocess!$1:$1048576, $D201, FALSE))</f>
        <v>76.791426137565693</v>
      </c>
      <c r="I201" s="67">
        <f>IF(ISBLANK(HLOOKUP(I$1, m_preprocess!$1:$1048576, $D201, FALSE)), "", HLOOKUP(I$1, m_preprocess!$1:$1048576, $D201, FALSE))</f>
        <v>44.6</v>
      </c>
      <c r="J201" s="67">
        <f>IF(ISBLANK(HLOOKUP(J$1, m_preprocess!$1:$1048576, $D201, FALSE)), "", HLOOKUP(J$1, m_preprocess!$1:$1048576, $D201, FALSE))</f>
        <v>49.728331869889303</v>
      </c>
      <c r="K201" s="67">
        <f>IF(ISBLANK(HLOOKUP(K$1, m_preprocess!$1:$1048576, $D201, FALSE)), "", HLOOKUP(K$1, m_preprocess!$1:$1048576, $D201, FALSE))</f>
        <v>0.5</v>
      </c>
      <c r="L201" s="67">
        <f>IF(ISBLANK(HLOOKUP(L$1, m_preprocess!$1:$1048576, $D201, FALSE)), "", HLOOKUP(L$1, m_preprocess!$1:$1048576, $D201, FALSE))</f>
        <v>13039.892207252095</v>
      </c>
      <c r="M201" s="67">
        <f>IF(ISBLANK(HLOOKUP(M$1, m_preprocess!$1:$1048576, $D201, FALSE)), "", HLOOKUP(M$1, m_preprocess!$1:$1048576, $D201, FALSE))</f>
        <v>60393.060016039126</v>
      </c>
      <c r="N201" s="67">
        <f>IF(ISBLANK(HLOOKUP(N$1, m_preprocess!$1:$1048576, $D201, FALSE)), "", HLOOKUP(N$1, m_preprocess!$1:$1048576, $D201, FALSE))</f>
        <v>546.88428571428597</v>
      </c>
      <c r="O201" s="67">
        <f>IF(ISBLANK(HLOOKUP(O$1, m_preprocess!$1:$1048576, $D201, FALSE)), "", HLOOKUP(O$1, m_preprocess!$1:$1048576, $D201, FALSE))</f>
        <v>97.464464505983898</v>
      </c>
      <c r="P201" s="67">
        <f>IF(ISBLANK(HLOOKUP(P$1, m_preprocess!$1:$1048576, $D201, FALSE)), "", HLOOKUP(P$1, m_preprocess!$1:$1048576, $D201, FALSE))</f>
        <v>116.13143715984758</v>
      </c>
      <c r="Q201" s="67">
        <f>IF(ISBLANK(HLOOKUP(Q$1, m_preprocess!$1:$1048576, $D201, FALSE)), "", HLOOKUP(Q$1, m_preprocess!$1:$1048576, $D201, FALSE))</f>
        <v>3923.8396095912258</v>
      </c>
      <c r="R201" s="67">
        <f>IF(ISBLANK(HLOOKUP(R$1, m_preprocess!$1:$1048576, $D201, FALSE)), "", HLOOKUP(R$1, m_preprocess!$1:$1048576, $D201, FALSE))</f>
        <v>2373.0188378823282</v>
      </c>
      <c r="S201" s="67">
        <f>IF(ISBLANK(HLOOKUP(S$1, m_preprocess!$1:$1048576, $D201, FALSE)), "", HLOOKUP(S$1, m_preprocess!$1:$1048576, $D201, FALSE))</f>
        <v>3170.8415947462254</v>
      </c>
      <c r="T201" s="67">
        <f>IF(ISBLANK(HLOOKUP(T$1, m_preprocess!$1:$1048576, $D201, FALSE)), "", HLOOKUP(T$1, m_preprocess!$1:$1048576, $D201, FALSE))</f>
        <v>787.23512105164127</v>
      </c>
      <c r="U201" s="67">
        <f>IF(ISBLANK(HLOOKUP(U$1, m_preprocess!$1:$1048576, $D201, FALSE)), "", HLOOKUP(U$1, m_preprocess!$1:$1048576, $D201, FALSE))</f>
        <v>1952.1287618427316</v>
      </c>
      <c r="V201" s="67">
        <f>IF(ISBLANK(HLOOKUP(V$1, m_preprocess!$1:$1048576, $D201, FALSE)), "", HLOOKUP(V$1, m_preprocess!$1:$1048576, $D201, FALSE))</f>
        <v>622.28111649221387</v>
      </c>
      <c r="W201" s="67">
        <f>IF(ISBLANK(HLOOKUP(W$1, m_preprocess!$1:$1048576, $D201, FALSE)), "", HLOOKUP(W$1, m_preprocess!$1:$1048576, $D201, FALSE))</f>
        <v>4791.0580300000001</v>
      </c>
      <c r="X201" s="67">
        <f>IF(ISBLANK(HLOOKUP(X$1, m_preprocess!$1:$1048576, $D201, FALSE)), "", HLOOKUP(X$1, m_preprocess!$1:$1048576, $D201, FALSE))</f>
        <v>88.420194167032804</v>
      </c>
      <c r="Y201" s="67">
        <f>IF(ISBLANK(HLOOKUP(Y$1, m_preprocess!$1:$1048576, $D201, FALSE)), "", HLOOKUP(Y$1, m_preprocess!$1:$1048576, $D201, FALSE))</f>
        <v>81.860912573341295</v>
      </c>
      <c r="Z201" s="67">
        <f>IF(ISBLANK(HLOOKUP(Z$1, m_preprocess!$1:$1048576, $D201, FALSE)), "", HLOOKUP(Z$1, m_preprocess!$1:$1048576, $D201, FALSE))</f>
        <v>460.20000000000005</v>
      </c>
      <c r="AA201" s="67">
        <f>IF(ISBLANK(HLOOKUP(AA$1, m_preprocess!$1:$1048576, $D201, FALSE)), "", HLOOKUP(AA$1, m_preprocess!$1:$1048576, $D201, FALSE))</f>
        <v>16437</v>
      </c>
      <c r="AB201" s="67">
        <f>IF(ISBLANK(HLOOKUP(AB$1, m_preprocess!$1:$1048576, $D201, FALSE)), "", HLOOKUP(AB$1, m_preprocess!$1:$1048576, $D201, FALSE))</f>
        <v>93731.972916818297</v>
      </c>
    </row>
    <row r="202" spans="1:28" x14ac:dyDescent="0.25">
      <c r="A202" s="57">
        <v>40057</v>
      </c>
      <c r="B202" s="67">
        <v>2009</v>
      </c>
      <c r="C202" s="67">
        <v>9</v>
      </c>
      <c r="D202" s="67">
        <v>202</v>
      </c>
      <c r="E202" s="67">
        <f>IF(ISBLANK(HLOOKUP(E$1, m_preprocess!$1:$1048576, $D202, FALSE)), "", HLOOKUP(E$1, m_preprocess!$1:$1048576, $D202, FALSE))</f>
        <v>79.183970952201193</v>
      </c>
      <c r="F202" s="67">
        <f>IF(ISBLANK(HLOOKUP(F$1, m_preprocess!$1:$1048576, $D202, FALSE)), "", HLOOKUP(F$1, m_preprocess!$1:$1048576, $D202, FALSE))</f>
        <v>81.944782416792904</v>
      </c>
      <c r="G202" s="67">
        <f>IF(ISBLANK(HLOOKUP(G$1, m_preprocess!$1:$1048576, $D202, FALSE)), "", HLOOKUP(G$1, m_preprocess!$1:$1048576, $D202, FALSE))</f>
        <v>97.679134304170304</v>
      </c>
      <c r="H202" s="67">
        <f>IF(ISBLANK(HLOOKUP(H$1, m_preprocess!$1:$1048576, $D202, FALSE)), "", HLOOKUP(H$1, m_preprocess!$1:$1048576, $D202, FALSE))</f>
        <v>76.350788067558199</v>
      </c>
      <c r="I202" s="67">
        <f>IF(ISBLANK(HLOOKUP(I$1, m_preprocess!$1:$1048576, $D202, FALSE)), "", HLOOKUP(I$1, m_preprocess!$1:$1048576, $D202, FALSE))</f>
        <v>48.7</v>
      </c>
      <c r="J202" s="67">
        <f>IF(ISBLANK(HLOOKUP(J$1, m_preprocess!$1:$1048576, $D202, FALSE)), "", HLOOKUP(J$1, m_preprocess!$1:$1048576, $D202, FALSE))</f>
        <v>52.4105735585456</v>
      </c>
      <c r="K202" s="67">
        <f>IF(ISBLANK(HLOOKUP(K$1, m_preprocess!$1:$1048576, $D202, FALSE)), "", HLOOKUP(K$1, m_preprocess!$1:$1048576, $D202, FALSE))</f>
        <v>0.5</v>
      </c>
      <c r="L202" s="67">
        <f>IF(ISBLANK(HLOOKUP(L$1, m_preprocess!$1:$1048576, $D202, FALSE)), "", HLOOKUP(L$1, m_preprocess!$1:$1048576, $D202, FALSE))</f>
        <v>13516.249785940963</v>
      </c>
      <c r="M202" s="67">
        <f>IF(ISBLANK(HLOOKUP(M$1, m_preprocess!$1:$1048576, $D202, FALSE)), "", HLOOKUP(M$1, m_preprocess!$1:$1048576, $D202, FALSE))</f>
        <v>59602.965234173076</v>
      </c>
      <c r="N202" s="67">
        <f>IF(ISBLANK(HLOOKUP(N$1, m_preprocess!$1:$1048576, $D202, FALSE)), "", HLOOKUP(N$1, m_preprocess!$1:$1048576, $D202, FALSE))</f>
        <v>549.07095238095201</v>
      </c>
      <c r="O202" s="67">
        <f>IF(ISBLANK(HLOOKUP(O$1, m_preprocess!$1:$1048576, $D202, FALSE)), "", HLOOKUP(O$1, m_preprocess!$1:$1048576, $D202, FALSE))</f>
        <v>98.140536035579203</v>
      </c>
      <c r="P202" s="67">
        <f>IF(ISBLANK(HLOOKUP(P$1, m_preprocess!$1:$1048576, $D202, FALSE)), "", HLOOKUP(P$1, m_preprocess!$1:$1048576, $D202, FALSE))</f>
        <v>117.8827769225108</v>
      </c>
      <c r="Q202" s="67">
        <f>IF(ISBLANK(HLOOKUP(Q$1, m_preprocess!$1:$1048576, $D202, FALSE)), "", HLOOKUP(Q$1, m_preprocess!$1:$1048576, $D202, FALSE))</f>
        <v>3667.5707263418667</v>
      </c>
      <c r="R202" s="67">
        <f>IF(ISBLANK(HLOOKUP(R$1, m_preprocess!$1:$1048576, $D202, FALSE)), "", HLOOKUP(R$1, m_preprocess!$1:$1048576, $D202, FALSE))</f>
        <v>2101.8775282125421</v>
      </c>
      <c r="S202" s="67">
        <f>IF(ISBLANK(HLOOKUP(S$1, m_preprocess!$1:$1048576, $D202, FALSE)), "", HLOOKUP(S$1, m_preprocess!$1:$1048576, $D202, FALSE))</f>
        <v>3188.4008022024468</v>
      </c>
      <c r="T202" s="67">
        <f>IF(ISBLANK(HLOOKUP(T$1, m_preprocess!$1:$1048576, $D202, FALSE)), "", HLOOKUP(T$1, m_preprocess!$1:$1048576, $D202, FALSE))</f>
        <v>903.18143255252505</v>
      </c>
      <c r="U202" s="67">
        <f>IF(ISBLANK(HLOOKUP(U$1, m_preprocess!$1:$1048576, $D202, FALSE)), "", HLOOKUP(U$1, m_preprocess!$1:$1048576, $D202, FALSE))</f>
        <v>1926.2339038899459</v>
      </c>
      <c r="V202" s="67">
        <f>IF(ISBLANK(HLOOKUP(V$1, m_preprocess!$1:$1048576, $D202, FALSE)), "", HLOOKUP(V$1, m_preprocess!$1:$1048576, $D202, FALSE))</f>
        <v>557.7431598503573</v>
      </c>
      <c r="W202" s="67">
        <f>IF(ISBLANK(HLOOKUP(W$1, m_preprocess!$1:$1048576, $D202, FALSE)), "", HLOOKUP(W$1, m_preprocess!$1:$1048576, $D202, FALSE))</f>
        <v>4626.7708156999997</v>
      </c>
      <c r="X202" s="67">
        <f>IF(ISBLANK(HLOOKUP(X$1, m_preprocess!$1:$1048576, $D202, FALSE)), "", HLOOKUP(X$1, m_preprocess!$1:$1048576, $D202, FALSE))</f>
        <v>87.954279489322104</v>
      </c>
      <c r="Y202" s="67">
        <f>IF(ISBLANK(HLOOKUP(Y$1, m_preprocess!$1:$1048576, $D202, FALSE)), "", HLOOKUP(Y$1, m_preprocess!$1:$1048576, $D202, FALSE))</f>
        <v>77.835642769181504</v>
      </c>
      <c r="Z202" s="67">
        <f>IF(ISBLANK(HLOOKUP(Z$1, m_preprocess!$1:$1048576, $D202, FALSE)), "", HLOOKUP(Z$1, m_preprocess!$1:$1048576, $D202, FALSE))</f>
        <v>463.59999999999991</v>
      </c>
      <c r="AA202" s="67">
        <f>IF(ISBLANK(HLOOKUP(AA$1, m_preprocess!$1:$1048576, $D202, FALSE)), "", HLOOKUP(AA$1, m_preprocess!$1:$1048576, $D202, FALSE))</f>
        <v>29587</v>
      </c>
      <c r="AB202" s="67">
        <f>IF(ISBLANK(HLOOKUP(AB$1, m_preprocess!$1:$1048576, $D202, FALSE)), "", HLOOKUP(AB$1, m_preprocess!$1:$1048576, $D202, FALSE))</f>
        <v>93039.230607967198</v>
      </c>
    </row>
    <row r="203" spans="1:28" x14ac:dyDescent="0.25">
      <c r="A203" s="57">
        <v>40087</v>
      </c>
      <c r="B203" s="67">
        <v>2009</v>
      </c>
      <c r="C203" s="67">
        <v>10</v>
      </c>
      <c r="D203" s="67">
        <v>203</v>
      </c>
      <c r="E203" s="67">
        <f>IF(ISBLANK(HLOOKUP(E$1, m_preprocess!$1:$1048576, $D203, FALSE)), "", HLOOKUP(E$1, m_preprocess!$1:$1048576, $D203, FALSE))</f>
        <v>82.343548004973798</v>
      </c>
      <c r="F203" s="67">
        <f>IF(ISBLANK(HLOOKUP(F$1, m_preprocess!$1:$1048576, $D203, FALSE)), "", HLOOKUP(F$1, m_preprocess!$1:$1048576, $D203, FALSE))</f>
        <v>82.047465397989697</v>
      </c>
      <c r="G203" s="67">
        <f>IF(ISBLANK(HLOOKUP(G$1, m_preprocess!$1:$1048576, $D203, FALSE)), "", HLOOKUP(G$1, m_preprocess!$1:$1048576, $D203, FALSE))</f>
        <v>102.254928833484</v>
      </c>
      <c r="H203" s="67">
        <f>IF(ISBLANK(HLOOKUP(H$1, m_preprocess!$1:$1048576, $D203, FALSE)), "", HLOOKUP(H$1, m_preprocess!$1:$1048576, $D203, FALSE))</f>
        <v>79.302009665110106</v>
      </c>
      <c r="I203" s="67">
        <f>IF(ISBLANK(HLOOKUP(I$1, m_preprocess!$1:$1048576, $D203, FALSE)), "", HLOOKUP(I$1, m_preprocess!$1:$1048576, $D203, FALSE))</f>
        <v>52.3</v>
      </c>
      <c r="J203" s="67">
        <f>IF(ISBLANK(HLOOKUP(J$1, m_preprocess!$1:$1048576, $D203, FALSE)), "", HLOOKUP(J$1, m_preprocess!$1:$1048576, $D203, FALSE))</f>
        <v>53.5875641295248</v>
      </c>
      <c r="K203" s="67">
        <f>IF(ISBLANK(HLOOKUP(K$1, m_preprocess!$1:$1048576, $D203, FALSE)), "", HLOOKUP(K$1, m_preprocess!$1:$1048576, $D203, FALSE))</f>
        <v>0.5</v>
      </c>
      <c r="L203" s="67">
        <f>IF(ISBLANK(HLOOKUP(L$1, m_preprocess!$1:$1048576, $D203, FALSE)), "", HLOOKUP(L$1, m_preprocess!$1:$1048576, $D203, FALSE))</f>
        <v>13567.688341243876</v>
      </c>
      <c r="M203" s="67">
        <f>IF(ISBLANK(HLOOKUP(M$1, m_preprocess!$1:$1048576, $D203, FALSE)), "", HLOOKUP(M$1, m_preprocess!$1:$1048576, $D203, FALSE))</f>
        <v>59180.737678275589</v>
      </c>
      <c r="N203" s="67">
        <f>IF(ISBLANK(HLOOKUP(N$1, m_preprocess!$1:$1048576, $D203, FALSE)), "", HLOOKUP(N$1, m_preprocess!$1:$1048576, $D203, FALSE))</f>
        <v>545.83285714285705</v>
      </c>
      <c r="O203" s="67">
        <f>IF(ISBLANK(HLOOKUP(O$1, m_preprocess!$1:$1048576, $D203, FALSE)), "", HLOOKUP(O$1, m_preprocess!$1:$1048576, $D203, FALSE))</f>
        <v>98.752716142048868</v>
      </c>
      <c r="P203" s="67">
        <f>IF(ISBLANK(HLOOKUP(P$1, m_preprocess!$1:$1048576, $D203, FALSE)), "", HLOOKUP(P$1, m_preprocess!$1:$1048576, $D203, FALSE))</f>
        <v>117.07478673995041</v>
      </c>
      <c r="Q203" s="67">
        <f>IF(ISBLANK(HLOOKUP(Q$1, m_preprocess!$1:$1048576, $D203, FALSE)), "", HLOOKUP(Q$1, m_preprocess!$1:$1048576, $D203, FALSE))</f>
        <v>4712.2941923396811</v>
      </c>
      <c r="R203" s="67">
        <f>IF(ISBLANK(HLOOKUP(R$1, m_preprocess!$1:$1048576, $D203, FALSE)), "", HLOOKUP(R$1, m_preprocess!$1:$1048576, $D203, FALSE))</f>
        <v>3109.9569262373102</v>
      </c>
      <c r="S203" s="67">
        <f>IF(ISBLANK(HLOOKUP(S$1, m_preprocess!$1:$1048576, $D203, FALSE)), "", HLOOKUP(S$1, m_preprocess!$1:$1048576, $D203, FALSE))</f>
        <v>3738.4585256617397</v>
      </c>
      <c r="T203" s="67">
        <f>IF(ISBLANK(HLOOKUP(T$1, m_preprocess!$1:$1048576, $D203, FALSE)), "", HLOOKUP(T$1, m_preprocess!$1:$1048576, $D203, FALSE))</f>
        <v>1009.384383311207</v>
      </c>
      <c r="U203" s="67">
        <f>IF(ISBLANK(HLOOKUP(U$1, m_preprocess!$1:$1048576, $D203, FALSE)), "", HLOOKUP(U$1, m_preprocess!$1:$1048576, $D203, FALSE))</f>
        <v>2317.9728358132779</v>
      </c>
      <c r="V203" s="67">
        <f>IF(ISBLANK(HLOOKUP(V$1, m_preprocess!$1:$1048576, $D203, FALSE)), "", HLOOKUP(V$1, m_preprocess!$1:$1048576, $D203, FALSE))</f>
        <v>650.72817889122439</v>
      </c>
      <c r="W203" s="67">
        <f>IF(ISBLANK(HLOOKUP(W$1, m_preprocess!$1:$1048576, $D203, FALSE)), "", HLOOKUP(W$1, m_preprocess!$1:$1048576, $D203, FALSE))</f>
        <v>4785.9764999999998</v>
      </c>
      <c r="X203" s="67">
        <f>IF(ISBLANK(HLOOKUP(X$1, m_preprocess!$1:$1048576, $D203, FALSE)), "", HLOOKUP(X$1, m_preprocess!$1:$1048576, $D203, FALSE))</f>
        <v>94.759082761340196</v>
      </c>
      <c r="Y203" s="67">
        <f>IF(ISBLANK(HLOOKUP(Y$1, m_preprocess!$1:$1048576, $D203, FALSE)), "", HLOOKUP(Y$1, m_preprocess!$1:$1048576, $D203, FALSE))</f>
        <v>80.134443404851297</v>
      </c>
      <c r="Z203" s="67">
        <f>IF(ISBLANK(HLOOKUP(Z$1, m_preprocess!$1:$1048576, $D203, FALSE)), "", HLOOKUP(Z$1, m_preprocess!$1:$1048576, $D203, FALSE))</f>
        <v>495.09999999999991</v>
      </c>
      <c r="AA203" s="67">
        <f>IF(ISBLANK(HLOOKUP(AA$1, m_preprocess!$1:$1048576, $D203, FALSE)), "", HLOOKUP(AA$1, m_preprocess!$1:$1048576, $D203, FALSE))</f>
        <v>13593</v>
      </c>
      <c r="AB203" s="67">
        <f>IF(ISBLANK(HLOOKUP(AB$1, m_preprocess!$1:$1048576, $D203, FALSE)), "", HLOOKUP(AB$1, m_preprocess!$1:$1048576, $D203, FALSE))</f>
        <v>93458.819713069097</v>
      </c>
    </row>
    <row r="204" spans="1:28" x14ac:dyDescent="0.25">
      <c r="A204" s="57">
        <v>40118</v>
      </c>
      <c r="B204" s="67">
        <v>2009</v>
      </c>
      <c r="C204" s="67">
        <v>11</v>
      </c>
      <c r="D204" s="67">
        <v>204</v>
      </c>
      <c r="E204" s="67">
        <f>IF(ISBLANK(HLOOKUP(E$1, m_preprocess!$1:$1048576, $D204, FALSE)), "", HLOOKUP(E$1, m_preprocess!$1:$1048576, $D204, FALSE))</f>
        <v>84.338857448589394</v>
      </c>
      <c r="F204" s="67">
        <f>IF(ISBLANK(HLOOKUP(F$1, m_preprocess!$1:$1048576, $D204, FALSE)), "", HLOOKUP(F$1, m_preprocess!$1:$1048576, $D204, FALSE))</f>
        <v>82.019936972820204</v>
      </c>
      <c r="G204" s="67">
        <f>IF(ISBLANK(HLOOKUP(G$1, m_preprocess!$1:$1048576, $D204, FALSE)), "", HLOOKUP(G$1, m_preprocess!$1:$1048576, $D204, FALSE))</f>
        <v>98.652573212541895</v>
      </c>
      <c r="H204" s="67">
        <f>IF(ISBLANK(HLOOKUP(H$1, m_preprocess!$1:$1048576, $D204, FALSE)), "", HLOOKUP(H$1, m_preprocess!$1:$1048576, $D204, FALSE))</f>
        <v>82.078017402677304</v>
      </c>
      <c r="I204" s="67">
        <f>IF(ISBLANK(HLOOKUP(I$1, m_preprocess!$1:$1048576, $D204, FALSE)), "", HLOOKUP(I$1, m_preprocess!$1:$1048576, $D204, FALSE))</f>
        <v>52.5</v>
      </c>
      <c r="J204" s="67">
        <f>IF(ISBLANK(HLOOKUP(J$1, m_preprocess!$1:$1048576, $D204, FALSE)), "", HLOOKUP(J$1, m_preprocess!$1:$1048576, $D204, FALSE))</f>
        <v>53.381794313451998</v>
      </c>
      <c r="K204" s="67">
        <f>IF(ISBLANK(HLOOKUP(K$1, m_preprocess!$1:$1048576, $D204, FALSE)), "", HLOOKUP(K$1, m_preprocess!$1:$1048576, $D204, FALSE))</f>
        <v>0.5</v>
      </c>
      <c r="L204" s="67">
        <f>IF(ISBLANK(HLOOKUP(L$1, m_preprocess!$1:$1048576, $D204, FALSE)), "", HLOOKUP(L$1, m_preprocess!$1:$1048576, $D204, FALSE))</f>
        <v>13606.708992388079</v>
      </c>
      <c r="M204" s="67">
        <f>IF(ISBLANK(HLOOKUP(M$1, m_preprocess!$1:$1048576, $D204, FALSE)), "", HLOOKUP(M$1, m_preprocess!$1:$1048576, $D204, FALSE))</f>
        <v>58898.246632158465</v>
      </c>
      <c r="N204" s="67">
        <f>IF(ISBLANK(HLOOKUP(N$1, m_preprocess!$1:$1048576, $D204, FALSE)), "", HLOOKUP(N$1, m_preprocess!$1:$1048576, $D204, FALSE))</f>
        <v>507.78142857142899</v>
      </c>
      <c r="O204" s="67">
        <f>IF(ISBLANK(HLOOKUP(O$1, m_preprocess!$1:$1048576, $D204, FALSE)), "", HLOOKUP(O$1, m_preprocess!$1:$1048576, $D204, FALSE))</f>
        <v>92.807556595126613</v>
      </c>
      <c r="P204" s="67">
        <f>IF(ISBLANK(HLOOKUP(P$1, m_preprocess!$1:$1048576, $D204, FALSE)), "", HLOOKUP(P$1, m_preprocess!$1:$1048576, $D204, FALSE))</f>
        <v>120.13259377673522</v>
      </c>
      <c r="Q204" s="67">
        <f>IF(ISBLANK(HLOOKUP(Q$1, m_preprocess!$1:$1048576, $D204, FALSE)), "", HLOOKUP(Q$1, m_preprocess!$1:$1048576, $D204, FALSE))</f>
        <v>4188.7653688431947</v>
      </c>
      <c r="R204" s="67">
        <f>IF(ISBLANK(HLOOKUP(R$1, m_preprocess!$1:$1048576, $D204, FALSE)), "", HLOOKUP(R$1, m_preprocess!$1:$1048576, $D204, FALSE))</f>
        <v>2689.0097191182772</v>
      </c>
      <c r="S204" s="67">
        <f>IF(ISBLANK(HLOOKUP(S$1, m_preprocess!$1:$1048576, $D204, FALSE)), "", HLOOKUP(S$1, m_preprocess!$1:$1048576, $D204, FALSE))</f>
        <v>3794.2184402123671</v>
      </c>
      <c r="T204" s="67">
        <f>IF(ISBLANK(HLOOKUP(T$1, m_preprocess!$1:$1048576, $D204, FALSE)), "", HLOOKUP(T$1, m_preprocess!$1:$1048576, $D204, FALSE))</f>
        <v>974.83098016912811</v>
      </c>
      <c r="U204" s="67">
        <f>IF(ISBLANK(HLOOKUP(U$1, m_preprocess!$1:$1048576, $D204, FALSE)), "", HLOOKUP(U$1, m_preprocess!$1:$1048576, $D204, FALSE))</f>
        <v>2236.9300143155988</v>
      </c>
      <c r="V204" s="67">
        <f>IF(ISBLANK(HLOOKUP(V$1, m_preprocess!$1:$1048576, $D204, FALSE)), "", HLOOKUP(V$1, m_preprocess!$1:$1048576, $D204, FALSE))</f>
        <v>825.63642494820022</v>
      </c>
      <c r="W204" s="67">
        <f>IF(ISBLANK(HLOOKUP(W$1, m_preprocess!$1:$1048576, $D204, FALSE)), "", HLOOKUP(W$1, m_preprocess!$1:$1048576, $D204, FALSE))</f>
        <v>4690.182452</v>
      </c>
      <c r="X204" s="67">
        <f>IF(ISBLANK(HLOOKUP(X$1, m_preprocess!$1:$1048576, $D204, FALSE)), "", HLOOKUP(X$1, m_preprocess!$1:$1048576, $D204, FALSE))</f>
        <v>91.428997447635794</v>
      </c>
      <c r="Y204" s="67">
        <f>IF(ISBLANK(HLOOKUP(Y$1, m_preprocess!$1:$1048576, $D204, FALSE)), "", HLOOKUP(Y$1, m_preprocess!$1:$1048576, $D204, FALSE))</f>
        <v>77.111557201292598</v>
      </c>
      <c r="Z204" s="67">
        <f>IF(ISBLANK(HLOOKUP(Z$1, m_preprocess!$1:$1048576, $D204, FALSE)), "", HLOOKUP(Z$1, m_preprocess!$1:$1048576, $D204, FALSE))</f>
        <v>466.40000000000003</v>
      </c>
      <c r="AA204" s="67">
        <f>IF(ISBLANK(HLOOKUP(AA$1, m_preprocess!$1:$1048576, $D204, FALSE)), "", HLOOKUP(AA$1, m_preprocess!$1:$1048576, $D204, FALSE))</f>
        <v>17569</v>
      </c>
      <c r="AB204" s="67">
        <f>IF(ISBLANK(HLOOKUP(AB$1, m_preprocess!$1:$1048576, $D204, FALSE)), "", HLOOKUP(AB$1, m_preprocess!$1:$1048576, $D204, FALSE))</f>
        <v>93632.556364824501</v>
      </c>
    </row>
    <row r="205" spans="1:28" x14ac:dyDescent="0.25">
      <c r="A205" s="57">
        <v>40148</v>
      </c>
      <c r="B205" s="67">
        <v>2009</v>
      </c>
      <c r="C205" s="67">
        <v>12</v>
      </c>
      <c r="D205" s="67">
        <v>205</v>
      </c>
      <c r="E205" s="67">
        <f>IF(ISBLANK(HLOOKUP(E$1, m_preprocess!$1:$1048576, $D205, FALSE)), "", HLOOKUP(E$1, m_preprocess!$1:$1048576, $D205, FALSE))</f>
        <v>91.133173449118999</v>
      </c>
      <c r="F205" s="67">
        <f>IF(ISBLANK(HLOOKUP(F$1, m_preprocess!$1:$1048576, $D205, FALSE)), "", HLOOKUP(F$1, m_preprocess!$1:$1048576, $D205, FALSE))</f>
        <v>82.860889078854299</v>
      </c>
      <c r="G205" s="67">
        <f>IF(ISBLANK(HLOOKUP(G$1, m_preprocess!$1:$1048576, $D205, FALSE)), "", HLOOKUP(G$1, m_preprocess!$1:$1048576, $D205, FALSE))</f>
        <v>106.45953978891799</v>
      </c>
      <c r="H205" s="67">
        <f>IF(ISBLANK(HLOOKUP(H$1, m_preprocess!$1:$1048576, $D205, FALSE)), "", HLOOKUP(H$1, m_preprocess!$1:$1048576, $D205, FALSE))</f>
        <v>88.709938359228502</v>
      </c>
      <c r="I205" s="67">
        <f>IF(ISBLANK(HLOOKUP(I$1, m_preprocess!$1:$1048576, $D205, FALSE)), "", HLOOKUP(I$1, m_preprocess!$1:$1048576, $D205, FALSE))</f>
        <v>54</v>
      </c>
      <c r="J205" s="67">
        <f>IF(ISBLANK(HLOOKUP(J$1, m_preprocess!$1:$1048576, $D205, FALSE)), "", HLOOKUP(J$1, m_preprocess!$1:$1048576, $D205, FALSE))</f>
        <v>53.755223850984102</v>
      </c>
      <c r="K205" s="67">
        <f>IF(ISBLANK(HLOOKUP(K$1, m_preprocess!$1:$1048576, $D205, FALSE)), "", HLOOKUP(K$1, m_preprocess!$1:$1048576, $D205, FALSE))</f>
        <v>0.5</v>
      </c>
      <c r="L205" s="67">
        <f>IF(ISBLANK(HLOOKUP(L$1, m_preprocess!$1:$1048576, $D205, FALSE)), "", HLOOKUP(L$1, m_preprocess!$1:$1048576, $D205, FALSE))</f>
        <v>14707.726494440032</v>
      </c>
      <c r="M205" s="67">
        <f>IF(ISBLANK(HLOOKUP(M$1, m_preprocess!$1:$1048576, $D205, FALSE)), "", HLOOKUP(M$1, m_preprocess!$1:$1048576, $D205, FALSE))</f>
        <v>60128.934750823806</v>
      </c>
      <c r="N205" s="67">
        <f>IF(ISBLANK(HLOOKUP(N$1, m_preprocess!$1:$1048576, $D205, FALSE)), "", HLOOKUP(N$1, m_preprocess!$1:$1048576, $D205, FALSE))</f>
        <v>501.45</v>
      </c>
      <c r="O205" s="67">
        <f>IF(ISBLANK(HLOOKUP(O$1, m_preprocess!$1:$1048576, $D205, FALSE)), "", HLOOKUP(O$1, m_preprocess!$1:$1048576, $D205, FALSE))</f>
        <v>90.989360103230851</v>
      </c>
      <c r="P205" s="67">
        <f>IF(ISBLANK(HLOOKUP(P$1, m_preprocess!$1:$1048576, $D205, FALSE)), "", HLOOKUP(P$1, m_preprocess!$1:$1048576, $D205, FALSE))</f>
        <v>121.69516486038752</v>
      </c>
      <c r="Q205" s="67">
        <f>IF(ISBLANK(HLOOKUP(Q$1, m_preprocess!$1:$1048576, $D205, FALSE)), "", HLOOKUP(Q$1, m_preprocess!$1:$1048576, $D205, FALSE))</f>
        <v>4654.0139470251215</v>
      </c>
      <c r="R205" s="67">
        <f>IF(ISBLANK(HLOOKUP(R$1, m_preprocess!$1:$1048576, $D205, FALSE)), "", HLOOKUP(R$1, m_preprocess!$1:$1048576, $D205, FALSE))</f>
        <v>3065.0924076424594</v>
      </c>
      <c r="S205" s="67">
        <f>IF(ISBLANK(HLOOKUP(S$1, m_preprocess!$1:$1048576, $D205, FALSE)), "", HLOOKUP(S$1, m_preprocess!$1:$1048576, $D205, FALSE))</f>
        <v>3880.9059015941984</v>
      </c>
      <c r="T205" s="67">
        <f>IF(ISBLANK(HLOOKUP(T$1, m_preprocess!$1:$1048576, $D205, FALSE)), "", HLOOKUP(T$1, m_preprocess!$1:$1048576, $D205, FALSE))</f>
        <v>988.88714665815132</v>
      </c>
      <c r="U205" s="67">
        <f>IF(ISBLANK(HLOOKUP(U$1, m_preprocess!$1:$1048576, $D205, FALSE)), "", HLOOKUP(U$1, m_preprocess!$1:$1048576, $D205, FALSE))</f>
        <v>2125.6767806300163</v>
      </c>
      <c r="V205" s="67">
        <f>IF(ISBLANK(HLOOKUP(V$1, m_preprocess!$1:$1048576, $D205, FALSE)), "", HLOOKUP(V$1, m_preprocess!$1:$1048576, $D205, FALSE))</f>
        <v>1012.2118561940244</v>
      </c>
      <c r="W205" s="67">
        <f>IF(ISBLANK(HLOOKUP(W$1, m_preprocess!$1:$1048576, $D205, FALSE)), "", HLOOKUP(W$1, m_preprocess!$1:$1048576, $D205, FALSE))</f>
        <v>4977.4352929999995</v>
      </c>
      <c r="X205" s="67">
        <f>IF(ISBLANK(HLOOKUP(X$1, m_preprocess!$1:$1048576, $D205, FALSE)), "", HLOOKUP(X$1, m_preprocess!$1:$1048576, $D205, FALSE))</f>
        <v>94.951882079511094</v>
      </c>
      <c r="Y205" s="67">
        <f>IF(ISBLANK(HLOOKUP(Y$1, m_preprocess!$1:$1048576, $D205, FALSE)), "", HLOOKUP(Y$1, m_preprocess!$1:$1048576, $D205, FALSE))</f>
        <v>99.317056349984696</v>
      </c>
      <c r="Z205" s="67">
        <f>IF(ISBLANK(HLOOKUP(Z$1, m_preprocess!$1:$1048576, $D205, FALSE)), "", HLOOKUP(Z$1, m_preprocess!$1:$1048576, $D205, FALSE))</f>
        <v>506.40000000000009</v>
      </c>
      <c r="AA205" s="67">
        <f>IF(ISBLANK(HLOOKUP(AA$1, m_preprocess!$1:$1048576, $D205, FALSE)), "", HLOOKUP(AA$1, m_preprocess!$1:$1048576, $D205, FALSE))</f>
        <v>16692</v>
      </c>
      <c r="AB205" s="67">
        <f>IF(ISBLANK(HLOOKUP(AB$1, m_preprocess!$1:$1048576, $D205, FALSE)), "", HLOOKUP(AB$1, m_preprocess!$1:$1048576, $D205, FALSE))</f>
        <v>95943.133328203097</v>
      </c>
    </row>
    <row r="206" spans="1:28" x14ac:dyDescent="0.25">
      <c r="A206" s="57">
        <v>40179</v>
      </c>
      <c r="B206" s="67">
        <v>2010</v>
      </c>
      <c r="C206" s="67">
        <v>1</v>
      </c>
      <c r="D206" s="67">
        <v>206</v>
      </c>
      <c r="E206" s="67">
        <f>IF(ISBLANK(HLOOKUP(E$1, m_preprocess!$1:$1048576, $D206, FALSE)), "", HLOOKUP(E$1, m_preprocess!$1:$1048576, $D206, FALSE))</f>
        <v>81.471532592428503</v>
      </c>
      <c r="F206" s="67">
        <f>IF(ISBLANK(HLOOKUP(F$1, m_preprocess!$1:$1048576, $D206, FALSE)), "", HLOOKUP(F$1, m_preprocess!$1:$1048576, $D206, FALSE))</f>
        <v>83.106687962872101</v>
      </c>
      <c r="G206" s="67">
        <f>IF(ISBLANK(HLOOKUP(G$1, m_preprocess!$1:$1048576, $D206, FALSE)), "", HLOOKUP(G$1, m_preprocess!$1:$1048576, $D206, FALSE))</f>
        <v>85.681127242001196</v>
      </c>
      <c r="H206" s="67">
        <f>IF(ISBLANK(HLOOKUP(H$1, m_preprocess!$1:$1048576, $D206, FALSE)), "", HLOOKUP(H$1, m_preprocess!$1:$1048576, $D206, FALSE))</f>
        <v>80.546100311932307</v>
      </c>
      <c r="I206" s="67">
        <f>IF(ISBLANK(HLOOKUP(I$1, m_preprocess!$1:$1048576, $D206, FALSE)), "", HLOOKUP(I$1, m_preprocess!$1:$1048576, $D206, FALSE))</f>
        <v>56.4</v>
      </c>
      <c r="J206" s="67">
        <f>IF(ISBLANK(HLOOKUP(J$1, m_preprocess!$1:$1048576, $D206, FALSE)), "", HLOOKUP(J$1, m_preprocess!$1:$1048576, $D206, FALSE))</f>
        <v>55.553348736681698</v>
      </c>
      <c r="K206" s="67">
        <f>IF(ISBLANK(HLOOKUP(K$1, m_preprocess!$1:$1048576, $D206, FALSE)), "", HLOOKUP(K$1, m_preprocess!$1:$1048576, $D206, FALSE))</f>
        <v>0.5</v>
      </c>
      <c r="L206" s="67">
        <f>IF(ISBLANK(HLOOKUP(L$1, m_preprocess!$1:$1048576, $D206, FALSE)), "", HLOOKUP(L$1, m_preprocess!$1:$1048576, $D206, FALSE))</f>
        <v>15183.835431579175</v>
      </c>
      <c r="M206" s="67">
        <f>IF(ISBLANK(HLOOKUP(M$1, m_preprocess!$1:$1048576, $D206, FALSE)), "", HLOOKUP(M$1, m_preprocess!$1:$1048576, $D206, FALSE))</f>
        <v>61020.5463073914</v>
      </c>
      <c r="N206" s="67">
        <f>IF(ISBLANK(HLOOKUP(N$1, m_preprocess!$1:$1048576, $D206, FALSE)), "", HLOOKUP(N$1, m_preprocess!$1:$1048576, $D206, FALSE))</f>
        <v>500.66250000000002</v>
      </c>
      <c r="O206" s="67">
        <f>IF(ISBLANK(HLOOKUP(O$1, m_preprocess!$1:$1048576, $D206, FALSE)), "", HLOOKUP(O$1, m_preprocess!$1:$1048576, $D206, FALSE))</f>
        <v>90.962368688759327</v>
      </c>
      <c r="P206" s="67">
        <f>IF(ISBLANK(HLOOKUP(P$1, m_preprocess!$1:$1048576, $D206, FALSE)), "", HLOOKUP(P$1, m_preprocess!$1:$1048576, $D206, FALSE))</f>
        <v>123.39254433867438</v>
      </c>
      <c r="Q206" s="67">
        <f>IF(ISBLANK(HLOOKUP(Q$1, m_preprocess!$1:$1048576, $D206, FALSE)), "", HLOOKUP(Q$1, m_preprocess!$1:$1048576, $D206, FALSE))</f>
        <v>3726.3802835155857</v>
      </c>
      <c r="R206" s="67">
        <f>IF(ISBLANK(HLOOKUP(R$1, m_preprocess!$1:$1048576, $D206, FALSE)), "", HLOOKUP(R$1, m_preprocess!$1:$1048576, $D206, FALSE))</f>
        <v>2031.3880914197589</v>
      </c>
      <c r="S206" s="67">
        <f>IF(ISBLANK(HLOOKUP(S$1, m_preprocess!$1:$1048576, $D206, FALSE)), "", HLOOKUP(S$1, m_preprocess!$1:$1048576, $D206, FALSE))</f>
        <v>3527.0888284670846</v>
      </c>
      <c r="T206" s="67">
        <f>IF(ISBLANK(HLOOKUP(T$1, m_preprocess!$1:$1048576, $D206, FALSE)), "", HLOOKUP(T$1, m_preprocess!$1:$1048576, $D206, FALSE))</f>
        <v>911.75148252745316</v>
      </c>
      <c r="U206" s="67">
        <f>IF(ISBLANK(HLOOKUP(U$1, m_preprocess!$1:$1048576, $D206, FALSE)), "", HLOOKUP(U$1, m_preprocess!$1:$1048576, $D206, FALSE))</f>
        <v>2058.4469307056579</v>
      </c>
      <c r="V206" s="67">
        <f>IF(ISBLANK(HLOOKUP(V$1, m_preprocess!$1:$1048576, $D206, FALSE)), "", HLOOKUP(V$1, m_preprocess!$1:$1048576, $D206, FALSE))</f>
        <v>782.79031701741837</v>
      </c>
      <c r="W206" s="67">
        <f>IF(ISBLANK(HLOOKUP(W$1, m_preprocess!$1:$1048576, $D206, FALSE)), "", HLOOKUP(W$1, m_preprocess!$1:$1048576, $D206, FALSE))</f>
        <v>4883.8251399999999</v>
      </c>
      <c r="X206" s="67">
        <f>IF(ISBLANK(HLOOKUP(X$1, m_preprocess!$1:$1048576, $D206, FALSE)), "", HLOOKUP(X$1, m_preprocess!$1:$1048576, $D206, FALSE))</f>
        <v>85.472147679564102</v>
      </c>
      <c r="Y206" s="67">
        <f>IF(ISBLANK(HLOOKUP(Y$1, m_preprocess!$1:$1048576, $D206, FALSE)), "", HLOOKUP(Y$1, m_preprocess!$1:$1048576, $D206, FALSE))</f>
        <v>77.422853149533196</v>
      </c>
      <c r="Z206" s="67">
        <f>IF(ISBLANK(HLOOKUP(Z$1, m_preprocess!$1:$1048576, $D206, FALSE)), "", HLOOKUP(Z$1, m_preprocess!$1:$1048576, $D206, FALSE))</f>
        <v>426.5</v>
      </c>
      <c r="AA206" s="67">
        <f>IF(ISBLANK(HLOOKUP(AA$1, m_preprocess!$1:$1048576, $D206, FALSE)), "", HLOOKUP(AA$1, m_preprocess!$1:$1048576, $D206, FALSE))</f>
        <v>19342</v>
      </c>
      <c r="AB206" s="67">
        <f>IF(ISBLANK(HLOOKUP(AB$1, m_preprocess!$1:$1048576, $D206, FALSE)), "", HLOOKUP(AB$1, m_preprocess!$1:$1048576, $D206, FALSE))</f>
        <v>96152.058004185194</v>
      </c>
    </row>
    <row r="207" spans="1:28" x14ac:dyDescent="0.25">
      <c r="A207" s="57">
        <v>40210</v>
      </c>
      <c r="B207" s="67">
        <v>2010</v>
      </c>
      <c r="C207" s="67">
        <v>2</v>
      </c>
      <c r="D207" s="67">
        <v>207</v>
      </c>
      <c r="E207" s="67">
        <f>IF(ISBLANK(HLOOKUP(E$1, m_preprocess!$1:$1048576, $D207, FALSE)), "", HLOOKUP(E$1, m_preprocess!$1:$1048576, $D207, FALSE))</f>
        <v>77.564498365732405</v>
      </c>
      <c r="F207" s="67">
        <f>IF(ISBLANK(HLOOKUP(F$1, m_preprocess!$1:$1048576, $D207, FALSE)), "", HLOOKUP(F$1, m_preprocess!$1:$1048576, $D207, FALSE))</f>
        <v>83.862483600019104</v>
      </c>
      <c r="G207" s="67">
        <f>IF(ISBLANK(HLOOKUP(G$1, m_preprocess!$1:$1048576, $D207, FALSE)), "", HLOOKUP(G$1, m_preprocess!$1:$1048576, $D207, FALSE))</f>
        <v>85.315268790169895</v>
      </c>
      <c r="H207" s="67">
        <f>IF(ISBLANK(HLOOKUP(H$1, m_preprocess!$1:$1048576, $D207, FALSE)), "", HLOOKUP(H$1, m_preprocess!$1:$1048576, $D207, FALSE))</f>
        <v>76.204207834658405</v>
      </c>
      <c r="I207" s="67">
        <f>IF(ISBLANK(HLOOKUP(I$1, m_preprocess!$1:$1048576, $D207, FALSE)), "", HLOOKUP(I$1, m_preprocess!$1:$1048576, $D207, FALSE))</f>
        <v>56.9</v>
      </c>
      <c r="J207" s="67">
        <f>IF(ISBLANK(HLOOKUP(J$1, m_preprocess!$1:$1048576, $D207, FALSE)), "", HLOOKUP(J$1, m_preprocess!$1:$1048576, $D207, FALSE))</f>
        <v>56.562229145839702</v>
      </c>
      <c r="K207" s="67">
        <f>IF(ISBLANK(HLOOKUP(K$1, m_preprocess!$1:$1048576, $D207, FALSE)), "", HLOOKUP(K$1, m_preprocess!$1:$1048576, $D207, FALSE))</f>
        <v>0.5</v>
      </c>
      <c r="L207" s="67">
        <f>IF(ISBLANK(HLOOKUP(L$1, m_preprocess!$1:$1048576, $D207, FALSE)), "", HLOOKUP(L$1, m_preprocess!$1:$1048576, $D207, FALSE))</f>
        <v>15246.382829326023</v>
      </c>
      <c r="M207" s="67">
        <f>IF(ISBLANK(HLOOKUP(M$1, m_preprocess!$1:$1048576, $D207, FALSE)), "", HLOOKUP(M$1, m_preprocess!$1:$1048576, $D207, FALSE))</f>
        <v>61332.972408329952</v>
      </c>
      <c r="N207" s="67">
        <f>IF(ISBLANK(HLOOKUP(N$1, m_preprocess!$1:$1048576, $D207, FALSE)), "", HLOOKUP(N$1, m_preprocess!$1:$1048576, $D207, FALSE))</f>
        <v>532.55700000000002</v>
      </c>
      <c r="O207" s="67">
        <f>IF(ISBLANK(HLOOKUP(O$1, m_preprocess!$1:$1048576, $D207, FALSE)), "", HLOOKUP(O$1, m_preprocess!$1:$1048576, $D207, FALSE))</f>
        <v>95.629220036713647</v>
      </c>
      <c r="P207" s="67">
        <f>IF(ISBLANK(HLOOKUP(P$1, m_preprocess!$1:$1048576, $D207, FALSE)), "", HLOOKUP(P$1, m_preprocess!$1:$1048576, $D207, FALSE))</f>
        <v>120.02348275473088</v>
      </c>
      <c r="Q207" s="67">
        <f>IF(ISBLANK(HLOOKUP(Q$1, m_preprocess!$1:$1048576, $D207, FALSE)), "", HLOOKUP(Q$1, m_preprocess!$1:$1048576, $D207, FALSE))</f>
        <v>3819.2018986758662</v>
      </c>
      <c r="R207" s="67">
        <f>IF(ISBLANK(HLOOKUP(R$1, m_preprocess!$1:$1048576, $D207, FALSE)), "", HLOOKUP(R$1, m_preprocess!$1:$1048576, $D207, FALSE))</f>
        <v>2316.550259219578</v>
      </c>
      <c r="S207" s="67">
        <f>IF(ISBLANK(HLOOKUP(S$1, m_preprocess!$1:$1048576, $D207, FALSE)), "", HLOOKUP(S$1, m_preprocess!$1:$1048576, $D207, FALSE))</f>
        <v>3357.5060119612276</v>
      </c>
      <c r="T207" s="67">
        <f>IF(ISBLANK(HLOOKUP(T$1, m_preprocess!$1:$1048576, $D207, FALSE)), "", HLOOKUP(T$1, m_preprocess!$1:$1048576, $D207, FALSE))</f>
        <v>906.5891773541033</v>
      </c>
      <c r="U207" s="67">
        <f>IF(ISBLANK(HLOOKUP(U$1, m_preprocess!$1:$1048576, $D207, FALSE)), "", HLOOKUP(U$1, m_preprocess!$1:$1048576, $D207, FALSE))</f>
        <v>1999.712917921504</v>
      </c>
      <c r="V207" s="67">
        <f>IF(ISBLANK(HLOOKUP(V$1, m_preprocess!$1:$1048576, $D207, FALSE)), "", HLOOKUP(V$1, m_preprocess!$1:$1048576, $D207, FALSE))</f>
        <v>659.73651436541991</v>
      </c>
      <c r="W207" s="67">
        <f>IF(ISBLANK(HLOOKUP(W$1, m_preprocess!$1:$1048576, $D207, FALSE)), "", HLOOKUP(W$1, m_preprocess!$1:$1048576, $D207, FALSE))</f>
        <v>4385.919132</v>
      </c>
      <c r="X207" s="67">
        <f>IF(ISBLANK(HLOOKUP(X$1, m_preprocess!$1:$1048576, $D207, FALSE)), "", HLOOKUP(X$1, m_preprocess!$1:$1048576, $D207, FALSE))</f>
        <v>81.474191316595295</v>
      </c>
      <c r="Y207" s="67">
        <f>IF(ISBLANK(HLOOKUP(Y$1, m_preprocess!$1:$1048576, $D207, FALSE)), "", HLOOKUP(Y$1, m_preprocess!$1:$1048576, $D207, FALSE))</f>
        <v>72.401039170720694</v>
      </c>
      <c r="Z207" s="67">
        <f>IF(ISBLANK(HLOOKUP(Z$1, m_preprocess!$1:$1048576, $D207, FALSE)), "", HLOOKUP(Z$1, m_preprocess!$1:$1048576, $D207, FALSE))</f>
        <v>393.6</v>
      </c>
      <c r="AA207" s="67">
        <f>IF(ISBLANK(HLOOKUP(AA$1, m_preprocess!$1:$1048576, $D207, FALSE)), "", HLOOKUP(AA$1, m_preprocess!$1:$1048576, $D207, FALSE))</f>
        <v>17615</v>
      </c>
      <c r="AB207" s="67">
        <f>IF(ISBLANK(HLOOKUP(AB$1, m_preprocess!$1:$1048576, $D207, FALSE)), "", HLOOKUP(AB$1, m_preprocess!$1:$1048576, $D207, FALSE))</f>
        <v>96199.516812312504</v>
      </c>
    </row>
    <row r="208" spans="1:28" x14ac:dyDescent="0.25">
      <c r="A208" s="57">
        <v>40238</v>
      </c>
      <c r="B208" s="67">
        <v>2010</v>
      </c>
      <c r="C208" s="67">
        <v>3</v>
      </c>
      <c r="D208" s="67">
        <v>208</v>
      </c>
      <c r="E208" s="67">
        <f>IF(ISBLANK(HLOOKUP(E$1, m_preprocess!$1:$1048576, $D208, FALSE)), "", HLOOKUP(E$1, m_preprocess!$1:$1048576, $D208, FALSE))</f>
        <v>84.700595875798896</v>
      </c>
      <c r="F208" s="67">
        <f>IF(ISBLANK(HLOOKUP(F$1, m_preprocess!$1:$1048576, $D208, FALSE)), "", HLOOKUP(F$1, m_preprocess!$1:$1048576, $D208, FALSE))</f>
        <v>80.425641179016793</v>
      </c>
      <c r="G208" s="67">
        <f>IF(ISBLANK(HLOOKUP(G$1, m_preprocess!$1:$1048576, $D208, FALSE)), "", HLOOKUP(G$1, m_preprocess!$1:$1048576, $D208, FALSE))</f>
        <v>93.672411935681495</v>
      </c>
      <c r="H208" s="67">
        <f>IF(ISBLANK(HLOOKUP(H$1, m_preprocess!$1:$1048576, $D208, FALSE)), "", HLOOKUP(H$1, m_preprocess!$1:$1048576, $D208, FALSE))</f>
        <v>83.150119744238296</v>
      </c>
      <c r="I208" s="67">
        <f>IF(ISBLANK(HLOOKUP(I$1, m_preprocess!$1:$1048576, $D208, FALSE)), "", HLOOKUP(I$1, m_preprocess!$1:$1048576, $D208, FALSE))</f>
        <v>46.5</v>
      </c>
      <c r="J208" s="67">
        <f>IF(ISBLANK(HLOOKUP(J$1, m_preprocess!$1:$1048576, $D208, FALSE)), "", HLOOKUP(J$1, m_preprocess!$1:$1048576, $D208, FALSE))</f>
        <v>56.946622066306197</v>
      </c>
      <c r="K208" s="67">
        <f>IF(ISBLANK(HLOOKUP(K$1, m_preprocess!$1:$1048576, $D208, FALSE)), "", HLOOKUP(K$1, m_preprocess!$1:$1048576, $D208, FALSE))</f>
        <v>0.5</v>
      </c>
      <c r="L208" s="67">
        <f>IF(ISBLANK(HLOOKUP(L$1, m_preprocess!$1:$1048576, $D208, FALSE)), "", HLOOKUP(L$1, m_preprocess!$1:$1048576, $D208, FALSE))</f>
        <v>15594.995064514867</v>
      </c>
      <c r="M208" s="67">
        <f>IF(ISBLANK(HLOOKUP(M$1, m_preprocess!$1:$1048576, $D208, FALSE)), "", HLOOKUP(M$1, m_preprocess!$1:$1048576, $D208, FALSE))</f>
        <v>62002.620066638141</v>
      </c>
      <c r="N208" s="67">
        <f>IF(ISBLANK(HLOOKUP(N$1, m_preprocess!$1:$1048576, $D208, FALSE)), "", HLOOKUP(N$1, m_preprocess!$1:$1048576, $D208, FALSE))</f>
        <v>523.16260869565201</v>
      </c>
      <c r="O208" s="67">
        <f>IF(ISBLANK(HLOOKUP(O$1, m_preprocess!$1:$1048576, $D208, FALSE)), "", HLOOKUP(O$1, m_preprocess!$1:$1048576, $D208, FALSE))</f>
        <v>93.762735666813938</v>
      </c>
      <c r="P208" s="67">
        <f>IF(ISBLANK(HLOOKUP(P$1, m_preprocess!$1:$1048576, $D208, FALSE)), "", HLOOKUP(P$1, m_preprocess!$1:$1048576, $D208, FALSE))</f>
        <v>127.38076214003549</v>
      </c>
      <c r="Q208" s="67">
        <f>IF(ISBLANK(HLOOKUP(Q$1, m_preprocess!$1:$1048576, $D208, FALSE)), "", HLOOKUP(Q$1, m_preprocess!$1:$1048576, $D208, FALSE))</f>
        <v>3988.8590516860631</v>
      </c>
      <c r="R208" s="67">
        <f>IF(ISBLANK(HLOOKUP(R$1, m_preprocess!$1:$1048576, $D208, FALSE)), "", HLOOKUP(R$1, m_preprocess!$1:$1048576, $D208, FALSE))</f>
        <v>2527.4665455228437</v>
      </c>
      <c r="S208" s="67">
        <f>IF(ISBLANK(HLOOKUP(S$1, m_preprocess!$1:$1048576, $D208, FALSE)), "", HLOOKUP(S$1, m_preprocess!$1:$1048576, $D208, FALSE))</f>
        <v>3861.1830797375928</v>
      </c>
      <c r="T208" s="67">
        <f>IF(ISBLANK(HLOOKUP(T$1, m_preprocess!$1:$1048576, $D208, FALSE)), "", HLOOKUP(T$1, m_preprocess!$1:$1048576, $D208, FALSE))</f>
        <v>1139.9024615535654</v>
      </c>
      <c r="U208" s="67">
        <f>IF(ISBLANK(HLOOKUP(U$1, m_preprocess!$1:$1048576, $D208, FALSE)), "", HLOOKUP(U$1, m_preprocess!$1:$1048576, $D208, FALSE))</f>
        <v>2246.9388841372456</v>
      </c>
      <c r="V208" s="67">
        <f>IF(ISBLANK(HLOOKUP(V$1, m_preprocess!$1:$1048576, $D208, FALSE)), "", HLOOKUP(V$1, m_preprocess!$1:$1048576, $D208, FALSE))</f>
        <v>730.87142813472474</v>
      </c>
      <c r="W208" s="67">
        <f>IF(ISBLANK(HLOOKUP(W$1, m_preprocess!$1:$1048576, $D208, FALSE)), "", HLOOKUP(W$1, m_preprocess!$1:$1048576, $D208, FALSE))</f>
        <v>4528.1935999999996</v>
      </c>
      <c r="X208" s="67">
        <f>IF(ISBLANK(HLOOKUP(X$1, m_preprocess!$1:$1048576, $D208, FALSE)), "", HLOOKUP(X$1, m_preprocess!$1:$1048576, $D208, FALSE))</f>
        <v>85.890692107301703</v>
      </c>
      <c r="Y208" s="67">
        <f>IF(ISBLANK(HLOOKUP(Y$1, m_preprocess!$1:$1048576, $D208, FALSE)), "", HLOOKUP(Y$1, m_preprocess!$1:$1048576, $D208, FALSE))</f>
        <v>84.906157415983301</v>
      </c>
      <c r="Z208" s="67">
        <f>IF(ISBLANK(HLOOKUP(Z$1, m_preprocess!$1:$1048576, $D208, FALSE)), "", HLOOKUP(Z$1, m_preprocess!$1:$1048576, $D208, FALSE))</f>
        <v>451.99999999999989</v>
      </c>
      <c r="AA208" s="67">
        <f>IF(ISBLANK(HLOOKUP(AA$1, m_preprocess!$1:$1048576, $D208, FALSE)), "", HLOOKUP(AA$1, m_preprocess!$1:$1048576, $D208, FALSE))</f>
        <v>17808</v>
      </c>
      <c r="AB208" s="67">
        <f>IF(ISBLANK(HLOOKUP(AB$1, m_preprocess!$1:$1048576, $D208, FALSE)), "", HLOOKUP(AB$1, m_preprocess!$1:$1048576, $D208, FALSE))</f>
        <v>96163.962991920795</v>
      </c>
    </row>
    <row r="209" spans="1:28" x14ac:dyDescent="0.25">
      <c r="A209" s="57">
        <v>40269</v>
      </c>
      <c r="B209" s="67">
        <v>2010</v>
      </c>
      <c r="C209" s="67">
        <v>4</v>
      </c>
      <c r="D209" s="67">
        <v>209</v>
      </c>
      <c r="E209" s="67">
        <f>IF(ISBLANK(HLOOKUP(E$1, m_preprocess!$1:$1048576, $D209, FALSE)), "", HLOOKUP(E$1, m_preprocess!$1:$1048576, $D209, FALSE))</f>
        <v>86.348719562419902</v>
      </c>
      <c r="F209" s="67">
        <f>IF(ISBLANK(HLOOKUP(F$1, m_preprocess!$1:$1048576, $D209, FALSE)), "", HLOOKUP(F$1, m_preprocess!$1:$1048576, $D209, FALSE))</f>
        <v>85.252509678189398</v>
      </c>
      <c r="G209" s="67">
        <f>IF(ISBLANK(HLOOKUP(G$1, m_preprocess!$1:$1048576, $D209, FALSE)), "", HLOOKUP(G$1, m_preprocess!$1:$1048576, $D209, FALSE))</f>
        <v>95.247507730037796</v>
      </c>
      <c r="H209" s="67">
        <f>IF(ISBLANK(HLOOKUP(H$1, m_preprocess!$1:$1048576, $D209, FALSE)), "", HLOOKUP(H$1, m_preprocess!$1:$1048576, $D209, FALSE))</f>
        <v>84.799775609869499</v>
      </c>
      <c r="I209" s="67">
        <f>IF(ISBLANK(HLOOKUP(I$1, m_preprocess!$1:$1048576, $D209, FALSE)), "", HLOOKUP(I$1, m_preprocess!$1:$1048576, $D209, FALSE))</f>
        <v>48.3</v>
      </c>
      <c r="J209" s="67">
        <f>IF(ISBLANK(HLOOKUP(J$1, m_preprocess!$1:$1048576, $D209, FALSE)), "", HLOOKUP(J$1, m_preprocess!$1:$1048576, $D209, FALSE))</f>
        <v>59.464297348827202</v>
      </c>
      <c r="K209" s="67">
        <f>IF(ISBLANK(HLOOKUP(K$1, m_preprocess!$1:$1048576, $D209, FALSE)), "", HLOOKUP(K$1, m_preprocess!$1:$1048576, $D209, FALSE))</f>
        <v>0.5</v>
      </c>
      <c r="L209" s="67">
        <f>IF(ISBLANK(HLOOKUP(L$1, m_preprocess!$1:$1048576, $D209, FALSE)), "", HLOOKUP(L$1, m_preprocess!$1:$1048576, $D209, FALSE))</f>
        <v>15663.398838553116</v>
      </c>
      <c r="M209" s="67">
        <f>IF(ISBLANK(HLOOKUP(M$1, m_preprocess!$1:$1048576, $D209, FALSE)), "", HLOOKUP(M$1, m_preprocess!$1:$1048576, $D209, FALSE))</f>
        <v>62174.897219934574</v>
      </c>
      <c r="N209" s="67">
        <f>IF(ISBLANK(HLOOKUP(N$1, m_preprocess!$1:$1048576, $D209, FALSE)), "", HLOOKUP(N$1, m_preprocess!$1:$1048576, $D209, FALSE))</f>
        <v>520.62428571428597</v>
      </c>
      <c r="O209" s="67">
        <f>IF(ISBLANK(HLOOKUP(O$1, m_preprocess!$1:$1048576, $D209, FALSE)), "", HLOOKUP(O$1, m_preprocess!$1:$1048576, $D209, FALSE))</f>
        <v>93.432103018352805</v>
      </c>
      <c r="P209" s="67">
        <f>IF(ISBLANK(HLOOKUP(P$1, m_preprocess!$1:$1048576, $D209, FALSE)), "", HLOOKUP(P$1, m_preprocess!$1:$1048576, $D209, FALSE))</f>
        <v>128.35912773237223</v>
      </c>
      <c r="Q209" s="67">
        <f>IF(ISBLANK(HLOOKUP(Q$1, m_preprocess!$1:$1048576, $D209, FALSE)), "", HLOOKUP(Q$1, m_preprocess!$1:$1048576, $D209, FALSE))</f>
        <v>3740.6155673489516</v>
      </c>
      <c r="R209" s="67">
        <f>IF(ISBLANK(HLOOKUP(R$1, m_preprocess!$1:$1048576, $D209, FALSE)), "", HLOOKUP(R$1, m_preprocess!$1:$1048576, $D209, FALSE))</f>
        <v>2183.8940877425634</v>
      </c>
      <c r="S209" s="67">
        <f>IF(ISBLANK(HLOOKUP(S$1, m_preprocess!$1:$1048576, $D209, FALSE)), "", HLOOKUP(S$1, m_preprocess!$1:$1048576, $D209, FALSE))</f>
        <v>3782.6480570336289</v>
      </c>
      <c r="T209" s="67">
        <f>IF(ISBLANK(HLOOKUP(T$1, m_preprocess!$1:$1048576, $D209, FALSE)), "", HLOOKUP(T$1, m_preprocess!$1:$1048576, $D209, FALSE))</f>
        <v>1070.0904369127536</v>
      </c>
      <c r="U209" s="67">
        <f>IF(ISBLANK(HLOOKUP(U$1, m_preprocess!$1:$1048576, $D209, FALSE)), "", HLOOKUP(U$1, m_preprocess!$1:$1048576, $D209, FALSE))</f>
        <v>2118.9338772705428</v>
      </c>
      <c r="V209" s="67">
        <f>IF(ISBLANK(HLOOKUP(V$1, m_preprocess!$1:$1048576, $D209, FALSE)), "", HLOOKUP(V$1, m_preprocess!$1:$1048576, $D209, FALSE))</f>
        <v>844.35842695304632</v>
      </c>
      <c r="W209" s="67">
        <f>IF(ISBLANK(HLOOKUP(W$1, m_preprocess!$1:$1048576, $D209, FALSE)), "", HLOOKUP(W$1, m_preprocess!$1:$1048576, $D209, FALSE))</f>
        <v>4607.9886800000004</v>
      </c>
      <c r="X209" s="67">
        <f>IF(ISBLANK(HLOOKUP(X$1, m_preprocess!$1:$1048576, $D209, FALSE)), "", HLOOKUP(X$1, m_preprocess!$1:$1048576, $D209, FALSE))</f>
        <v>89.314768059423301</v>
      </c>
      <c r="Y209" s="67">
        <f>IF(ISBLANK(HLOOKUP(Y$1, m_preprocess!$1:$1048576, $D209, FALSE)), "", HLOOKUP(Y$1, m_preprocess!$1:$1048576, $D209, FALSE))</f>
        <v>81.156233839538899</v>
      </c>
      <c r="Z209" s="67">
        <f>IF(ISBLANK(HLOOKUP(Z$1, m_preprocess!$1:$1048576, $D209, FALSE)), "", HLOOKUP(Z$1, m_preprocess!$1:$1048576, $D209, FALSE))</f>
        <v>452.79999999999995</v>
      </c>
      <c r="AA209" s="67">
        <f>IF(ISBLANK(HLOOKUP(AA$1, m_preprocess!$1:$1048576, $D209, FALSE)), "", HLOOKUP(AA$1, m_preprocess!$1:$1048576, $D209, FALSE))</f>
        <v>22198</v>
      </c>
      <c r="AB209" s="67">
        <f>IF(ISBLANK(HLOOKUP(AB$1, m_preprocess!$1:$1048576, $D209, FALSE)), "", HLOOKUP(AB$1, m_preprocess!$1:$1048576, $D209, FALSE))</f>
        <v>96691.572694253497</v>
      </c>
    </row>
    <row r="210" spans="1:28" x14ac:dyDescent="0.25">
      <c r="A210" s="57">
        <v>40299</v>
      </c>
      <c r="B210" s="67">
        <v>2010</v>
      </c>
      <c r="C210" s="67">
        <v>5</v>
      </c>
      <c r="D210" s="67">
        <v>210</v>
      </c>
      <c r="E210" s="67">
        <f>IF(ISBLANK(HLOOKUP(E$1, m_preprocess!$1:$1048576, $D210, FALSE)), "", HLOOKUP(E$1, m_preprocess!$1:$1048576, $D210, FALSE))</f>
        <v>85.4130912587392</v>
      </c>
      <c r="F210" s="67">
        <f>IF(ISBLANK(HLOOKUP(F$1, m_preprocess!$1:$1048576, $D210, FALSE)), "", HLOOKUP(F$1, m_preprocess!$1:$1048576, $D210, FALSE))</f>
        <v>85.049146474781793</v>
      </c>
      <c r="G210" s="67">
        <f>IF(ISBLANK(HLOOKUP(G$1, m_preprocess!$1:$1048576, $D210, FALSE)), "", HLOOKUP(G$1, m_preprocess!$1:$1048576, $D210, FALSE))</f>
        <v>92.537961583031304</v>
      </c>
      <c r="H210" s="67">
        <f>IF(ISBLANK(HLOOKUP(H$1, m_preprocess!$1:$1048576, $D210, FALSE)), "", HLOOKUP(H$1, m_preprocess!$1:$1048576, $D210, FALSE))</f>
        <v>84.095707453665696</v>
      </c>
      <c r="I210" s="67">
        <f>IF(ISBLANK(HLOOKUP(I$1, m_preprocess!$1:$1048576, $D210, FALSE)), "", HLOOKUP(I$1, m_preprocess!$1:$1048576, $D210, FALSE))</f>
        <v>47.2</v>
      </c>
      <c r="J210" s="67">
        <f>IF(ISBLANK(HLOOKUP(J$1, m_preprocess!$1:$1048576, $D210, FALSE)), "", HLOOKUP(J$1, m_preprocess!$1:$1048576, $D210, FALSE))</f>
        <v>59.3567318142698</v>
      </c>
      <c r="K210" s="67">
        <f>IF(ISBLANK(HLOOKUP(K$1, m_preprocess!$1:$1048576, $D210, FALSE)), "", HLOOKUP(K$1, m_preprocess!$1:$1048576, $D210, FALSE))</f>
        <v>0.5</v>
      </c>
      <c r="L210" s="67">
        <f>IF(ISBLANK(HLOOKUP(L$1, m_preprocess!$1:$1048576, $D210, FALSE)), "", HLOOKUP(L$1, m_preprocess!$1:$1048576, $D210, FALSE))</f>
        <v>16362.170467201919</v>
      </c>
      <c r="M210" s="67">
        <f>IF(ISBLANK(HLOOKUP(M$1, m_preprocess!$1:$1048576, $D210, FALSE)), "", HLOOKUP(M$1, m_preprocess!$1:$1048576, $D210, FALSE))</f>
        <v>62890.65365130375</v>
      </c>
      <c r="N210" s="67">
        <f>IF(ISBLANK(HLOOKUP(N$1, m_preprocess!$1:$1048576, $D210, FALSE)), "", HLOOKUP(N$1, m_preprocess!$1:$1048576, $D210, FALSE))</f>
        <v>533.20650000000001</v>
      </c>
      <c r="O210" s="67">
        <f>IF(ISBLANK(HLOOKUP(O$1, m_preprocess!$1:$1048576, $D210, FALSE)), "", HLOOKUP(O$1, m_preprocess!$1:$1048576, $D210, FALSE))</f>
        <v>93.667280461451924</v>
      </c>
      <c r="P210" s="67">
        <f>IF(ISBLANK(HLOOKUP(P$1, m_preprocess!$1:$1048576, $D210, FALSE)), "", HLOOKUP(P$1, m_preprocess!$1:$1048576, $D210, FALSE))</f>
        <v>121.47441634186336</v>
      </c>
      <c r="Q210" s="67">
        <f>IF(ISBLANK(HLOOKUP(Q$1, m_preprocess!$1:$1048576, $D210, FALSE)), "", HLOOKUP(Q$1, m_preprocess!$1:$1048576, $D210, FALSE))</f>
        <v>4242.9560252496794</v>
      </c>
      <c r="R210" s="67">
        <f>IF(ISBLANK(HLOOKUP(R$1, m_preprocess!$1:$1048576, $D210, FALSE)), "", HLOOKUP(R$1, m_preprocess!$1:$1048576, $D210, FALSE))</f>
        <v>2505.6778847464916</v>
      </c>
      <c r="S210" s="67">
        <f>IF(ISBLANK(HLOOKUP(S$1, m_preprocess!$1:$1048576, $D210, FALSE)), "", HLOOKUP(S$1, m_preprocess!$1:$1048576, $D210, FALSE))</f>
        <v>4139.1273482787055</v>
      </c>
      <c r="T210" s="67">
        <f>IF(ISBLANK(HLOOKUP(T$1, m_preprocess!$1:$1048576, $D210, FALSE)), "", HLOOKUP(T$1, m_preprocess!$1:$1048576, $D210, FALSE))</f>
        <v>1081.425862171646</v>
      </c>
      <c r="U210" s="67">
        <f>IF(ISBLANK(HLOOKUP(U$1, m_preprocess!$1:$1048576, $D210, FALSE)), "", HLOOKUP(U$1, m_preprocess!$1:$1048576, $D210, FALSE))</f>
        <v>2572.4007675010403</v>
      </c>
      <c r="V210" s="67">
        <f>IF(ISBLANK(HLOOKUP(V$1, m_preprocess!$1:$1048576, $D210, FALSE)), "", HLOOKUP(V$1, m_preprocess!$1:$1048576, $D210, FALSE))</f>
        <v>757.82787668801211</v>
      </c>
      <c r="W210" s="67">
        <f>IF(ISBLANK(HLOOKUP(W$1, m_preprocess!$1:$1048576, $D210, FALSE)), "", HLOOKUP(W$1, m_preprocess!$1:$1048576, $D210, FALSE))</f>
        <v>4844.6632</v>
      </c>
      <c r="X210" s="67">
        <f>IF(ISBLANK(HLOOKUP(X$1, m_preprocess!$1:$1048576, $D210, FALSE)), "", HLOOKUP(X$1, m_preprocess!$1:$1048576, $D210, FALSE))</f>
        <v>88.300744635051998</v>
      </c>
      <c r="Y210" s="67">
        <f>IF(ISBLANK(HLOOKUP(Y$1, m_preprocess!$1:$1048576, $D210, FALSE)), "", HLOOKUP(Y$1, m_preprocess!$1:$1048576, $D210, FALSE))</f>
        <v>83.810951508294906</v>
      </c>
      <c r="Z210" s="67">
        <f>IF(ISBLANK(HLOOKUP(Z$1, m_preprocess!$1:$1048576, $D210, FALSE)), "", HLOOKUP(Z$1, m_preprocess!$1:$1048576, $D210, FALSE))</f>
        <v>433.70000000000005</v>
      </c>
      <c r="AA210" s="67">
        <f>IF(ISBLANK(HLOOKUP(AA$1, m_preprocess!$1:$1048576, $D210, FALSE)), "", HLOOKUP(AA$1, m_preprocess!$1:$1048576, $D210, FALSE))</f>
        <v>25016</v>
      </c>
      <c r="AB210" s="67">
        <f>IF(ISBLANK(HLOOKUP(AB$1, m_preprocess!$1:$1048576, $D210, FALSE)), "", HLOOKUP(AB$1, m_preprocess!$1:$1048576, $D210, FALSE))</f>
        <v>97398.225643014099</v>
      </c>
    </row>
    <row r="211" spans="1:28" x14ac:dyDescent="0.25">
      <c r="A211" s="57">
        <v>40330</v>
      </c>
      <c r="B211" s="67">
        <v>2010</v>
      </c>
      <c r="C211" s="67">
        <v>6</v>
      </c>
      <c r="D211" s="67">
        <v>211</v>
      </c>
      <c r="E211" s="67">
        <f>IF(ISBLANK(HLOOKUP(E$1, m_preprocess!$1:$1048576, $D211, FALSE)), "", HLOOKUP(E$1, m_preprocess!$1:$1048576, $D211, FALSE))</f>
        <v>84.312484888264706</v>
      </c>
      <c r="F211" s="67">
        <f>IF(ISBLANK(HLOOKUP(F$1, m_preprocess!$1:$1048576, $D211, FALSE)), "", HLOOKUP(F$1, m_preprocess!$1:$1048576, $D211, FALSE))</f>
        <v>85.897240266729995</v>
      </c>
      <c r="G211" s="67">
        <f>IF(ISBLANK(HLOOKUP(G$1, m_preprocess!$1:$1048576, $D211, FALSE)), "", HLOOKUP(G$1, m_preprocess!$1:$1048576, $D211, FALSE))</f>
        <v>98.554537300478898</v>
      </c>
      <c r="H211" s="67">
        <f>IF(ISBLANK(HLOOKUP(H$1, m_preprocess!$1:$1048576, $D211, FALSE)), "", HLOOKUP(H$1, m_preprocess!$1:$1048576, $D211, FALSE))</f>
        <v>82.089079747593203</v>
      </c>
      <c r="I211" s="67">
        <f>IF(ISBLANK(HLOOKUP(I$1, m_preprocess!$1:$1048576, $D211, FALSE)), "", HLOOKUP(I$1, m_preprocess!$1:$1048576, $D211, FALSE))</f>
        <v>47.9</v>
      </c>
      <c r="J211" s="67">
        <f>IF(ISBLANK(HLOOKUP(J$1, m_preprocess!$1:$1048576, $D211, FALSE)), "", HLOOKUP(J$1, m_preprocess!$1:$1048576, $D211, FALSE))</f>
        <v>57.896814881210801</v>
      </c>
      <c r="K211" s="67">
        <f>IF(ISBLANK(HLOOKUP(K$1, m_preprocess!$1:$1048576, $D211, FALSE)), "", HLOOKUP(K$1, m_preprocess!$1:$1048576, $D211, FALSE))</f>
        <v>0.74</v>
      </c>
      <c r="L211" s="67">
        <f>IF(ISBLANK(HLOOKUP(L$1, m_preprocess!$1:$1048576, $D211, FALSE)), "", HLOOKUP(L$1, m_preprocess!$1:$1048576, $D211, FALSE))</f>
        <v>16684.15026364103</v>
      </c>
      <c r="M211" s="67">
        <f>IF(ISBLANK(HLOOKUP(M$1, m_preprocess!$1:$1048576, $D211, FALSE)), "", HLOOKUP(M$1, m_preprocess!$1:$1048576, $D211, FALSE))</f>
        <v>62755.989984157597</v>
      </c>
      <c r="N211" s="67">
        <f>IF(ISBLANK(HLOOKUP(N$1, m_preprocess!$1:$1048576, $D211, FALSE)), "", HLOOKUP(N$1, m_preprocess!$1:$1048576, $D211, FALSE))</f>
        <v>536.66809523809502</v>
      </c>
      <c r="O211" s="67">
        <f>IF(ISBLANK(HLOOKUP(O$1, m_preprocess!$1:$1048576, $D211, FALSE)), "", HLOOKUP(O$1, m_preprocess!$1:$1048576, $D211, FALSE))</f>
        <v>93.531897111879104</v>
      </c>
      <c r="P211" s="67">
        <f>IF(ISBLANK(HLOOKUP(P$1, m_preprocess!$1:$1048576, $D211, FALSE)), "", HLOOKUP(P$1, m_preprocess!$1:$1048576, $D211, FALSE))</f>
        <v>118.54279261488605</v>
      </c>
      <c r="Q211" s="67">
        <f>IF(ISBLANK(HLOOKUP(Q$1, m_preprocess!$1:$1048576, $D211, FALSE)), "", HLOOKUP(Q$1, m_preprocess!$1:$1048576, $D211, FALSE))</f>
        <v>4148.2843218441385</v>
      </c>
      <c r="R211" s="67">
        <f>IF(ISBLANK(HLOOKUP(R$1, m_preprocess!$1:$1048576, $D211, FALSE)), "", HLOOKUP(R$1, m_preprocess!$1:$1048576, $D211, FALSE))</f>
        <v>2470.9162350930751</v>
      </c>
      <c r="S211" s="67">
        <f>IF(ISBLANK(HLOOKUP(S$1, m_preprocess!$1:$1048576, $D211, FALSE)), "", HLOOKUP(S$1, m_preprocess!$1:$1048576, $D211, FALSE))</f>
        <v>3894.6727382849263</v>
      </c>
      <c r="T211" s="67">
        <f>IF(ISBLANK(HLOOKUP(T$1, m_preprocess!$1:$1048576, $D211, FALSE)), "", HLOOKUP(T$1, m_preprocess!$1:$1048576, $D211, FALSE))</f>
        <v>1064.6614817997795</v>
      </c>
      <c r="U211" s="67">
        <f>IF(ISBLANK(HLOOKUP(U$1, m_preprocess!$1:$1048576, $D211, FALSE)), "", HLOOKUP(U$1, m_preprocess!$1:$1048576, $D211, FALSE))</f>
        <v>2305.8194194445309</v>
      </c>
      <c r="V211" s="67">
        <f>IF(ISBLANK(HLOOKUP(V$1, m_preprocess!$1:$1048576, $D211, FALSE)), "", HLOOKUP(V$1, m_preprocess!$1:$1048576, $D211, FALSE))</f>
        <v>803.5153182267486</v>
      </c>
      <c r="W211" s="67">
        <f>IF(ISBLANK(HLOOKUP(W$1, m_preprocess!$1:$1048576, $D211, FALSE)), "", HLOOKUP(W$1, m_preprocess!$1:$1048576, $D211, FALSE))</f>
        <v>4897.5466699999997</v>
      </c>
      <c r="X211" s="67">
        <f>IF(ISBLANK(HLOOKUP(X$1, m_preprocess!$1:$1048576, $D211, FALSE)), "", HLOOKUP(X$1, m_preprocess!$1:$1048576, $D211, FALSE))</f>
        <v>90.273452606456004</v>
      </c>
      <c r="Y211" s="67">
        <f>IF(ISBLANK(HLOOKUP(Y$1, m_preprocess!$1:$1048576, $D211, FALSE)), "", HLOOKUP(Y$1, m_preprocess!$1:$1048576, $D211, FALSE))</f>
        <v>79.242860832751006</v>
      </c>
      <c r="Z211" s="67">
        <f>IF(ISBLANK(HLOOKUP(Z$1, m_preprocess!$1:$1048576, $D211, FALSE)), "", HLOOKUP(Z$1, m_preprocess!$1:$1048576, $D211, FALSE))</f>
        <v>470.19999999999993</v>
      </c>
      <c r="AA211" s="67">
        <f>IF(ISBLANK(HLOOKUP(AA$1, m_preprocess!$1:$1048576, $D211, FALSE)), "", HLOOKUP(AA$1, m_preprocess!$1:$1048576, $D211, FALSE))</f>
        <v>21739</v>
      </c>
      <c r="AB211" s="67">
        <f>IF(ISBLANK(HLOOKUP(AB$1, m_preprocess!$1:$1048576, $D211, FALSE)), "", HLOOKUP(AB$1, m_preprocess!$1:$1048576, $D211, FALSE))</f>
        <v>98441.824208349499</v>
      </c>
    </row>
    <row r="212" spans="1:28" x14ac:dyDescent="0.25">
      <c r="A212" s="57">
        <v>40360</v>
      </c>
      <c r="B212" s="67">
        <v>2010</v>
      </c>
      <c r="C212" s="67">
        <v>7</v>
      </c>
      <c r="D212" s="67">
        <v>212</v>
      </c>
      <c r="E212" s="67">
        <f>IF(ISBLANK(HLOOKUP(E$1, m_preprocess!$1:$1048576, $D212, FALSE)), "", HLOOKUP(E$1, m_preprocess!$1:$1048576, $D212, FALSE))</f>
        <v>84.905159767511606</v>
      </c>
      <c r="F212" s="67">
        <f>IF(ISBLANK(HLOOKUP(F$1, m_preprocess!$1:$1048576, $D212, FALSE)), "", HLOOKUP(F$1, m_preprocess!$1:$1048576, $D212, FALSE))</f>
        <v>87.191206656242898</v>
      </c>
      <c r="G212" s="67">
        <f>IF(ISBLANK(HLOOKUP(G$1, m_preprocess!$1:$1048576, $D212, FALSE)), "", HLOOKUP(G$1, m_preprocess!$1:$1048576, $D212, FALSE))</f>
        <v>93.640663204517196</v>
      </c>
      <c r="H212" s="67">
        <f>IF(ISBLANK(HLOOKUP(H$1, m_preprocess!$1:$1048576, $D212, FALSE)), "", HLOOKUP(H$1, m_preprocess!$1:$1048576, $D212, FALSE))</f>
        <v>83.383969362316094</v>
      </c>
      <c r="I212" s="67">
        <f>IF(ISBLANK(HLOOKUP(I$1, m_preprocess!$1:$1048576, $D212, FALSE)), "", HLOOKUP(I$1, m_preprocess!$1:$1048576, $D212, FALSE))</f>
        <v>45.1</v>
      </c>
      <c r="J212" s="67">
        <f>IF(ISBLANK(HLOOKUP(J$1, m_preprocess!$1:$1048576, $D212, FALSE)), "", HLOOKUP(J$1, m_preprocess!$1:$1048576, $D212, FALSE))</f>
        <v>58.961241822833102</v>
      </c>
      <c r="K212" s="67">
        <f>IF(ISBLANK(HLOOKUP(K$1, m_preprocess!$1:$1048576, $D212, FALSE)), "", HLOOKUP(K$1, m_preprocess!$1:$1048576, $D212, FALSE))</f>
        <v>1.24</v>
      </c>
      <c r="L212" s="67">
        <f>IF(ISBLANK(HLOOKUP(L$1, m_preprocess!$1:$1048576, $D212, FALSE)), "", HLOOKUP(L$1, m_preprocess!$1:$1048576, $D212, FALSE))</f>
        <v>16386.08502724981</v>
      </c>
      <c r="M212" s="67">
        <f>IF(ISBLANK(HLOOKUP(M$1, m_preprocess!$1:$1048576, $D212, FALSE)), "", HLOOKUP(M$1, m_preprocess!$1:$1048576, $D212, FALSE))</f>
        <v>61890.974962274995</v>
      </c>
      <c r="N212" s="67">
        <f>IF(ISBLANK(HLOOKUP(N$1, m_preprocess!$1:$1048576, $D212, FALSE)), "", HLOOKUP(N$1, m_preprocess!$1:$1048576, $D212, FALSE))</f>
        <v>531.72142857142899</v>
      </c>
      <c r="O212" s="67">
        <f>IF(ISBLANK(HLOOKUP(O$1, m_preprocess!$1:$1048576, $D212, FALSE)), "", HLOOKUP(O$1, m_preprocess!$1:$1048576, $D212, FALSE))</f>
        <v>93.299630149422711</v>
      </c>
      <c r="P212" s="67">
        <f>IF(ISBLANK(HLOOKUP(P$1, m_preprocess!$1:$1048576, $D212, FALSE)), "", HLOOKUP(P$1, m_preprocess!$1:$1048576, $D212, FALSE))</f>
        <v>122.03681855081244</v>
      </c>
      <c r="Q212" s="67">
        <f>IF(ISBLANK(HLOOKUP(Q$1, m_preprocess!$1:$1048576, $D212, FALSE)), "", HLOOKUP(Q$1, m_preprocess!$1:$1048576, $D212, FALSE))</f>
        <v>4538.5868383491679</v>
      </c>
      <c r="R212" s="67">
        <f>IF(ISBLANK(HLOOKUP(R$1, m_preprocess!$1:$1048576, $D212, FALSE)), "", HLOOKUP(R$1, m_preprocess!$1:$1048576, $D212, FALSE))</f>
        <v>2800.5665073407718</v>
      </c>
      <c r="S212" s="67">
        <f>IF(ISBLANK(HLOOKUP(S$1, m_preprocess!$1:$1048576, $D212, FALSE)), "", HLOOKUP(S$1, m_preprocess!$1:$1048576, $D212, FALSE))</f>
        <v>4576.7555129056054</v>
      </c>
      <c r="T212" s="67">
        <f>IF(ISBLANK(HLOOKUP(T$1, m_preprocess!$1:$1048576, $D212, FALSE)), "", HLOOKUP(T$1, m_preprocess!$1:$1048576, $D212, FALSE))</f>
        <v>1299.7670652345946</v>
      </c>
      <c r="U212" s="67">
        <f>IF(ISBLANK(HLOOKUP(U$1, m_preprocess!$1:$1048576, $D212, FALSE)), "", HLOOKUP(U$1, m_preprocess!$1:$1048576, $D212, FALSE))</f>
        <v>2665.2521083498877</v>
      </c>
      <c r="V212" s="67">
        <f>IF(ISBLANK(HLOOKUP(V$1, m_preprocess!$1:$1048576, $D212, FALSE)), "", HLOOKUP(V$1, m_preprocess!$1:$1048576, $D212, FALSE))</f>
        <v>938.05621858151812</v>
      </c>
      <c r="W212" s="67">
        <f>IF(ISBLANK(HLOOKUP(W$1, m_preprocess!$1:$1048576, $D212, FALSE)), "", HLOOKUP(W$1, m_preprocess!$1:$1048576, $D212, FALSE))</f>
        <v>5100.2466299999996</v>
      </c>
      <c r="X212" s="67">
        <f>IF(ISBLANK(HLOOKUP(X$1, m_preprocess!$1:$1048576, $D212, FALSE)), "", HLOOKUP(X$1, m_preprocess!$1:$1048576, $D212, FALSE))</f>
        <v>91.268547448797307</v>
      </c>
      <c r="Y212" s="67">
        <f>IF(ISBLANK(HLOOKUP(Y$1, m_preprocess!$1:$1048576, $D212, FALSE)), "", HLOOKUP(Y$1, m_preprocess!$1:$1048576, $D212, FALSE))</f>
        <v>84.175881215015295</v>
      </c>
      <c r="Z212" s="67">
        <f>IF(ISBLANK(HLOOKUP(Z$1, m_preprocess!$1:$1048576, $D212, FALSE)), "", HLOOKUP(Z$1, m_preprocess!$1:$1048576, $D212, FALSE))</f>
        <v>452.2</v>
      </c>
      <c r="AA212" s="67">
        <f>IF(ISBLANK(HLOOKUP(AA$1, m_preprocess!$1:$1048576, $D212, FALSE)), "", HLOOKUP(AA$1, m_preprocess!$1:$1048576, $D212, FALSE))</f>
        <v>20861</v>
      </c>
      <c r="AB212" s="67">
        <f>IF(ISBLANK(HLOOKUP(AB$1, m_preprocess!$1:$1048576, $D212, FALSE)), "", HLOOKUP(AB$1, m_preprocess!$1:$1048576, $D212, FALSE))</f>
        <v>97304.619738024907</v>
      </c>
    </row>
    <row r="213" spans="1:28" x14ac:dyDescent="0.25">
      <c r="A213" s="57">
        <v>40391</v>
      </c>
      <c r="B213" s="67">
        <v>2010</v>
      </c>
      <c r="C213" s="67">
        <v>8</v>
      </c>
      <c r="D213" s="67">
        <v>213</v>
      </c>
      <c r="E213" s="67">
        <f>IF(ISBLANK(HLOOKUP(E$1, m_preprocess!$1:$1048576, $D213, FALSE)), "", HLOOKUP(E$1, m_preprocess!$1:$1048576, $D213, FALSE))</f>
        <v>85.737864582366996</v>
      </c>
      <c r="F213" s="67">
        <f>IF(ISBLANK(HLOOKUP(F$1, m_preprocess!$1:$1048576, $D213, FALSE)), "", HLOOKUP(F$1, m_preprocess!$1:$1048576, $D213, FALSE))</f>
        <v>87.391603673679498</v>
      </c>
      <c r="G213" s="67">
        <f>IF(ISBLANK(HLOOKUP(G$1, m_preprocess!$1:$1048576, $D213, FALSE)), "", HLOOKUP(G$1, m_preprocess!$1:$1048576, $D213, FALSE))</f>
        <v>97.948075701768502</v>
      </c>
      <c r="H213" s="67">
        <f>IF(ISBLANK(HLOOKUP(H$1, m_preprocess!$1:$1048576, $D213, FALSE)), "", HLOOKUP(H$1, m_preprocess!$1:$1048576, $D213, FALSE))</f>
        <v>83.767843136170796</v>
      </c>
      <c r="I213" s="67">
        <f>IF(ISBLANK(HLOOKUP(I$1, m_preprocess!$1:$1048576, $D213, FALSE)), "", HLOOKUP(I$1, m_preprocess!$1:$1048576, $D213, FALSE))</f>
        <v>49.4</v>
      </c>
      <c r="J213" s="67">
        <f>IF(ISBLANK(HLOOKUP(J$1, m_preprocess!$1:$1048576, $D213, FALSE)), "", HLOOKUP(J$1, m_preprocess!$1:$1048576, $D213, FALSE))</f>
        <v>58.8036288343474</v>
      </c>
      <c r="K213" s="67">
        <f>IF(ISBLANK(HLOOKUP(K$1, m_preprocess!$1:$1048576, $D213, FALSE)), "", HLOOKUP(K$1, m_preprocess!$1:$1048576, $D213, FALSE))</f>
        <v>1.8</v>
      </c>
      <c r="L213" s="67">
        <f>IF(ISBLANK(HLOOKUP(L$1, m_preprocess!$1:$1048576, $D213, FALSE)), "", HLOOKUP(L$1, m_preprocess!$1:$1048576, $D213, FALSE))</f>
        <v>16380.851248922059</v>
      </c>
      <c r="M213" s="67">
        <f>IF(ISBLANK(HLOOKUP(M$1, m_preprocess!$1:$1048576, $D213, FALSE)), "", HLOOKUP(M$1, m_preprocess!$1:$1048576, $D213, FALSE))</f>
        <v>61903.252681308935</v>
      </c>
      <c r="N213" s="67">
        <f>IF(ISBLANK(HLOOKUP(N$1, m_preprocess!$1:$1048576, $D213, FALSE)), "", HLOOKUP(N$1, m_preprocess!$1:$1048576, $D213, FALSE))</f>
        <v>509.32409090909101</v>
      </c>
      <c r="O213" s="67">
        <f>IF(ISBLANK(HLOOKUP(O$1, m_preprocess!$1:$1048576, $D213, FALSE)), "", HLOOKUP(O$1, m_preprocess!$1:$1048576, $D213, FALSE))</f>
        <v>90.254216399519464</v>
      </c>
      <c r="P213" s="67">
        <f>IF(ISBLANK(HLOOKUP(P$1, m_preprocess!$1:$1048576, $D213, FALSE)), "", HLOOKUP(P$1, m_preprocess!$1:$1048576, $D213, FALSE))</f>
        <v>127.31932554422272</v>
      </c>
      <c r="Q213" s="67">
        <f>IF(ISBLANK(HLOOKUP(Q$1, m_preprocess!$1:$1048576, $D213, FALSE)), "", HLOOKUP(Q$1, m_preprocess!$1:$1048576, $D213, FALSE))</f>
        <v>4577.934979042916</v>
      </c>
      <c r="R213" s="67">
        <f>IF(ISBLANK(HLOOKUP(R$1, m_preprocess!$1:$1048576, $D213, FALSE)), "", HLOOKUP(R$1, m_preprocess!$1:$1048576, $D213, FALSE))</f>
        <v>2879.0231431999637</v>
      </c>
      <c r="S213" s="67">
        <f>IF(ISBLANK(HLOOKUP(S$1, m_preprocess!$1:$1048576, $D213, FALSE)), "", HLOOKUP(S$1, m_preprocess!$1:$1048576, $D213, FALSE))</f>
        <v>4585.2124116585383</v>
      </c>
      <c r="T213" s="67">
        <f>IF(ISBLANK(HLOOKUP(T$1, m_preprocess!$1:$1048576, $D213, FALSE)), "", HLOOKUP(T$1, m_preprocess!$1:$1048576, $D213, FALSE))</f>
        <v>1301.7820623197449</v>
      </c>
      <c r="U213" s="67">
        <f>IF(ISBLANK(HLOOKUP(U$1, m_preprocess!$1:$1048576, $D213, FALSE)), "", HLOOKUP(U$1, m_preprocess!$1:$1048576, $D213, FALSE))</f>
        <v>2750.1207911742467</v>
      </c>
      <c r="V213" s="67">
        <f>IF(ISBLANK(HLOOKUP(V$1, m_preprocess!$1:$1048576, $D213, FALSE)), "", HLOOKUP(V$1, m_preprocess!$1:$1048576, $D213, FALSE))</f>
        <v>869.83289485909938</v>
      </c>
      <c r="W213" s="67">
        <f>IF(ISBLANK(HLOOKUP(W$1, m_preprocess!$1:$1048576, $D213, FALSE)), "", HLOOKUP(W$1, m_preprocess!$1:$1048576, $D213, FALSE))</f>
        <v>5086.5332539999999</v>
      </c>
      <c r="X213" s="67">
        <f>IF(ISBLANK(HLOOKUP(X$1, m_preprocess!$1:$1048576, $D213, FALSE)), "", HLOOKUP(X$1, m_preprocess!$1:$1048576, $D213, FALSE))</f>
        <v>93.337515702813704</v>
      </c>
      <c r="Y213" s="67">
        <f>IF(ISBLANK(HLOOKUP(Y$1, m_preprocess!$1:$1048576, $D213, FALSE)), "", HLOOKUP(Y$1, m_preprocess!$1:$1048576, $D213, FALSE))</f>
        <v>81.637976815137094</v>
      </c>
      <c r="Z213" s="67">
        <f>IF(ISBLANK(HLOOKUP(Z$1, m_preprocess!$1:$1048576, $D213, FALSE)), "", HLOOKUP(Z$1, m_preprocess!$1:$1048576, $D213, FALSE))</f>
        <v>466.80000000000007</v>
      </c>
      <c r="AA213" s="67">
        <f>IF(ISBLANK(HLOOKUP(AA$1, m_preprocess!$1:$1048576, $D213, FALSE)), "", HLOOKUP(AA$1, m_preprocess!$1:$1048576, $D213, FALSE))</f>
        <v>17999</v>
      </c>
      <c r="AB213" s="67">
        <f>IF(ISBLANK(HLOOKUP(AB$1, m_preprocess!$1:$1048576, $D213, FALSE)), "", HLOOKUP(AB$1, m_preprocess!$1:$1048576, $D213, FALSE))</f>
        <v>98062.5677722072</v>
      </c>
    </row>
    <row r="214" spans="1:28" x14ac:dyDescent="0.25">
      <c r="A214" s="57">
        <v>40422</v>
      </c>
      <c r="B214" s="67">
        <v>2010</v>
      </c>
      <c r="C214" s="67">
        <v>9</v>
      </c>
      <c r="D214" s="67">
        <v>214</v>
      </c>
      <c r="E214" s="67">
        <f>IF(ISBLANK(HLOOKUP(E$1, m_preprocess!$1:$1048576, $D214, FALSE)), "", HLOOKUP(E$1, m_preprocess!$1:$1048576, $D214, FALSE))</f>
        <v>84.371323948374993</v>
      </c>
      <c r="F214" s="67">
        <f>IF(ISBLANK(HLOOKUP(F$1, m_preprocess!$1:$1048576, $D214, FALSE)), "", HLOOKUP(F$1, m_preprocess!$1:$1048576, $D214, FALSE))</f>
        <v>87.799223540106993</v>
      </c>
      <c r="G214" s="67">
        <f>IF(ISBLANK(HLOOKUP(G$1, m_preprocess!$1:$1048576, $D214, FALSE)), "", HLOOKUP(G$1, m_preprocess!$1:$1048576, $D214, FALSE))</f>
        <v>97.637515306462106</v>
      </c>
      <c r="H214" s="67">
        <f>IF(ISBLANK(HLOOKUP(H$1, m_preprocess!$1:$1048576, $D214, FALSE)), "", HLOOKUP(H$1, m_preprocess!$1:$1048576, $D214, FALSE))</f>
        <v>82.272583204881101</v>
      </c>
      <c r="I214" s="67">
        <f>IF(ISBLANK(HLOOKUP(I$1, m_preprocess!$1:$1048576, $D214, FALSE)), "", HLOOKUP(I$1, m_preprocess!$1:$1048576, $D214, FALSE))</f>
        <v>53.8</v>
      </c>
      <c r="J214" s="67">
        <f>IF(ISBLANK(HLOOKUP(J$1, m_preprocess!$1:$1048576, $D214, FALSE)), "", HLOOKUP(J$1, m_preprocess!$1:$1048576, $D214, FALSE))</f>
        <v>60.603886233885497</v>
      </c>
      <c r="K214" s="67">
        <f>IF(ISBLANK(HLOOKUP(K$1, m_preprocess!$1:$1048576, $D214, FALSE)), "", HLOOKUP(K$1, m_preprocess!$1:$1048576, $D214, FALSE))</f>
        <v>2.2000000000000002</v>
      </c>
      <c r="L214" s="67">
        <f>IF(ISBLANK(HLOOKUP(L$1, m_preprocess!$1:$1048576, $D214, FALSE)), "", HLOOKUP(L$1, m_preprocess!$1:$1048576, $D214, FALSE))</f>
        <v>16879.468662846524</v>
      </c>
      <c r="M214" s="67">
        <f>IF(ISBLANK(HLOOKUP(M$1, m_preprocess!$1:$1048576, $D214, FALSE)), "", HLOOKUP(M$1, m_preprocess!$1:$1048576, $D214, FALSE))</f>
        <v>62170.572603250512</v>
      </c>
      <c r="N214" s="67">
        <f>IF(ISBLANK(HLOOKUP(N$1, m_preprocess!$1:$1048576, $D214, FALSE)), "", HLOOKUP(N$1, m_preprocess!$1:$1048576, $D214, FALSE))</f>
        <v>493.93299999999999</v>
      </c>
      <c r="O214" s="67">
        <f>IF(ISBLANK(HLOOKUP(O$1, m_preprocess!$1:$1048576, $D214, FALSE)), "", HLOOKUP(O$1, m_preprocess!$1:$1048576, $D214, FALSE))</f>
        <v>88.450941067889048</v>
      </c>
      <c r="P214" s="67">
        <f>IF(ISBLANK(HLOOKUP(P$1, m_preprocess!$1:$1048576, $D214, FALSE)), "", HLOOKUP(P$1, m_preprocess!$1:$1048576, $D214, FALSE))</f>
        <v>131.37564999346503</v>
      </c>
      <c r="Q214" s="67">
        <f>IF(ISBLANK(HLOOKUP(Q$1, m_preprocess!$1:$1048576, $D214, FALSE)), "", HLOOKUP(Q$1, m_preprocess!$1:$1048576, $D214, FALSE))</f>
        <v>4303.205765024145</v>
      </c>
      <c r="R214" s="67">
        <f>IF(ISBLANK(HLOOKUP(R$1, m_preprocess!$1:$1048576, $D214, FALSE)), "", HLOOKUP(R$1, m_preprocess!$1:$1048576, $D214, FALSE))</f>
        <v>2854.6311466298375</v>
      </c>
      <c r="S214" s="67">
        <f>IF(ISBLANK(HLOOKUP(S$1, m_preprocess!$1:$1048576, $D214, FALSE)), "", HLOOKUP(S$1, m_preprocess!$1:$1048576, $D214, FALSE))</f>
        <v>4395.3239313210024</v>
      </c>
      <c r="T214" s="67">
        <f>IF(ISBLANK(HLOOKUP(T$1, m_preprocess!$1:$1048576, $D214, FALSE)), "", HLOOKUP(T$1, m_preprocess!$1:$1048576, $D214, FALSE))</f>
        <v>1311.6817431295158</v>
      </c>
      <c r="U214" s="67">
        <f>IF(ISBLANK(HLOOKUP(U$1, m_preprocess!$1:$1048576, $D214, FALSE)), "", HLOOKUP(U$1, m_preprocess!$1:$1048576, $D214, FALSE))</f>
        <v>2556.3898583602836</v>
      </c>
      <c r="V214" s="67">
        <f>IF(ISBLANK(HLOOKUP(V$1, m_preprocess!$1:$1048576, $D214, FALSE)), "", HLOOKUP(V$1, m_preprocess!$1:$1048576, $D214, FALSE))</f>
        <v>856.21396086008679</v>
      </c>
      <c r="W214" s="67">
        <f>IF(ISBLANK(HLOOKUP(W$1, m_preprocess!$1:$1048576, $D214, FALSE)), "", HLOOKUP(W$1, m_preprocess!$1:$1048576, $D214, FALSE))</f>
        <v>4778.3692899999996</v>
      </c>
      <c r="X214" s="67">
        <f>IF(ISBLANK(HLOOKUP(X$1, m_preprocess!$1:$1048576, $D214, FALSE)), "", HLOOKUP(X$1, m_preprocess!$1:$1048576, $D214, FALSE))</f>
        <v>88.032634756053795</v>
      </c>
      <c r="Y214" s="67">
        <f>IF(ISBLANK(HLOOKUP(Y$1, m_preprocess!$1:$1048576, $D214, FALSE)), "", HLOOKUP(Y$1, m_preprocess!$1:$1048576, $D214, FALSE))</f>
        <v>84.766747912932004</v>
      </c>
      <c r="Z214" s="67">
        <f>IF(ISBLANK(HLOOKUP(Z$1, m_preprocess!$1:$1048576, $D214, FALSE)), "", HLOOKUP(Z$1, m_preprocess!$1:$1048576, $D214, FALSE))</f>
        <v>444</v>
      </c>
      <c r="AA214" s="67">
        <f>IF(ISBLANK(HLOOKUP(AA$1, m_preprocess!$1:$1048576, $D214, FALSE)), "", HLOOKUP(AA$1, m_preprocess!$1:$1048576, $D214, FALSE))</f>
        <v>32732</v>
      </c>
      <c r="AB214" s="67">
        <f>IF(ISBLANK(HLOOKUP(AB$1, m_preprocess!$1:$1048576, $D214, FALSE)), "", HLOOKUP(AB$1, m_preprocess!$1:$1048576, $D214, FALSE))</f>
        <v>98155.168719590307</v>
      </c>
    </row>
    <row r="215" spans="1:28" x14ac:dyDescent="0.25">
      <c r="A215" s="57">
        <v>40452</v>
      </c>
      <c r="B215" s="67">
        <v>2010</v>
      </c>
      <c r="C215" s="67">
        <v>10</v>
      </c>
      <c r="D215" s="67">
        <v>215</v>
      </c>
      <c r="E215" s="67">
        <f>IF(ISBLANK(HLOOKUP(E$1, m_preprocess!$1:$1048576, $D215, FALSE)), "", HLOOKUP(E$1, m_preprocess!$1:$1048576, $D215, FALSE))</f>
        <v>87.608893932832203</v>
      </c>
      <c r="F215" s="67">
        <f>IF(ISBLANK(HLOOKUP(F$1, m_preprocess!$1:$1048576, $D215, FALSE)), "", HLOOKUP(F$1, m_preprocess!$1:$1048576, $D215, FALSE))</f>
        <v>87.837196203563806</v>
      </c>
      <c r="G215" s="67">
        <f>IF(ISBLANK(HLOOKUP(G$1, m_preprocess!$1:$1048576, $D215, FALSE)), "", HLOOKUP(G$1, m_preprocess!$1:$1048576, $D215, FALSE))</f>
        <v>100.394265741526</v>
      </c>
      <c r="H215" s="67">
        <f>IF(ISBLANK(HLOOKUP(H$1, m_preprocess!$1:$1048576, $D215, FALSE)), "", HLOOKUP(H$1, m_preprocess!$1:$1048576, $D215, FALSE))</f>
        <v>85.556357064158504</v>
      </c>
      <c r="I215" s="67">
        <f>IF(ISBLANK(HLOOKUP(I$1, m_preprocess!$1:$1048576, $D215, FALSE)), "", HLOOKUP(I$1, m_preprocess!$1:$1048576, $D215, FALSE))</f>
        <v>56.5</v>
      </c>
      <c r="J215" s="67">
        <f>IF(ISBLANK(HLOOKUP(J$1, m_preprocess!$1:$1048576, $D215, FALSE)), "", HLOOKUP(J$1, m_preprocess!$1:$1048576, $D215, FALSE))</f>
        <v>60.180344401506098</v>
      </c>
      <c r="K215" s="67">
        <f>IF(ISBLANK(HLOOKUP(K$1, m_preprocess!$1:$1048576, $D215, FALSE)), "", HLOOKUP(K$1, m_preprocess!$1:$1048576, $D215, FALSE))</f>
        <v>2.64</v>
      </c>
      <c r="L215" s="67">
        <f>IF(ISBLANK(HLOOKUP(L$1, m_preprocess!$1:$1048576, $D215, FALSE)), "", HLOOKUP(L$1, m_preprocess!$1:$1048576, $D215, FALSE))</f>
        <v>16647.663303283498</v>
      </c>
      <c r="M215" s="67">
        <f>IF(ISBLANK(HLOOKUP(M$1, m_preprocess!$1:$1048576, $D215, FALSE)), "", HLOOKUP(M$1, m_preprocess!$1:$1048576, $D215, FALSE))</f>
        <v>62612.955974676777</v>
      </c>
      <c r="N215" s="67">
        <f>IF(ISBLANK(HLOOKUP(N$1, m_preprocess!$1:$1048576, $D215, FALSE)), "", HLOOKUP(N$1, m_preprocess!$1:$1048576, $D215, FALSE))</f>
        <v>484.04149999999998</v>
      </c>
      <c r="O215" s="67">
        <f>IF(ISBLANK(HLOOKUP(O$1, m_preprocess!$1:$1048576, $D215, FALSE)), "", HLOOKUP(O$1, m_preprocess!$1:$1048576, $D215, FALSE))</f>
        <v>89.270872300198249</v>
      </c>
      <c r="P215" s="67">
        <f>IF(ISBLANK(HLOOKUP(P$1, m_preprocess!$1:$1048576, $D215, FALSE)), "", HLOOKUP(P$1, m_preprocess!$1:$1048576, $D215, FALSE))</f>
        <v>135.52651702070813</v>
      </c>
      <c r="Q215" s="67">
        <f>IF(ISBLANK(HLOOKUP(Q$1, m_preprocess!$1:$1048576, $D215, FALSE)), "", HLOOKUP(Q$1, m_preprocess!$1:$1048576, $D215, FALSE))</f>
        <v>4229.6344543590676</v>
      </c>
      <c r="R215" s="67">
        <f>IF(ISBLANK(HLOOKUP(R$1, m_preprocess!$1:$1048576, $D215, FALSE)), "", HLOOKUP(R$1, m_preprocess!$1:$1048576, $D215, FALSE))</f>
        <v>2751.650710699193</v>
      </c>
      <c r="S215" s="67">
        <f>IF(ISBLANK(HLOOKUP(S$1, m_preprocess!$1:$1048576, $D215, FALSE)), "", HLOOKUP(S$1, m_preprocess!$1:$1048576, $D215, FALSE))</f>
        <v>4714.26657122498</v>
      </c>
      <c r="T215" s="67">
        <f>IF(ISBLANK(HLOOKUP(T$1, m_preprocess!$1:$1048576, $D215, FALSE)), "", HLOOKUP(T$1, m_preprocess!$1:$1048576, $D215, FALSE))</f>
        <v>1348.5622262644827</v>
      </c>
      <c r="U215" s="67">
        <f>IF(ISBLANK(HLOOKUP(U$1, m_preprocess!$1:$1048576, $D215, FALSE)), "", HLOOKUP(U$1, m_preprocess!$1:$1048576, $D215, FALSE))</f>
        <v>2722.1898975926274</v>
      </c>
      <c r="V215" s="67">
        <f>IF(ISBLANK(HLOOKUP(V$1, m_preprocess!$1:$1048576, $D215, FALSE)), "", HLOOKUP(V$1, m_preprocess!$1:$1048576, $D215, FALSE))</f>
        <v>979.31264492072239</v>
      </c>
      <c r="W215" s="67">
        <f>IF(ISBLANK(HLOOKUP(W$1, m_preprocess!$1:$1048576, $D215, FALSE)), "", HLOOKUP(W$1, m_preprocess!$1:$1048576, $D215, FALSE))</f>
        <v>5000.5794500000002</v>
      </c>
      <c r="X215" s="67">
        <f>IF(ISBLANK(HLOOKUP(X$1, m_preprocess!$1:$1048576, $D215, FALSE)), "", HLOOKUP(X$1, m_preprocess!$1:$1048576, $D215, FALSE))</f>
        <v>93.886611775697105</v>
      </c>
      <c r="Y215" s="67">
        <f>IF(ISBLANK(HLOOKUP(Y$1, m_preprocess!$1:$1048576, $D215, FALSE)), "", HLOOKUP(Y$1, m_preprocess!$1:$1048576, $D215, FALSE))</f>
        <v>86.818727315526004</v>
      </c>
      <c r="Z215" s="67">
        <f>IF(ISBLANK(HLOOKUP(Z$1, m_preprocess!$1:$1048576, $D215, FALSE)), "", HLOOKUP(Z$1, m_preprocess!$1:$1048576, $D215, FALSE))</f>
        <v>461.29999999999995</v>
      </c>
      <c r="AA215" s="67">
        <f>IF(ISBLANK(HLOOKUP(AA$1, m_preprocess!$1:$1048576, $D215, FALSE)), "", HLOOKUP(AA$1, m_preprocess!$1:$1048576, $D215, FALSE))</f>
        <v>24088</v>
      </c>
      <c r="AB215" s="67">
        <f>IF(ISBLANK(HLOOKUP(AB$1, m_preprocess!$1:$1048576, $D215, FALSE)), "", HLOOKUP(AB$1, m_preprocess!$1:$1048576, $D215, FALSE))</f>
        <v>99617.977858787403</v>
      </c>
    </row>
    <row r="216" spans="1:28" x14ac:dyDescent="0.25">
      <c r="A216" s="57">
        <v>40483</v>
      </c>
      <c r="B216" s="67">
        <v>2010</v>
      </c>
      <c r="C216" s="67">
        <v>11</v>
      </c>
      <c r="D216" s="67">
        <v>216</v>
      </c>
      <c r="E216" s="67">
        <f>IF(ISBLANK(HLOOKUP(E$1, m_preprocess!$1:$1048576, $D216, FALSE)), "", HLOOKUP(E$1, m_preprocess!$1:$1048576, $D216, FALSE))</f>
        <v>91.588692757746003</v>
      </c>
      <c r="F216" s="67">
        <f>IF(ISBLANK(HLOOKUP(F$1, m_preprocess!$1:$1048576, $D216, FALSE)), "", HLOOKUP(F$1, m_preprocess!$1:$1048576, $D216, FALSE))</f>
        <v>89.0610351826124</v>
      </c>
      <c r="G216" s="67">
        <f>IF(ISBLANK(HLOOKUP(G$1, m_preprocess!$1:$1048576, $D216, FALSE)), "", HLOOKUP(G$1, m_preprocess!$1:$1048576, $D216, FALSE))</f>
        <v>101.10664441577801</v>
      </c>
      <c r="H216" s="67">
        <f>IF(ISBLANK(HLOOKUP(H$1, m_preprocess!$1:$1048576, $D216, FALSE)), "", HLOOKUP(H$1, m_preprocess!$1:$1048576, $D216, FALSE))</f>
        <v>89.935618923037296</v>
      </c>
      <c r="I216" s="67">
        <f>IF(ISBLANK(HLOOKUP(I$1, m_preprocess!$1:$1048576, $D216, FALSE)), "", HLOOKUP(I$1, m_preprocess!$1:$1048576, $D216, FALSE))</f>
        <v>53.7</v>
      </c>
      <c r="J216" s="67">
        <f>IF(ISBLANK(HLOOKUP(J$1, m_preprocess!$1:$1048576, $D216, FALSE)), "", HLOOKUP(J$1, m_preprocess!$1:$1048576, $D216, FALSE))</f>
        <v>60.411620176234997</v>
      </c>
      <c r="K216" s="67">
        <f>IF(ISBLANK(HLOOKUP(K$1, m_preprocess!$1:$1048576, $D216, FALSE)), "", HLOOKUP(K$1, m_preprocess!$1:$1048576, $D216, FALSE))</f>
        <v>2.87</v>
      </c>
      <c r="L216" s="67">
        <f>IF(ISBLANK(HLOOKUP(L$1, m_preprocess!$1:$1048576, $D216, FALSE)), "", HLOOKUP(L$1, m_preprocess!$1:$1048576, $D216, FALSE))</f>
        <v>16527.730882626904</v>
      </c>
      <c r="M216" s="67">
        <f>IF(ISBLANK(HLOOKUP(M$1, m_preprocess!$1:$1048576, $D216, FALSE)), "", HLOOKUP(M$1, m_preprocess!$1:$1048576, $D216, FALSE))</f>
        <v>63217.358629780691</v>
      </c>
      <c r="N216" s="67">
        <f>IF(ISBLANK(HLOOKUP(N$1, m_preprocess!$1:$1048576, $D216, FALSE)), "", HLOOKUP(N$1, m_preprocess!$1:$1048576, $D216, FALSE))</f>
        <v>482.316666666667</v>
      </c>
      <c r="O216" s="67">
        <f>IF(ISBLANK(HLOOKUP(O$1, m_preprocess!$1:$1048576, $D216, FALSE)), "", HLOOKUP(O$1, m_preprocess!$1:$1048576, $D216, FALSE))</f>
        <v>88.680616739498191</v>
      </c>
      <c r="P216" s="67">
        <f>IF(ISBLANK(HLOOKUP(P$1, m_preprocess!$1:$1048576, $D216, FALSE)), "", HLOOKUP(P$1, m_preprocess!$1:$1048576, $D216, FALSE))</f>
        <v>134.06336421879973</v>
      </c>
      <c r="Q216" s="67">
        <f>IF(ISBLANK(HLOOKUP(Q$1, m_preprocess!$1:$1048576, $D216, FALSE)), "", HLOOKUP(Q$1, m_preprocess!$1:$1048576, $D216, FALSE))</f>
        <v>4285.2263881264489</v>
      </c>
      <c r="R216" s="67">
        <f>IF(ISBLANK(HLOOKUP(R$1, m_preprocess!$1:$1048576, $D216, FALSE)), "", HLOOKUP(R$1, m_preprocess!$1:$1048576, $D216, FALSE))</f>
        <v>2825.8936807629952</v>
      </c>
      <c r="S216" s="67">
        <f>IF(ISBLANK(HLOOKUP(S$1, m_preprocess!$1:$1048576, $D216, FALSE)), "", HLOOKUP(S$1, m_preprocess!$1:$1048576, $D216, FALSE))</f>
        <v>4552.3589549675744</v>
      </c>
      <c r="T216" s="67">
        <f>IF(ISBLANK(HLOOKUP(T$1, m_preprocess!$1:$1048576, $D216, FALSE)), "", HLOOKUP(T$1, m_preprocess!$1:$1048576, $D216, FALSE))</f>
        <v>1321.7395223296162</v>
      </c>
      <c r="U216" s="67">
        <f>IF(ISBLANK(HLOOKUP(U$1, m_preprocess!$1:$1048576, $D216, FALSE)), "", HLOOKUP(U$1, m_preprocess!$1:$1048576, $D216, FALSE))</f>
        <v>2546.3960621470123</v>
      </c>
      <c r="V216" s="67">
        <f>IF(ISBLANK(HLOOKUP(V$1, m_preprocess!$1:$1048576, $D216, FALSE)), "", HLOOKUP(V$1, m_preprocess!$1:$1048576, $D216, FALSE))</f>
        <v>990.53807384617835</v>
      </c>
      <c r="W216" s="67">
        <f>IF(ISBLANK(HLOOKUP(W$1, m_preprocess!$1:$1048576, $D216, FALSE)), "", HLOOKUP(W$1, m_preprocess!$1:$1048576, $D216, FALSE))</f>
        <v>4996.4964120000004</v>
      </c>
      <c r="X216" s="67">
        <f>IF(ISBLANK(HLOOKUP(X$1, m_preprocess!$1:$1048576, $D216, FALSE)), "", HLOOKUP(X$1, m_preprocess!$1:$1048576, $D216, FALSE))</f>
        <v>94.659200427957998</v>
      </c>
      <c r="Y216" s="67">
        <f>IF(ISBLANK(HLOOKUP(Y$1, m_preprocess!$1:$1048576, $D216, FALSE)), "", HLOOKUP(Y$1, m_preprocess!$1:$1048576, $D216, FALSE))</f>
        <v>79.931969294927995</v>
      </c>
      <c r="Z216" s="67">
        <f>IF(ISBLANK(HLOOKUP(Z$1, m_preprocess!$1:$1048576, $D216, FALSE)), "", HLOOKUP(Z$1, m_preprocess!$1:$1048576, $D216, FALSE))</f>
        <v>468.59999999999997</v>
      </c>
      <c r="AA216" s="67">
        <f>IF(ISBLANK(HLOOKUP(AA$1, m_preprocess!$1:$1048576, $D216, FALSE)), "", HLOOKUP(AA$1, m_preprocess!$1:$1048576, $D216, FALSE))</f>
        <v>24072</v>
      </c>
      <c r="AB216" s="67">
        <f>IF(ISBLANK(HLOOKUP(AB$1, m_preprocess!$1:$1048576, $D216, FALSE)), "", HLOOKUP(AB$1, m_preprocess!$1:$1048576, $D216, FALSE))</f>
        <v>100407.798657804</v>
      </c>
    </row>
    <row r="217" spans="1:28" x14ac:dyDescent="0.25">
      <c r="A217" s="57">
        <v>40513</v>
      </c>
      <c r="B217" s="67">
        <v>2010</v>
      </c>
      <c r="C217" s="67">
        <v>12</v>
      </c>
      <c r="D217" s="67">
        <v>217</v>
      </c>
      <c r="E217" s="67">
        <f>IF(ISBLANK(HLOOKUP(E$1, m_preprocess!$1:$1048576, $D217, FALSE)), "", HLOOKUP(E$1, m_preprocess!$1:$1048576, $D217, FALSE))</f>
        <v>98.012901763903301</v>
      </c>
      <c r="F217" s="67">
        <f>IF(ISBLANK(HLOOKUP(F$1, m_preprocess!$1:$1048576, $D217, FALSE)), "", HLOOKUP(F$1, m_preprocess!$1:$1048576, $D217, FALSE))</f>
        <v>88.639230598281003</v>
      </c>
      <c r="G217" s="67">
        <f>IF(ISBLANK(HLOOKUP(G$1, m_preprocess!$1:$1048576, $D217, FALSE)), "", HLOOKUP(G$1, m_preprocess!$1:$1048576, $D217, FALSE))</f>
        <v>101.885432480492</v>
      </c>
      <c r="H217" s="67">
        <f>IF(ISBLANK(HLOOKUP(H$1, m_preprocess!$1:$1048576, $D217, FALSE)), "", HLOOKUP(H$1, m_preprocess!$1:$1048576, $D217, FALSE))</f>
        <v>97.052161104822204</v>
      </c>
      <c r="I217" s="67">
        <f>IF(ISBLANK(HLOOKUP(I$1, m_preprocess!$1:$1048576, $D217, FALSE)), "", HLOOKUP(I$1, m_preprocess!$1:$1048576, $D217, FALSE))</f>
        <v>52.2</v>
      </c>
      <c r="J217" s="67">
        <f>IF(ISBLANK(HLOOKUP(J$1, m_preprocess!$1:$1048576, $D217, FALSE)), "", HLOOKUP(J$1, m_preprocess!$1:$1048576, $D217, FALSE))</f>
        <v>56.805820292240099</v>
      </c>
      <c r="K217" s="67">
        <f>IF(ISBLANK(HLOOKUP(K$1, m_preprocess!$1:$1048576, $D217, FALSE)), "", HLOOKUP(K$1, m_preprocess!$1:$1048576, $D217, FALSE))</f>
        <v>3.12</v>
      </c>
      <c r="L217" s="67">
        <f>IF(ISBLANK(HLOOKUP(L$1, m_preprocess!$1:$1048576, $D217, FALSE)), "", HLOOKUP(L$1, m_preprocess!$1:$1048576, $D217, FALSE))</f>
        <v>17322.81268566323</v>
      </c>
      <c r="M217" s="67">
        <f>IF(ISBLANK(HLOOKUP(M$1, m_preprocess!$1:$1048576, $D217, FALSE)), "", HLOOKUP(M$1, m_preprocess!$1:$1048576, $D217, FALSE))</f>
        <v>64535.81254144683</v>
      </c>
      <c r="N217" s="67">
        <f>IF(ISBLANK(HLOOKUP(N$1, m_preprocess!$1:$1048576, $D217, FALSE)), "", HLOOKUP(N$1, m_preprocess!$1:$1048576, $D217, FALSE))</f>
        <v>474.77809523809498</v>
      </c>
      <c r="O217" s="67">
        <f>IF(ISBLANK(HLOOKUP(O$1, m_preprocess!$1:$1048576, $D217, FALSE)), "", HLOOKUP(O$1, m_preprocess!$1:$1048576, $D217, FALSE))</f>
        <v>86.037286437865319</v>
      </c>
      <c r="P217" s="67">
        <f>IF(ISBLANK(HLOOKUP(P$1, m_preprocess!$1:$1048576, $D217, FALSE)), "", HLOOKUP(P$1, m_preprocess!$1:$1048576, $D217, FALSE))</f>
        <v>137.86749048341238</v>
      </c>
      <c r="Q217" s="67">
        <f>IF(ISBLANK(HLOOKUP(Q$1, m_preprocess!$1:$1048576, $D217, FALSE)), "", HLOOKUP(Q$1, m_preprocess!$1:$1048576, $D217, FALSE))</f>
        <v>4827.2987285386462</v>
      </c>
      <c r="R217" s="67">
        <f>IF(ISBLANK(HLOOKUP(R$1, m_preprocess!$1:$1048576, $D217, FALSE)), "", HLOOKUP(R$1, m_preprocess!$1:$1048576, $D217, FALSE))</f>
        <v>3348.2610555004917</v>
      </c>
      <c r="S217" s="67">
        <f>IF(ISBLANK(HLOOKUP(S$1, m_preprocess!$1:$1048576, $D217, FALSE)), "", HLOOKUP(S$1, m_preprocess!$1:$1048576, $D217, FALSE))</f>
        <v>4568.6070599110753</v>
      </c>
      <c r="T217" s="67">
        <f>IF(ISBLANK(HLOOKUP(T$1, m_preprocess!$1:$1048576, $D217, FALSE)), "", HLOOKUP(T$1, m_preprocess!$1:$1048576, $D217, FALSE))</f>
        <v>1260.0283934678666</v>
      </c>
      <c r="U217" s="67">
        <f>IF(ISBLANK(HLOOKUP(U$1, m_preprocess!$1:$1048576, $D217, FALSE)), "", HLOOKUP(U$1, m_preprocess!$1:$1048576, $D217, FALSE))</f>
        <v>2599.1477788237139</v>
      </c>
      <c r="V217" s="67">
        <f>IF(ISBLANK(HLOOKUP(V$1, m_preprocess!$1:$1048576, $D217, FALSE)), "", HLOOKUP(V$1, m_preprocess!$1:$1048576, $D217, FALSE))</f>
        <v>1014.0302938805419</v>
      </c>
      <c r="W217" s="67">
        <f>IF(ISBLANK(HLOOKUP(W$1, m_preprocess!$1:$1048576, $D217, FALSE)), "", HLOOKUP(W$1, m_preprocess!$1:$1048576, $D217, FALSE))</f>
        <v>5226.2096300000003</v>
      </c>
      <c r="X217" s="67">
        <f>IF(ISBLANK(HLOOKUP(X$1, m_preprocess!$1:$1048576, $D217, FALSE)), "", HLOOKUP(X$1, m_preprocess!$1:$1048576, $D217, FALSE))</f>
        <v>98.511782075048203</v>
      </c>
      <c r="Y217" s="67">
        <f>IF(ISBLANK(HLOOKUP(Y$1, m_preprocess!$1:$1048576, $D217, FALSE)), "", HLOOKUP(Y$1, m_preprocess!$1:$1048576, $D217, FALSE))</f>
        <v>108.177506296128</v>
      </c>
      <c r="Z217" s="67">
        <f>IF(ISBLANK(HLOOKUP(Z$1, m_preprocess!$1:$1048576, $D217, FALSE)), "", HLOOKUP(Z$1, m_preprocess!$1:$1048576, $D217, FALSE))</f>
        <v>497.20000000000005</v>
      </c>
      <c r="AA217" s="67">
        <f>IF(ISBLANK(HLOOKUP(AA$1, m_preprocess!$1:$1048576, $D217, FALSE)), "", HLOOKUP(AA$1, m_preprocess!$1:$1048576, $D217, FALSE))</f>
        <v>31800</v>
      </c>
      <c r="AB217" s="67">
        <f>IF(ISBLANK(HLOOKUP(AB$1, m_preprocess!$1:$1048576, $D217, FALSE)), "", HLOOKUP(AB$1, m_preprocess!$1:$1048576, $D217, FALSE))</f>
        <v>100832.615383633</v>
      </c>
    </row>
    <row r="218" spans="1:28" x14ac:dyDescent="0.25">
      <c r="A218" s="57">
        <v>40544</v>
      </c>
      <c r="B218" s="67">
        <v>2011</v>
      </c>
      <c r="C218" s="67">
        <v>1</v>
      </c>
      <c r="D218" s="67">
        <v>218</v>
      </c>
      <c r="E218" s="67">
        <f>IF(ISBLANK(HLOOKUP(E$1, m_preprocess!$1:$1048576, $D218, FALSE)), "", HLOOKUP(E$1, m_preprocess!$1:$1048576, $D218, FALSE))</f>
        <v>88.098440237028697</v>
      </c>
      <c r="F218" s="67">
        <f>IF(ISBLANK(HLOOKUP(F$1, m_preprocess!$1:$1048576, $D218, FALSE)), "", HLOOKUP(F$1, m_preprocess!$1:$1048576, $D218, FALSE))</f>
        <v>89.357796465414793</v>
      </c>
      <c r="G218" s="67">
        <f>IF(ISBLANK(HLOOKUP(G$1, m_preprocess!$1:$1048576, $D218, FALSE)), "", HLOOKUP(G$1, m_preprocess!$1:$1048576, $D218, FALSE))</f>
        <v>87.943182492255502</v>
      </c>
      <c r="H218" s="67">
        <f>IF(ISBLANK(HLOOKUP(H$1, m_preprocess!$1:$1048576, $D218, FALSE)), "", HLOOKUP(H$1, m_preprocess!$1:$1048576, $D218, FALSE))</f>
        <v>88.0832219710949</v>
      </c>
      <c r="I218" s="67">
        <f>IF(ISBLANK(HLOOKUP(I$1, m_preprocess!$1:$1048576, $D218, FALSE)), "", HLOOKUP(I$1, m_preprocess!$1:$1048576, $D218, FALSE))</f>
        <v>51.7</v>
      </c>
      <c r="J218" s="67">
        <f>IF(ISBLANK(HLOOKUP(J$1, m_preprocess!$1:$1048576, $D218, FALSE)), "", HLOOKUP(J$1, m_preprocess!$1:$1048576, $D218, FALSE))</f>
        <v>62.727940620163103</v>
      </c>
      <c r="K218" s="67">
        <f>IF(ISBLANK(HLOOKUP(K$1, m_preprocess!$1:$1048576, $D218, FALSE)), "", HLOOKUP(K$1, m_preprocess!$1:$1048576, $D218, FALSE))</f>
        <v>3.25</v>
      </c>
      <c r="L218" s="67">
        <f>IF(ISBLANK(HLOOKUP(L$1, m_preprocess!$1:$1048576, $D218, FALSE)), "", HLOOKUP(L$1, m_preprocess!$1:$1048576, $D218, FALSE))</f>
        <v>17681.925693534056</v>
      </c>
      <c r="M218" s="67">
        <f>IF(ISBLANK(HLOOKUP(M$1, m_preprocess!$1:$1048576, $D218, FALSE)), "", HLOOKUP(M$1, m_preprocess!$1:$1048576, $D218, FALSE))</f>
        <v>65267.16807464583</v>
      </c>
      <c r="N218" s="67">
        <f>IF(ISBLANK(HLOOKUP(N$1, m_preprocess!$1:$1048576, $D218, FALSE)), "", HLOOKUP(N$1, m_preprocess!$1:$1048576, $D218, FALSE))</f>
        <v>489.44095238095201</v>
      </c>
      <c r="O218" s="67">
        <f>IF(ISBLANK(HLOOKUP(O$1, m_preprocess!$1:$1048576, $D218, FALSE)), "", HLOOKUP(O$1, m_preprocess!$1:$1048576, $D218, FALSE))</f>
        <v>89.562466901361788</v>
      </c>
      <c r="P218" s="67">
        <f>IF(ISBLANK(HLOOKUP(P$1, m_preprocess!$1:$1048576, $D218, FALSE)), "", HLOOKUP(P$1, m_preprocess!$1:$1048576, $D218, FALSE))</f>
        <v>138.62518687062155</v>
      </c>
      <c r="Q218" s="67">
        <f>IF(ISBLANK(HLOOKUP(Q$1, m_preprocess!$1:$1048576, $D218, FALSE)), "", HLOOKUP(Q$1, m_preprocess!$1:$1048576, $D218, FALSE))</f>
        <v>3918.4685473024965</v>
      </c>
      <c r="R218" s="67">
        <f>IF(ISBLANK(HLOOKUP(R$1, m_preprocess!$1:$1048576, $D218, FALSE)), "", HLOOKUP(R$1, m_preprocess!$1:$1048576, $D218, FALSE))</f>
        <v>2295.1698637619693</v>
      </c>
      <c r="S218" s="67">
        <f>IF(ISBLANK(HLOOKUP(S$1, m_preprocess!$1:$1048576, $D218, FALSE)), "", HLOOKUP(S$1, m_preprocess!$1:$1048576, $D218, FALSE))</f>
        <v>4043.4539572372137</v>
      </c>
      <c r="T218" s="67">
        <f>IF(ISBLANK(HLOOKUP(T$1, m_preprocess!$1:$1048576, $D218, FALSE)), "", HLOOKUP(T$1, m_preprocess!$1:$1048576, $D218, FALSE))</f>
        <v>1082.4606978736601</v>
      </c>
      <c r="U218" s="67">
        <f>IF(ISBLANK(HLOOKUP(U$1, m_preprocess!$1:$1048576, $D218, FALSE)), "", HLOOKUP(U$1, m_preprocess!$1:$1048576, $D218, FALSE))</f>
        <v>2405.0733469472934</v>
      </c>
      <c r="V218" s="67">
        <f>IF(ISBLANK(HLOOKUP(V$1, m_preprocess!$1:$1048576, $D218, FALSE)), "", HLOOKUP(V$1, m_preprocess!$1:$1048576, $D218, FALSE))</f>
        <v>826.6535411735797</v>
      </c>
      <c r="W218" s="67">
        <f>IF(ISBLANK(HLOOKUP(W$1, m_preprocess!$1:$1048576, $D218, FALSE)), "", HLOOKUP(W$1, m_preprocess!$1:$1048576, $D218, FALSE))</f>
        <v>5201.7854399999997</v>
      </c>
      <c r="X218" s="67">
        <f>IF(ISBLANK(HLOOKUP(X$1, m_preprocess!$1:$1048576, $D218, FALSE)), "", HLOOKUP(X$1, m_preprocess!$1:$1048576, $D218, FALSE))</f>
        <v>92.769174296035402</v>
      </c>
      <c r="Y218" s="67">
        <f>IF(ISBLANK(HLOOKUP(Y$1, m_preprocess!$1:$1048576, $D218, FALSE)), "", HLOOKUP(Y$1, m_preprocess!$1:$1048576, $D218, FALSE))</f>
        <v>81.332815231123405</v>
      </c>
      <c r="Z218" s="67">
        <f>IF(ISBLANK(HLOOKUP(Z$1, m_preprocess!$1:$1048576, $D218, FALSE)), "", HLOOKUP(Z$1, m_preprocess!$1:$1048576, $D218, FALSE))</f>
        <v>449.9</v>
      </c>
      <c r="AA218" s="67">
        <f>IF(ISBLANK(HLOOKUP(AA$1, m_preprocess!$1:$1048576, $D218, FALSE)), "", HLOOKUP(AA$1, m_preprocess!$1:$1048576, $D218, FALSE))</f>
        <v>28846</v>
      </c>
      <c r="AB218" s="67">
        <f>IF(ISBLANK(HLOOKUP(AB$1, m_preprocess!$1:$1048576, $D218, FALSE)), "", HLOOKUP(AB$1, m_preprocess!$1:$1048576, $D218, FALSE))</f>
        <v>102197.206531704</v>
      </c>
    </row>
    <row r="219" spans="1:28" x14ac:dyDescent="0.25">
      <c r="A219" s="57">
        <v>40575</v>
      </c>
      <c r="B219" s="67">
        <v>2011</v>
      </c>
      <c r="C219" s="67">
        <v>2</v>
      </c>
      <c r="D219" s="67">
        <v>219</v>
      </c>
      <c r="E219" s="67">
        <f>IF(ISBLANK(HLOOKUP(E$1, m_preprocess!$1:$1048576, $D219, FALSE)), "", HLOOKUP(E$1, m_preprocess!$1:$1048576, $D219, FALSE))</f>
        <v>82.735494152319802</v>
      </c>
      <c r="F219" s="67">
        <f>IF(ISBLANK(HLOOKUP(F$1, m_preprocess!$1:$1048576, $D219, FALSE)), "", HLOOKUP(F$1, m_preprocess!$1:$1048576, $D219, FALSE))</f>
        <v>89.009267804824603</v>
      </c>
      <c r="G219" s="67">
        <f>IF(ISBLANK(HLOOKUP(G$1, m_preprocess!$1:$1048576, $D219, FALSE)), "", HLOOKUP(G$1, m_preprocess!$1:$1048576, $D219, FALSE))</f>
        <v>77.888087410471897</v>
      </c>
      <c r="H219" s="67">
        <f>IF(ISBLANK(HLOOKUP(H$1, m_preprocess!$1:$1048576, $D219, FALSE)), "", HLOOKUP(H$1, m_preprocess!$1:$1048576, $D219, FALSE))</f>
        <v>83.509081772578199</v>
      </c>
      <c r="I219" s="67">
        <f>IF(ISBLANK(HLOOKUP(I$1, m_preprocess!$1:$1048576, $D219, FALSE)), "", HLOOKUP(I$1, m_preprocess!$1:$1048576, $D219, FALSE))</f>
        <v>46.9</v>
      </c>
      <c r="J219" s="67">
        <f>IF(ISBLANK(HLOOKUP(J$1, m_preprocess!$1:$1048576, $D219, FALSE)), "", HLOOKUP(J$1, m_preprocess!$1:$1048576, $D219, FALSE))</f>
        <v>63.0309069306062</v>
      </c>
      <c r="K219" s="67">
        <f>IF(ISBLANK(HLOOKUP(K$1, m_preprocess!$1:$1048576, $D219, FALSE)), "", HLOOKUP(K$1, m_preprocess!$1:$1048576, $D219, FALSE))</f>
        <v>3.34</v>
      </c>
      <c r="L219" s="67">
        <f>IF(ISBLANK(HLOOKUP(L$1, m_preprocess!$1:$1048576, $D219, FALSE)), "", HLOOKUP(L$1, m_preprocess!$1:$1048576, $D219, FALSE))</f>
        <v>17228.995900492577</v>
      </c>
      <c r="M219" s="67">
        <f>IF(ISBLANK(HLOOKUP(M$1, m_preprocess!$1:$1048576, $D219, FALSE)), "", HLOOKUP(M$1, m_preprocess!$1:$1048576, $D219, FALSE))</f>
        <v>64901.999152666554</v>
      </c>
      <c r="N219" s="67">
        <f>IF(ISBLANK(HLOOKUP(N$1, m_preprocess!$1:$1048576, $D219, FALSE)), "", HLOOKUP(N$1, m_preprocess!$1:$1048576, $D219, FALSE))</f>
        <v>475.69099999999997</v>
      </c>
      <c r="O219" s="67">
        <f>IF(ISBLANK(HLOOKUP(O$1, m_preprocess!$1:$1048576, $D219, FALSE)), "", HLOOKUP(O$1, m_preprocess!$1:$1048576, $D219, FALSE))</f>
        <v>87.488861075399058</v>
      </c>
      <c r="P219" s="67">
        <f>IF(ISBLANK(HLOOKUP(P$1, m_preprocess!$1:$1048576, $D219, FALSE)), "", HLOOKUP(P$1, m_preprocess!$1:$1048576, $D219, FALSE))</f>
        <v>140.01648060267641</v>
      </c>
      <c r="Q219" s="67">
        <f>IF(ISBLANK(HLOOKUP(Q$1, m_preprocess!$1:$1048576, $D219, FALSE)), "", HLOOKUP(Q$1, m_preprocess!$1:$1048576, $D219, FALSE))</f>
        <v>3532.1608779740545</v>
      </c>
      <c r="R219" s="67">
        <f>IF(ISBLANK(HLOOKUP(R$1, m_preprocess!$1:$1048576, $D219, FALSE)), "", HLOOKUP(R$1, m_preprocess!$1:$1048576, $D219, FALSE))</f>
        <v>2144.2198015258787</v>
      </c>
      <c r="S219" s="67">
        <f>IF(ISBLANK(HLOOKUP(S$1, m_preprocess!$1:$1048576, $D219, FALSE)), "", HLOOKUP(S$1, m_preprocess!$1:$1048576, $D219, FALSE))</f>
        <v>4116.5394273116781</v>
      </c>
      <c r="T219" s="67">
        <f>IF(ISBLANK(HLOOKUP(T$1, m_preprocess!$1:$1048576, $D219, FALSE)), "", HLOOKUP(T$1, m_preprocess!$1:$1048576, $D219, FALSE))</f>
        <v>1111.1965601395782</v>
      </c>
      <c r="U219" s="67">
        <f>IF(ISBLANK(HLOOKUP(U$1, m_preprocess!$1:$1048576, $D219, FALSE)), "", HLOOKUP(U$1, m_preprocess!$1:$1048576, $D219, FALSE))</f>
        <v>2394.4676715955543</v>
      </c>
      <c r="V219" s="67">
        <f>IF(ISBLANK(HLOOKUP(V$1, m_preprocess!$1:$1048576, $D219, FALSE)), "", HLOOKUP(V$1, m_preprocess!$1:$1048576, $D219, FALSE))</f>
        <v>869.64237025609737</v>
      </c>
      <c r="W219" s="67">
        <f>IF(ISBLANK(HLOOKUP(W$1, m_preprocess!$1:$1048576, $D219, FALSE)), "", HLOOKUP(W$1, m_preprocess!$1:$1048576, $D219, FALSE))</f>
        <v>4729.4819500000003</v>
      </c>
      <c r="X219" s="67">
        <f>IF(ISBLANK(HLOOKUP(X$1, m_preprocess!$1:$1048576, $D219, FALSE)), "", HLOOKUP(X$1, m_preprocess!$1:$1048576, $D219, FALSE))</f>
        <v>82.938846529594599</v>
      </c>
      <c r="Y219" s="67">
        <f>IF(ISBLANK(HLOOKUP(Y$1, m_preprocess!$1:$1048576, $D219, FALSE)), "", HLOOKUP(Y$1, m_preprocess!$1:$1048576, $D219, FALSE))</f>
        <v>78.887088725376103</v>
      </c>
      <c r="Z219" s="67">
        <f>IF(ISBLANK(HLOOKUP(Z$1, m_preprocess!$1:$1048576, $D219, FALSE)), "", HLOOKUP(Z$1, m_preprocess!$1:$1048576, $D219, FALSE))</f>
        <v>368.29999999999995</v>
      </c>
      <c r="AA219" s="67">
        <f>IF(ISBLANK(HLOOKUP(AA$1, m_preprocess!$1:$1048576, $D219, FALSE)), "", HLOOKUP(AA$1, m_preprocess!$1:$1048576, $D219, FALSE))</f>
        <v>24143</v>
      </c>
      <c r="AB219" s="67">
        <f>IF(ISBLANK(HLOOKUP(AB$1, m_preprocess!$1:$1048576, $D219, FALSE)), "", HLOOKUP(AB$1, m_preprocess!$1:$1048576, $D219, FALSE))</f>
        <v>102729.608879573</v>
      </c>
    </row>
    <row r="220" spans="1:28" x14ac:dyDescent="0.25">
      <c r="A220" s="57">
        <v>40603</v>
      </c>
      <c r="B220" s="67">
        <v>2011</v>
      </c>
      <c r="C220" s="67">
        <v>3</v>
      </c>
      <c r="D220" s="67">
        <v>220</v>
      </c>
      <c r="E220" s="67">
        <f>IF(ISBLANK(HLOOKUP(E$1, m_preprocess!$1:$1048576, $D220, FALSE)), "", HLOOKUP(E$1, m_preprocess!$1:$1048576, $D220, FALSE))</f>
        <v>95.326406419502405</v>
      </c>
      <c r="F220" s="67">
        <f>IF(ISBLANK(HLOOKUP(F$1, m_preprocess!$1:$1048576, $D220, FALSE)), "", HLOOKUP(F$1, m_preprocess!$1:$1048576, $D220, FALSE))</f>
        <v>90.212527634131106</v>
      </c>
      <c r="G220" s="67">
        <f>IF(ISBLANK(HLOOKUP(G$1, m_preprocess!$1:$1048576, $D220, FALSE)), "", HLOOKUP(G$1, m_preprocess!$1:$1048576, $D220, FALSE))</f>
        <v>91.425744773517593</v>
      </c>
      <c r="H220" s="67">
        <f>IF(ISBLANK(HLOOKUP(H$1, m_preprocess!$1:$1048576, $D220, FALSE)), "", HLOOKUP(H$1, m_preprocess!$1:$1048576, $D220, FALSE))</f>
        <v>95.935448077108106</v>
      </c>
      <c r="I220" s="67">
        <f>IF(ISBLANK(HLOOKUP(I$1, m_preprocess!$1:$1048576, $D220, FALSE)), "", HLOOKUP(I$1, m_preprocess!$1:$1048576, $D220, FALSE))</f>
        <v>46.7</v>
      </c>
      <c r="J220" s="67">
        <f>IF(ISBLANK(HLOOKUP(J$1, m_preprocess!$1:$1048576, $D220, FALSE)), "", HLOOKUP(J$1, m_preprocess!$1:$1048576, $D220, FALSE))</f>
        <v>60.889740043531098</v>
      </c>
      <c r="K220" s="67">
        <f>IF(ISBLANK(HLOOKUP(K$1, m_preprocess!$1:$1048576, $D220, FALSE)), "", HLOOKUP(K$1, m_preprocess!$1:$1048576, $D220, FALSE))</f>
        <v>3.72</v>
      </c>
      <c r="L220" s="67">
        <f>IF(ISBLANK(HLOOKUP(L$1, m_preprocess!$1:$1048576, $D220, FALSE)), "", HLOOKUP(L$1, m_preprocess!$1:$1048576, $D220, FALSE))</f>
        <v>17021.996664094826</v>
      </c>
      <c r="M220" s="67">
        <f>IF(ISBLANK(HLOOKUP(M$1, m_preprocess!$1:$1048576, $D220, FALSE)), "", HLOOKUP(M$1, m_preprocess!$1:$1048576, $D220, FALSE))</f>
        <v>65092.952190640623</v>
      </c>
      <c r="N220" s="67">
        <f>IF(ISBLANK(HLOOKUP(N$1, m_preprocess!$1:$1048576, $D220, FALSE)), "", HLOOKUP(N$1, m_preprocess!$1:$1048576, $D220, FALSE))</f>
        <v>479.65217391304401</v>
      </c>
      <c r="O220" s="67">
        <f>IF(ISBLANK(HLOOKUP(O$1, m_preprocess!$1:$1048576, $D220, FALSE)), "", HLOOKUP(O$1, m_preprocess!$1:$1048576, $D220, FALSE))</f>
        <v>88.538269862068788</v>
      </c>
      <c r="P220" s="67">
        <f>IF(ISBLANK(HLOOKUP(P$1, m_preprocess!$1:$1048576, $D220, FALSE)), "", HLOOKUP(P$1, m_preprocess!$1:$1048576, $D220, FALSE))</f>
        <v>133.89927580192256</v>
      </c>
      <c r="Q220" s="67">
        <f>IF(ISBLANK(HLOOKUP(Q$1, m_preprocess!$1:$1048576, $D220, FALSE)), "", HLOOKUP(Q$1, m_preprocess!$1:$1048576, $D220, FALSE))</f>
        <v>4602.0607957714428</v>
      </c>
      <c r="R220" s="67">
        <f>IF(ISBLANK(HLOOKUP(R$1, m_preprocess!$1:$1048576, $D220, FALSE)), "", HLOOKUP(R$1, m_preprocess!$1:$1048576, $D220, FALSE))</f>
        <v>2825.270520982584</v>
      </c>
      <c r="S220" s="67">
        <f>IF(ISBLANK(HLOOKUP(S$1, m_preprocess!$1:$1048576, $D220, FALSE)), "", HLOOKUP(S$1, m_preprocess!$1:$1048576, $D220, FALSE))</f>
        <v>4931.4258835098053</v>
      </c>
      <c r="T220" s="67">
        <f>IF(ISBLANK(HLOOKUP(T$1, m_preprocess!$1:$1048576, $D220, FALSE)), "", HLOOKUP(T$1, m_preprocess!$1:$1048576, $D220, FALSE))</f>
        <v>1199.0374081727143</v>
      </c>
      <c r="U220" s="67">
        <f>IF(ISBLANK(HLOOKUP(U$1, m_preprocess!$1:$1048576, $D220, FALSE)), "", HLOOKUP(U$1, m_preprocess!$1:$1048576, $D220, FALSE))</f>
        <v>3073.4017986488548</v>
      </c>
      <c r="V220" s="67">
        <f>IF(ISBLANK(HLOOKUP(V$1, m_preprocess!$1:$1048576, $D220, FALSE)), "", HLOOKUP(V$1, m_preprocess!$1:$1048576, $D220, FALSE))</f>
        <v>966.98951757784255</v>
      </c>
      <c r="W220" s="67">
        <f>IF(ISBLANK(HLOOKUP(W$1, m_preprocess!$1:$1048576, $D220, FALSE)), "", HLOOKUP(W$1, m_preprocess!$1:$1048576, $D220, FALSE))</f>
        <v>5277.6621009999999</v>
      </c>
      <c r="X220" s="67">
        <f>IF(ISBLANK(HLOOKUP(X$1, m_preprocess!$1:$1048576, $D220, FALSE)), "", HLOOKUP(X$1, m_preprocess!$1:$1048576, $D220, FALSE))</f>
        <v>97.930671186040001</v>
      </c>
      <c r="Y220" s="67">
        <f>IF(ISBLANK(HLOOKUP(Y$1, m_preprocess!$1:$1048576, $D220, FALSE)), "", HLOOKUP(Y$1, m_preprocess!$1:$1048576, $D220, FALSE))</f>
        <v>84.757938531800505</v>
      </c>
      <c r="Z220" s="67">
        <f>IF(ISBLANK(HLOOKUP(Z$1, m_preprocess!$1:$1048576, $D220, FALSE)), "", HLOOKUP(Z$1, m_preprocess!$1:$1048576, $D220, FALSE))</f>
        <v>446.59999999999991</v>
      </c>
      <c r="AA220" s="67">
        <f>IF(ISBLANK(HLOOKUP(AA$1, m_preprocess!$1:$1048576, $D220, FALSE)), "", HLOOKUP(AA$1, m_preprocess!$1:$1048576, $D220, FALSE))</f>
        <v>27918</v>
      </c>
      <c r="AB220" s="67">
        <f>IF(ISBLANK(HLOOKUP(AB$1, m_preprocess!$1:$1048576, $D220, FALSE)), "", HLOOKUP(AB$1, m_preprocess!$1:$1048576, $D220, FALSE))</f>
        <v>103563.047251639</v>
      </c>
    </row>
    <row r="221" spans="1:28" x14ac:dyDescent="0.25">
      <c r="A221" s="57">
        <v>40634</v>
      </c>
      <c r="B221" s="67">
        <v>2011</v>
      </c>
      <c r="C221" s="67">
        <v>4</v>
      </c>
      <c r="D221" s="67">
        <v>221</v>
      </c>
      <c r="E221" s="67">
        <f>IF(ISBLANK(HLOOKUP(E$1, m_preprocess!$1:$1048576, $D221, FALSE)), "", HLOOKUP(E$1, m_preprocess!$1:$1048576, $D221, FALSE))</f>
        <v>91.4938043252358</v>
      </c>
      <c r="F221" s="67">
        <f>IF(ISBLANK(HLOOKUP(F$1, m_preprocess!$1:$1048576, $D221, FALSE)), "", HLOOKUP(F$1, m_preprocess!$1:$1048576, $D221, FALSE))</f>
        <v>90.861873439606299</v>
      </c>
      <c r="G221" s="67">
        <f>IF(ISBLANK(HLOOKUP(G$1, m_preprocess!$1:$1048576, $D221, FALSE)), "", HLOOKUP(G$1, m_preprocess!$1:$1048576, $D221, FALSE))</f>
        <v>90.444101329590595</v>
      </c>
      <c r="H221" s="67">
        <f>IF(ISBLANK(HLOOKUP(H$1, m_preprocess!$1:$1048576, $D221, FALSE)), "", HLOOKUP(H$1, m_preprocess!$1:$1048576, $D221, FALSE))</f>
        <v>91.626885146778605</v>
      </c>
      <c r="I221" s="67">
        <f>IF(ISBLANK(HLOOKUP(I$1, m_preprocess!$1:$1048576, $D221, FALSE)), "", HLOOKUP(I$1, m_preprocess!$1:$1048576, $D221, FALSE))</f>
        <v>46</v>
      </c>
      <c r="J221" s="67">
        <f>IF(ISBLANK(HLOOKUP(J$1, m_preprocess!$1:$1048576, $D221, FALSE)), "", HLOOKUP(J$1, m_preprocess!$1:$1048576, $D221, FALSE))</f>
        <v>62.335597926456501</v>
      </c>
      <c r="K221" s="67">
        <f>IF(ISBLANK(HLOOKUP(K$1, m_preprocess!$1:$1048576, $D221, FALSE)), "", HLOOKUP(K$1, m_preprocess!$1:$1048576, $D221, FALSE))</f>
        <v>4.3</v>
      </c>
      <c r="L221" s="67">
        <f>IF(ISBLANK(HLOOKUP(L$1, m_preprocess!$1:$1048576, $D221, FALSE)), "", HLOOKUP(L$1, m_preprocess!$1:$1048576, $D221, FALSE))</f>
        <v>17259.192343547114</v>
      </c>
      <c r="M221" s="67">
        <f>IF(ISBLANK(HLOOKUP(M$1, m_preprocess!$1:$1048576, $D221, FALSE)), "", HLOOKUP(M$1, m_preprocess!$1:$1048576, $D221, FALSE))</f>
        <v>66240.863855683114</v>
      </c>
      <c r="N221" s="67">
        <f>IF(ISBLANK(HLOOKUP(N$1, m_preprocess!$1:$1048576, $D221, FALSE)), "", HLOOKUP(N$1, m_preprocess!$1:$1048576, $D221, FALSE))</f>
        <v>471.32</v>
      </c>
      <c r="O221" s="67">
        <f>IF(ISBLANK(HLOOKUP(O$1, m_preprocess!$1:$1048576, $D221, FALSE)), "", HLOOKUP(O$1, m_preprocess!$1:$1048576, $D221, FALSE))</f>
        <v>88.142663800188274</v>
      </c>
      <c r="P221" s="67">
        <f>IF(ISBLANK(HLOOKUP(P$1, m_preprocess!$1:$1048576, $D221, FALSE)), "", HLOOKUP(P$1, m_preprocess!$1:$1048576, $D221, FALSE))</f>
        <v>132.51022731039552</v>
      </c>
      <c r="Q221" s="67">
        <f>IF(ISBLANK(HLOOKUP(Q$1, m_preprocess!$1:$1048576, $D221, FALSE)), "", HLOOKUP(Q$1, m_preprocess!$1:$1048576, $D221, FALSE))</f>
        <v>4294.6224039091412</v>
      </c>
      <c r="R221" s="67">
        <f>IF(ISBLANK(HLOOKUP(R$1, m_preprocess!$1:$1048576, $D221, FALSE)), "", HLOOKUP(R$1, m_preprocess!$1:$1048576, $D221, FALSE))</f>
        <v>2522.1586296795558</v>
      </c>
      <c r="S221" s="67">
        <f>IF(ISBLANK(HLOOKUP(S$1, m_preprocess!$1:$1048576, $D221, FALSE)), "", HLOOKUP(S$1, m_preprocess!$1:$1048576, $D221, FALSE))</f>
        <v>4372.3155419354525</v>
      </c>
      <c r="T221" s="67">
        <f>IF(ISBLANK(HLOOKUP(T$1, m_preprocess!$1:$1048576, $D221, FALSE)), "", HLOOKUP(T$1, m_preprocess!$1:$1048576, $D221, FALSE))</f>
        <v>1145.6813216363448</v>
      </c>
      <c r="U221" s="67">
        <f>IF(ISBLANK(HLOOKUP(U$1, m_preprocess!$1:$1048576, $D221, FALSE)), "", HLOOKUP(U$1, m_preprocess!$1:$1048576, $D221, FALSE))</f>
        <v>2651.1539719950447</v>
      </c>
      <c r="V221" s="67">
        <f>IF(ISBLANK(HLOOKUP(V$1, m_preprocess!$1:$1048576, $D221, FALSE)), "", HLOOKUP(V$1, m_preprocess!$1:$1048576, $D221, FALSE))</f>
        <v>833.97950613674197</v>
      </c>
      <c r="W221" s="67">
        <f>IF(ISBLANK(HLOOKUP(W$1, m_preprocess!$1:$1048576, $D221, FALSE)), "", HLOOKUP(W$1, m_preprocess!$1:$1048576, $D221, FALSE))</f>
        <v>4971.0083130000003</v>
      </c>
      <c r="X221" s="67">
        <f>IF(ISBLANK(HLOOKUP(X$1, m_preprocess!$1:$1048576, $D221, FALSE)), "", HLOOKUP(X$1, m_preprocess!$1:$1048576, $D221, FALSE))</f>
        <v>91.512365949632894</v>
      </c>
      <c r="Y221" s="67">
        <f>IF(ISBLANK(HLOOKUP(Y$1, m_preprocess!$1:$1048576, $D221, FALSE)), "", HLOOKUP(Y$1, m_preprocess!$1:$1048576, $D221, FALSE))</f>
        <v>85.914350315613206</v>
      </c>
      <c r="Z221" s="67">
        <f>IF(ISBLANK(HLOOKUP(Z$1, m_preprocess!$1:$1048576, $D221, FALSE)), "", HLOOKUP(Z$1, m_preprocess!$1:$1048576, $D221, FALSE))</f>
        <v>436.3</v>
      </c>
      <c r="AA221" s="67">
        <f>IF(ISBLANK(HLOOKUP(AA$1, m_preprocess!$1:$1048576, $D221, FALSE)), "", HLOOKUP(AA$1, m_preprocess!$1:$1048576, $D221, FALSE))</f>
        <v>28153</v>
      </c>
      <c r="AB221" s="67">
        <f>IF(ISBLANK(HLOOKUP(AB$1, m_preprocess!$1:$1048576, $D221, FALSE)), "", HLOOKUP(AB$1, m_preprocess!$1:$1048576, $D221, FALSE))</f>
        <v>104572.668015584</v>
      </c>
    </row>
    <row r="222" spans="1:28" x14ac:dyDescent="0.25">
      <c r="A222" s="57">
        <v>40664</v>
      </c>
      <c r="B222" s="67">
        <v>2011</v>
      </c>
      <c r="C222" s="67">
        <v>5</v>
      </c>
      <c r="D222" s="67">
        <v>222</v>
      </c>
      <c r="E222" s="67">
        <f>IF(ISBLANK(HLOOKUP(E$1, m_preprocess!$1:$1048576, $D222, FALSE)), "", HLOOKUP(E$1, m_preprocess!$1:$1048576, $D222, FALSE))</f>
        <v>92.099137676891701</v>
      </c>
      <c r="F222" s="67">
        <f>IF(ISBLANK(HLOOKUP(F$1, m_preprocess!$1:$1048576, $D222, FALSE)), "", HLOOKUP(F$1, m_preprocess!$1:$1048576, $D222, FALSE))</f>
        <v>90.829477893139895</v>
      </c>
      <c r="G222" s="67">
        <f>IF(ISBLANK(HLOOKUP(G$1, m_preprocess!$1:$1048576, $D222, FALSE)), "", HLOOKUP(G$1, m_preprocess!$1:$1048576, $D222, FALSE))</f>
        <v>93.679886563601798</v>
      </c>
      <c r="H222" s="67">
        <f>IF(ISBLANK(HLOOKUP(H$1, m_preprocess!$1:$1048576, $D222, FALSE)), "", HLOOKUP(H$1, m_preprocess!$1:$1048576, $D222, FALSE))</f>
        <v>91.791132251693199</v>
      </c>
      <c r="I222" s="67">
        <f>IF(ISBLANK(HLOOKUP(I$1, m_preprocess!$1:$1048576, $D222, FALSE)), "", HLOOKUP(I$1, m_preprocess!$1:$1048576, $D222, FALSE))</f>
        <v>47.2</v>
      </c>
      <c r="J222" s="67">
        <f>IF(ISBLANK(HLOOKUP(J$1, m_preprocess!$1:$1048576, $D222, FALSE)), "", HLOOKUP(J$1, m_preprocess!$1:$1048576, $D222, FALSE))</f>
        <v>60.096217423435697</v>
      </c>
      <c r="K222" s="67">
        <f>IF(ISBLANK(HLOOKUP(K$1, m_preprocess!$1:$1048576, $D222, FALSE)), "", HLOOKUP(K$1, m_preprocess!$1:$1048576, $D222, FALSE))</f>
        <v>4.8</v>
      </c>
      <c r="L222" s="67">
        <f>IF(ISBLANK(HLOOKUP(L$1, m_preprocess!$1:$1048576, $D222, FALSE)), "", HLOOKUP(L$1, m_preprocess!$1:$1048576, $D222, FALSE))</f>
        <v>17483.093387815661</v>
      </c>
      <c r="M222" s="67">
        <f>IF(ISBLANK(HLOOKUP(M$1, m_preprocess!$1:$1048576, $D222, FALSE)), "", HLOOKUP(M$1, m_preprocess!$1:$1048576, $D222, FALSE))</f>
        <v>67472.399203146153</v>
      </c>
      <c r="N222" s="67">
        <f>IF(ISBLANK(HLOOKUP(N$1, m_preprocess!$1:$1048576, $D222, FALSE)), "", HLOOKUP(N$1, m_preprocess!$1:$1048576, $D222, FALSE))</f>
        <v>467.72863636363599</v>
      </c>
      <c r="O222" s="67">
        <f>IF(ISBLANK(HLOOKUP(O$1, m_preprocess!$1:$1048576, $D222, FALSE)), "", HLOOKUP(O$1, m_preprocess!$1:$1048576, $D222, FALSE))</f>
        <v>87.481317385285664</v>
      </c>
      <c r="P222" s="67">
        <f>IF(ISBLANK(HLOOKUP(P$1, m_preprocess!$1:$1048576, $D222, FALSE)), "", HLOOKUP(P$1, m_preprocess!$1:$1048576, $D222, FALSE))</f>
        <v>129.5279451718487</v>
      </c>
      <c r="Q222" s="67">
        <f>IF(ISBLANK(HLOOKUP(Q$1, m_preprocess!$1:$1048576, $D222, FALSE)), "", HLOOKUP(Q$1, m_preprocess!$1:$1048576, $D222, FALSE))</f>
        <v>4560.1485208412814</v>
      </c>
      <c r="R222" s="67">
        <f>IF(ISBLANK(HLOOKUP(R$1, m_preprocess!$1:$1048576, $D222, FALSE)), "", HLOOKUP(R$1, m_preprocess!$1:$1048576, $D222, FALSE))</f>
        <v>2680.302131079955</v>
      </c>
      <c r="S222" s="67">
        <f>IF(ISBLANK(HLOOKUP(S$1, m_preprocess!$1:$1048576, $D222, FALSE)), "", HLOOKUP(S$1, m_preprocess!$1:$1048576, $D222, FALSE))</f>
        <v>4766.8264440867442</v>
      </c>
      <c r="T222" s="67">
        <f>IF(ISBLANK(HLOOKUP(T$1, m_preprocess!$1:$1048576, $D222, FALSE)), "", HLOOKUP(T$1, m_preprocess!$1:$1048576, $D222, FALSE))</f>
        <v>1225.9575437741396</v>
      </c>
      <c r="U222" s="67">
        <f>IF(ISBLANK(HLOOKUP(U$1, m_preprocess!$1:$1048576, $D222, FALSE)), "", HLOOKUP(U$1, m_preprocess!$1:$1048576, $D222, FALSE))</f>
        <v>2941.3915958588336</v>
      </c>
      <c r="V222" s="67">
        <f>IF(ISBLANK(HLOOKUP(V$1, m_preprocess!$1:$1048576, $D222, FALSE)), "", HLOOKUP(V$1, m_preprocess!$1:$1048576, $D222, FALSE))</f>
        <v>872.81212178903934</v>
      </c>
      <c r="W222" s="67">
        <f>IF(ISBLANK(HLOOKUP(W$1, m_preprocess!$1:$1048576, $D222, FALSE)), "", HLOOKUP(W$1, m_preprocess!$1:$1048576, $D222, FALSE))</f>
        <v>5229.1952380000002</v>
      </c>
      <c r="X222" s="67">
        <f>IF(ISBLANK(HLOOKUP(X$1, m_preprocess!$1:$1048576, $D222, FALSE)), "", HLOOKUP(X$1, m_preprocess!$1:$1048576, $D222, FALSE))</f>
        <v>93.679426203141901</v>
      </c>
      <c r="Y222" s="67">
        <f>IF(ISBLANK(HLOOKUP(Y$1, m_preprocess!$1:$1048576, $D222, FALSE)), "", HLOOKUP(Y$1, m_preprocess!$1:$1048576, $D222, FALSE))</f>
        <v>83.013679998064902</v>
      </c>
      <c r="Z222" s="67">
        <f>IF(ISBLANK(HLOOKUP(Z$1, m_preprocess!$1:$1048576, $D222, FALSE)), "", HLOOKUP(Z$1, m_preprocess!$1:$1048576, $D222, FALSE))</f>
        <v>443.70000000000005</v>
      </c>
      <c r="AA222" s="67">
        <f>IF(ISBLANK(HLOOKUP(AA$1, m_preprocess!$1:$1048576, $D222, FALSE)), "", HLOOKUP(AA$1, m_preprocess!$1:$1048576, $D222, FALSE))</f>
        <v>28096</v>
      </c>
      <c r="AB222" s="67">
        <f>IF(ISBLANK(HLOOKUP(AB$1, m_preprocess!$1:$1048576, $D222, FALSE)), "", HLOOKUP(AB$1, m_preprocess!$1:$1048576, $D222, FALSE))</f>
        <v>106047.894404807</v>
      </c>
    </row>
    <row r="223" spans="1:28" x14ac:dyDescent="0.25">
      <c r="A223" s="57">
        <v>40695</v>
      </c>
      <c r="B223" s="67">
        <v>2011</v>
      </c>
      <c r="C223" s="67">
        <v>6</v>
      </c>
      <c r="D223" s="67">
        <v>223</v>
      </c>
      <c r="E223" s="67">
        <f>IF(ISBLANK(HLOOKUP(E$1, m_preprocess!$1:$1048576, $D223, FALSE)), "", HLOOKUP(E$1, m_preprocess!$1:$1048576, $D223, FALSE))</f>
        <v>88.943007329627093</v>
      </c>
      <c r="F223" s="67">
        <f>IF(ISBLANK(HLOOKUP(F$1, m_preprocess!$1:$1048576, $D223, FALSE)), "", HLOOKUP(F$1, m_preprocess!$1:$1048576, $D223, FALSE))</f>
        <v>90.783032998697905</v>
      </c>
      <c r="G223" s="67">
        <f>IF(ISBLANK(HLOOKUP(G$1, m_preprocess!$1:$1048576, $D223, FALSE)), "", HLOOKUP(G$1, m_preprocess!$1:$1048576, $D223, FALSE))</f>
        <v>89.287087126108503</v>
      </c>
      <c r="H223" s="67">
        <f>IF(ISBLANK(HLOOKUP(H$1, m_preprocess!$1:$1048576, $D223, FALSE)), "", HLOOKUP(H$1, m_preprocess!$1:$1048576, $D223, FALSE))</f>
        <v>88.843716325053194</v>
      </c>
      <c r="I223" s="67">
        <f>IF(ISBLANK(HLOOKUP(I$1, m_preprocess!$1:$1048576, $D223, FALSE)), "", HLOOKUP(I$1, m_preprocess!$1:$1048576, $D223, FALSE))</f>
        <v>44.1</v>
      </c>
      <c r="J223" s="67">
        <f>IF(ISBLANK(HLOOKUP(J$1, m_preprocess!$1:$1048576, $D223, FALSE)), "", HLOOKUP(J$1, m_preprocess!$1:$1048576, $D223, FALSE))</f>
        <v>60.527298435194297</v>
      </c>
      <c r="K223" s="67">
        <f>IF(ISBLANK(HLOOKUP(K$1, m_preprocess!$1:$1048576, $D223, FALSE)), "", HLOOKUP(K$1, m_preprocess!$1:$1048576, $D223, FALSE))</f>
        <v>5.13</v>
      </c>
      <c r="L223" s="67">
        <f>IF(ISBLANK(HLOOKUP(L$1, m_preprocess!$1:$1048576, $D223, FALSE)), "", HLOOKUP(L$1, m_preprocess!$1:$1048576, $D223, FALSE))</f>
        <v>17587.148103748015</v>
      </c>
      <c r="M223" s="67">
        <f>IF(ISBLANK(HLOOKUP(M$1, m_preprocess!$1:$1048576, $D223, FALSE)), "", HLOOKUP(M$1, m_preprocess!$1:$1048576, $D223, FALSE))</f>
        <v>68563.670048551488</v>
      </c>
      <c r="N223" s="67">
        <f>IF(ISBLANK(HLOOKUP(N$1, m_preprocess!$1:$1048576, $D223, FALSE)), "", HLOOKUP(N$1, m_preprocess!$1:$1048576, $D223, FALSE))</f>
        <v>469.41190476190502</v>
      </c>
      <c r="O223" s="67">
        <f>IF(ISBLANK(HLOOKUP(O$1, m_preprocess!$1:$1048576, $D223, FALSE)), "", HLOOKUP(O$1, m_preprocess!$1:$1048576, $D223, FALSE))</f>
        <v>87.965901405286829</v>
      </c>
      <c r="P223" s="67">
        <f>IF(ISBLANK(HLOOKUP(P$1, m_preprocess!$1:$1048576, $D223, FALSE)), "", HLOOKUP(P$1, m_preprocess!$1:$1048576, $D223, FALSE))</f>
        <v>130.30222140244453</v>
      </c>
      <c r="Q223" s="67">
        <f>IF(ISBLANK(HLOOKUP(Q$1, m_preprocess!$1:$1048576, $D223, FALSE)), "", HLOOKUP(Q$1, m_preprocess!$1:$1048576, $D223, FALSE))</f>
        <v>4127.8867866688579</v>
      </c>
      <c r="R223" s="67">
        <f>IF(ISBLANK(HLOOKUP(R$1, m_preprocess!$1:$1048576, $D223, FALSE)), "", HLOOKUP(R$1, m_preprocess!$1:$1048576, $D223, FALSE))</f>
        <v>2628.8191986421948</v>
      </c>
      <c r="S223" s="67">
        <f>IF(ISBLANK(HLOOKUP(S$1, m_preprocess!$1:$1048576, $D223, FALSE)), "", HLOOKUP(S$1, m_preprocess!$1:$1048576, $D223, FALSE))</f>
        <v>4744.8713205159356</v>
      </c>
      <c r="T223" s="67">
        <f>IF(ISBLANK(HLOOKUP(T$1, m_preprocess!$1:$1048576, $D223, FALSE)), "", HLOOKUP(T$1, m_preprocess!$1:$1048576, $D223, FALSE))</f>
        <v>1180.1909055501424</v>
      </c>
      <c r="U223" s="67">
        <f>IF(ISBLANK(HLOOKUP(U$1, m_preprocess!$1:$1048576, $D223, FALSE)), "", HLOOKUP(U$1, m_preprocess!$1:$1048576, $D223, FALSE))</f>
        <v>2903.194118924589</v>
      </c>
      <c r="V223" s="67">
        <f>IF(ISBLANK(HLOOKUP(V$1, m_preprocess!$1:$1048576, $D223, FALSE)), "", HLOOKUP(V$1, m_preprocess!$1:$1048576, $D223, FALSE))</f>
        <v>881.61149212038163</v>
      </c>
      <c r="W223" s="67">
        <f>IF(ISBLANK(HLOOKUP(W$1, m_preprocess!$1:$1048576, $D223, FALSE)), "", HLOOKUP(W$1, m_preprocess!$1:$1048576, $D223, FALSE))</f>
        <v>5072.8531670000002</v>
      </c>
      <c r="X223" s="67">
        <f>IF(ISBLANK(HLOOKUP(X$1, m_preprocess!$1:$1048576, $D223, FALSE)), "", HLOOKUP(X$1, m_preprocess!$1:$1048576, $D223, FALSE))</f>
        <v>91.040134283203002</v>
      </c>
      <c r="Y223" s="67">
        <f>IF(ISBLANK(HLOOKUP(Y$1, m_preprocess!$1:$1048576, $D223, FALSE)), "", HLOOKUP(Y$1, m_preprocess!$1:$1048576, $D223, FALSE))</f>
        <v>81.002861104193698</v>
      </c>
      <c r="Z223" s="67">
        <f>IF(ISBLANK(HLOOKUP(Z$1, m_preprocess!$1:$1048576, $D223, FALSE)), "", HLOOKUP(Z$1, m_preprocess!$1:$1048576, $D223, FALSE))</f>
        <v>427.1</v>
      </c>
      <c r="AA223" s="67">
        <f>IF(ISBLANK(HLOOKUP(AA$1, m_preprocess!$1:$1048576, $D223, FALSE)), "", HLOOKUP(AA$1, m_preprocess!$1:$1048576, $D223, FALSE))</f>
        <v>26253</v>
      </c>
      <c r="AB223" s="67">
        <f>IF(ISBLANK(HLOOKUP(AB$1, m_preprocess!$1:$1048576, $D223, FALSE)), "", HLOOKUP(AB$1, m_preprocess!$1:$1048576, $D223, FALSE))</f>
        <v>106503.483643634</v>
      </c>
    </row>
    <row r="224" spans="1:28" x14ac:dyDescent="0.25">
      <c r="A224" s="57">
        <v>40725</v>
      </c>
      <c r="B224" s="67">
        <v>2011</v>
      </c>
      <c r="C224" s="67">
        <v>7</v>
      </c>
      <c r="D224" s="67">
        <v>224</v>
      </c>
      <c r="E224" s="67">
        <f>IF(ISBLANK(HLOOKUP(E$1, m_preprocess!$1:$1048576, $D224, FALSE)), "", HLOOKUP(E$1, m_preprocess!$1:$1048576, $D224, FALSE))</f>
        <v>88.232810529782796</v>
      </c>
      <c r="F224" s="67">
        <f>IF(ISBLANK(HLOOKUP(F$1, m_preprocess!$1:$1048576, $D224, FALSE)), "", HLOOKUP(F$1, m_preprocess!$1:$1048576, $D224, FALSE))</f>
        <v>90.884827592136403</v>
      </c>
      <c r="G224" s="67">
        <f>IF(ISBLANK(HLOOKUP(G$1, m_preprocess!$1:$1048576, $D224, FALSE)), "", HLOOKUP(G$1, m_preprocess!$1:$1048576, $D224, FALSE))</f>
        <v>82.769576950523998</v>
      </c>
      <c r="H224" s="67">
        <f>IF(ISBLANK(HLOOKUP(H$1, m_preprocess!$1:$1048576, $D224, FALSE)), "", HLOOKUP(H$1, m_preprocess!$1:$1048576, $D224, FALSE))</f>
        <v>89.107023381841898</v>
      </c>
      <c r="I224" s="67">
        <f>IF(ISBLANK(HLOOKUP(I$1, m_preprocess!$1:$1048576, $D224, FALSE)), "", HLOOKUP(I$1, m_preprocess!$1:$1048576, $D224, FALSE))</f>
        <v>44.7</v>
      </c>
      <c r="J224" s="67">
        <f>IF(ISBLANK(HLOOKUP(J$1, m_preprocess!$1:$1048576, $D224, FALSE)), "", HLOOKUP(J$1, m_preprocess!$1:$1048576, $D224, FALSE))</f>
        <v>59.273348393164703</v>
      </c>
      <c r="K224" s="67">
        <f>IF(ISBLANK(HLOOKUP(K$1, m_preprocess!$1:$1048576, $D224, FALSE)), "", HLOOKUP(K$1, m_preprocess!$1:$1048576, $D224, FALSE))</f>
        <v>5.25</v>
      </c>
      <c r="L224" s="67">
        <f>IF(ISBLANK(HLOOKUP(L$1, m_preprocess!$1:$1048576, $D224, FALSE)), "", HLOOKUP(L$1, m_preprocess!$1:$1048576, $D224, FALSE))</f>
        <v>17136.061422158153</v>
      </c>
      <c r="M224" s="67">
        <f>IF(ISBLANK(HLOOKUP(M$1, m_preprocess!$1:$1048576, $D224, FALSE)), "", HLOOKUP(M$1, m_preprocess!$1:$1048576, $D224, FALSE))</f>
        <v>69007.363658513204</v>
      </c>
      <c r="N224" s="67">
        <f>IF(ISBLANK(HLOOKUP(N$1, m_preprocess!$1:$1048576, $D224, FALSE)), "", HLOOKUP(N$1, m_preprocess!$1:$1048576, $D224, FALSE))</f>
        <v>462.93714285714299</v>
      </c>
      <c r="O224" s="67">
        <f>IF(ISBLANK(HLOOKUP(O$1, m_preprocess!$1:$1048576, $D224, FALSE)), "", HLOOKUP(O$1, m_preprocess!$1:$1048576, $D224, FALSE))</f>
        <v>86.862636976664263</v>
      </c>
      <c r="P224" s="67">
        <f>IF(ISBLANK(HLOOKUP(P$1, m_preprocess!$1:$1048576, $D224, FALSE)), "", HLOOKUP(P$1, m_preprocess!$1:$1048576, $D224, FALSE))</f>
        <v>133.46541235383799</v>
      </c>
      <c r="Q224" s="67">
        <f>IF(ISBLANK(HLOOKUP(Q$1, m_preprocess!$1:$1048576, $D224, FALSE)), "", HLOOKUP(Q$1, m_preprocess!$1:$1048576, $D224, FALSE))</f>
        <v>3801.998273886783</v>
      </c>
      <c r="R224" s="67">
        <f>IF(ISBLANK(HLOOKUP(R$1, m_preprocess!$1:$1048576, $D224, FALSE)), "", HLOOKUP(R$1, m_preprocess!$1:$1048576, $D224, FALSE))</f>
        <v>2244.1551376660577</v>
      </c>
      <c r="S224" s="67">
        <f>IF(ISBLANK(HLOOKUP(S$1, m_preprocess!$1:$1048576, $D224, FALSE)), "", HLOOKUP(S$1, m_preprocess!$1:$1048576, $D224, FALSE))</f>
        <v>4853.08560985441</v>
      </c>
      <c r="T224" s="67">
        <f>IF(ISBLANK(HLOOKUP(T$1, m_preprocess!$1:$1048576, $D224, FALSE)), "", HLOOKUP(T$1, m_preprocess!$1:$1048576, $D224, FALSE))</f>
        <v>1312.4778653467597</v>
      </c>
      <c r="U224" s="67">
        <f>IF(ISBLANK(HLOOKUP(U$1, m_preprocess!$1:$1048576, $D224, FALSE)), "", HLOOKUP(U$1, m_preprocess!$1:$1048576, $D224, FALSE))</f>
        <v>2926.7160937252961</v>
      </c>
      <c r="V224" s="67">
        <f>IF(ISBLANK(HLOOKUP(V$1, m_preprocess!$1:$1048576, $D224, FALSE)), "", HLOOKUP(V$1, m_preprocess!$1:$1048576, $D224, FALSE))</f>
        <v>891.78964315405904</v>
      </c>
      <c r="W224" s="67">
        <f>IF(ISBLANK(HLOOKUP(W$1, m_preprocess!$1:$1048576, $D224, FALSE)), "", HLOOKUP(W$1, m_preprocess!$1:$1048576, $D224, FALSE))</f>
        <v>5156.7112399999996</v>
      </c>
      <c r="X224" s="67">
        <f>IF(ISBLANK(HLOOKUP(X$1, m_preprocess!$1:$1048576, $D224, FALSE)), "", HLOOKUP(X$1, m_preprocess!$1:$1048576, $D224, FALSE))</f>
        <v>86.186527343700604</v>
      </c>
      <c r="Y224" s="67">
        <f>IF(ISBLANK(HLOOKUP(Y$1, m_preprocess!$1:$1048576, $D224, FALSE)), "", HLOOKUP(Y$1, m_preprocess!$1:$1048576, $D224, FALSE))</f>
        <v>88.090292749778399</v>
      </c>
      <c r="Z224" s="67">
        <f>IF(ISBLANK(HLOOKUP(Z$1, m_preprocess!$1:$1048576, $D224, FALSE)), "", HLOOKUP(Z$1, m_preprocess!$1:$1048576, $D224, FALSE))</f>
        <v>372.40000000000003</v>
      </c>
      <c r="AA224" s="67">
        <f>IF(ISBLANK(HLOOKUP(AA$1, m_preprocess!$1:$1048576, $D224, FALSE)), "", HLOOKUP(AA$1, m_preprocess!$1:$1048576, $D224, FALSE))</f>
        <v>24327</v>
      </c>
      <c r="AB224" s="67">
        <f>IF(ISBLANK(HLOOKUP(AB$1, m_preprocess!$1:$1048576, $D224, FALSE)), "", HLOOKUP(AB$1, m_preprocess!$1:$1048576, $D224, FALSE))</f>
        <v>107145.36800199701</v>
      </c>
    </row>
    <row r="225" spans="1:28" x14ac:dyDescent="0.25">
      <c r="A225" s="57">
        <v>40756</v>
      </c>
      <c r="B225" s="67">
        <v>2011</v>
      </c>
      <c r="C225" s="67">
        <v>8</v>
      </c>
      <c r="D225" s="67">
        <v>225</v>
      </c>
      <c r="E225" s="67">
        <f>IF(ISBLANK(HLOOKUP(E$1, m_preprocess!$1:$1048576, $D225, FALSE)), "", HLOOKUP(E$1, m_preprocess!$1:$1048576, $D225, FALSE))</f>
        <v>89.480296315978805</v>
      </c>
      <c r="F225" s="67">
        <f>IF(ISBLANK(HLOOKUP(F$1, m_preprocess!$1:$1048576, $D225, FALSE)), "", HLOOKUP(F$1, m_preprocess!$1:$1048576, $D225, FALSE))</f>
        <v>91.358650027238099</v>
      </c>
      <c r="G225" s="67">
        <f>IF(ISBLANK(HLOOKUP(G$1, m_preprocess!$1:$1048576, $D225, FALSE)), "", HLOOKUP(G$1, m_preprocess!$1:$1048576, $D225, FALSE))</f>
        <v>90.483068776676305</v>
      </c>
      <c r="H225" s="67">
        <f>IF(ISBLANK(HLOOKUP(H$1, m_preprocess!$1:$1048576, $D225, FALSE)), "", HLOOKUP(H$1, m_preprocess!$1:$1048576, $D225, FALSE))</f>
        <v>89.270372165363696</v>
      </c>
      <c r="I225" s="67">
        <f>IF(ISBLANK(HLOOKUP(I$1, m_preprocess!$1:$1048576, $D225, FALSE)), "", HLOOKUP(I$1, m_preprocess!$1:$1048576, $D225, FALSE))</f>
        <v>42</v>
      </c>
      <c r="J225" s="67">
        <f>IF(ISBLANK(HLOOKUP(J$1, m_preprocess!$1:$1048576, $D225, FALSE)), "", HLOOKUP(J$1, m_preprocess!$1:$1048576, $D225, FALSE))</f>
        <v>59.693510566954103</v>
      </c>
      <c r="K225" s="67">
        <f>IF(ISBLANK(HLOOKUP(K$1, m_preprocess!$1:$1048576, $D225, FALSE)), "", HLOOKUP(K$1, m_preprocess!$1:$1048576, $D225, FALSE))</f>
        <v>5.25</v>
      </c>
      <c r="L225" s="67">
        <f>IF(ISBLANK(HLOOKUP(L$1, m_preprocess!$1:$1048576, $D225, FALSE)), "", HLOOKUP(L$1, m_preprocess!$1:$1048576, $D225, FALSE))</f>
        <v>17353.20620534688</v>
      </c>
      <c r="M225" s="67">
        <f>IF(ISBLANK(HLOOKUP(M$1, m_preprocess!$1:$1048576, $D225, FALSE)), "", HLOOKUP(M$1, m_preprocess!$1:$1048576, $D225, FALSE))</f>
        <v>70564.093854229708</v>
      </c>
      <c r="N225" s="67">
        <f>IF(ISBLANK(HLOOKUP(N$1, m_preprocess!$1:$1048576, $D225, FALSE)), "", HLOOKUP(N$1, m_preprocess!$1:$1048576, $D225, FALSE))</f>
        <v>466.79045454545502</v>
      </c>
      <c r="O225" s="67">
        <f>IF(ISBLANK(HLOOKUP(O$1, m_preprocess!$1:$1048576, $D225, FALSE)), "", HLOOKUP(O$1, m_preprocess!$1:$1048576, $D225, FALSE))</f>
        <v>88.180336051220181</v>
      </c>
      <c r="P225" s="67">
        <f>IF(ISBLANK(HLOOKUP(P$1, m_preprocess!$1:$1048576, $D225, FALSE)), "", HLOOKUP(P$1, m_preprocess!$1:$1048576, $D225, FALSE))</f>
        <v>129.41014838281924</v>
      </c>
      <c r="Q225" s="67">
        <f>IF(ISBLANK(HLOOKUP(Q$1, m_preprocess!$1:$1048576, $D225, FALSE)), "", HLOOKUP(Q$1, m_preprocess!$1:$1048576, $D225, FALSE))</f>
        <v>3910.7647334853787</v>
      </c>
      <c r="R225" s="67">
        <f>IF(ISBLANK(HLOOKUP(R$1, m_preprocess!$1:$1048576, $D225, FALSE)), "", HLOOKUP(R$1, m_preprocess!$1:$1048576, $D225, FALSE))</f>
        <v>2183.4244018860618</v>
      </c>
      <c r="S225" s="67">
        <f>IF(ISBLANK(HLOOKUP(S$1, m_preprocess!$1:$1048576, $D225, FALSE)), "", HLOOKUP(S$1, m_preprocess!$1:$1048576, $D225, FALSE))</f>
        <v>5153.7781190616033</v>
      </c>
      <c r="T225" s="67">
        <f>IF(ISBLANK(HLOOKUP(T$1, m_preprocess!$1:$1048576, $D225, FALSE)), "", HLOOKUP(T$1, m_preprocess!$1:$1048576, $D225, FALSE))</f>
        <v>1382.3352314986207</v>
      </c>
      <c r="U225" s="67">
        <f>IF(ISBLANK(HLOOKUP(U$1, m_preprocess!$1:$1048576, $D225, FALSE)), "", HLOOKUP(U$1, m_preprocess!$1:$1048576, $D225, FALSE))</f>
        <v>3102.4054421523551</v>
      </c>
      <c r="V225" s="67">
        <f>IF(ISBLANK(HLOOKUP(V$1, m_preprocess!$1:$1048576, $D225, FALSE)), "", HLOOKUP(V$1, m_preprocess!$1:$1048576, $D225, FALSE))</f>
        <v>969.07030965774118</v>
      </c>
      <c r="W225" s="67">
        <f>IF(ISBLANK(HLOOKUP(W$1, m_preprocess!$1:$1048576, $D225, FALSE)), "", HLOOKUP(W$1, m_preprocess!$1:$1048576, $D225, FALSE))</f>
        <v>5273.40708</v>
      </c>
      <c r="X225" s="67">
        <f>IF(ISBLANK(HLOOKUP(X$1, m_preprocess!$1:$1048576, $D225, FALSE)), "", HLOOKUP(X$1, m_preprocess!$1:$1048576, $D225, FALSE))</f>
        <v>92.804227184091104</v>
      </c>
      <c r="Y225" s="67">
        <f>IF(ISBLANK(HLOOKUP(Y$1, m_preprocess!$1:$1048576, $D225, FALSE)), "", HLOOKUP(Y$1, m_preprocess!$1:$1048576, $D225, FALSE))</f>
        <v>83.396255255342595</v>
      </c>
      <c r="Z225" s="67">
        <f>IF(ISBLANK(HLOOKUP(Z$1, m_preprocess!$1:$1048576, $D225, FALSE)), "", HLOOKUP(Z$1, m_preprocess!$1:$1048576, $D225, FALSE))</f>
        <v>426.5</v>
      </c>
      <c r="AA225" s="67">
        <f>IF(ISBLANK(HLOOKUP(AA$1, m_preprocess!$1:$1048576, $D225, FALSE)), "", HLOOKUP(AA$1, m_preprocess!$1:$1048576, $D225, FALSE))</f>
        <v>23988</v>
      </c>
      <c r="AB225" s="67">
        <f>IF(ISBLANK(HLOOKUP(AB$1, m_preprocess!$1:$1048576, $D225, FALSE)), "", HLOOKUP(AB$1, m_preprocess!$1:$1048576, $D225, FALSE))</f>
        <v>108266.38258161</v>
      </c>
    </row>
    <row r="226" spans="1:28" x14ac:dyDescent="0.25">
      <c r="A226" s="57">
        <v>40787</v>
      </c>
      <c r="B226" s="67">
        <v>2011</v>
      </c>
      <c r="C226" s="67">
        <v>9</v>
      </c>
      <c r="D226" s="67">
        <v>226</v>
      </c>
      <c r="E226" s="67">
        <f>IF(ISBLANK(HLOOKUP(E$1, m_preprocess!$1:$1048576, $D226, FALSE)), "", HLOOKUP(E$1, m_preprocess!$1:$1048576, $D226, FALSE))</f>
        <v>88.086905948985901</v>
      </c>
      <c r="F226" s="67">
        <f>IF(ISBLANK(HLOOKUP(F$1, m_preprocess!$1:$1048576, $D226, FALSE)), "", HLOOKUP(F$1, m_preprocess!$1:$1048576, $D226, FALSE))</f>
        <v>91.457924309435299</v>
      </c>
      <c r="G226" s="67">
        <f>IF(ISBLANK(HLOOKUP(G$1, m_preprocess!$1:$1048576, $D226, FALSE)), "", HLOOKUP(G$1, m_preprocess!$1:$1048576, $D226, FALSE))</f>
        <v>86.533504393410098</v>
      </c>
      <c r="H226" s="67">
        <f>IF(ISBLANK(HLOOKUP(H$1, m_preprocess!$1:$1048576, $D226, FALSE)), "", HLOOKUP(H$1, m_preprocess!$1:$1048576, $D226, FALSE))</f>
        <v>88.305989654903101</v>
      </c>
      <c r="I226" s="67">
        <f>IF(ISBLANK(HLOOKUP(I$1, m_preprocess!$1:$1048576, $D226, FALSE)), "", HLOOKUP(I$1, m_preprocess!$1:$1048576, $D226, FALSE))</f>
        <v>45.9</v>
      </c>
      <c r="J226" s="67">
        <f>IF(ISBLANK(HLOOKUP(J$1, m_preprocess!$1:$1048576, $D226, FALSE)), "", HLOOKUP(J$1, m_preprocess!$1:$1048576, $D226, FALSE))</f>
        <v>59.04206319435</v>
      </c>
      <c r="K226" s="67">
        <f>IF(ISBLANK(HLOOKUP(K$1, m_preprocess!$1:$1048576, $D226, FALSE)), "", HLOOKUP(K$1, m_preprocess!$1:$1048576, $D226, FALSE))</f>
        <v>5.25</v>
      </c>
      <c r="L226" s="67">
        <f>IF(ISBLANK(HLOOKUP(L$1, m_preprocess!$1:$1048576, $D226, FALSE)), "", HLOOKUP(L$1, m_preprocess!$1:$1048576, $D226, FALSE))</f>
        <v>17560.150297602486</v>
      </c>
      <c r="M226" s="67">
        <f>IF(ISBLANK(HLOOKUP(M$1, m_preprocess!$1:$1048576, $D226, FALSE)), "", HLOOKUP(M$1, m_preprocess!$1:$1048576, $D226, FALSE))</f>
        <v>71878.773531800209</v>
      </c>
      <c r="N226" s="67">
        <f>IF(ISBLANK(HLOOKUP(N$1, m_preprocess!$1:$1048576, $D226, FALSE)), "", HLOOKUP(N$1, m_preprocess!$1:$1048576, $D226, FALSE))</f>
        <v>483.69380952380999</v>
      </c>
      <c r="O226" s="67">
        <f>IF(ISBLANK(HLOOKUP(O$1, m_preprocess!$1:$1048576, $D226, FALSE)), "", HLOOKUP(O$1, m_preprocess!$1:$1048576, $D226, FALSE))</f>
        <v>90.700057143210685</v>
      </c>
      <c r="P226" s="67">
        <f>IF(ISBLANK(HLOOKUP(P$1, m_preprocess!$1:$1048576, $D226, FALSE)), "", HLOOKUP(P$1, m_preprocess!$1:$1048576, $D226, FALSE))</f>
        <v>123.98069982519861</v>
      </c>
      <c r="Q226" s="67">
        <f>IF(ISBLANK(HLOOKUP(Q$1, m_preprocess!$1:$1048576, $D226, FALSE)), "", HLOOKUP(Q$1, m_preprocess!$1:$1048576, $D226, FALSE))</f>
        <v>4252.6709077484975</v>
      </c>
      <c r="R226" s="67">
        <f>IF(ISBLANK(HLOOKUP(R$1, m_preprocess!$1:$1048576, $D226, FALSE)), "", HLOOKUP(R$1, m_preprocess!$1:$1048576, $D226, FALSE))</f>
        <v>2551.6615985364183</v>
      </c>
      <c r="S226" s="67">
        <f>IF(ISBLANK(HLOOKUP(S$1, m_preprocess!$1:$1048576, $D226, FALSE)), "", HLOOKUP(S$1, m_preprocess!$1:$1048576, $D226, FALSE))</f>
        <v>5124.302443505434</v>
      </c>
      <c r="T226" s="67">
        <f>IF(ISBLANK(HLOOKUP(T$1, m_preprocess!$1:$1048576, $D226, FALSE)), "", HLOOKUP(T$1, m_preprocess!$1:$1048576, $D226, FALSE))</f>
        <v>1441.4157900865807</v>
      </c>
      <c r="U226" s="67">
        <f>IF(ISBLANK(HLOOKUP(U$1, m_preprocess!$1:$1048576, $D226, FALSE)), "", HLOOKUP(U$1, m_preprocess!$1:$1048576, $D226, FALSE))</f>
        <v>2959.7792907136727</v>
      </c>
      <c r="V226" s="67">
        <f>IF(ISBLANK(HLOOKUP(V$1, m_preprocess!$1:$1048576, $D226, FALSE)), "", HLOOKUP(V$1, m_preprocess!$1:$1048576, $D226, FALSE))</f>
        <v>1035.8081104911662</v>
      </c>
      <c r="W226" s="67">
        <f>IF(ISBLANK(HLOOKUP(W$1, m_preprocess!$1:$1048576, $D226, FALSE)), "", HLOOKUP(W$1, m_preprocess!$1:$1048576, $D226, FALSE))</f>
        <v>4981.5132850099999</v>
      </c>
      <c r="X226" s="67">
        <f>IF(ISBLANK(HLOOKUP(X$1, m_preprocess!$1:$1048576, $D226, FALSE)), "", HLOOKUP(X$1, m_preprocess!$1:$1048576, $D226, FALSE))</f>
        <v>92.375523844149299</v>
      </c>
      <c r="Y226" s="67">
        <f>IF(ISBLANK(HLOOKUP(Y$1, m_preprocess!$1:$1048576, $D226, FALSE)), "", HLOOKUP(Y$1, m_preprocess!$1:$1048576, $D226, FALSE))</f>
        <v>87.066481909175707</v>
      </c>
      <c r="Z226" s="67">
        <f>IF(ISBLANK(HLOOKUP(Z$1, m_preprocess!$1:$1048576, $D226, FALSE)), "", HLOOKUP(Z$1, m_preprocess!$1:$1048576, $D226, FALSE))</f>
        <v>438.09999999999991</v>
      </c>
      <c r="AA226" s="67">
        <f>IF(ISBLANK(HLOOKUP(AA$1, m_preprocess!$1:$1048576, $D226, FALSE)), "", HLOOKUP(AA$1, m_preprocess!$1:$1048576, $D226, FALSE))</f>
        <v>36595</v>
      </c>
      <c r="AB226" s="67">
        <f>IF(ISBLANK(HLOOKUP(AB$1, m_preprocess!$1:$1048576, $D226, FALSE)), "", HLOOKUP(AB$1, m_preprocess!$1:$1048576, $D226, FALSE))</f>
        <v>110772.566786511</v>
      </c>
    </row>
    <row r="227" spans="1:28" x14ac:dyDescent="0.25">
      <c r="A227" s="57">
        <v>40817</v>
      </c>
      <c r="B227" s="67">
        <v>2011</v>
      </c>
      <c r="C227" s="67">
        <v>10</v>
      </c>
      <c r="D227" s="67">
        <v>227</v>
      </c>
      <c r="E227" s="67">
        <f>IF(ISBLANK(HLOOKUP(E$1, m_preprocess!$1:$1048576, $D227, FALSE)), "", HLOOKUP(E$1, m_preprocess!$1:$1048576, $D227, FALSE))</f>
        <v>91.589566171281405</v>
      </c>
      <c r="F227" s="67">
        <f>IF(ISBLANK(HLOOKUP(F$1, m_preprocess!$1:$1048576, $D227, FALSE)), "", HLOOKUP(F$1, m_preprocess!$1:$1048576, $D227, FALSE))</f>
        <v>92.267491734265505</v>
      </c>
      <c r="G227" s="67">
        <f>IF(ISBLANK(HLOOKUP(G$1, m_preprocess!$1:$1048576, $D227, FALSE)), "", HLOOKUP(G$1, m_preprocess!$1:$1048576, $D227, FALSE))</f>
        <v>98.013631344414804</v>
      </c>
      <c r="H227" s="67">
        <f>IF(ISBLANK(HLOOKUP(H$1, m_preprocess!$1:$1048576, $D227, FALSE)), "", HLOOKUP(H$1, m_preprocess!$1:$1048576, $D227, FALSE))</f>
        <v>90.470171442786196</v>
      </c>
      <c r="I227" s="67">
        <f>IF(ISBLANK(HLOOKUP(I$1, m_preprocess!$1:$1048576, $D227, FALSE)), "", HLOOKUP(I$1, m_preprocess!$1:$1048576, $D227, FALSE))</f>
        <v>42.8</v>
      </c>
      <c r="J227" s="67">
        <f>IF(ISBLANK(HLOOKUP(J$1, m_preprocess!$1:$1048576, $D227, FALSE)), "", HLOOKUP(J$1, m_preprocess!$1:$1048576, $D227, FALSE))</f>
        <v>57.406358406835999</v>
      </c>
      <c r="K227" s="67">
        <f>IF(ISBLANK(HLOOKUP(K$1, m_preprocess!$1:$1048576, $D227, FALSE)), "", HLOOKUP(K$1, m_preprocess!$1:$1048576, $D227, FALSE))</f>
        <v>5.25</v>
      </c>
      <c r="L227" s="67">
        <f>IF(ISBLANK(HLOOKUP(L$1, m_preprocess!$1:$1048576, $D227, FALSE)), "", HLOOKUP(L$1, m_preprocess!$1:$1048576, $D227, FALSE))</f>
        <v>17585.975192493934</v>
      </c>
      <c r="M227" s="67">
        <f>IF(ISBLANK(HLOOKUP(M$1, m_preprocess!$1:$1048576, $D227, FALSE)), "", HLOOKUP(M$1, m_preprocess!$1:$1048576, $D227, FALSE))</f>
        <v>72804.676931108334</v>
      </c>
      <c r="N227" s="67">
        <f>IF(ISBLANK(HLOOKUP(N$1, m_preprocess!$1:$1048576, $D227, FALSE)), "", HLOOKUP(N$1, m_preprocess!$1:$1048576, $D227, FALSE))</f>
        <v>511.74421052631601</v>
      </c>
      <c r="O227" s="67">
        <f>IF(ISBLANK(HLOOKUP(O$1, m_preprocess!$1:$1048576, $D227, FALSE)), "", HLOOKUP(O$1, m_preprocess!$1:$1048576, $D227, FALSE))</f>
        <v>94.730343154469267</v>
      </c>
      <c r="P227" s="67">
        <f>IF(ISBLANK(HLOOKUP(P$1, m_preprocess!$1:$1048576, $D227, FALSE)), "", HLOOKUP(P$1, m_preprocess!$1:$1048576, $D227, FALSE))</f>
        <v>116.21599096412965</v>
      </c>
      <c r="Q227" s="67">
        <f>IF(ISBLANK(HLOOKUP(Q$1, m_preprocess!$1:$1048576, $D227, FALSE)), "", HLOOKUP(Q$1, m_preprocess!$1:$1048576, $D227, FALSE))</f>
        <v>4728.0027693368647</v>
      </c>
      <c r="R227" s="67">
        <f>IF(ISBLANK(HLOOKUP(R$1, m_preprocess!$1:$1048576, $D227, FALSE)), "", HLOOKUP(R$1, m_preprocess!$1:$1048576, $D227, FALSE))</f>
        <v>2959.7863892173768</v>
      </c>
      <c r="S227" s="67">
        <f>IF(ISBLANK(HLOOKUP(S$1, m_preprocess!$1:$1048576, $D227, FALSE)), "", HLOOKUP(S$1, m_preprocess!$1:$1048576, $D227, FALSE))</f>
        <v>4747.4788793492389</v>
      </c>
      <c r="T227" s="67">
        <f>IF(ISBLANK(HLOOKUP(T$1, m_preprocess!$1:$1048576, $D227, FALSE)), "", HLOOKUP(T$1, m_preprocess!$1:$1048576, $D227, FALSE))</f>
        <v>1346.0906725820378</v>
      </c>
      <c r="U227" s="67">
        <f>IF(ISBLANK(HLOOKUP(U$1, m_preprocess!$1:$1048576, $D227, FALSE)), "", HLOOKUP(U$1, m_preprocess!$1:$1048576, $D227, FALSE))</f>
        <v>2663.0253798081098</v>
      </c>
      <c r="V227" s="67">
        <f>IF(ISBLANK(HLOOKUP(V$1, m_preprocess!$1:$1048576, $D227, FALSE)), "", HLOOKUP(V$1, m_preprocess!$1:$1048576, $D227, FALSE))</f>
        <v>1020.1161479600514</v>
      </c>
      <c r="W227" s="67">
        <f>IF(ISBLANK(HLOOKUP(W$1, m_preprocess!$1:$1048576, $D227, FALSE)), "", HLOOKUP(W$1, m_preprocess!$1:$1048576, $D227, FALSE))</f>
        <v>5258.5330000000004</v>
      </c>
      <c r="X227" s="67">
        <f>IF(ISBLANK(HLOOKUP(X$1, m_preprocess!$1:$1048576, $D227, FALSE)), "", HLOOKUP(X$1, m_preprocess!$1:$1048576, $D227, FALSE))</f>
        <v>96.569620316345393</v>
      </c>
      <c r="Y227" s="67">
        <f>IF(ISBLANK(HLOOKUP(Y$1, m_preprocess!$1:$1048576, $D227, FALSE)), "", HLOOKUP(Y$1, m_preprocess!$1:$1048576, $D227, FALSE))</f>
        <v>90.798648811124494</v>
      </c>
      <c r="Z227" s="67">
        <f>IF(ISBLANK(HLOOKUP(Z$1, m_preprocess!$1:$1048576, $D227, FALSE)), "", HLOOKUP(Z$1, m_preprocess!$1:$1048576, $D227, FALSE))</f>
        <v>469.5</v>
      </c>
      <c r="AA227" s="67">
        <f>IF(ISBLANK(HLOOKUP(AA$1, m_preprocess!$1:$1048576, $D227, FALSE)), "", HLOOKUP(AA$1, m_preprocess!$1:$1048576, $D227, FALSE))</f>
        <v>26412</v>
      </c>
      <c r="AB227" s="67">
        <f>IF(ISBLANK(HLOOKUP(AB$1, m_preprocess!$1:$1048576, $D227, FALSE)), "", HLOOKUP(AB$1, m_preprocess!$1:$1048576, $D227, FALSE))</f>
        <v>110940.897532387</v>
      </c>
    </row>
    <row r="228" spans="1:28" x14ac:dyDescent="0.25">
      <c r="A228" s="57">
        <v>40848</v>
      </c>
      <c r="B228" s="67">
        <v>2011</v>
      </c>
      <c r="C228" s="67">
        <v>11</v>
      </c>
      <c r="D228" s="67">
        <v>228</v>
      </c>
      <c r="E228" s="67">
        <f>IF(ISBLANK(HLOOKUP(E$1, m_preprocess!$1:$1048576, $D228, FALSE)), "", HLOOKUP(E$1, m_preprocess!$1:$1048576, $D228, FALSE))</f>
        <v>95.031176670985005</v>
      </c>
      <c r="F228" s="67">
        <f>IF(ISBLANK(HLOOKUP(F$1, m_preprocess!$1:$1048576, $D228, FALSE)), "", HLOOKUP(F$1, m_preprocess!$1:$1048576, $D228, FALSE))</f>
        <v>92.412066903957196</v>
      </c>
      <c r="G228" s="67">
        <f>IF(ISBLANK(HLOOKUP(G$1, m_preprocess!$1:$1048576, $D228, FALSE)), "", HLOOKUP(G$1, m_preprocess!$1:$1048576, $D228, FALSE))</f>
        <v>92.589860114438295</v>
      </c>
      <c r="H228" s="67">
        <f>IF(ISBLANK(HLOOKUP(H$1, m_preprocess!$1:$1048576, $D228, FALSE)), "", HLOOKUP(H$1, m_preprocess!$1:$1048576, $D228, FALSE))</f>
        <v>95.395804023392103</v>
      </c>
      <c r="I228" s="67">
        <f>IF(ISBLANK(HLOOKUP(I$1, m_preprocess!$1:$1048576, $D228, FALSE)), "", HLOOKUP(I$1, m_preprocess!$1:$1048576, $D228, FALSE))</f>
        <v>46</v>
      </c>
      <c r="J228" s="67">
        <f>IF(ISBLANK(HLOOKUP(J$1, m_preprocess!$1:$1048576, $D228, FALSE)), "", HLOOKUP(J$1, m_preprocess!$1:$1048576, $D228, FALSE))</f>
        <v>58.029246669307</v>
      </c>
      <c r="K228" s="67">
        <f>IF(ISBLANK(HLOOKUP(K$1, m_preprocess!$1:$1048576, $D228, FALSE)), "", HLOOKUP(K$1, m_preprocess!$1:$1048576, $D228, FALSE))</f>
        <v>5.25</v>
      </c>
      <c r="L228" s="67">
        <f>IF(ISBLANK(HLOOKUP(L$1, m_preprocess!$1:$1048576, $D228, FALSE)), "", HLOOKUP(L$1, m_preprocess!$1:$1048576, $D228, FALSE))</f>
        <v>17414.025112777876</v>
      </c>
      <c r="M228" s="67">
        <f>IF(ISBLANK(HLOOKUP(M$1, m_preprocess!$1:$1048576, $D228, FALSE)), "", HLOOKUP(M$1, m_preprocess!$1:$1048576, $D228, FALSE))</f>
        <v>73480.021486404206</v>
      </c>
      <c r="N228" s="67">
        <f>IF(ISBLANK(HLOOKUP(N$1, m_preprocess!$1:$1048576, $D228, FALSE)), "", HLOOKUP(N$1, m_preprocess!$1:$1048576, $D228, FALSE))</f>
        <v>508.43761904761902</v>
      </c>
      <c r="O228" s="67">
        <f>IF(ISBLANK(HLOOKUP(O$1, m_preprocess!$1:$1048576, $D228, FALSE)), "", HLOOKUP(O$1, m_preprocess!$1:$1048576, $D228, FALSE))</f>
        <v>93.943521733983019</v>
      </c>
      <c r="P228" s="67">
        <f>IF(ISBLANK(HLOOKUP(P$1, m_preprocess!$1:$1048576, $D228, FALSE)), "", HLOOKUP(P$1, m_preprocess!$1:$1048576, $D228, FALSE))</f>
        <v>117.6625072424501</v>
      </c>
      <c r="Q228" s="67">
        <f>IF(ISBLANK(HLOOKUP(Q$1, m_preprocess!$1:$1048576, $D228, FALSE)), "", HLOOKUP(Q$1, m_preprocess!$1:$1048576, $D228, FALSE))</f>
        <v>4736.752668183065</v>
      </c>
      <c r="R228" s="67">
        <f>IF(ISBLANK(HLOOKUP(R$1, m_preprocess!$1:$1048576, $D228, FALSE)), "", HLOOKUP(R$1, m_preprocess!$1:$1048576, $D228, FALSE))</f>
        <v>2879.1170773484369</v>
      </c>
      <c r="S228" s="67">
        <f>IF(ISBLANK(HLOOKUP(S$1, m_preprocess!$1:$1048576, $D228, FALSE)), "", HLOOKUP(S$1, m_preprocess!$1:$1048576, $D228, FALSE))</f>
        <v>5314.7211703634548</v>
      </c>
      <c r="T228" s="67">
        <f>IF(ISBLANK(HLOOKUP(T$1, m_preprocess!$1:$1048576, $D228, FALSE)), "", HLOOKUP(T$1, m_preprocess!$1:$1048576, $D228, FALSE))</f>
        <v>1373.9039982599356</v>
      </c>
      <c r="U228" s="67">
        <f>IF(ISBLANK(HLOOKUP(U$1, m_preprocess!$1:$1048576, $D228, FALSE)), "", HLOOKUP(U$1, m_preprocess!$1:$1048576, $D228, FALSE))</f>
        <v>2997.1237317161736</v>
      </c>
      <c r="V228" s="67">
        <f>IF(ISBLANK(HLOOKUP(V$1, m_preprocess!$1:$1048576, $D228, FALSE)), "", HLOOKUP(V$1, m_preprocess!$1:$1048576, $D228, FALSE))</f>
        <v>1264.2920172546274</v>
      </c>
      <c r="W228" s="67">
        <f>IF(ISBLANK(HLOOKUP(W$1, m_preprocess!$1:$1048576, $D228, FALSE)), "", HLOOKUP(W$1, m_preprocess!$1:$1048576, $D228, FALSE))</f>
        <v>5262.4462199999998</v>
      </c>
      <c r="X228" s="67">
        <f>IF(ISBLANK(HLOOKUP(X$1, m_preprocess!$1:$1048576, $D228, FALSE)), "", HLOOKUP(X$1, m_preprocess!$1:$1048576, $D228, FALSE))</f>
        <v>97.461693427400505</v>
      </c>
      <c r="Y228" s="67">
        <f>IF(ISBLANK(HLOOKUP(Y$1, m_preprocess!$1:$1048576, $D228, FALSE)), "", HLOOKUP(Y$1, m_preprocess!$1:$1048576, $D228, FALSE))</f>
        <v>81.141237918465407</v>
      </c>
      <c r="Z228" s="67">
        <f>IF(ISBLANK(HLOOKUP(Z$1, m_preprocess!$1:$1048576, $D228, FALSE)), "", HLOOKUP(Z$1, m_preprocess!$1:$1048576, $D228, FALSE))</f>
        <v>463.7</v>
      </c>
      <c r="AA228" s="67">
        <f>IF(ISBLANK(HLOOKUP(AA$1, m_preprocess!$1:$1048576, $D228, FALSE)), "", HLOOKUP(AA$1, m_preprocess!$1:$1048576, $D228, FALSE))</f>
        <v>28384</v>
      </c>
      <c r="AB228" s="67">
        <f>IF(ISBLANK(HLOOKUP(AB$1, m_preprocess!$1:$1048576, $D228, FALSE)), "", HLOOKUP(AB$1, m_preprocess!$1:$1048576, $D228, FALSE))</f>
        <v>112626.922223589</v>
      </c>
    </row>
    <row r="229" spans="1:28" x14ac:dyDescent="0.25">
      <c r="A229" s="57">
        <v>40878</v>
      </c>
      <c r="B229" s="67">
        <v>2011</v>
      </c>
      <c r="C229" s="67">
        <v>12</v>
      </c>
      <c r="D229" s="67">
        <v>229</v>
      </c>
      <c r="E229" s="67">
        <f>IF(ISBLANK(HLOOKUP(E$1, m_preprocess!$1:$1048576, $D229, FALSE)), "", HLOOKUP(E$1, m_preprocess!$1:$1048576, $D229, FALSE))</f>
        <v>103.98558105674201</v>
      </c>
      <c r="F229" s="67">
        <f>IF(ISBLANK(HLOOKUP(F$1, m_preprocess!$1:$1048576, $D229, FALSE)), "", HLOOKUP(F$1, m_preprocess!$1:$1048576, $D229, FALSE))</f>
        <v>94.322985024340994</v>
      </c>
      <c r="G229" s="67">
        <f>IF(ISBLANK(HLOOKUP(G$1, m_preprocess!$1:$1048576, $D229, FALSE)), "", HLOOKUP(G$1, m_preprocess!$1:$1048576, $D229, FALSE))</f>
        <v>107.43289465369701</v>
      </c>
      <c r="H229" s="67">
        <f>IF(ISBLANK(HLOOKUP(H$1, m_preprocess!$1:$1048576, $D229, FALSE)), "", HLOOKUP(H$1, m_preprocess!$1:$1048576, $D229, FALSE))</f>
        <v>103.3592189086</v>
      </c>
      <c r="I229" s="67">
        <f>IF(ISBLANK(HLOOKUP(I$1, m_preprocess!$1:$1048576, $D229, FALSE)), "", HLOOKUP(I$1, m_preprocess!$1:$1048576, $D229, FALSE))</f>
        <v>44.8</v>
      </c>
      <c r="J229" s="67">
        <f>IF(ISBLANK(HLOOKUP(J$1, m_preprocess!$1:$1048576, $D229, FALSE)), "", HLOOKUP(J$1, m_preprocess!$1:$1048576, $D229, FALSE))</f>
        <v>54.809890557103401</v>
      </c>
      <c r="K229" s="67">
        <f>IF(ISBLANK(HLOOKUP(K$1, m_preprocess!$1:$1048576, $D229, FALSE)), "", HLOOKUP(K$1, m_preprocess!$1:$1048576, $D229, FALSE))</f>
        <v>5.25</v>
      </c>
      <c r="L229" s="67">
        <f>IF(ISBLANK(HLOOKUP(L$1, m_preprocess!$1:$1048576, $D229, FALSE)), "", HLOOKUP(L$1, m_preprocess!$1:$1048576, $D229, FALSE))</f>
        <v>18546.872776117074</v>
      </c>
      <c r="M229" s="67">
        <f>IF(ISBLANK(HLOOKUP(M$1, m_preprocess!$1:$1048576, $D229, FALSE)), "", HLOOKUP(M$1, m_preprocess!$1:$1048576, $D229, FALSE))</f>
        <v>75325.828065174937</v>
      </c>
      <c r="N229" s="67">
        <f>IF(ISBLANK(HLOOKUP(N$1, m_preprocess!$1:$1048576, $D229, FALSE)), "", HLOOKUP(N$1, m_preprocess!$1:$1048576, $D229, FALSE))</f>
        <v>517.17190476190501</v>
      </c>
      <c r="O229" s="67">
        <f>IF(ISBLANK(HLOOKUP(O$1, m_preprocess!$1:$1048576, $D229, FALSE)), "", HLOOKUP(O$1, m_preprocess!$1:$1048576, $D229, FALSE))</f>
        <v>93.626060571485922</v>
      </c>
      <c r="P229" s="67">
        <f>IF(ISBLANK(HLOOKUP(P$1, m_preprocess!$1:$1048576, $D229, FALSE)), "", HLOOKUP(P$1, m_preprocess!$1:$1048576, $D229, FALSE))</f>
        <v>118.12927075462332</v>
      </c>
      <c r="Q229" s="67">
        <f>IF(ISBLANK(HLOOKUP(Q$1, m_preprocess!$1:$1048576, $D229, FALSE)), "", HLOOKUP(Q$1, m_preprocess!$1:$1048576, $D229, FALSE))</f>
        <v>5031.5712099253151</v>
      </c>
      <c r="R229" s="67">
        <f>IF(ISBLANK(HLOOKUP(R$1, m_preprocess!$1:$1048576, $D229, FALSE)), "", HLOOKUP(R$1, m_preprocess!$1:$1048576, $D229, FALSE))</f>
        <v>3159.7774307846012</v>
      </c>
      <c r="S229" s="67">
        <f>IF(ISBLANK(HLOOKUP(S$1, m_preprocess!$1:$1048576, $D229, FALSE)), "", HLOOKUP(S$1, m_preprocess!$1:$1048576, $D229, FALSE))</f>
        <v>5032.8768203614582</v>
      </c>
      <c r="T229" s="67">
        <f>IF(ISBLANK(HLOOKUP(T$1, m_preprocess!$1:$1048576, $D229, FALSE)), "", HLOOKUP(T$1, m_preprocess!$1:$1048576, $D229, FALSE))</f>
        <v>1273.539492910671</v>
      </c>
      <c r="U229" s="67">
        <f>IF(ISBLANK(HLOOKUP(U$1, m_preprocess!$1:$1048576, $D229, FALSE)), "", HLOOKUP(U$1, m_preprocess!$1:$1048576, $D229, FALSE))</f>
        <v>2863.2709320449057</v>
      </c>
      <c r="V229" s="67">
        <f>IF(ISBLANK(HLOOKUP(V$1, m_preprocess!$1:$1048576, $D229, FALSE)), "", HLOOKUP(V$1, m_preprocess!$1:$1048576, $D229, FALSE))</f>
        <v>1202.5710810188336</v>
      </c>
      <c r="W229" s="67">
        <f>IF(ISBLANK(HLOOKUP(W$1, m_preprocess!$1:$1048576, $D229, FALSE)), "", HLOOKUP(W$1, m_preprocess!$1:$1048576, $D229, FALSE))</f>
        <v>5594.9859900000001</v>
      </c>
      <c r="X229" s="67">
        <f>IF(ISBLANK(HLOOKUP(X$1, m_preprocess!$1:$1048576, $D229, FALSE)), "", HLOOKUP(X$1, m_preprocess!$1:$1048576, $D229, FALSE))</f>
        <v>103.76742338719799</v>
      </c>
      <c r="Y229" s="67">
        <f>IF(ISBLANK(HLOOKUP(Y$1, m_preprocess!$1:$1048576, $D229, FALSE)), "", HLOOKUP(Y$1, m_preprocess!$1:$1048576, $D229, FALSE))</f>
        <v>111.09438532499701</v>
      </c>
      <c r="Z229" s="67">
        <f>IF(ISBLANK(HLOOKUP(Z$1, m_preprocess!$1:$1048576, $D229, FALSE)), "", HLOOKUP(Z$1, m_preprocess!$1:$1048576, $D229, FALSE))</f>
        <v>520.70000000000005</v>
      </c>
      <c r="AA229" s="67">
        <f>IF(ISBLANK(HLOOKUP(AA$1, m_preprocess!$1:$1048576, $D229, FALSE)), "", HLOOKUP(AA$1, m_preprocess!$1:$1048576, $D229, FALSE))</f>
        <v>30937</v>
      </c>
      <c r="AB229" s="67">
        <f>IF(ISBLANK(HLOOKUP(AB$1, m_preprocess!$1:$1048576, $D229, FALSE)), "", HLOOKUP(AB$1, m_preprocess!$1:$1048576, $D229, FALSE))</f>
        <v>112909.766136919</v>
      </c>
    </row>
    <row r="230" spans="1:28" x14ac:dyDescent="0.25">
      <c r="A230" s="57">
        <v>40909</v>
      </c>
      <c r="B230" s="67">
        <v>2012</v>
      </c>
      <c r="C230" s="67">
        <v>1</v>
      </c>
      <c r="D230" s="67">
        <v>230</v>
      </c>
      <c r="E230" s="67">
        <f>IF(ISBLANK(HLOOKUP(E$1, m_preprocess!$1:$1048576, $D230, FALSE)), "", HLOOKUP(E$1, m_preprocess!$1:$1048576, $D230, FALSE))</f>
        <v>92.476183975538902</v>
      </c>
      <c r="F230" s="67">
        <f>IF(ISBLANK(HLOOKUP(F$1, m_preprocess!$1:$1048576, $D230, FALSE)), "", HLOOKUP(F$1, m_preprocess!$1:$1048576, $D230, FALSE))</f>
        <v>93.846853195539396</v>
      </c>
      <c r="G230" s="67">
        <f>IF(ISBLANK(HLOOKUP(G$1, m_preprocess!$1:$1048576, $D230, FALSE)), "", HLOOKUP(G$1, m_preprocess!$1:$1048576, $D230, FALSE))</f>
        <v>89.954813067393403</v>
      </c>
      <c r="H230" s="67">
        <f>IF(ISBLANK(HLOOKUP(H$1, m_preprocess!$1:$1048576, $D230, FALSE)), "", HLOOKUP(H$1, m_preprocess!$1:$1048576, $D230, FALSE))</f>
        <v>92.870989802988205</v>
      </c>
      <c r="I230" s="67">
        <f>IF(ISBLANK(HLOOKUP(I$1, m_preprocess!$1:$1048576, $D230, FALSE)), "", HLOOKUP(I$1, m_preprocess!$1:$1048576, $D230, FALSE))</f>
        <v>48.7</v>
      </c>
      <c r="J230" s="67">
        <f>IF(ISBLANK(HLOOKUP(J$1, m_preprocess!$1:$1048576, $D230, FALSE)), "", HLOOKUP(J$1, m_preprocess!$1:$1048576, $D230, FALSE))</f>
        <v>59.511278276059898</v>
      </c>
      <c r="K230" s="67">
        <f>IF(ISBLANK(HLOOKUP(K$1, m_preprocess!$1:$1048576, $D230, FALSE)), "", HLOOKUP(K$1, m_preprocess!$1:$1048576, $D230, FALSE))</f>
        <v>5.0999999999999996</v>
      </c>
      <c r="L230" s="67">
        <f>IF(ISBLANK(HLOOKUP(L$1, m_preprocess!$1:$1048576, $D230, FALSE)), "", HLOOKUP(L$1, m_preprocess!$1:$1048576, $D230, FALSE))</f>
        <v>18715.698051753505</v>
      </c>
      <c r="M230" s="67">
        <f>IF(ISBLANK(HLOOKUP(M$1, m_preprocess!$1:$1048576, $D230, FALSE)), "", HLOOKUP(M$1, m_preprocess!$1:$1048576, $D230, FALSE))</f>
        <v>75995.535385372365</v>
      </c>
      <c r="N230" s="67">
        <f>IF(ISBLANK(HLOOKUP(N$1, m_preprocess!$1:$1048576, $D230, FALSE)), "", HLOOKUP(N$1, m_preprocess!$1:$1048576, $D230, FALSE))</f>
        <v>501.33954545454498</v>
      </c>
      <c r="O230" s="67">
        <f>IF(ISBLANK(HLOOKUP(O$1, m_preprocess!$1:$1048576, $D230, FALSE)), "", HLOOKUP(O$1, m_preprocess!$1:$1048576, $D230, FALSE))</f>
        <v>91.176267444245468</v>
      </c>
      <c r="P230" s="67">
        <f>IF(ISBLANK(HLOOKUP(P$1, m_preprocess!$1:$1048576, $D230, FALSE)), "", HLOOKUP(P$1, m_preprocess!$1:$1048576, $D230, FALSE))</f>
        <v>121.13888827444904</v>
      </c>
      <c r="Q230" s="67">
        <f>IF(ISBLANK(HLOOKUP(Q$1, m_preprocess!$1:$1048576, $D230, FALSE)), "", HLOOKUP(Q$1, m_preprocess!$1:$1048576, $D230, FALSE))</f>
        <v>4393.8400463723647</v>
      </c>
      <c r="R230" s="67">
        <f>IF(ISBLANK(HLOOKUP(R$1, m_preprocess!$1:$1048576, $D230, FALSE)), "", HLOOKUP(R$1, m_preprocess!$1:$1048576, $D230, FALSE))</f>
        <v>2452.5188552103482</v>
      </c>
      <c r="S230" s="67">
        <f>IF(ISBLANK(HLOOKUP(S$1, m_preprocess!$1:$1048576, $D230, FALSE)), "", HLOOKUP(S$1, m_preprocess!$1:$1048576, $D230, FALSE))</f>
        <v>4615.734759784682</v>
      </c>
      <c r="T230" s="67">
        <f>IF(ISBLANK(HLOOKUP(T$1, m_preprocess!$1:$1048576, $D230, FALSE)), "", HLOOKUP(T$1, m_preprocess!$1:$1048576, $D230, FALSE))</f>
        <v>1240.9867633055719</v>
      </c>
      <c r="U230" s="67">
        <f>IF(ISBLANK(HLOOKUP(U$1, m_preprocess!$1:$1048576, $D230, FALSE)), "", HLOOKUP(U$1, m_preprocess!$1:$1048576, $D230, FALSE))</f>
        <v>2831.0170241077003</v>
      </c>
      <c r="V230" s="67">
        <f>IF(ISBLANK(HLOOKUP(V$1, m_preprocess!$1:$1048576, $D230, FALSE)), "", HLOOKUP(V$1, m_preprocess!$1:$1048576, $D230, FALSE))</f>
        <v>818.28418296824645</v>
      </c>
      <c r="W230" s="67">
        <f>IF(ISBLANK(HLOOKUP(W$1, m_preprocess!$1:$1048576, $D230, FALSE)), "", HLOOKUP(W$1, m_preprocess!$1:$1048576, $D230, FALSE))</f>
        <v>5580.1862099999998</v>
      </c>
      <c r="X230" s="67">
        <f>IF(ISBLANK(HLOOKUP(X$1, m_preprocess!$1:$1048576, $D230, FALSE)), "", HLOOKUP(X$1, m_preprocess!$1:$1048576, $D230, FALSE))</f>
        <v>93.912823491525202</v>
      </c>
      <c r="Y230" s="67">
        <f>IF(ISBLANK(HLOOKUP(Y$1, m_preprocess!$1:$1048576, $D230, FALSE)), "", HLOOKUP(Y$1, m_preprocess!$1:$1048576, $D230, FALSE))</f>
        <v>83.855461345457201</v>
      </c>
      <c r="Z230" s="67">
        <f>IF(ISBLANK(HLOOKUP(Z$1, m_preprocess!$1:$1048576, $D230, FALSE)), "", HLOOKUP(Z$1, m_preprocess!$1:$1048576, $D230, FALSE))</f>
        <v>431.00000000000006</v>
      </c>
      <c r="AA230" s="67">
        <f>IF(ISBLANK(HLOOKUP(AA$1, m_preprocess!$1:$1048576, $D230, FALSE)), "", HLOOKUP(AA$1, m_preprocess!$1:$1048576, $D230, FALSE))</f>
        <v>27513</v>
      </c>
      <c r="AB230" s="67">
        <f>IF(ISBLANK(HLOOKUP(AB$1, m_preprocess!$1:$1048576, $D230, FALSE)), "", HLOOKUP(AB$1, m_preprocess!$1:$1048576, $D230, FALSE))</f>
        <v>113148.896768151</v>
      </c>
    </row>
    <row r="231" spans="1:28" x14ac:dyDescent="0.25">
      <c r="A231" s="57">
        <v>40940</v>
      </c>
      <c r="B231" s="67">
        <v>2012</v>
      </c>
      <c r="C231" s="67">
        <v>2</v>
      </c>
      <c r="D231" s="67">
        <v>231</v>
      </c>
      <c r="E231" s="67">
        <f>IF(ISBLANK(HLOOKUP(E$1, m_preprocess!$1:$1048576, $D231, FALSE)), "", HLOOKUP(E$1, m_preprocess!$1:$1048576, $D231, FALSE))</f>
        <v>87.970485505442397</v>
      </c>
      <c r="F231" s="67">
        <f>IF(ISBLANK(HLOOKUP(F$1, m_preprocess!$1:$1048576, $D231, FALSE)), "", HLOOKUP(F$1, m_preprocess!$1:$1048576, $D231, FALSE))</f>
        <v>94.497102779635895</v>
      </c>
      <c r="G231" s="67">
        <f>IF(ISBLANK(HLOOKUP(G$1, m_preprocess!$1:$1048576, $D231, FALSE)), "", HLOOKUP(G$1, m_preprocess!$1:$1048576, $D231, FALSE))</f>
        <v>84.819591771093499</v>
      </c>
      <c r="H231" s="67">
        <f>IF(ISBLANK(HLOOKUP(H$1, m_preprocess!$1:$1048576, $D231, FALSE)), "", HLOOKUP(H$1, m_preprocess!$1:$1048576, $D231, FALSE))</f>
        <v>88.478101804130702</v>
      </c>
      <c r="I231" s="67">
        <f>IF(ISBLANK(HLOOKUP(I$1, m_preprocess!$1:$1048576, $D231, FALSE)), "", HLOOKUP(I$1, m_preprocess!$1:$1048576, $D231, FALSE))</f>
        <v>49.6</v>
      </c>
      <c r="J231" s="67">
        <f>IF(ISBLANK(HLOOKUP(J$1, m_preprocess!$1:$1048576, $D231, FALSE)), "", HLOOKUP(J$1, m_preprocess!$1:$1048576, $D231, FALSE))</f>
        <v>61.174619742224699</v>
      </c>
      <c r="K231" s="67">
        <f>IF(ISBLANK(HLOOKUP(K$1, m_preprocess!$1:$1048576, $D231, FALSE)), "", HLOOKUP(K$1, m_preprocess!$1:$1048576, $D231, FALSE))</f>
        <v>5</v>
      </c>
      <c r="L231" s="67">
        <f>IF(ISBLANK(HLOOKUP(L$1, m_preprocess!$1:$1048576, $D231, FALSE)), "", HLOOKUP(L$1, m_preprocess!$1:$1048576, $D231, FALSE))</f>
        <v>18179.079651379303</v>
      </c>
      <c r="M231" s="67">
        <f>IF(ISBLANK(HLOOKUP(M$1, m_preprocess!$1:$1048576, $D231, FALSE)), "", HLOOKUP(M$1, m_preprocess!$1:$1048576, $D231, FALSE))</f>
        <v>75216.606968880747</v>
      </c>
      <c r="N231" s="67">
        <f>IF(ISBLANK(HLOOKUP(N$1, m_preprocess!$1:$1048576, $D231, FALSE)), "", HLOOKUP(N$1, m_preprocess!$1:$1048576, $D231, FALSE))</f>
        <v>481.48857142857099</v>
      </c>
      <c r="O231" s="67">
        <f>IF(ISBLANK(HLOOKUP(O$1, m_preprocess!$1:$1048576, $D231, FALSE)), "", HLOOKUP(O$1, m_preprocess!$1:$1048576, $D231, FALSE))</f>
        <v>88.07448156093875</v>
      </c>
      <c r="P231" s="67">
        <f>IF(ISBLANK(HLOOKUP(P$1, m_preprocess!$1:$1048576, $D231, FALSE)), "", HLOOKUP(P$1, m_preprocess!$1:$1048576, $D231, FALSE))</f>
        <v>125.45326549195879</v>
      </c>
      <c r="Q231" s="67">
        <f>IF(ISBLANK(HLOOKUP(Q$1, m_preprocess!$1:$1048576, $D231, FALSE)), "", HLOOKUP(Q$1, m_preprocess!$1:$1048576, $D231, FALSE))</f>
        <v>4170.4696100948258</v>
      </c>
      <c r="R231" s="67">
        <f>IF(ISBLANK(HLOOKUP(R$1, m_preprocess!$1:$1048576, $D231, FALSE)), "", HLOOKUP(R$1, m_preprocess!$1:$1048576, $D231, FALSE))</f>
        <v>2458.2377048158464</v>
      </c>
      <c r="S231" s="67">
        <f>IF(ISBLANK(HLOOKUP(S$1, m_preprocess!$1:$1048576, $D231, FALSE)), "", HLOOKUP(S$1, m_preprocess!$1:$1048576, $D231, FALSE))</f>
        <v>4569.5863142641956</v>
      </c>
      <c r="T231" s="67">
        <f>IF(ISBLANK(HLOOKUP(T$1, m_preprocess!$1:$1048576, $D231, FALSE)), "", HLOOKUP(T$1, m_preprocess!$1:$1048576, $D231, FALSE))</f>
        <v>1264.0297751749399</v>
      </c>
      <c r="U231" s="67">
        <f>IF(ISBLANK(HLOOKUP(U$1, m_preprocess!$1:$1048576, $D231, FALSE)), "", HLOOKUP(U$1, m_preprocess!$1:$1048576, $D231, FALSE))</f>
        <v>2755.5825358668253</v>
      </c>
      <c r="V231" s="67">
        <f>IF(ISBLANK(HLOOKUP(V$1, m_preprocess!$1:$1048576, $D231, FALSE)), "", HLOOKUP(V$1, m_preprocess!$1:$1048576, $D231, FALSE))</f>
        <v>834.34486481194165</v>
      </c>
      <c r="W231" s="67">
        <f>IF(ISBLANK(HLOOKUP(W$1, m_preprocess!$1:$1048576, $D231, FALSE)), "", HLOOKUP(W$1, m_preprocess!$1:$1048576, $D231, FALSE))</f>
        <v>5289.1265919999996</v>
      </c>
      <c r="X231" s="67">
        <f>IF(ISBLANK(HLOOKUP(X$1, m_preprocess!$1:$1048576, $D231, FALSE)), "", HLOOKUP(X$1, m_preprocess!$1:$1048576, $D231, FALSE))</f>
        <v>90.176987437017701</v>
      </c>
      <c r="Y231" s="67">
        <f>IF(ISBLANK(HLOOKUP(Y$1, m_preprocess!$1:$1048576, $D231, FALSE)), "", HLOOKUP(Y$1, m_preprocess!$1:$1048576, $D231, FALSE))</f>
        <v>85.434355312978298</v>
      </c>
      <c r="Z231" s="67">
        <f>IF(ISBLANK(HLOOKUP(Z$1, m_preprocess!$1:$1048576, $D231, FALSE)), "", HLOOKUP(Z$1, m_preprocess!$1:$1048576, $D231, FALSE))</f>
        <v>405.79999999999995</v>
      </c>
      <c r="AA231" s="67">
        <f>IF(ISBLANK(HLOOKUP(AA$1, m_preprocess!$1:$1048576, $D231, FALSE)), "", HLOOKUP(AA$1, m_preprocess!$1:$1048576, $D231, FALSE))</f>
        <v>23701</v>
      </c>
      <c r="AB231" s="67">
        <f>IF(ISBLANK(HLOOKUP(AB$1, m_preprocess!$1:$1048576, $D231, FALSE)), "", HLOOKUP(AB$1, m_preprocess!$1:$1048576, $D231, FALSE))</f>
        <v>113597.11234517601</v>
      </c>
    </row>
    <row r="232" spans="1:28" x14ac:dyDescent="0.25">
      <c r="A232" s="57">
        <v>40969</v>
      </c>
      <c r="B232" s="67">
        <v>2012</v>
      </c>
      <c r="C232" s="67">
        <v>3</v>
      </c>
      <c r="D232" s="67">
        <v>232</v>
      </c>
      <c r="E232" s="67">
        <f>IF(ISBLANK(HLOOKUP(E$1, m_preprocess!$1:$1048576, $D232, FALSE)), "", HLOOKUP(E$1, m_preprocess!$1:$1048576, $D232, FALSE))</f>
        <v>99.342847487254403</v>
      </c>
      <c r="F232" s="67">
        <f>IF(ISBLANK(HLOOKUP(F$1, m_preprocess!$1:$1048576, $D232, FALSE)), "", HLOOKUP(F$1, m_preprocess!$1:$1048576, $D232, FALSE))</f>
        <v>95.315739321265497</v>
      </c>
      <c r="G232" s="67">
        <f>IF(ISBLANK(HLOOKUP(G$1, m_preprocess!$1:$1048576, $D232, FALSE)), "", HLOOKUP(G$1, m_preprocess!$1:$1048576, $D232, FALSE))</f>
        <v>93.759468951331598</v>
      </c>
      <c r="H232" s="67">
        <f>IF(ISBLANK(HLOOKUP(H$1, m_preprocess!$1:$1048576, $D232, FALSE)), "", HLOOKUP(H$1, m_preprocess!$1:$1048576, $D232, FALSE))</f>
        <v>100.271514764119</v>
      </c>
      <c r="I232" s="67">
        <f>IF(ISBLANK(HLOOKUP(I$1, m_preprocess!$1:$1048576, $D232, FALSE)), "", HLOOKUP(I$1, m_preprocess!$1:$1048576, $D232, FALSE))</f>
        <v>46.2</v>
      </c>
      <c r="J232" s="67">
        <f>IF(ISBLANK(HLOOKUP(J$1, m_preprocess!$1:$1048576, $D232, FALSE)), "", HLOOKUP(J$1, m_preprocess!$1:$1048576, $D232, FALSE))</f>
        <v>62.040746592298198</v>
      </c>
      <c r="K232" s="67">
        <f>IF(ISBLANK(HLOOKUP(K$1, m_preprocess!$1:$1048576, $D232, FALSE)), "", HLOOKUP(K$1, m_preprocess!$1:$1048576, $D232, FALSE))</f>
        <v>5</v>
      </c>
      <c r="L232" s="67">
        <f>IF(ISBLANK(HLOOKUP(L$1, m_preprocess!$1:$1048576, $D232, FALSE)), "", HLOOKUP(L$1, m_preprocess!$1:$1048576, $D232, FALSE))</f>
        <v>18280.651136456039</v>
      </c>
      <c r="M232" s="67">
        <f>IF(ISBLANK(HLOOKUP(M$1, m_preprocess!$1:$1048576, $D232, FALSE)), "", HLOOKUP(M$1, m_preprocess!$1:$1048576, $D232, FALSE))</f>
        <v>75825.961585128636</v>
      </c>
      <c r="N232" s="67">
        <f>IF(ISBLANK(HLOOKUP(N$1, m_preprocess!$1:$1048576, $D232, FALSE)), "", HLOOKUP(N$1, m_preprocess!$1:$1048576, $D232, FALSE))</f>
        <v>485.39545454545402</v>
      </c>
      <c r="O232" s="67">
        <f>IF(ISBLANK(HLOOKUP(O$1, m_preprocess!$1:$1048576, $D232, FALSE)), "", HLOOKUP(O$1, m_preprocess!$1:$1048576, $D232, FALSE))</f>
        <v>88.561899898585011</v>
      </c>
      <c r="P232" s="67">
        <f>IF(ISBLANK(HLOOKUP(P$1, m_preprocess!$1:$1048576, $D232, FALSE)), "", HLOOKUP(P$1, m_preprocess!$1:$1048576, $D232, FALSE))</f>
        <v>124.56674235944226</v>
      </c>
      <c r="Q232" s="67">
        <f>IF(ISBLANK(HLOOKUP(Q$1, m_preprocess!$1:$1048576, $D232, FALSE)), "", HLOOKUP(Q$1, m_preprocess!$1:$1048576, $D232, FALSE))</f>
        <v>4633.0083656593715</v>
      </c>
      <c r="R232" s="67">
        <f>IF(ISBLANK(HLOOKUP(R$1, m_preprocess!$1:$1048576, $D232, FALSE)), "", HLOOKUP(R$1, m_preprocess!$1:$1048576, $D232, FALSE))</f>
        <v>2552.2273803030403</v>
      </c>
      <c r="S232" s="67">
        <f>IF(ISBLANK(HLOOKUP(S$1, m_preprocess!$1:$1048576, $D232, FALSE)), "", HLOOKUP(S$1, m_preprocess!$1:$1048576, $D232, FALSE))</f>
        <v>4937.9604903325117</v>
      </c>
      <c r="T232" s="67">
        <f>IF(ISBLANK(HLOOKUP(T$1, m_preprocess!$1:$1048576, $D232, FALSE)), "", HLOOKUP(T$1, m_preprocess!$1:$1048576, $D232, FALSE))</f>
        <v>1220.0308079359154</v>
      </c>
      <c r="U232" s="67">
        <f>IF(ISBLANK(HLOOKUP(U$1, m_preprocess!$1:$1048576, $D232, FALSE)), "", HLOOKUP(U$1, m_preprocess!$1:$1048576, $D232, FALSE))</f>
        <v>3064.5313177362273</v>
      </c>
      <c r="V232" s="67">
        <f>IF(ISBLANK(HLOOKUP(V$1, m_preprocess!$1:$1048576, $D232, FALSE)), "", HLOOKUP(V$1, m_preprocess!$1:$1048576, $D232, FALSE))</f>
        <v>955.9764411034887</v>
      </c>
      <c r="W232" s="67">
        <f>IF(ISBLANK(HLOOKUP(W$1, m_preprocess!$1:$1048576, $D232, FALSE)), "", HLOOKUP(W$1, m_preprocess!$1:$1048576, $D232, FALSE))</f>
        <v>5671.1519500000004</v>
      </c>
      <c r="X232" s="67">
        <f>IF(ISBLANK(HLOOKUP(X$1, m_preprocess!$1:$1048576, $D232, FALSE)), "", HLOOKUP(X$1, m_preprocess!$1:$1048576, $D232, FALSE))</f>
        <v>100.088050429753</v>
      </c>
      <c r="Y232" s="67">
        <f>IF(ISBLANK(HLOOKUP(Y$1, m_preprocess!$1:$1048576, $D232, FALSE)), "", HLOOKUP(Y$1, m_preprocess!$1:$1048576, $D232, FALSE))</f>
        <v>93.433518800164293</v>
      </c>
      <c r="Z232" s="67">
        <f>IF(ISBLANK(HLOOKUP(Z$1, m_preprocess!$1:$1048576, $D232, FALSE)), "", HLOOKUP(Z$1, m_preprocess!$1:$1048576, $D232, FALSE))</f>
        <v>441.90000000000009</v>
      </c>
      <c r="AA232" s="67">
        <f>IF(ISBLANK(HLOOKUP(AA$1, m_preprocess!$1:$1048576, $D232, FALSE)), "", HLOOKUP(AA$1, m_preprocess!$1:$1048576, $D232, FALSE))</f>
        <v>26245</v>
      </c>
      <c r="AB232" s="67">
        <f>IF(ISBLANK(HLOOKUP(AB$1, m_preprocess!$1:$1048576, $D232, FALSE)), "", HLOOKUP(AB$1, m_preprocess!$1:$1048576, $D232, FALSE))</f>
        <v>115455.187711306</v>
      </c>
    </row>
    <row r="233" spans="1:28" x14ac:dyDescent="0.25">
      <c r="A233" s="57">
        <v>41000</v>
      </c>
      <c r="B233" s="67">
        <v>2012</v>
      </c>
      <c r="C233" s="67">
        <v>4</v>
      </c>
      <c r="D233" s="67">
        <v>233</v>
      </c>
      <c r="E233" s="67">
        <f>IF(ISBLANK(HLOOKUP(E$1, m_preprocess!$1:$1048576, $D233, FALSE)), "", HLOOKUP(E$1, m_preprocess!$1:$1048576, $D233, FALSE))</f>
        <v>96.294652207569797</v>
      </c>
      <c r="F233" s="67">
        <f>IF(ISBLANK(HLOOKUP(F$1, m_preprocess!$1:$1048576, $D233, FALSE)), "", HLOOKUP(F$1, m_preprocess!$1:$1048576, $D233, FALSE))</f>
        <v>95.757208841014503</v>
      </c>
      <c r="G233" s="67">
        <f>IF(ISBLANK(HLOOKUP(G$1, m_preprocess!$1:$1048576, $D233, FALSE)), "", HLOOKUP(G$1, m_preprocess!$1:$1048576, $D233, FALSE))</f>
        <v>92.727102564207101</v>
      </c>
      <c r="H233" s="67">
        <f>IF(ISBLANK(HLOOKUP(H$1, m_preprocess!$1:$1048576, $D233, FALSE)), "", HLOOKUP(H$1, m_preprocess!$1:$1048576, $D233, FALSE))</f>
        <v>96.8710997732355</v>
      </c>
      <c r="I233" s="67">
        <f>IF(ISBLANK(HLOOKUP(I$1, m_preprocess!$1:$1048576, $D233, FALSE)), "", HLOOKUP(I$1, m_preprocess!$1:$1048576, $D233, FALSE))</f>
        <v>46.5</v>
      </c>
      <c r="J233" s="67">
        <f>IF(ISBLANK(HLOOKUP(J$1, m_preprocess!$1:$1048576, $D233, FALSE)), "", HLOOKUP(J$1, m_preprocess!$1:$1048576, $D233, FALSE))</f>
        <v>60.751308865368301</v>
      </c>
      <c r="K233" s="67">
        <f>IF(ISBLANK(HLOOKUP(K$1, m_preprocess!$1:$1048576, $D233, FALSE)), "", HLOOKUP(K$1, m_preprocess!$1:$1048576, $D233, FALSE))</f>
        <v>5</v>
      </c>
      <c r="L233" s="67">
        <f>IF(ISBLANK(HLOOKUP(L$1, m_preprocess!$1:$1048576, $D233, FALSE)), "", HLOOKUP(L$1, m_preprocess!$1:$1048576, $D233, FALSE))</f>
        <v>18686.163709354736</v>
      </c>
      <c r="M233" s="67">
        <f>IF(ISBLANK(HLOOKUP(M$1, m_preprocess!$1:$1048576, $D233, FALSE)), "", HLOOKUP(M$1, m_preprocess!$1:$1048576, $D233, FALSE))</f>
        <v>77518.969065278783</v>
      </c>
      <c r="N233" s="67">
        <f>IF(ISBLANK(HLOOKUP(N$1, m_preprocess!$1:$1048576, $D233, FALSE)), "", HLOOKUP(N$1, m_preprocess!$1:$1048576, $D233, FALSE))</f>
        <v>486.00099999999998</v>
      </c>
      <c r="O233" s="67">
        <f>IF(ISBLANK(HLOOKUP(O$1, m_preprocess!$1:$1048576, $D233, FALSE)), "", HLOOKUP(O$1, m_preprocess!$1:$1048576, $D233, FALSE))</f>
        <v>89.26831904040435</v>
      </c>
      <c r="P233" s="67">
        <f>IF(ISBLANK(HLOOKUP(P$1, m_preprocess!$1:$1048576, $D233, FALSE)), "", HLOOKUP(P$1, m_preprocess!$1:$1048576, $D233, FALSE))</f>
        <v>123.23819005272948</v>
      </c>
      <c r="Q233" s="67">
        <f>IF(ISBLANK(HLOOKUP(Q$1, m_preprocess!$1:$1048576, $D233, FALSE)), "", HLOOKUP(Q$1, m_preprocess!$1:$1048576, $D233, FALSE))</f>
        <v>4366.1851197869464</v>
      </c>
      <c r="R233" s="67">
        <f>IF(ISBLANK(HLOOKUP(R$1, m_preprocess!$1:$1048576, $D233, FALSE)), "", HLOOKUP(R$1, m_preprocess!$1:$1048576, $D233, FALSE))</f>
        <v>2390.291104821345</v>
      </c>
      <c r="S233" s="67">
        <f>IF(ISBLANK(HLOOKUP(S$1, m_preprocess!$1:$1048576, $D233, FALSE)), "", HLOOKUP(S$1, m_preprocess!$1:$1048576, $D233, FALSE))</f>
        <v>4694.8811047099161</v>
      </c>
      <c r="T233" s="67">
        <f>IF(ISBLANK(HLOOKUP(T$1, m_preprocess!$1:$1048576, $D233, FALSE)), "", HLOOKUP(T$1, m_preprocess!$1:$1048576, $D233, FALSE))</f>
        <v>1216.9867667427577</v>
      </c>
      <c r="U233" s="67">
        <f>IF(ISBLANK(HLOOKUP(U$1, m_preprocess!$1:$1048576, $D233, FALSE)), "", HLOOKUP(U$1, m_preprocess!$1:$1048576, $D233, FALSE))</f>
        <v>2899.8356953448024</v>
      </c>
      <c r="V233" s="67">
        <f>IF(ISBLANK(HLOOKUP(V$1, m_preprocess!$1:$1048576, $D233, FALSE)), "", HLOOKUP(V$1, m_preprocess!$1:$1048576, $D233, FALSE))</f>
        <v>874.01770592348669</v>
      </c>
      <c r="W233" s="67">
        <f>IF(ISBLANK(HLOOKUP(W$1, m_preprocess!$1:$1048576, $D233, FALSE)), "", HLOOKUP(W$1, m_preprocess!$1:$1048576, $D233, FALSE))</f>
        <v>5206.6393699999999</v>
      </c>
      <c r="X233" s="67">
        <f>IF(ISBLANK(HLOOKUP(X$1, m_preprocess!$1:$1048576, $D233, FALSE)), "", HLOOKUP(X$1, m_preprocess!$1:$1048576, $D233, FALSE))</f>
        <v>95.311322074031594</v>
      </c>
      <c r="Y233" s="67">
        <f>IF(ISBLANK(HLOOKUP(Y$1, m_preprocess!$1:$1048576, $D233, FALSE)), "", HLOOKUP(Y$1, m_preprocess!$1:$1048576, $D233, FALSE))</f>
        <v>89.999668208113206</v>
      </c>
      <c r="Z233" s="67">
        <f>IF(ISBLANK(HLOOKUP(Z$1, m_preprocess!$1:$1048576, $D233, FALSE)), "", HLOOKUP(Z$1, m_preprocess!$1:$1048576, $D233, FALSE))</f>
        <v>443.90000000000015</v>
      </c>
      <c r="AA233" s="67">
        <f>IF(ISBLANK(HLOOKUP(AA$1, m_preprocess!$1:$1048576, $D233, FALSE)), "", HLOOKUP(AA$1, m_preprocess!$1:$1048576, $D233, FALSE))</f>
        <v>25315</v>
      </c>
      <c r="AB233" s="67">
        <f>IF(ISBLANK(HLOOKUP(AB$1, m_preprocess!$1:$1048576, $D233, FALSE)), "", HLOOKUP(AB$1, m_preprocess!$1:$1048576, $D233, FALSE))</f>
        <v>116719.857609456</v>
      </c>
    </row>
    <row r="234" spans="1:28" x14ac:dyDescent="0.25">
      <c r="A234" s="57">
        <v>41030</v>
      </c>
      <c r="B234" s="67">
        <v>2012</v>
      </c>
      <c r="C234" s="67">
        <v>5</v>
      </c>
      <c r="D234" s="67">
        <v>234</v>
      </c>
      <c r="E234" s="67">
        <f>IF(ISBLANK(HLOOKUP(E$1, m_preprocess!$1:$1048576, $D234, FALSE)), "", HLOOKUP(E$1, m_preprocess!$1:$1048576, $D234, FALSE))</f>
        <v>96.843652482042899</v>
      </c>
      <c r="F234" s="67">
        <f>IF(ISBLANK(HLOOKUP(F$1, m_preprocess!$1:$1048576, $D234, FALSE)), "", HLOOKUP(F$1, m_preprocess!$1:$1048576, $D234, FALSE))</f>
        <v>95.746408674934798</v>
      </c>
      <c r="G234" s="67">
        <f>IF(ISBLANK(HLOOKUP(G$1, m_preprocess!$1:$1048576, $D234, FALSE)), "", HLOOKUP(G$1, m_preprocess!$1:$1048576, $D234, FALSE))</f>
        <v>96.727112428161405</v>
      </c>
      <c r="H234" s="67">
        <f>IF(ISBLANK(HLOOKUP(H$1, m_preprocess!$1:$1048576, $D234, FALSE)), "", HLOOKUP(H$1, m_preprocess!$1:$1048576, $D234, FALSE))</f>
        <v>96.814139873937094</v>
      </c>
      <c r="I234" s="67">
        <f>IF(ISBLANK(HLOOKUP(I$1, m_preprocess!$1:$1048576, $D234, FALSE)), "", HLOOKUP(I$1, m_preprocess!$1:$1048576, $D234, FALSE))</f>
        <v>48.7</v>
      </c>
      <c r="J234" s="67">
        <f>IF(ISBLANK(HLOOKUP(J$1, m_preprocess!$1:$1048576, $D234, FALSE)), "", HLOOKUP(J$1, m_preprocess!$1:$1048576, $D234, FALSE))</f>
        <v>60.260552264745002</v>
      </c>
      <c r="K234" s="67">
        <f>IF(ISBLANK(HLOOKUP(K$1, m_preprocess!$1:$1048576, $D234, FALSE)), "", HLOOKUP(K$1, m_preprocess!$1:$1048576, $D234, FALSE))</f>
        <v>5</v>
      </c>
      <c r="L234" s="67">
        <f>IF(ISBLANK(HLOOKUP(L$1, m_preprocess!$1:$1048576, $D234, FALSE)), "", HLOOKUP(L$1, m_preprocess!$1:$1048576, $D234, FALSE))</f>
        <v>19160.520596548475</v>
      </c>
      <c r="M234" s="67">
        <f>IF(ISBLANK(HLOOKUP(M$1, m_preprocess!$1:$1048576, $D234, FALSE)), "", HLOOKUP(M$1, m_preprocess!$1:$1048576, $D234, FALSE))</f>
        <v>79471.574108305955</v>
      </c>
      <c r="N234" s="67">
        <f>IF(ISBLANK(HLOOKUP(N$1, m_preprocess!$1:$1048576, $D234, FALSE)), "", HLOOKUP(N$1, m_preprocess!$1:$1048576, $D234, FALSE))</f>
        <v>497.08809523809498</v>
      </c>
      <c r="O234" s="67">
        <f>IF(ISBLANK(HLOOKUP(O$1, m_preprocess!$1:$1048576, $D234, FALSE)), "", HLOOKUP(O$1, m_preprocess!$1:$1048576, $D234, FALSE))</f>
        <v>90.473910868449465</v>
      </c>
      <c r="P234" s="67">
        <f>IF(ISBLANK(HLOOKUP(P$1, m_preprocess!$1:$1048576, $D234, FALSE)), "", HLOOKUP(P$1, m_preprocess!$1:$1048576, $D234, FALSE))</f>
        <v>122.33006572333257</v>
      </c>
      <c r="Q234" s="67">
        <f>IF(ISBLANK(HLOOKUP(Q$1, m_preprocess!$1:$1048576, $D234, FALSE)), "", HLOOKUP(Q$1, m_preprocess!$1:$1048576, $D234, FALSE))</f>
        <v>4395.5533815605786</v>
      </c>
      <c r="R234" s="67">
        <f>IF(ISBLANK(HLOOKUP(R$1, m_preprocess!$1:$1048576, $D234, FALSE)), "", HLOOKUP(R$1, m_preprocess!$1:$1048576, $D234, FALSE))</f>
        <v>2444.6002456991864</v>
      </c>
      <c r="S234" s="67">
        <f>IF(ISBLANK(HLOOKUP(S$1, m_preprocess!$1:$1048576, $D234, FALSE)), "", HLOOKUP(S$1, m_preprocess!$1:$1048576, $D234, FALSE))</f>
        <v>5510.6339833362736</v>
      </c>
      <c r="T234" s="67">
        <f>IF(ISBLANK(HLOOKUP(T$1, m_preprocess!$1:$1048576, $D234, FALSE)), "", HLOOKUP(T$1, m_preprocess!$1:$1048576, $D234, FALSE))</f>
        <v>1466.846926790799</v>
      </c>
      <c r="U234" s="67">
        <f>IF(ISBLANK(HLOOKUP(U$1, m_preprocess!$1:$1048576, $D234, FALSE)), "", HLOOKUP(U$1, m_preprocess!$1:$1048576, $D234, FALSE))</f>
        <v>3358.0940286911264</v>
      </c>
      <c r="V234" s="67">
        <f>IF(ISBLANK(HLOOKUP(V$1, m_preprocess!$1:$1048576, $D234, FALSE)), "", HLOOKUP(V$1, m_preprocess!$1:$1048576, $D234, FALSE))</f>
        <v>1026.7713342383349</v>
      </c>
      <c r="W234" s="67">
        <f>IF(ISBLANK(HLOOKUP(W$1, m_preprocess!$1:$1048576, $D234, FALSE)), "", HLOOKUP(W$1, m_preprocess!$1:$1048576, $D234, FALSE))</f>
        <v>5478.0139912978202</v>
      </c>
      <c r="X234" s="67">
        <f>IF(ISBLANK(HLOOKUP(X$1, m_preprocess!$1:$1048576, $D234, FALSE)), "", HLOOKUP(X$1, m_preprocess!$1:$1048576, $D234, FALSE))</f>
        <v>97.581614225668602</v>
      </c>
      <c r="Y234" s="67">
        <f>IF(ISBLANK(HLOOKUP(Y$1, m_preprocess!$1:$1048576, $D234, FALSE)), "", HLOOKUP(Y$1, m_preprocess!$1:$1048576, $D234, FALSE))</f>
        <v>87.302569521231902</v>
      </c>
      <c r="Z234" s="67">
        <f>IF(ISBLANK(HLOOKUP(Z$1, m_preprocess!$1:$1048576, $D234, FALSE)), "", HLOOKUP(Z$1, m_preprocess!$1:$1048576, $D234, FALSE))</f>
        <v>455.70000000000005</v>
      </c>
      <c r="AA234" s="67">
        <f>IF(ISBLANK(HLOOKUP(AA$1, m_preprocess!$1:$1048576, $D234, FALSE)), "", HLOOKUP(AA$1, m_preprocess!$1:$1048576, $D234, FALSE))</f>
        <v>28105</v>
      </c>
      <c r="AB234" s="67">
        <f>IF(ISBLANK(HLOOKUP(AB$1, m_preprocess!$1:$1048576, $D234, FALSE)), "", HLOOKUP(AB$1, m_preprocess!$1:$1048576, $D234, FALSE))</f>
        <v>119473.76704114</v>
      </c>
    </row>
    <row r="235" spans="1:28" x14ac:dyDescent="0.25">
      <c r="A235" s="57">
        <v>41061</v>
      </c>
      <c r="B235" s="67">
        <v>2012</v>
      </c>
      <c r="C235" s="67">
        <v>6</v>
      </c>
      <c r="D235" s="67">
        <v>235</v>
      </c>
      <c r="E235" s="67">
        <f>IF(ISBLANK(HLOOKUP(E$1, m_preprocess!$1:$1048576, $D235, FALSE)), "", HLOOKUP(E$1, m_preprocess!$1:$1048576, $D235, FALSE))</f>
        <v>94.423526272940407</v>
      </c>
      <c r="F235" s="67">
        <f>IF(ISBLANK(HLOOKUP(F$1, m_preprocess!$1:$1048576, $D235, FALSE)), "", HLOOKUP(F$1, m_preprocess!$1:$1048576, $D235, FALSE))</f>
        <v>96.288519603607</v>
      </c>
      <c r="G235" s="67">
        <f>IF(ISBLANK(HLOOKUP(G$1, m_preprocess!$1:$1048576, $D235, FALSE)), "", HLOOKUP(G$1, m_preprocess!$1:$1048576, $D235, FALSE))</f>
        <v>91.830453006639999</v>
      </c>
      <c r="H235" s="67">
        <f>IF(ISBLANK(HLOOKUP(H$1, m_preprocess!$1:$1048576, $D235, FALSE)), "", HLOOKUP(H$1, m_preprocess!$1:$1048576, $D235, FALSE))</f>
        <v>94.829911652144801</v>
      </c>
      <c r="I235" s="67">
        <f>IF(ISBLANK(HLOOKUP(I$1, m_preprocess!$1:$1048576, $D235, FALSE)), "", HLOOKUP(I$1, m_preprocess!$1:$1048576, $D235, FALSE))</f>
        <v>50.3</v>
      </c>
      <c r="J235" s="67">
        <f>IF(ISBLANK(HLOOKUP(J$1, m_preprocess!$1:$1048576, $D235, FALSE)), "", HLOOKUP(J$1, m_preprocess!$1:$1048576, $D235, FALSE))</f>
        <v>56.923372748353401</v>
      </c>
      <c r="K235" s="67">
        <f>IF(ISBLANK(HLOOKUP(K$1, m_preprocess!$1:$1048576, $D235, FALSE)), "", HLOOKUP(K$1, m_preprocess!$1:$1048576, $D235, FALSE))</f>
        <v>5</v>
      </c>
      <c r="L235" s="67">
        <f>IF(ISBLANK(HLOOKUP(L$1, m_preprocess!$1:$1048576, $D235, FALSE)), "", HLOOKUP(L$1, m_preprocess!$1:$1048576, $D235, FALSE))</f>
        <v>18901.272688791727</v>
      </c>
      <c r="M235" s="67">
        <f>IF(ISBLANK(HLOOKUP(M$1, m_preprocess!$1:$1048576, $D235, FALSE)), "", HLOOKUP(M$1, m_preprocess!$1:$1048576, $D235, FALSE))</f>
        <v>81099.565268621242</v>
      </c>
      <c r="N235" s="67">
        <f>IF(ISBLANK(HLOOKUP(N$1, m_preprocess!$1:$1048576, $D235, FALSE)), "", HLOOKUP(N$1, m_preprocess!$1:$1048576, $D235, FALSE))</f>
        <v>505.628095238095</v>
      </c>
      <c r="O235" s="67">
        <f>IF(ISBLANK(HLOOKUP(O$1, m_preprocess!$1:$1048576, $D235, FALSE)), "", HLOOKUP(O$1, m_preprocess!$1:$1048576, $D235, FALSE))</f>
        <v>91.064353347194071</v>
      </c>
      <c r="P235" s="67">
        <f>IF(ISBLANK(HLOOKUP(P$1, m_preprocess!$1:$1048576, $D235, FALSE)), "", HLOOKUP(P$1, m_preprocess!$1:$1048576, $D235, FALSE))</f>
        <v>121.15712648391434</v>
      </c>
      <c r="Q235" s="67">
        <f>IF(ISBLANK(HLOOKUP(Q$1, m_preprocess!$1:$1048576, $D235, FALSE)), "", HLOOKUP(Q$1, m_preprocess!$1:$1048576, $D235, FALSE))</f>
        <v>4845.7778914956698</v>
      </c>
      <c r="R235" s="67">
        <f>IF(ISBLANK(HLOOKUP(R$1, m_preprocess!$1:$1048576, $D235, FALSE)), "", HLOOKUP(R$1, m_preprocess!$1:$1048576, $D235, FALSE))</f>
        <v>2897.1860580133098</v>
      </c>
      <c r="S235" s="67">
        <f>IF(ISBLANK(HLOOKUP(S$1, m_preprocess!$1:$1048576, $D235, FALSE)), "", HLOOKUP(S$1, m_preprocess!$1:$1048576, $D235, FALSE))</f>
        <v>4987.3921002779343</v>
      </c>
      <c r="T235" s="67">
        <f>IF(ISBLANK(HLOOKUP(T$1, m_preprocess!$1:$1048576, $D235, FALSE)), "", HLOOKUP(T$1, m_preprocess!$1:$1048576, $D235, FALSE))</f>
        <v>1361.6463139668992</v>
      </c>
      <c r="U235" s="67">
        <f>IF(ISBLANK(HLOOKUP(U$1, m_preprocess!$1:$1048576, $D235, FALSE)), "", HLOOKUP(U$1, m_preprocess!$1:$1048576, $D235, FALSE))</f>
        <v>2890.2214712385298</v>
      </c>
      <c r="V235" s="67">
        <f>IF(ISBLANK(HLOOKUP(V$1, m_preprocess!$1:$1048576, $D235, FALSE)), "", HLOOKUP(V$1, m_preprocess!$1:$1048576, $D235, FALSE))</f>
        <v>1056.3434547204863</v>
      </c>
      <c r="W235" s="67">
        <f>IF(ISBLANK(HLOOKUP(W$1, m_preprocess!$1:$1048576, $D235, FALSE)), "", HLOOKUP(W$1, m_preprocess!$1:$1048576, $D235, FALSE))</f>
        <v>5443.864466</v>
      </c>
      <c r="X235" s="67">
        <f>IF(ISBLANK(HLOOKUP(X$1, m_preprocess!$1:$1048576, $D235, FALSE)), "", HLOOKUP(X$1, m_preprocess!$1:$1048576, $D235, FALSE))</f>
        <v>94.429599683019305</v>
      </c>
      <c r="Y235" s="67">
        <f>IF(ISBLANK(HLOOKUP(Y$1, m_preprocess!$1:$1048576, $D235, FALSE)), "", HLOOKUP(Y$1, m_preprocess!$1:$1048576, $D235, FALSE))</f>
        <v>90.9067927051113</v>
      </c>
      <c r="Z235" s="67">
        <f>IF(ISBLANK(HLOOKUP(Z$1, m_preprocess!$1:$1048576, $D235, FALSE)), "", HLOOKUP(Z$1, m_preprocess!$1:$1048576, $D235, FALSE))</f>
        <v>447.09999999999991</v>
      </c>
      <c r="AA235" s="67">
        <f>IF(ISBLANK(HLOOKUP(AA$1, m_preprocess!$1:$1048576, $D235, FALSE)), "", HLOOKUP(AA$1, m_preprocess!$1:$1048576, $D235, FALSE))</f>
        <v>26411</v>
      </c>
      <c r="AB235" s="67">
        <f>IF(ISBLANK(HLOOKUP(AB$1, m_preprocess!$1:$1048576, $D235, FALSE)), "", HLOOKUP(AB$1, m_preprocess!$1:$1048576, $D235, FALSE))</f>
        <v>120694.226869744</v>
      </c>
    </row>
    <row r="236" spans="1:28" x14ac:dyDescent="0.25">
      <c r="A236" s="57">
        <v>41091</v>
      </c>
      <c r="B236" s="67">
        <v>2012</v>
      </c>
      <c r="C236" s="67">
        <v>7</v>
      </c>
      <c r="D236" s="67">
        <v>236</v>
      </c>
      <c r="E236" s="67">
        <f>IF(ISBLANK(HLOOKUP(E$1, m_preprocess!$1:$1048576, $D236, FALSE)), "", HLOOKUP(E$1, m_preprocess!$1:$1048576, $D236, FALSE))</f>
        <v>93.838498768182902</v>
      </c>
      <c r="F236" s="67">
        <f>IF(ISBLANK(HLOOKUP(F$1, m_preprocess!$1:$1048576, $D236, FALSE)), "", HLOOKUP(F$1, m_preprocess!$1:$1048576, $D236, FALSE))</f>
        <v>96.591717146956597</v>
      </c>
      <c r="G236" s="67">
        <f>IF(ISBLANK(HLOOKUP(G$1, m_preprocess!$1:$1048576, $D236, FALSE)), "", HLOOKUP(G$1, m_preprocess!$1:$1048576, $D236, FALSE))</f>
        <v>86.540652266663699</v>
      </c>
      <c r="H236" s="67">
        <f>IF(ISBLANK(HLOOKUP(H$1, m_preprocess!$1:$1048576, $D236, FALSE)), "", HLOOKUP(H$1, m_preprocess!$1:$1048576, $D236, FALSE))</f>
        <v>95.070907415666497</v>
      </c>
      <c r="I236" s="67">
        <f>IF(ISBLANK(HLOOKUP(I$1, m_preprocess!$1:$1048576, $D236, FALSE)), "", HLOOKUP(I$1, m_preprocess!$1:$1048576, $D236, FALSE))</f>
        <v>50.4</v>
      </c>
      <c r="J236" s="67">
        <f>IF(ISBLANK(HLOOKUP(J$1, m_preprocess!$1:$1048576, $D236, FALSE)), "", HLOOKUP(J$1, m_preprocess!$1:$1048576, $D236, FALSE))</f>
        <v>57.083433220996803</v>
      </c>
      <c r="K236" s="67">
        <f>IF(ISBLANK(HLOOKUP(K$1, m_preprocess!$1:$1048576, $D236, FALSE)), "", HLOOKUP(K$1, m_preprocess!$1:$1048576, $D236, FALSE))</f>
        <v>5</v>
      </c>
      <c r="L236" s="67">
        <f>IF(ISBLANK(HLOOKUP(L$1, m_preprocess!$1:$1048576, $D236, FALSE)), "", HLOOKUP(L$1, m_preprocess!$1:$1048576, $D236, FALSE))</f>
        <v>18810.130786889782</v>
      </c>
      <c r="M236" s="67">
        <f>IF(ISBLANK(HLOOKUP(M$1, m_preprocess!$1:$1048576, $D236, FALSE)), "", HLOOKUP(M$1, m_preprocess!$1:$1048576, $D236, FALSE))</f>
        <v>81859.258743641301</v>
      </c>
      <c r="N236" s="67">
        <f>IF(ISBLANK(HLOOKUP(N$1, m_preprocess!$1:$1048576, $D236, FALSE)), "", HLOOKUP(N$1, m_preprocess!$1:$1048576, $D236, FALSE))</f>
        <v>491.93450000000001</v>
      </c>
      <c r="O236" s="67">
        <f>IF(ISBLANK(HLOOKUP(O$1, m_preprocess!$1:$1048576, $D236, FALSE)), "", HLOOKUP(O$1, m_preprocess!$1:$1048576, $D236, FALSE))</f>
        <v>88.468643623658352</v>
      </c>
      <c r="P236" s="67">
        <f>IF(ISBLANK(HLOOKUP(P$1, m_preprocess!$1:$1048576, $D236, FALSE)), "", HLOOKUP(P$1, m_preprocess!$1:$1048576, $D236, FALSE))</f>
        <v>120.91330121857136</v>
      </c>
      <c r="Q236" s="67">
        <f>IF(ISBLANK(HLOOKUP(Q$1, m_preprocess!$1:$1048576, $D236, FALSE)), "", HLOOKUP(Q$1, m_preprocess!$1:$1048576, $D236, FALSE))</f>
        <v>4212.7208231174354</v>
      </c>
      <c r="R236" s="67">
        <f>IF(ISBLANK(HLOOKUP(R$1, m_preprocess!$1:$1048576, $D236, FALSE)), "", HLOOKUP(R$1, m_preprocess!$1:$1048576, $D236, FALSE))</f>
        <v>2485.2109043689934</v>
      </c>
      <c r="S236" s="67">
        <f>IF(ISBLANK(HLOOKUP(S$1, m_preprocess!$1:$1048576, $D236, FALSE)), "", HLOOKUP(S$1, m_preprocess!$1:$1048576, $D236, FALSE))</f>
        <v>5388.9085763656358</v>
      </c>
      <c r="T236" s="67">
        <f>IF(ISBLANK(HLOOKUP(T$1, m_preprocess!$1:$1048576, $D236, FALSE)), "", HLOOKUP(T$1, m_preprocess!$1:$1048576, $D236, FALSE))</f>
        <v>1393.7851232636779</v>
      </c>
      <c r="U236" s="67">
        <f>IF(ISBLANK(HLOOKUP(U$1, m_preprocess!$1:$1048576, $D236, FALSE)), "", HLOOKUP(U$1, m_preprocess!$1:$1048576, $D236, FALSE))</f>
        <v>3069.5725378487632</v>
      </c>
      <c r="V236" s="67">
        <f>IF(ISBLANK(HLOOKUP(V$1, m_preprocess!$1:$1048576, $D236, FALSE)), "", HLOOKUP(V$1, m_preprocess!$1:$1048576, $D236, FALSE))</f>
        <v>1266.3649642857176</v>
      </c>
      <c r="W236" s="67">
        <f>IF(ISBLANK(HLOOKUP(W$1, m_preprocess!$1:$1048576, $D236, FALSE)), "", HLOOKUP(W$1, m_preprocess!$1:$1048576, $D236, FALSE))</f>
        <v>5483.3885300000002</v>
      </c>
      <c r="X236" s="67">
        <f>IF(ISBLANK(HLOOKUP(X$1, m_preprocess!$1:$1048576, $D236, FALSE)), "", HLOOKUP(X$1, m_preprocess!$1:$1048576, $D236, FALSE))</f>
        <v>91.201725523476497</v>
      </c>
      <c r="Y236" s="67">
        <f>IF(ISBLANK(HLOOKUP(Y$1, m_preprocess!$1:$1048576, $D236, FALSE)), "", HLOOKUP(Y$1, m_preprocess!$1:$1048576, $D236, FALSE))</f>
        <v>90.728168150188594</v>
      </c>
      <c r="Z236" s="67">
        <f>IF(ISBLANK(HLOOKUP(Z$1, m_preprocess!$1:$1048576, $D236, FALSE)), "", HLOOKUP(Z$1, m_preprocess!$1:$1048576, $D236, FALSE))</f>
        <v>415.29999999999995</v>
      </c>
      <c r="AA236" s="67">
        <f>IF(ISBLANK(HLOOKUP(AA$1, m_preprocess!$1:$1048576, $D236, FALSE)), "", HLOOKUP(AA$1, m_preprocess!$1:$1048576, $D236, FALSE))</f>
        <v>26448</v>
      </c>
      <c r="AB236" s="67">
        <f>IF(ISBLANK(HLOOKUP(AB$1, m_preprocess!$1:$1048576, $D236, FALSE)), "", HLOOKUP(AB$1, m_preprocess!$1:$1048576, $D236, FALSE))</f>
        <v>120673.172630107</v>
      </c>
    </row>
    <row r="237" spans="1:28" x14ac:dyDescent="0.25">
      <c r="A237" s="57">
        <v>41122</v>
      </c>
      <c r="B237" s="67">
        <v>2012</v>
      </c>
      <c r="C237" s="67">
        <v>8</v>
      </c>
      <c r="D237" s="67">
        <v>237</v>
      </c>
      <c r="E237" s="67">
        <f>IF(ISBLANK(HLOOKUP(E$1, m_preprocess!$1:$1048576, $D237, FALSE)), "", HLOOKUP(E$1, m_preprocess!$1:$1048576, $D237, FALSE))</f>
        <v>95.294926923798698</v>
      </c>
      <c r="F237" s="67">
        <f>IF(ISBLANK(HLOOKUP(F$1, m_preprocess!$1:$1048576, $D237, FALSE)), "", HLOOKUP(F$1, m_preprocess!$1:$1048576, $D237, FALSE))</f>
        <v>96.887294005915507</v>
      </c>
      <c r="G237" s="67">
        <f>IF(ISBLANK(HLOOKUP(G$1, m_preprocess!$1:$1048576, $D237, FALSE)), "", HLOOKUP(G$1, m_preprocess!$1:$1048576, $D237, FALSE))</f>
        <v>96.297095578676405</v>
      </c>
      <c r="H237" s="67">
        <f>IF(ISBLANK(HLOOKUP(H$1, m_preprocess!$1:$1048576, $D237, FALSE)), "", HLOOKUP(H$1, m_preprocess!$1:$1048576, $D237, FALSE))</f>
        <v>95.069871979603207</v>
      </c>
      <c r="I237" s="67">
        <f>IF(ISBLANK(HLOOKUP(I$1, m_preprocess!$1:$1048576, $D237, FALSE)), "", HLOOKUP(I$1, m_preprocess!$1:$1048576, $D237, FALSE))</f>
        <v>52.4</v>
      </c>
      <c r="J237" s="67">
        <f>IF(ISBLANK(HLOOKUP(J$1, m_preprocess!$1:$1048576, $D237, FALSE)), "", HLOOKUP(J$1, m_preprocess!$1:$1048576, $D237, FALSE))</f>
        <v>56.271536690174301</v>
      </c>
      <c r="K237" s="67">
        <f>IF(ISBLANK(HLOOKUP(K$1, m_preprocess!$1:$1048576, $D237, FALSE)), "", HLOOKUP(K$1, m_preprocess!$1:$1048576, $D237, FALSE))</f>
        <v>5</v>
      </c>
      <c r="L237" s="67">
        <f>IF(ISBLANK(HLOOKUP(L$1, m_preprocess!$1:$1048576, $D237, FALSE)), "", HLOOKUP(L$1, m_preprocess!$1:$1048576, $D237, FALSE))</f>
        <v>18225.778275205688</v>
      </c>
      <c r="M237" s="67">
        <f>IF(ISBLANK(HLOOKUP(M$1, m_preprocess!$1:$1048576, $D237, FALSE)), "", HLOOKUP(M$1, m_preprocess!$1:$1048576, $D237, FALSE))</f>
        <v>81278.844278298173</v>
      </c>
      <c r="N237" s="67">
        <f>IF(ISBLANK(HLOOKUP(N$1, m_preprocess!$1:$1048576, $D237, FALSE)), "", HLOOKUP(N$1, m_preprocess!$1:$1048576, $D237, FALSE))</f>
        <v>480.99409090909103</v>
      </c>
      <c r="O237" s="67">
        <f>IF(ISBLANK(HLOOKUP(O$1, m_preprocess!$1:$1048576, $D237, FALSE)), "", HLOOKUP(O$1, m_preprocess!$1:$1048576, $D237, FALSE))</f>
        <v>87.142454440088841</v>
      </c>
      <c r="P237" s="67">
        <f>IF(ISBLANK(HLOOKUP(P$1, m_preprocess!$1:$1048576, $D237, FALSE)), "", HLOOKUP(P$1, m_preprocess!$1:$1048576, $D237, FALSE))</f>
        <v>118.38233319522664</v>
      </c>
      <c r="Q237" s="67">
        <f>IF(ISBLANK(HLOOKUP(Q$1, m_preprocess!$1:$1048576, $D237, FALSE)), "", HLOOKUP(Q$1, m_preprocess!$1:$1048576, $D237, FALSE))</f>
        <v>4139.8399993774656</v>
      </c>
      <c r="R237" s="67">
        <f>IF(ISBLANK(HLOOKUP(R$1, m_preprocess!$1:$1048576, $D237, FALSE)), "", HLOOKUP(R$1, m_preprocess!$1:$1048576, $D237, FALSE))</f>
        <v>2304.9923134861074</v>
      </c>
      <c r="S237" s="67">
        <f>IF(ISBLANK(HLOOKUP(S$1, m_preprocess!$1:$1048576, $D237, FALSE)), "", HLOOKUP(S$1, m_preprocess!$1:$1048576, $D237, FALSE))</f>
        <v>6025.7306564837172</v>
      </c>
      <c r="T237" s="67">
        <f>IF(ISBLANK(HLOOKUP(T$1, m_preprocess!$1:$1048576, $D237, FALSE)), "", HLOOKUP(T$1, m_preprocess!$1:$1048576, $D237, FALSE))</f>
        <v>1587.0539513398926</v>
      </c>
      <c r="U237" s="67">
        <f>IF(ISBLANK(HLOOKUP(U$1, m_preprocess!$1:$1048576, $D237, FALSE)), "", HLOOKUP(U$1, m_preprocess!$1:$1048576, $D237, FALSE))</f>
        <v>3170.0404948847086</v>
      </c>
      <c r="V237" s="67">
        <f>IF(ISBLANK(HLOOKUP(V$1, m_preprocess!$1:$1048576, $D237, FALSE)), "", HLOOKUP(V$1, m_preprocess!$1:$1048576, $D237, FALSE))</f>
        <v>1640.3900573630078</v>
      </c>
      <c r="W237" s="67">
        <f>IF(ISBLANK(HLOOKUP(W$1, m_preprocess!$1:$1048576, $D237, FALSE)), "", HLOOKUP(W$1, m_preprocess!$1:$1048576, $D237, FALSE))</f>
        <v>5610.25432</v>
      </c>
      <c r="X237" s="67">
        <f>IF(ISBLANK(HLOOKUP(X$1, m_preprocess!$1:$1048576, $D237, FALSE)), "", HLOOKUP(X$1, m_preprocess!$1:$1048576, $D237, FALSE))</f>
        <v>98.220028791325404</v>
      </c>
      <c r="Y237" s="67">
        <f>IF(ISBLANK(HLOOKUP(Y$1, m_preprocess!$1:$1048576, $D237, FALSE)), "", HLOOKUP(Y$1, m_preprocess!$1:$1048576, $D237, FALSE))</f>
        <v>90.160676702111104</v>
      </c>
      <c r="Z237" s="67">
        <f>IF(ISBLANK(HLOOKUP(Z$1, m_preprocess!$1:$1048576, $D237, FALSE)), "", HLOOKUP(Z$1, m_preprocess!$1:$1048576, $D237, FALSE))</f>
        <v>459.9</v>
      </c>
      <c r="AA237" s="67">
        <f>IF(ISBLANK(HLOOKUP(AA$1, m_preprocess!$1:$1048576, $D237, FALSE)), "", HLOOKUP(AA$1, m_preprocess!$1:$1048576, $D237, FALSE))</f>
        <v>26951</v>
      </c>
      <c r="AB237" s="67">
        <f>IF(ISBLANK(HLOOKUP(AB$1, m_preprocess!$1:$1048576, $D237, FALSE)), "", HLOOKUP(AB$1, m_preprocess!$1:$1048576, $D237, FALSE))</f>
        <v>121155.727079408</v>
      </c>
    </row>
    <row r="238" spans="1:28" x14ac:dyDescent="0.25">
      <c r="A238" s="57">
        <v>41153</v>
      </c>
      <c r="B238" s="67">
        <v>2012</v>
      </c>
      <c r="C238" s="67">
        <v>9</v>
      </c>
      <c r="D238" s="67">
        <v>238</v>
      </c>
      <c r="E238" s="67">
        <f>IF(ISBLANK(HLOOKUP(E$1, m_preprocess!$1:$1048576, $D238, FALSE)), "", HLOOKUP(E$1, m_preprocess!$1:$1048576, $D238, FALSE))</f>
        <v>91.572856950499499</v>
      </c>
      <c r="F238" s="67">
        <f>IF(ISBLANK(HLOOKUP(F$1, m_preprocess!$1:$1048576, $D238, FALSE)), "", HLOOKUP(F$1, m_preprocess!$1:$1048576, $D238, FALSE))</f>
        <v>96.144023087742596</v>
      </c>
      <c r="G238" s="67">
        <f>IF(ISBLANK(HLOOKUP(G$1, m_preprocess!$1:$1048576, $D238, FALSE)), "", HLOOKUP(G$1, m_preprocess!$1:$1048576, $D238, FALSE))</f>
        <v>93.757858882103207</v>
      </c>
      <c r="H238" s="67">
        <f>IF(ISBLANK(HLOOKUP(H$1, m_preprocess!$1:$1048576, $D238, FALSE)), "", HLOOKUP(H$1, m_preprocess!$1:$1048576, $D238, FALSE))</f>
        <v>91.142126680138901</v>
      </c>
      <c r="I238" s="67">
        <f>IF(ISBLANK(HLOOKUP(I$1, m_preprocess!$1:$1048576, $D238, FALSE)), "", HLOOKUP(I$1, m_preprocess!$1:$1048576, $D238, FALSE))</f>
        <v>53.6</v>
      </c>
      <c r="J238" s="67">
        <f>IF(ISBLANK(HLOOKUP(J$1, m_preprocess!$1:$1048576, $D238, FALSE)), "", HLOOKUP(J$1, m_preprocess!$1:$1048576, $D238, FALSE))</f>
        <v>59.512654741107497</v>
      </c>
      <c r="K238" s="67">
        <f>IF(ISBLANK(HLOOKUP(K$1, m_preprocess!$1:$1048576, $D238, FALSE)), "", HLOOKUP(K$1, m_preprocess!$1:$1048576, $D238, FALSE))</f>
        <v>5</v>
      </c>
      <c r="L238" s="67">
        <f>IF(ISBLANK(HLOOKUP(L$1, m_preprocess!$1:$1048576, $D238, FALSE)), "", HLOOKUP(L$1, m_preprocess!$1:$1048576, $D238, FALSE))</f>
        <v>18929.987410884438</v>
      </c>
      <c r="M238" s="67">
        <f>IF(ISBLANK(HLOOKUP(M$1, m_preprocess!$1:$1048576, $D238, FALSE)), "", HLOOKUP(M$1, m_preprocess!$1:$1048576, $D238, FALSE))</f>
        <v>81791.27268520926</v>
      </c>
      <c r="N238" s="67">
        <f>IF(ISBLANK(HLOOKUP(N$1, m_preprocess!$1:$1048576, $D238, FALSE)), "", HLOOKUP(N$1, m_preprocess!$1:$1048576, $D238, FALSE))</f>
        <v>474.97176470588198</v>
      </c>
      <c r="O238" s="67">
        <f>IF(ISBLANK(HLOOKUP(O$1, m_preprocess!$1:$1048576, $D238, FALSE)), "", HLOOKUP(O$1, m_preprocess!$1:$1048576, $D238, FALSE))</f>
        <v>86.666035041935999</v>
      </c>
      <c r="P238" s="67">
        <f>IF(ISBLANK(HLOOKUP(P$1, m_preprocess!$1:$1048576, $D238, FALSE)), "", HLOOKUP(P$1, m_preprocess!$1:$1048576, $D238, FALSE))</f>
        <v>122.90391057345815</v>
      </c>
      <c r="Q238" s="67">
        <f>IF(ISBLANK(HLOOKUP(Q$1, m_preprocess!$1:$1048576, $D238, FALSE)), "", HLOOKUP(Q$1, m_preprocess!$1:$1048576, $D238, FALSE))</f>
        <v>3898.4846338605357</v>
      </c>
      <c r="R238" s="67">
        <f>IF(ISBLANK(HLOOKUP(R$1, m_preprocess!$1:$1048576, $D238, FALSE)), "", HLOOKUP(R$1, m_preprocess!$1:$1048576, $D238, FALSE))</f>
        <v>2447.1111750431246</v>
      </c>
      <c r="S238" s="67">
        <f>IF(ISBLANK(HLOOKUP(S$1, m_preprocess!$1:$1048576, $D238, FALSE)), "", HLOOKUP(S$1, m_preprocess!$1:$1048576, $D238, FALSE))</f>
        <v>5126.4070485673728</v>
      </c>
      <c r="T238" s="67">
        <f>IF(ISBLANK(HLOOKUP(T$1, m_preprocess!$1:$1048576, $D238, FALSE)), "", HLOOKUP(T$1, m_preprocess!$1:$1048576, $D238, FALSE))</f>
        <v>1363.5942505708813</v>
      </c>
      <c r="U238" s="67">
        <f>IF(ISBLANK(HLOOKUP(U$1, m_preprocess!$1:$1048576, $D238, FALSE)), "", HLOOKUP(U$1, m_preprocess!$1:$1048576, $D238, FALSE))</f>
        <v>2858.726963038554</v>
      </c>
      <c r="V238" s="67">
        <f>IF(ISBLANK(HLOOKUP(V$1, m_preprocess!$1:$1048576, $D238, FALSE)), "", HLOOKUP(V$1, m_preprocess!$1:$1048576, $D238, FALSE))</f>
        <v>1225.7855102530111</v>
      </c>
      <c r="W238" s="67">
        <f>IF(ISBLANK(HLOOKUP(W$1, m_preprocess!$1:$1048576, $D238, FALSE)), "", HLOOKUP(W$1, m_preprocess!$1:$1048576, $D238, FALSE))</f>
        <v>5176.8612229999999</v>
      </c>
      <c r="X238" s="67">
        <f>IF(ISBLANK(HLOOKUP(X$1, m_preprocess!$1:$1048576, $D238, FALSE)), "", HLOOKUP(X$1, m_preprocess!$1:$1048576, $D238, FALSE))</f>
        <v>92.502369430516595</v>
      </c>
      <c r="Y238" s="67">
        <f>IF(ISBLANK(HLOOKUP(Y$1, m_preprocess!$1:$1048576, $D238, FALSE)), "", HLOOKUP(Y$1, m_preprocess!$1:$1048576, $D238, FALSE))</f>
        <v>97.4605782264547</v>
      </c>
      <c r="Z238" s="67">
        <f>IF(ISBLANK(HLOOKUP(Z$1, m_preprocess!$1:$1048576, $D238, FALSE)), "", HLOOKUP(Z$1, m_preprocess!$1:$1048576, $D238, FALSE))</f>
        <v>464.40000000000032</v>
      </c>
      <c r="AA238" s="67">
        <f>IF(ISBLANK(HLOOKUP(AA$1, m_preprocess!$1:$1048576, $D238, FALSE)), "", HLOOKUP(AA$1, m_preprocess!$1:$1048576, $D238, FALSE))</f>
        <v>32068</v>
      </c>
      <c r="AB238" s="67">
        <f>IF(ISBLANK(HLOOKUP(AB$1, m_preprocess!$1:$1048576, $D238, FALSE)), "", HLOOKUP(AB$1, m_preprocess!$1:$1048576, $D238, FALSE))</f>
        <v>120968.589121431</v>
      </c>
    </row>
    <row r="239" spans="1:28" x14ac:dyDescent="0.25">
      <c r="A239" s="57">
        <v>41183</v>
      </c>
      <c r="B239" s="67">
        <v>2012</v>
      </c>
      <c r="C239" s="67">
        <v>10</v>
      </c>
      <c r="D239" s="67">
        <v>239</v>
      </c>
      <c r="E239" s="67">
        <f>IF(ISBLANK(HLOOKUP(E$1, m_preprocess!$1:$1048576, $D239, FALSE)), "", HLOOKUP(E$1, m_preprocess!$1:$1048576, $D239, FALSE))</f>
        <v>97.713037841128795</v>
      </c>
      <c r="F239" s="67">
        <f>IF(ISBLANK(HLOOKUP(F$1, m_preprocess!$1:$1048576, $D239, FALSE)), "", HLOOKUP(F$1, m_preprocess!$1:$1048576, $D239, FALSE))</f>
        <v>96.770342559761502</v>
      </c>
      <c r="G239" s="67">
        <f>IF(ISBLANK(HLOOKUP(G$1, m_preprocess!$1:$1048576, $D239, FALSE)), "", HLOOKUP(G$1, m_preprocess!$1:$1048576, $D239, FALSE))</f>
        <v>99.666687319857999</v>
      </c>
      <c r="H239" s="67">
        <f>IF(ISBLANK(HLOOKUP(H$1, m_preprocess!$1:$1048576, $D239, FALSE)), "", HLOOKUP(H$1, m_preprocess!$1:$1048576, $D239, FALSE))</f>
        <v>97.319743574629101</v>
      </c>
      <c r="I239" s="67">
        <f>IF(ISBLANK(HLOOKUP(I$1, m_preprocess!$1:$1048576, $D239, FALSE)), "", HLOOKUP(I$1, m_preprocess!$1:$1048576, $D239, FALSE))</f>
        <v>52.7</v>
      </c>
      <c r="J239" s="67">
        <f>IF(ISBLANK(HLOOKUP(J$1, m_preprocess!$1:$1048576, $D239, FALSE)), "", HLOOKUP(J$1, m_preprocess!$1:$1048576, $D239, FALSE))</f>
        <v>59.713654779189703</v>
      </c>
      <c r="K239" s="67">
        <f>IF(ISBLANK(HLOOKUP(K$1, m_preprocess!$1:$1048576, $D239, FALSE)), "", HLOOKUP(K$1, m_preprocess!$1:$1048576, $D239, FALSE))</f>
        <v>5</v>
      </c>
      <c r="L239" s="67">
        <f>IF(ISBLANK(HLOOKUP(L$1, m_preprocess!$1:$1048576, $D239, FALSE)), "", HLOOKUP(L$1, m_preprocess!$1:$1048576, $D239, FALSE))</f>
        <v>18494.992346620729</v>
      </c>
      <c r="M239" s="67">
        <f>IF(ISBLANK(HLOOKUP(M$1, m_preprocess!$1:$1048576, $D239, FALSE)), "", HLOOKUP(M$1, m_preprocess!$1:$1048576, $D239, FALSE))</f>
        <v>81496.796438055026</v>
      </c>
      <c r="N239" s="67">
        <f>IF(ISBLANK(HLOOKUP(N$1, m_preprocess!$1:$1048576, $D239, FALSE)), "", HLOOKUP(N$1, m_preprocess!$1:$1048576, $D239, FALSE))</f>
        <v>475.362727272727</v>
      </c>
      <c r="O239" s="67">
        <f>IF(ISBLANK(HLOOKUP(O$1, m_preprocess!$1:$1048576, $D239, FALSE)), "", HLOOKUP(O$1, m_preprocess!$1:$1048576, $D239, FALSE))</f>
        <v>87.207313836811579</v>
      </c>
      <c r="P239" s="67">
        <f>IF(ISBLANK(HLOOKUP(P$1, m_preprocess!$1:$1048576, $D239, FALSE)), "", HLOOKUP(P$1, m_preprocess!$1:$1048576, $D239, FALSE))</f>
        <v>122.79412224266339</v>
      </c>
      <c r="Q239" s="67">
        <f>IF(ISBLANK(HLOOKUP(Q$1, m_preprocess!$1:$1048576, $D239, FALSE)), "", HLOOKUP(Q$1, m_preprocess!$1:$1048576, $D239, FALSE))</f>
        <v>5042.4696802379585</v>
      </c>
      <c r="R239" s="67">
        <f>IF(ISBLANK(HLOOKUP(R$1, m_preprocess!$1:$1048576, $D239, FALSE)), "", HLOOKUP(R$1, m_preprocess!$1:$1048576, $D239, FALSE))</f>
        <v>3292.6391668041761</v>
      </c>
      <c r="S239" s="67">
        <f>IF(ISBLANK(HLOOKUP(S$1, m_preprocess!$1:$1048576, $D239, FALSE)), "", HLOOKUP(S$1, m_preprocess!$1:$1048576, $D239, FALSE))</f>
        <v>6609.6775711212031</v>
      </c>
      <c r="T239" s="67">
        <f>IF(ISBLANK(HLOOKUP(T$1, m_preprocess!$1:$1048576, $D239, FALSE)), "", HLOOKUP(T$1, m_preprocess!$1:$1048576, $D239, FALSE))</f>
        <v>1698.4363475724163</v>
      </c>
      <c r="U239" s="67">
        <f>IF(ISBLANK(HLOOKUP(U$1, m_preprocess!$1:$1048576, $D239, FALSE)), "", HLOOKUP(U$1, m_preprocess!$1:$1048576, $D239, FALSE))</f>
        <v>3469.0303348042044</v>
      </c>
      <c r="V239" s="67">
        <f>IF(ISBLANK(HLOOKUP(V$1, m_preprocess!$1:$1048576, $D239, FALSE)), "", HLOOKUP(V$1, m_preprocess!$1:$1048576, $D239, FALSE))</f>
        <v>1826.3337016697253</v>
      </c>
      <c r="W239" s="67">
        <f>IF(ISBLANK(HLOOKUP(W$1, m_preprocess!$1:$1048576, $D239, FALSE)), "", HLOOKUP(W$1, m_preprocess!$1:$1048576, $D239, FALSE))</f>
        <v>5562.83439</v>
      </c>
      <c r="X239" s="67">
        <f>IF(ISBLANK(HLOOKUP(X$1, m_preprocess!$1:$1048576, $D239, FALSE)), "", HLOOKUP(X$1, m_preprocess!$1:$1048576, $D239, FALSE))</f>
        <v>101.41914580287801</v>
      </c>
      <c r="Y239" s="67">
        <f>IF(ISBLANK(HLOOKUP(Y$1, m_preprocess!$1:$1048576, $D239, FALSE)), "", HLOOKUP(Y$1, m_preprocess!$1:$1048576, $D239, FALSE))</f>
        <v>88.978017040567096</v>
      </c>
      <c r="Z239" s="67">
        <f>IF(ISBLANK(HLOOKUP(Z$1, m_preprocess!$1:$1048576, $D239, FALSE)), "", HLOOKUP(Z$1, m_preprocess!$1:$1048576, $D239, FALSE))</f>
        <v>474.9</v>
      </c>
      <c r="AA239" s="67">
        <f>IF(ISBLANK(HLOOKUP(AA$1, m_preprocess!$1:$1048576, $D239, FALSE)), "", HLOOKUP(AA$1, m_preprocess!$1:$1048576, $D239, FALSE))</f>
        <v>34175</v>
      </c>
      <c r="AB239" s="67">
        <f>IF(ISBLANK(HLOOKUP(AB$1, m_preprocess!$1:$1048576, $D239, FALSE)), "", HLOOKUP(AB$1, m_preprocess!$1:$1048576, $D239, FALSE))</f>
        <v>121533.55890346</v>
      </c>
    </row>
    <row r="240" spans="1:28" x14ac:dyDescent="0.25">
      <c r="A240" s="57">
        <v>41214</v>
      </c>
      <c r="B240" s="67">
        <v>2012</v>
      </c>
      <c r="C240" s="67">
        <v>11</v>
      </c>
      <c r="D240" s="67">
        <v>240</v>
      </c>
      <c r="E240" s="67">
        <f>IF(ISBLANK(HLOOKUP(E$1, m_preprocess!$1:$1048576, $D240, FALSE)), "", HLOOKUP(E$1, m_preprocess!$1:$1048576, $D240, FALSE))</f>
        <v>100.208406948441</v>
      </c>
      <c r="F240" s="67">
        <f>IF(ISBLANK(HLOOKUP(F$1, m_preprocess!$1:$1048576, $D240, FALSE)), "", HLOOKUP(F$1, m_preprocess!$1:$1048576, $D240, FALSE))</f>
        <v>97.456579363734207</v>
      </c>
      <c r="G240" s="67">
        <f>IF(ISBLANK(HLOOKUP(G$1, m_preprocess!$1:$1048576, $D240, FALSE)), "", HLOOKUP(G$1, m_preprocess!$1:$1048576, $D240, FALSE))</f>
        <v>99.757255642545303</v>
      </c>
      <c r="H240" s="67">
        <f>IF(ISBLANK(HLOOKUP(H$1, m_preprocess!$1:$1048576, $D240, FALSE)), "", HLOOKUP(H$1, m_preprocess!$1:$1048576, $D240, FALSE))</f>
        <v>100.23588497739</v>
      </c>
      <c r="I240" s="67">
        <f>IF(ISBLANK(HLOOKUP(I$1, m_preprocess!$1:$1048576, $D240, FALSE)), "", HLOOKUP(I$1, m_preprocess!$1:$1048576, $D240, FALSE))</f>
        <v>53.4</v>
      </c>
      <c r="J240" s="67">
        <f>IF(ISBLANK(HLOOKUP(J$1, m_preprocess!$1:$1048576, $D240, FALSE)), "", HLOOKUP(J$1, m_preprocess!$1:$1048576, $D240, FALSE))</f>
        <v>59.382228005710502</v>
      </c>
      <c r="K240" s="67">
        <f>IF(ISBLANK(HLOOKUP(K$1, m_preprocess!$1:$1048576, $D240, FALSE)), "", HLOOKUP(K$1, m_preprocess!$1:$1048576, $D240, FALSE))</f>
        <v>5</v>
      </c>
      <c r="L240" s="67">
        <f>IF(ISBLANK(HLOOKUP(L$1, m_preprocess!$1:$1048576, $D240, FALSE)), "", HLOOKUP(L$1, m_preprocess!$1:$1048576, $D240, FALSE))</f>
        <v>18537.056245247568</v>
      </c>
      <c r="M240" s="67">
        <f>IF(ISBLANK(HLOOKUP(M$1, m_preprocess!$1:$1048576, $D240, FALSE)), "", HLOOKUP(M$1, m_preprocess!$1:$1048576, $D240, FALSE))</f>
        <v>82010.459613492785</v>
      </c>
      <c r="N240" s="67">
        <f>IF(ISBLANK(HLOOKUP(N$1, m_preprocess!$1:$1048576, $D240, FALSE)), "", HLOOKUP(N$1, m_preprocess!$1:$1048576, $D240, FALSE))</f>
        <v>480.57049999999998</v>
      </c>
      <c r="O240" s="67">
        <f>IF(ISBLANK(HLOOKUP(O$1, m_preprocess!$1:$1048576, $D240, FALSE)), "", HLOOKUP(O$1, m_preprocess!$1:$1048576, $D240, FALSE))</f>
        <v>87.966377231391149</v>
      </c>
      <c r="P240" s="67">
        <f>IF(ISBLANK(HLOOKUP(P$1, m_preprocess!$1:$1048576, $D240, FALSE)), "", HLOOKUP(P$1, m_preprocess!$1:$1048576, $D240, FALSE))</f>
        <v>121.19374052707872</v>
      </c>
      <c r="Q240" s="67">
        <f>IF(ISBLANK(HLOOKUP(Q$1, m_preprocess!$1:$1048576, $D240, FALSE)), "", HLOOKUP(Q$1, m_preprocess!$1:$1048576, $D240, FALSE))</f>
        <v>4603.4514362916125</v>
      </c>
      <c r="R240" s="67">
        <f>IF(ISBLANK(HLOOKUP(R$1, m_preprocess!$1:$1048576, $D240, FALSE)), "", HLOOKUP(R$1, m_preprocess!$1:$1048576, $D240, FALSE))</f>
        <v>2872.3199189350921</v>
      </c>
      <c r="S240" s="67">
        <f>IF(ISBLANK(HLOOKUP(S$1, m_preprocess!$1:$1048576, $D240, FALSE)), "", HLOOKUP(S$1, m_preprocess!$1:$1048576, $D240, FALSE))</f>
        <v>5302.8141839210075</v>
      </c>
      <c r="T240" s="67">
        <f>IF(ISBLANK(HLOOKUP(T$1, m_preprocess!$1:$1048576, $D240, FALSE)), "", HLOOKUP(T$1, m_preprocess!$1:$1048576, $D240, FALSE))</f>
        <v>1390.0051938402389</v>
      </c>
      <c r="U240" s="67">
        <f>IF(ISBLANK(HLOOKUP(U$1, m_preprocess!$1:$1048576, $D240, FALSE)), "", HLOOKUP(U$1, m_preprocess!$1:$1048576, $D240, FALSE))</f>
        <v>2832.6777417232042</v>
      </c>
      <c r="V240" s="67">
        <f>IF(ISBLANK(HLOOKUP(V$1, m_preprocess!$1:$1048576, $D240, FALSE)), "", HLOOKUP(V$1, m_preprocess!$1:$1048576, $D240, FALSE))</f>
        <v>1399.7976474090792</v>
      </c>
      <c r="W240" s="67">
        <f>IF(ISBLANK(HLOOKUP(W$1, m_preprocess!$1:$1048576, $D240, FALSE)), "", HLOOKUP(W$1, m_preprocess!$1:$1048576, $D240, FALSE))</f>
        <v>5442.1587300000001</v>
      </c>
      <c r="X240" s="67">
        <f>IF(ISBLANK(HLOOKUP(X$1, m_preprocess!$1:$1048576, $D240, FALSE)), "", HLOOKUP(X$1, m_preprocess!$1:$1048576, $D240, FALSE))</f>
        <v>100.213929750421</v>
      </c>
      <c r="Y240" s="67">
        <f>IF(ISBLANK(HLOOKUP(Y$1, m_preprocess!$1:$1048576, $D240, FALSE)), "", HLOOKUP(Y$1, m_preprocess!$1:$1048576, $D240, FALSE))</f>
        <v>90.449995011863805</v>
      </c>
      <c r="Z240" s="67">
        <f>IF(ISBLANK(HLOOKUP(Z$1, m_preprocess!$1:$1048576, $D240, FALSE)), "", HLOOKUP(Z$1, m_preprocess!$1:$1048576, $D240, FALSE))</f>
        <v>479.00000000000011</v>
      </c>
      <c r="AA240" s="67">
        <f>IF(ISBLANK(HLOOKUP(AA$1, m_preprocess!$1:$1048576, $D240, FALSE)), "", HLOOKUP(AA$1, m_preprocess!$1:$1048576, $D240, FALSE))</f>
        <v>29399</v>
      </c>
      <c r="AB240" s="67">
        <f>IF(ISBLANK(HLOOKUP(AB$1, m_preprocess!$1:$1048576, $D240, FALSE)), "", HLOOKUP(AB$1, m_preprocess!$1:$1048576, $D240, FALSE))</f>
        <v>123868.413699046</v>
      </c>
    </row>
    <row r="241" spans="1:28" x14ac:dyDescent="0.25">
      <c r="A241" s="57">
        <v>41244</v>
      </c>
      <c r="B241" s="67">
        <v>2012</v>
      </c>
      <c r="C241" s="67">
        <v>12</v>
      </c>
      <c r="D241" s="67">
        <v>241</v>
      </c>
      <c r="E241" s="67">
        <f>IF(ISBLANK(HLOOKUP(E$1, m_preprocess!$1:$1048576, $D241, FALSE)), "", HLOOKUP(E$1, m_preprocess!$1:$1048576, $D241, FALSE))</f>
        <v>107.367986415838</v>
      </c>
      <c r="F241" s="67">
        <f>IF(ISBLANK(HLOOKUP(F$1, m_preprocess!$1:$1048576, $D241, FALSE)), "", HLOOKUP(F$1, m_preprocess!$1:$1048576, $D241, FALSE))</f>
        <v>97.752704298879294</v>
      </c>
      <c r="G241" s="67">
        <f>IF(ISBLANK(HLOOKUP(G$1, m_preprocess!$1:$1048576, $D241, FALSE)), "", HLOOKUP(G$1, m_preprocess!$1:$1048576, $D241, FALSE))</f>
        <v>107.456615931134</v>
      </c>
      <c r="H241" s="67">
        <f>IF(ISBLANK(HLOOKUP(H$1, m_preprocess!$1:$1048576, $D241, FALSE)), "", HLOOKUP(H$1, m_preprocess!$1:$1048576, $D241, FALSE))</f>
        <v>107.29703507588</v>
      </c>
      <c r="I241" s="67">
        <f>IF(ISBLANK(HLOOKUP(I$1, m_preprocess!$1:$1048576, $D241, FALSE)), "", HLOOKUP(I$1, m_preprocess!$1:$1048576, $D241, FALSE))</f>
        <v>58.1</v>
      </c>
      <c r="J241" s="67">
        <f>IF(ISBLANK(HLOOKUP(J$1, m_preprocess!$1:$1048576, $D241, FALSE)), "", HLOOKUP(J$1, m_preprocess!$1:$1048576, $D241, FALSE))</f>
        <v>58.166478963509199</v>
      </c>
      <c r="K241" s="67">
        <f>IF(ISBLANK(HLOOKUP(K$1, m_preprocess!$1:$1048576, $D241, FALSE)), "", HLOOKUP(K$1, m_preprocess!$1:$1048576, $D241, FALSE))</f>
        <v>5</v>
      </c>
      <c r="L241" s="67">
        <f>IF(ISBLANK(HLOOKUP(L$1, m_preprocess!$1:$1048576, $D241, FALSE)), "", HLOOKUP(L$1, m_preprocess!$1:$1048576, $D241, FALSE))</f>
        <v>19888.168374695219</v>
      </c>
      <c r="M241" s="67">
        <f>IF(ISBLANK(HLOOKUP(M$1, m_preprocess!$1:$1048576, $D241, FALSE)), "", HLOOKUP(M$1, m_preprocess!$1:$1048576, $D241, FALSE))</f>
        <v>83128.361055828718</v>
      </c>
      <c r="N241" s="67">
        <f>IF(ISBLANK(HLOOKUP(N$1, m_preprocess!$1:$1048576, $D241, FALSE)), "", HLOOKUP(N$1, m_preprocess!$1:$1048576, $D241, FALSE))</f>
        <v>477.12842105263201</v>
      </c>
      <c r="O241" s="67">
        <f>IF(ISBLANK(HLOOKUP(O$1, m_preprocess!$1:$1048576, $D241, FALSE)), "", HLOOKUP(O$1, m_preprocess!$1:$1048576, $D241, FALSE))</f>
        <v>87.222776363696994</v>
      </c>
      <c r="P241" s="67">
        <f>IF(ISBLANK(HLOOKUP(P$1, m_preprocess!$1:$1048576, $D241, FALSE)), "", HLOOKUP(P$1, m_preprocess!$1:$1048576, $D241, FALSE))</f>
        <v>124.60036899004902</v>
      </c>
      <c r="Q241" s="67">
        <f>IF(ISBLANK(HLOOKUP(Q$1, m_preprocess!$1:$1048576, $D241, FALSE)), "", HLOOKUP(Q$1, m_preprocess!$1:$1048576, $D241, FALSE))</f>
        <v>4886.0954312766789</v>
      </c>
      <c r="R241" s="67">
        <f>IF(ISBLANK(HLOOKUP(R$1, m_preprocess!$1:$1048576, $D241, FALSE)), "", HLOOKUP(R$1, m_preprocess!$1:$1048576, $D241, FALSE))</f>
        <v>3173.448286556199</v>
      </c>
      <c r="S241" s="67">
        <f>IF(ISBLANK(HLOOKUP(S$1, m_preprocess!$1:$1048576, $D241, FALSE)), "", HLOOKUP(S$1, m_preprocess!$1:$1048576, $D241, FALSE))</f>
        <v>5683.4416310449133</v>
      </c>
      <c r="T241" s="67">
        <f>IF(ISBLANK(HLOOKUP(T$1, m_preprocess!$1:$1048576, $D241, FALSE)), "", HLOOKUP(T$1, m_preprocess!$1:$1048576, $D241, FALSE))</f>
        <v>1368.4480249241822</v>
      </c>
      <c r="U241" s="67">
        <f>IF(ISBLANK(HLOOKUP(U$1, m_preprocess!$1:$1048576, $D241, FALSE)), "", HLOOKUP(U$1, m_preprocess!$1:$1048576, $D241, FALSE))</f>
        <v>3118.6872195091241</v>
      </c>
      <c r="V241" s="67">
        <f>IF(ISBLANK(HLOOKUP(V$1, m_preprocess!$1:$1048576, $D241, FALSE)), "", HLOOKUP(V$1, m_preprocess!$1:$1048576, $D241, FALSE))</f>
        <v>1539.4307312403923</v>
      </c>
      <c r="W241" s="67">
        <f>IF(ISBLANK(HLOOKUP(W$1, m_preprocess!$1:$1048576, $D241, FALSE)), "", HLOOKUP(W$1, m_preprocess!$1:$1048576, $D241, FALSE))</f>
        <v>5666.1271070000003</v>
      </c>
      <c r="X241" s="67">
        <f>IF(ISBLANK(HLOOKUP(X$1, m_preprocess!$1:$1048576, $D241, FALSE)), "", HLOOKUP(X$1, m_preprocess!$1:$1048576, $D241, FALSE))</f>
        <v>102.051852369944</v>
      </c>
      <c r="Y241" s="67">
        <f>IF(ISBLANK(HLOOKUP(Y$1, m_preprocess!$1:$1048576, $D241, FALSE)), "", HLOOKUP(Y$1, m_preprocess!$1:$1048576, $D241, FALSE))</f>
        <v>121.1051191486</v>
      </c>
      <c r="Z241" s="67">
        <f>IF(ISBLANK(HLOOKUP(Z$1, m_preprocess!$1:$1048576, $D241, FALSE)), "", HLOOKUP(Z$1, m_preprocess!$1:$1048576, $D241, FALSE))</f>
        <v>515.04000000000008</v>
      </c>
      <c r="AA241" s="67">
        <f>IF(ISBLANK(HLOOKUP(AA$1, m_preprocess!$1:$1048576, $D241, FALSE)), "", HLOOKUP(AA$1, m_preprocess!$1:$1048576, $D241, FALSE))</f>
        <v>32495</v>
      </c>
      <c r="AB241" s="67">
        <f>IF(ISBLANK(HLOOKUP(AB$1, m_preprocess!$1:$1048576, $D241, FALSE)), "", HLOOKUP(AB$1, m_preprocess!$1:$1048576, $D241, FALSE))</f>
        <v>125033.316719026</v>
      </c>
    </row>
    <row r="242" spans="1:28" x14ac:dyDescent="0.25">
      <c r="A242" s="57">
        <v>41275</v>
      </c>
      <c r="B242" s="67">
        <v>2013</v>
      </c>
      <c r="C242" s="67">
        <v>1</v>
      </c>
      <c r="D242" s="67">
        <v>242</v>
      </c>
      <c r="E242" s="67">
        <f>IF(ISBLANK(HLOOKUP(E$1, m_preprocess!$1:$1048576, $D242, FALSE)), "", HLOOKUP(E$1, m_preprocess!$1:$1048576, $D242, FALSE))</f>
        <v>97.063416842641303</v>
      </c>
      <c r="F242" s="67">
        <f>IF(ISBLANK(HLOOKUP(F$1, m_preprocess!$1:$1048576, $D242, FALSE)), "", HLOOKUP(F$1, m_preprocess!$1:$1048576, $D242, FALSE))</f>
        <v>98.343422064122393</v>
      </c>
      <c r="G242" s="67">
        <f>IF(ISBLANK(HLOOKUP(G$1, m_preprocess!$1:$1048576, $D242, FALSE)), "", HLOOKUP(G$1, m_preprocess!$1:$1048576, $D242, FALSE))</f>
        <v>95.185740838945705</v>
      </c>
      <c r="H242" s="67">
        <f>IF(ISBLANK(HLOOKUP(H$1, m_preprocess!$1:$1048576, $D242, FALSE)), "", HLOOKUP(H$1, m_preprocess!$1:$1048576, $D242, FALSE))</f>
        <v>97.295099710496103</v>
      </c>
      <c r="I242" s="67">
        <f>IF(ISBLANK(HLOOKUP(I$1, m_preprocess!$1:$1048576, $D242, FALSE)), "", HLOOKUP(I$1, m_preprocess!$1:$1048576, $D242, FALSE))</f>
        <v>58</v>
      </c>
      <c r="J242" s="67">
        <f>IF(ISBLANK(HLOOKUP(J$1, m_preprocess!$1:$1048576, $D242, FALSE)), "", HLOOKUP(J$1, m_preprocess!$1:$1048576, $D242, FALSE))</f>
        <v>58.497902264706198</v>
      </c>
      <c r="K242" s="67">
        <f>IF(ISBLANK(HLOOKUP(K$1, m_preprocess!$1:$1048576, $D242, FALSE)), "", HLOOKUP(K$1, m_preprocess!$1:$1048576, $D242, FALSE))</f>
        <v>5</v>
      </c>
      <c r="L242" s="67">
        <f>IF(ISBLANK(HLOOKUP(L$1, m_preprocess!$1:$1048576, $D242, FALSE)), "", HLOOKUP(L$1, m_preprocess!$1:$1048576, $D242, FALSE))</f>
        <v>20341.456621639871</v>
      </c>
      <c r="M242" s="67">
        <f>IF(ISBLANK(HLOOKUP(M$1, m_preprocess!$1:$1048576, $D242, FALSE)), "", HLOOKUP(M$1, m_preprocess!$1:$1048576, $D242, FALSE))</f>
        <v>83548.970306014249</v>
      </c>
      <c r="N242" s="67">
        <f>IF(ISBLANK(HLOOKUP(N$1, m_preprocess!$1:$1048576, $D242, FALSE)), "", HLOOKUP(N$1, m_preprocess!$1:$1048576, $D242, FALSE))</f>
        <v>472.66863636363598</v>
      </c>
      <c r="O242" s="67">
        <f>IF(ISBLANK(HLOOKUP(O$1, m_preprocess!$1:$1048576, $D242, FALSE)), "", HLOOKUP(O$1, m_preprocess!$1:$1048576, $D242, FALSE))</f>
        <v>86.968964755976089</v>
      </c>
      <c r="P242" s="67">
        <f>IF(ISBLANK(HLOOKUP(P$1, m_preprocess!$1:$1048576, $D242, FALSE)), "", HLOOKUP(P$1, m_preprocess!$1:$1048576, $D242, FALSE))</f>
        <v>125.88057450972828</v>
      </c>
      <c r="Q242" s="67">
        <f>IF(ISBLANK(HLOOKUP(Q$1, m_preprocess!$1:$1048576, $D242, FALSE)), "", HLOOKUP(Q$1, m_preprocess!$1:$1048576, $D242, FALSE))</f>
        <v>4588.6931749611331</v>
      </c>
      <c r="R242" s="67">
        <f>IF(ISBLANK(HLOOKUP(R$1, m_preprocess!$1:$1048576, $D242, FALSE)), "", HLOOKUP(R$1, m_preprocess!$1:$1048576, $D242, FALSE))</f>
        <v>2503.6999321780113</v>
      </c>
      <c r="S242" s="67">
        <f>IF(ISBLANK(HLOOKUP(S$1, m_preprocess!$1:$1048576, $D242, FALSE)), "", HLOOKUP(S$1, m_preprocess!$1:$1048576, $D242, FALSE))</f>
        <v>5624.7554661587374</v>
      </c>
      <c r="T242" s="67">
        <f>IF(ISBLANK(HLOOKUP(T$1, m_preprocess!$1:$1048576, $D242, FALSE)), "", HLOOKUP(T$1, m_preprocess!$1:$1048576, $D242, FALSE))</f>
        <v>1449.1058244329024</v>
      </c>
      <c r="U242" s="67">
        <f>IF(ISBLANK(HLOOKUP(U$1, m_preprocess!$1:$1048576, $D242, FALSE)), "", HLOOKUP(U$1, m_preprocess!$1:$1048576, $D242, FALSE))</f>
        <v>3236.668324674411</v>
      </c>
      <c r="V242" s="67">
        <f>IF(ISBLANK(HLOOKUP(V$1, m_preprocess!$1:$1048576, $D242, FALSE)), "", HLOOKUP(V$1, m_preprocess!$1:$1048576, $D242, FALSE))</f>
        <v>1280.7265508558314</v>
      </c>
      <c r="W242" s="67">
        <f>IF(ISBLANK(HLOOKUP(W$1, m_preprocess!$1:$1048576, $D242, FALSE)), "", HLOOKUP(W$1, m_preprocess!$1:$1048576, $D242, FALSE))</f>
        <v>5821.6622719999996</v>
      </c>
      <c r="X242" s="67">
        <f>IF(ISBLANK(HLOOKUP(X$1, m_preprocess!$1:$1048576, $D242, FALSE)), "", HLOOKUP(X$1, m_preprocess!$1:$1048576, $D242, FALSE))</f>
        <v>99.865660211996101</v>
      </c>
      <c r="Y242" s="67">
        <f>IF(ISBLANK(HLOOKUP(Y$1, m_preprocess!$1:$1048576, $D242, FALSE)), "", HLOOKUP(Y$1, m_preprocess!$1:$1048576, $D242, FALSE))</f>
        <v>86.401453510804501</v>
      </c>
      <c r="Z242" s="67">
        <f>IF(ISBLANK(HLOOKUP(Z$1, m_preprocess!$1:$1048576, $D242, FALSE)), "", HLOOKUP(Z$1, m_preprocess!$1:$1048576, $D242, FALSE))</f>
        <v>475.10000000000008</v>
      </c>
      <c r="AA242" s="67">
        <f>IF(ISBLANK(HLOOKUP(AA$1, m_preprocess!$1:$1048576, $D242, FALSE)), "", HLOOKUP(AA$1, m_preprocess!$1:$1048576, $D242, FALSE))</f>
        <v>33568</v>
      </c>
      <c r="AB242" s="67">
        <f>IF(ISBLANK(HLOOKUP(AB$1, m_preprocess!$1:$1048576, $D242, FALSE)), "", HLOOKUP(AB$1, m_preprocess!$1:$1048576, $D242, FALSE))</f>
        <v>124891.046726727</v>
      </c>
    </row>
    <row r="243" spans="1:28" x14ac:dyDescent="0.25">
      <c r="A243" s="57">
        <v>41306</v>
      </c>
      <c r="B243" s="67">
        <v>2013</v>
      </c>
      <c r="C243" s="67">
        <v>2</v>
      </c>
      <c r="D243" s="67">
        <v>243</v>
      </c>
      <c r="E243" s="67">
        <f>IF(ISBLANK(HLOOKUP(E$1, m_preprocess!$1:$1048576, $D243, FALSE)), "", HLOOKUP(E$1, m_preprocess!$1:$1048576, $D243, FALSE))</f>
        <v>90.536199892211798</v>
      </c>
      <c r="F243" s="67">
        <f>IF(ISBLANK(HLOOKUP(F$1, m_preprocess!$1:$1048576, $D243, FALSE)), "", HLOOKUP(F$1, m_preprocess!$1:$1048576, $D243, FALSE))</f>
        <v>97.924632421343702</v>
      </c>
      <c r="G243" s="67">
        <f>IF(ISBLANK(HLOOKUP(G$1, m_preprocess!$1:$1048576, $D243, FALSE)), "", HLOOKUP(G$1, m_preprocess!$1:$1048576, $D243, FALSE))</f>
        <v>85.725694182026203</v>
      </c>
      <c r="H243" s="67">
        <f>IF(ISBLANK(HLOOKUP(H$1, m_preprocess!$1:$1048576, $D243, FALSE)), "", HLOOKUP(H$1, m_preprocess!$1:$1048576, $D243, FALSE))</f>
        <v>91.129759034776399</v>
      </c>
      <c r="I243" s="67">
        <f>IF(ISBLANK(HLOOKUP(I$1, m_preprocess!$1:$1048576, $D243, FALSE)), "", HLOOKUP(I$1, m_preprocess!$1:$1048576, $D243, FALSE))</f>
        <v>58.1</v>
      </c>
      <c r="J243" s="67">
        <f>IF(ISBLANK(HLOOKUP(J$1, m_preprocess!$1:$1048576, $D243, FALSE)), "", HLOOKUP(J$1, m_preprocess!$1:$1048576, $D243, FALSE))</f>
        <v>58.920641699452901</v>
      </c>
      <c r="K243" s="67">
        <f>IF(ISBLANK(HLOOKUP(K$1, m_preprocess!$1:$1048576, $D243, FALSE)), "", HLOOKUP(K$1, m_preprocess!$1:$1048576, $D243, FALSE))</f>
        <v>5</v>
      </c>
      <c r="L243" s="67">
        <f>IF(ISBLANK(HLOOKUP(L$1, m_preprocess!$1:$1048576, $D243, FALSE)), "", HLOOKUP(L$1, m_preprocess!$1:$1048576, $D243, FALSE))</f>
        <v>19834.788618893217</v>
      </c>
      <c r="M243" s="67">
        <f>IF(ISBLANK(HLOOKUP(M$1, m_preprocess!$1:$1048576, $D243, FALSE)), "", HLOOKUP(M$1, m_preprocess!$1:$1048576, $D243, FALSE))</f>
        <v>83480.993382585468</v>
      </c>
      <c r="N243" s="67">
        <f>IF(ISBLANK(HLOOKUP(N$1, m_preprocess!$1:$1048576, $D243, FALSE)), "", HLOOKUP(N$1, m_preprocess!$1:$1048576, $D243, FALSE))</f>
        <v>472.34449999999998</v>
      </c>
      <c r="O243" s="67">
        <f>IF(ISBLANK(HLOOKUP(O$1, m_preprocess!$1:$1048576, $D243, FALSE)), "", HLOOKUP(O$1, m_preprocess!$1:$1048576, $D243, FALSE))</f>
        <v>86.864069543032087</v>
      </c>
      <c r="P243" s="67">
        <f>IF(ISBLANK(HLOOKUP(P$1, m_preprocess!$1:$1048576, $D243, FALSE)), "", HLOOKUP(P$1, m_preprocess!$1:$1048576, $D243, FALSE))</f>
        <v>125.3466432804011</v>
      </c>
      <c r="Q243" s="67">
        <f>IF(ISBLANK(HLOOKUP(Q$1, m_preprocess!$1:$1048576, $D243, FALSE)), "", HLOOKUP(Q$1, m_preprocess!$1:$1048576, $D243, FALSE))</f>
        <v>3731.9840055655723</v>
      </c>
      <c r="R243" s="67">
        <f>IF(ISBLANK(HLOOKUP(R$1, m_preprocess!$1:$1048576, $D243, FALSE)), "", HLOOKUP(R$1, m_preprocess!$1:$1048576, $D243, FALSE))</f>
        <v>2167.7366745903269</v>
      </c>
      <c r="S243" s="67">
        <f>IF(ISBLANK(HLOOKUP(S$1, m_preprocess!$1:$1048576, $D243, FALSE)), "", HLOOKUP(S$1, m_preprocess!$1:$1048576, $D243, FALSE))</f>
        <v>4854.1844627043884</v>
      </c>
      <c r="T243" s="67">
        <f>IF(ISBLANK(HLOOKUP(T$1, m_preprocess!$1:$1048576, $D243, FALSE)), "", HLOOKUP(T$1, m_preprocess!$1:$1048576, $D243, FALSE))</f>
        <v>1330.5987332626949</v>
      </c>
      <c r="U243" s="67">
        <f>IF(ISBLANK(HLOOKUP(U$1, m_preprocess!$1:$1048576, $D243, FALSE)), "", HLOOKUP(U$1, m_preprocess!$1:$1048576, $D243, FALSE))</f>
        <v>2730.9777502164966</v>
      </c>
      <c r="V243" s="67">
        <f>IF(ISBLANK(HLOOKUP(V$1, m_preprocess!$1:$1048576, $D243, FALSE)), "", HLOOKUP(V$1, m_preprocess!$1:$1048576, $D243, FALSE))</f>
        <v>1086.2967090455227</v>
      </c>
      <c r="W243" s="67">
        <f>IF(ISBLANK(HLOOKUP(W$1, m_preprocess!$1:$1048576, $D243, FALSE)), "", HLOOKUP(W$1, m_preprocess!$1:$1048576, $D243, FALSE))</f>
        <v>5324.4824399999998</v>
      </c>
      <c r="X243" s="67">
        <f>IF(ISBLANK(HLOOKUP(X$1, m_preprocess!$1:$1048576, $D243, FALSE)), "", HLOOKUP(X$1, m_preprocess!$1:$1048576, $D243, FALSE))</f>
        <v>92.4686051406415</v>
      </c>
      <c r="Y243" s="67">
        <f>IF(ISBLANK(HLOOKUP(Y$1, m_preprocess!$1:$1048576, $D243, FALSE)), "", HLOOKUP(Y$1, m_preprocess!$1:$1048576, $D243, FALSE))</f>
        <v>88.415301759069905</v>
      </c>
      <c r="Z243" s="67">
        <f>IF(ISBLANK(HLOOKUP(Z$1, m_preprocess!$1:$1048576, $D243, FALSE)), "", HLOOKUP(Z$1, m_preprocess!$1:$1048576, $D243, FALSE))</f>
        <v>422.3</v>
      </c>
      <c r="AA243" s="67">
        <f>IF(ISBLANK(HLOOKUP(AA$1, m_preprocess!$1:$1048576, $D243, FALSE)), "", HLOOKUP(AA$1, m_preprocess!$1:$1048576, $D243, FALSE))</f>
        <v>28140</v>
      </c>
      <c r="AB243" s="67">
        <f>IF(ISBLANK(HLOOKUP(AB$1, m_preprocess!$1:$1048576, $D243, FALSE)), "", HLOOKUP(AB$1, m_preprocess!$1:$1048576, $D243, FALSE))</f>
        <v>125667.590965909</v>
      </c>
    </row>
    <row r="244" spans="1:28" x14ac:dyDescent="0.25">
      <c r="A244" s="57">
        <v>41334</v>
      </c>
      <c r="B244" s="67">
        <v>2013</v>
      </c>
      <c r="C244" s="67">
        <v>3</v>
      </c>
      <c r="D244" s="67">
        <v>244</v>
      </c>
      <c r="E244" s="67">
        <f>IF(ISBLANK(HLOOKUP(E$1, m_preprocess!$1:$1048576, $D244, FALSE)), "", HLOOKUP(E$1, m_preprocess!$1:$1048576, $D244, FALSE))</f>
        <v>102.384228976326</v>
      </c>
      <c r="F244" s="67">
        <f>IF(ISBLANK(HLOOKUP(F$1, m_preprocess!$1:$1048576, $D244, FALSE)), "", HLOOKUP(F$1, m_preprocess!$1:$1048576, $D244, FALSE))</f>
        <v>98.773549026321803</v>
      </c>
      <c r="G244" s="67">
        <f>IF(ISBLANK(HLOOKUP(G$1, m_preprocess!$1:$1048576, $D244, FALSE)), "", HLOOKUP(G$1, m_preprocess!$1:$1048576, $D244, FALSE))</f>
        <v>97.870089105506295</v>
      </c>
      <c r="H244" s="67">
        <f>IF(ISBLANK(HLOOKUP(H$1, m_preprocess!$1:$1048576, $D244, FALSE)), "", HLOOKUP(H$1, m_preprocess!$1:$1048576, $D244, FALSE))</f>
        <v>102.941220102117</v>
      </c>
      <c r="I244" s="67">
        <f>IF(ISBLANK(HLOOKUP(I$1, m_preprocess!$1:$1048576, $D244, FALSE)), "", HLOOKUP(I$1, m_preprocess!$1:$1048576, $D244, FALSE))</f>
        <v>56.8</v>
      </c>
      <c r="J244" s="67">
        <f>IF(ISBLANK(HLOOKUP(J$1, m_preprocess!$1:$1048576, $D244, FALSE)), "", HLOOKUP(J$1, m_preprocess!$1:$1048576, $D244, FALSE))</f>
        <v>58.425382953106698</v>
      </c>
      <c r="K244" s="67">
        <f>IF(ISBLANK(HLOOKUP(K$1, m_preprocess!$1:$1048576, $D244, FALSE)), "", HLOOKUP(K$1, m_preprocess!$1:$1048576, $D244, FALSE))</f>
        <v>5</v>
      </c>
      <c r="L244" s="67">
        <f>IF(ISBLANK(HLOOKUP(L$1, m_preprocess!$1:$1048576, $D244, FALSE)), "", HLOOKUP(L$1, m_preprocess!$1:$1048576, $D244, FALSE))</f>
        <v>20016.686525866946</v>
      </c>
      <c r="M244" s="67">
        <f>IF(ISBLANK(HLOOKUP(M$1, m_preprocess!$1:$1048576, $D244, FALSE)), "", HLOOKUP(M$1, m_preprocess!$1:$1048576, $D244, FALSE))</f>
        <v>84152.570874938712</v>
      </c>
      <c r="N244" s="67">
        <f>IF(ISBLANK(HLOOKUP(N$1, m_preprocess!$1:$1048576, $D244, FALSE)), "", HLOOKUP(N$1, m_preprocess!$1:$1048576, $D244, FALSE))</f>
        <v>472.48399999999998</v>
      </c>
      <c r="O244" s="67">
        <f>IF(ISBLANK(HLOOKUP(O$1, m_preprocess!$1:$1048576, $D244, FALSE)), "", HLOOKUP(O$1, m_preprocess!$1:$1048576, $D244, FALSE))</f>
        <v>85.576170758168217</v>
      </c>
      <c r="P244" s="67">
        <f>IF(ISBLANK(HLOOKUP(P$1, m_preprocess!$1:$1048576, $D244, FALSE)), "", HLOOKUP(P$1, m_preprocess!$1:$1048576, $D244, FALSE))</f>
        <v>122.18587746366822</v>
      </c>
      <c r="Q244" s="67">
        <f>IF(ISBLANK(HLOOKUP(Q$1, m_preprocess!$1:$1048576, $D244, FALSE)), "", HLOOKUP(Q$1, m_preprocess!$1:$1048576, $D244, FALSE))</f>
        <v>4277.2708386619233</v>
      </c>
      <c r="R244" s="67">
        <f>IF(ISBLANK(HLOOKUP(R$1, m_preprocess!$1:$1048576, $D244, FALSE)), "", HLOOKUP(R$1, m_preprocess!$1:$1048576, $D244, FALSE))</f>
        <v>2099.4328771982541</v>
      </c>
      <c r="S244" s="67">
        <f>IF(ISBLANK(HLOOKUP(S$1, m_preprocess!$1:$1048576, $D244, FALSE)), "", HLOOKUP(S$1, m_preprocess!$1:$1048576, $D244, FALSE))</f>
        <v>4810.6232581607364</v>
      </c>
      <c r="T244" s="67">
        <f>IF(ISBLANK(HLOOKUP(T$1, m_preprocess!$1:$1048576, $D244, FALSE)), "", HLOOKUP(T$1, m_preprocess!$1:$1048576, $D244, FALSE))</f>
        <v>1405.0678249510484</v>
      </c>
      <c r="U244" s="67">
        <f>IF(ISBLANK(HLOOKUP(U$1, m_preprocess!$1:$1048576, $D244, FALSE)), "", HLOOKUP(U$1, m_preprocess!$1:$1048576, $D244, FALSE))</f>
        <v>2616.1671664470118</v>
      </c>
      <c r="V244" s="67">
        <f>IF(ISBLANK(HLOOKUP(V$1, m_preprocess!$1:$1048576, $D244, FALSE)), "", HLOOKUP(V$1, m_preprocess!$1:$1048576, $D244, FALSE))</f>
        <v>1100.4015075521654</v>
      </c>
      <c r="W244" s="67">
        <f>IF(ISBLANK(HLOOKUP(W$1, m_preprocess!$1:$1048576, $D244, FALSE)), "", HLOOKUP(W$1, m_preprocess!$1:$1048576, $D244, FALSE))</f>
        <v>5804.8067199999996</v>
      </c>
      <c r="X244" s="67">
        <f>IF(ISBLANK(HLOOKUP(X$1, m_preprocess!$1:$1048576, $D244, FALSE)), "", HLOOKUP(X$1, m_preprocess!$1:$1048576, $D244, FALSE))</f>
        <v>102.761704680124</v>
      </c>
      <c r="Y244" s="67">
        <f>IF(ISBLANK(HLOOKUP(Y$1, m_preprocess!$1:$1048576, $D244, FALSE)), "", HLOOKUP(Y$1, m_preprocess!$1:$1048576, $D244, FALSE))</f>
        <v>104.341435120733</v>
      </c>
      <c r="Z244" s="67">
        <f>IF(ISBLANK(HLOOKUP(Z$1, m_preprocess!$1:$1048576, $D244, FALSE)), "", HLOOKUP(Z$1, m_preprocess!$1:$1048576, $D244, FALSE))</f>
        <v>480.80000000000007</v>
      </c>
      <c r="AA244" s="67">
        <f>IF(ISBLANK(HLOOKUP(AA$1, m_preprocess!$1:$1048576, $D244, FALSE)), "", HLOOKUP(AA$1, m_preprocess!$1:$1048576, $D244, FALSE))</f>
        <v>28577</v>
      </c>
      <c r="AB244" s="67">
        <f>IF(ISBLANK(HLOOKUP(AB$1, m_preprocess!$1:$1048576, $D244, FALSE)), "", HLOOKUP(AB$1, m_preprocess!$1:$1048576, $D244, FALSE))</f>
        <v>126461.95368566</v>
      </c>
    </row>
    <row r="245" spans="1:28" x14ac:dyDescent="0.25">
      <c r="A245" s="57">
        <v>41365</v>
      </c>
      <c r="B245" s="67">
        <v>2013</v>
      </c>
      <c r="C245" s="67">
        <v>4</v>
      </c>
      <c r="D245" s="67">
        <v>245</v>
      </c>
      <c r="E245" s="67">
        <f>IF(ISBLANK(HLOOKUP(E$1, m_preprocess!$1:$1048576, $D245, FALSE)), "", HLOOKUP(E$1, m_preprocess!$1:$1048576, $D245, FALSE))</f>
        <v>100.92268624255</v>
      </c>
      <c r="F245" s="67">
        <f>IF(ISBLANK(HLOOKUP(F$1, m_preprocess!$1:$1048576, $D245, FALSE)), "", HLOOKUP(F$1, m_preprocess!$1:$1048576, $D245, FALSE))</f>
        <v>99.268307462554702</v>
      </c>
      <c r="G245" s="67">
        <f>IF(ISBLANK(HLOOKUP(G$1, m_preprocess!$1:$1048576, $D245, FALSE)), "", HLOOKUP(G$1, m_preprocess!$1:$1048576, $D245, FALSE))</f>
        <v>92.749300733753003</v>
      </c>
      <c r="H245" s="67">
        <f>IF(ISBLANK(HLOOKUP(H$1, m_preprocess!$1:$1048576, $D245, FALSE)), "", HLOOKUP(H$1, m_preprocess!$1:$1048576, $D245, FALSE))</f>
        <v>101.931184722071</v>
      </c>
      <c r="I245" s="67">
        <f>IF(ISBLANK(HLOOKUP(I$1, m_preprocess!$1:$1048576, $D245, FALSE)), "", HLOOKUP(I$1, m_preprocess!$1:$1048576, $D245, FALSE))</f>
        <v>59.2</v>
      </c>
      <c r="J245" s="67">
        <f>IF(ISBLANK(HLOOKUP(J$1, m_preprocess!$1:$1048576, $D245, FALSE)), "", HLOOKUP(J$1, m_preprocess!$1:$1048576, $D245, FALSE))</f>
        <v>58.172662609405997</v>
      </c>
      <c r="K245" s="67">
        <f>IF(ISBLANK(HLOOKUP(K$1, m_preprocess!$1:$1048576, $D245, FALSE)), "", HLOOKUP(K$1, m_preprocess!$1:$1048576, $D245, FALSE))</f>
        <v>5</v>
      </c>
      <c r="L245" s="67">
        <f>IF(ISBLANK(HLOOKUP(L$1, m_preprocess!$1:$1048576, $D245, FALSE)), "", HLOOKUP(L$1, m_preprocess!$1:$1048576, $D245, FALSE))</f>
        <v>20117.940465913514</v>
      </c>
      <c r="M245" s="67">
        <f>IF(ISBLANK(HLOOKUP(M$1, m_preprocess!$1:$1048576, $D245, FALSE)), "", HLOOKUP(M$1, m_preprocess!$1:$1048576, $D245, FALSE))</f>
        <v>85156.472515840316</v>
      </c>
      <c r="N245" s="67">
        <f>IF(ISBLANK(HLOOKUP(N$1, m_preprocess!$1:$1048576, $D245, FALSE)), "", HLOOKUP(N$1, m_preprocess!$1:$1048576, $D245, FALSE))</f>
        <v>472.137272727273</v>
      </c>
      <c r="O245" s="67">
        <f>IF(ISBLANK(HLOOKUP(O$1, m_preprocess!$1:$1048576, $D245, FALSE)), "", HLOOKUP(O$1, m_preprocess!$1:$1048576, $D245, FALSE))</f>
        <v>86.537783148702488</v>
      </c>
      <c r="P245" s="67">
        <f>IF(ISBLANK(HLOOKUP(P$1, m_preprocess!$1:$1048576, $D245, FALSE)), "", HLOOKUP(P$1, m_preprocess!$1:$1048576, $D245, FALSE))</f>
        <v>119.70827576364798</v>
      </c>
      <c r="Q245" s="67">
        <f>IF(ISBLANK(HLOOKUP(Q$1, m_preprocess!$1:$1048576, $D245, FALSE)), "", HLOOKUP(Q$1, m_preprocess!$1:$1048576, $D245, FALSE))</f>
        <v>4850.0184770272363</v>
      </c>
      <c r="R245" s="67">
        <f>IF(ISBLANK(HLOOKUP(R$1, m_preprocess!$1:$1048576, $D245, FALSE)), "", HLOOKUP(R$1, m_preprocess!$1:$1048576, $D245, FALSE))</f>
        <v>2715.1066232962876</v>
      </c>
      <c r="S245" s="67">
        <f>IF(ISBLANK(HLOOKUP(S$1, m_preprocess!$1:$1048576, $D245, FALSE)), "", HLOOKUP(S$1, m_preprocess!$1:$1048576, $D245, FALSE))</f>
        <v>5483.9444509193181</v>
      </c>
      <c r="T245" s="67">
        <f>IF(ISBLANK(HLOOKUP(T$1, m_preprocess!$1:$1048576, $D245, FALSE)), "", HLOOKUP(T$1, m_preprocess!$1:$1048576, $D245, FALSE))</f>
        <v>1422.3196240535319</v>
      </c>
      <c r="U245" s="67">
        <f>IF(ISBLANK(HLOOKUP(U$1, m_preprocess!$1:$1048576, $D245, FALSE)), "", HLOOKUP(U$1, m_preprocess!$1:$1048576, $D245, FALSE))</f>
        <v>3071.4347576859168</v>
      </c>
      <c r="V245" s="67">
        <f>IF(ISBLANK(HLOOKUP(V$1, m_preprocess!$1:$1048576, $D245, FALSE)), "", HLOOKUP(V$1, m_preprocess!$1:$1048576, $D245, FALSE))</f>
        <v>1323.8422370828632</v>
      </c>
      <c r="W245" s="67">
        <f>IF(ISBLANK(HLOOKUP(W$1, m_preprocess!$1:$1048576, $D245, FALSE)), "", HLOOKUP(W$1, m_preprocess!$1:$1048576, $D245, FALSE))</f>
        <v>5448.1503199999997</v>
      </c>
      <c r="X245" s="67">
        <f>IF(ISBLANK(HLOOKUP(X$1, m_preprocess!$1:$1048576, $D245, FALSE)), "", HLOOKUP(X$1, m_preprocess!$1:$1048576, $D245, FALSE))</f>
        <v>96.808717907348694</v>
      </c>
      <c r="Y245" s="67">
        <f>IF(ISBLANK(HLOOKUP(Y$1, m_preprocess!$1:$1048576, $D245, FALSE)), "", HLOOKUP(Y$1, m_preprocess!$1:$1048576, $D245, FALSE))</f>
        <v>90.775643674438598</v>
      </c>
      <c r="Z245" s="67">
        <f>IF(ISBLANK(HLOOKUP(Z$1, m_preprocess!$1:$1048576, $D245, FALSE)), "", HLOOKUP(Z$1, m_preprocess!$1:$1048576, $D245, FALSE))</f>
        <v>442.7999999999999</v>
      </c>
      <c r="AA245" s="67">
        <f>IF(ISBLANK(HLOOKUP(AA$1, m_preprocess!$1:$1048576, $D245, FALSE)), "", HLOOKUP(AA$1, m_preprocess!$1:$1048576, $D245, FALSE))</f>
        <v>32206</v>
      </c>
      <c r="AB245" s="67">
        <f>IF(ISBLANK(HLOOKUP(AB$1, m_preprocess!$1:$1048576, $D245, FALSE)), "", HLOOKUP(AB$1, m_preprocess!$1:$1048576, $D245, FALSE))</f>
        <v>127926.704838153</v>
      </c>
    </row>
    <row r="246" spans="1:28" x14ac:dyDescent="0.25">
      <c r="A246" s="57">
        <v>41395</v>
      </c>
      <c r="B246" s="67">
        <v>2013</v>
      </c>
      <c r="C246" s="67">
        <v>5</v>
      </c>
      <c r="D246" s="67">
        <v>246</v>
      </c>
      <c r="E246" s="67">
        <f>IF(ISBLANK(HLOOKUP(E$1, m_preprocess!$1:$1048576, $D246, FALSE)), "", HLOOKUP(E$1, m_preprocess!$1:$1048576, $D246, FALSE))</f>
        <v>100.29637720306501</v>
      </c>
      <c r="F246" s="67">
        <f>IF(ISBLANK(HLOOKUP(F$1, m_preprocess!$1:$1048576, $D246, FALSE)), "", HLOOKUP(F$1, m_preprocess!$1:$1048576, $D246, FALSE))</f>
        <v>99.394982313343505</v>
      </c>
      <c r="G246" s="67">
        <f>IF(ISBLANK(HLOOKUP(G$1, m_preprocess!$1:$1048576, $D246, FALSE)), "", HLOOKUP(G$1, m_preprocess!$1:$1048576, $D246, FALSE))</f>
        <v>96.149328747009804</v>
      </c>
      <c r="H246" s="67">
        <f>IF(ISBLANK(HLOOKUP(H$1, m_preprocess!$1:$1048576, $D246, FALSE)), "", HLOOKUP(H$1, m_preprocess!$1:$1048576, $D246, FALSE))</f>
        <v>100.808073617964</v>
      </c>
      <c r="I246" s="67">
        <f>IF(ISBLANK(HLOOKUP(I$1, m_preprocess!$1:$1048576, $D246, FALSE)), "", HLOOKUP(I$1, m_preprocess!$1:$1048576, $D246, FALSE))</f>
        <v>55.2</v>
      </c>
      <c r="J246" s="67">
        <f>IF(ISBLANK(HLOOKUP(J$1, m_preprocess!$1:$1048576, $D246, FALSE)), "", HLOOKUP(J$1, m_preprocess!$1:$1048576, $D246, FALSE))</f>
        <v>57.245805634505501</v>
      </c>
      <c r="K246" s="67">
        <f>IF(ISBLANK(HLOOKUP(K$1, m_preprocess!$1:$1048576, $D246, FALSE)), "", HLOOKUP(K$1, m_preprocess!$1:$1048576, $D246, FALSE))</f>
        <v>5</v>
      </c>
      <c r="L246" s="67">
        <f>IF(ISBLANK(HLOOKUP(L$1, m_preprocess!$1:$1048576, $D246, FALSE)), "", HLOOKUP(L$1, m_preprocess!$1:$1048576, $D246, FALSE))</f>
        <v>20509.809731038986</v>
      </c>
      <c r="M246" s="67">
        <f>IF(ISBLANK(HLOOKUP(M$1, m_preprocess!$1:$1048576, $D246, FALSE)), "", HLOOKUP(M$1, m_preprocess!$1:$1048576, $D246, FALSE))</f>
        <v>86614.84558670134</v>
      </c>
      <c r="N246" s="67">
        <f>IF(ISBLANK(HLOOKUP(N$1, m_preprocess!$1:$1048576, $D246, FALSE)), "", HLOOKUP(N$1, m_preprocess!$1:$1048576, $D246, FALSE))</f>
        <v>479.58285714285699</v>
      </c>
      <c r="O246" s="67">
        <f>IF(ISBLANK(HLOOKUP(O$1, m_preprocess!$1:$1048576, $D246, FALSE)), "", HLOOKUP(O$1, m_preprocess!$1:$1048576, $D246, FALSE))</f>
        <v>87.689199761393837</v>
      </c>
      <c r="P246" s="67">
        <f>IF(ISBLANK(HLOOKUP(P$1, m_preprocess!$1:$1048576, $D246, FALSE)), "", HLOOKUP(P$1, m_preprocess!$1:$1048576, $D246, FALSE))</f>
        <v>120.74407577488671</v>
      </c>
      <c r="Q246" s="67">
        <f>IF(ISBLANK(HLOOKUP(Q$1, m_preprocess!$1:$1048576, $D246, FALSE)), "", HLOOKUP(Q$1, m_preprocess!$1:$1048576, $D246, FALSE))</f>
        <v>5027.8833208194756</v>
      </c>
      <c r="R246" s="67">
        <f>IF(ISBLANK(HLOOKUP(R$1, m_preprocess!$1:$1048576, $D246, FALSE)), "", HLOOKUP(R$1, m_preprocess!$1:$1048576, $D246, FALSE))</f>
        <v>2735.6271947125128</v>
      </c>
      <c r="S246" s="67">
        <f>IF(ISBLANK(HLOOKUP(S$1, m_preprocess!$1:$1048576, $D246, FALSE)), "", HLOOKUP(S$1, m_preprocess!$1:$1048576, $D246, FALSE))</f>
        <v>5781.9971294300058</v>
      </c>
      <c r="T246" s="67">
        <f>IF(ISBLANK(HLOOKUP(T$1, m_preprocess!$1:$1048576, $D246, FALSE)), "", HLOOKUP(T$1, m_preprocess!$1:$1048576, $D246, FALSE))</f>
        <v>1507.5692238233771</v>
      </c>
      <c r="U246" s="67">
        <f>IF(ISBLANK(HLOOKUP(U$1, m_preprocess!$1:$1048576, $D246, FALSE)), "", HLOOKUP(U$1, m_preprocess!$1:$1048576, $D246, FALSE))</f>
        <v>3293.3045917390268</v>
      </c>
      <c r="V246" s="67">
        <f>IF(ISBLANK(HLOOKUP(V$1, m_preprocess!$1:$1048576, $D246, FALSE)), "", HLOOKUP(V$1, m_preprocess!$1:$1048576, $D246, FALSE))</f>
        <v>1333.7916489912682</v>
      </c>
      <c r="W246" s="67">
        <f>IF(ISBLANK(HLOOKUP(W$1, m_preprocess!$1:$1048576, $D246, FALSE)), "", HLOOKUP(W$1, m_preprocess!$1:$1048576, $D246, FALSE))</f>
        <v>5689.1916000000001</v>
      </c>
      <c r="X246" s="67">
        <f>IF(ISBLANK(HLOOKUP(X$1, m_preprocess!$1:$1048576, $D246, FALSE)), "", HLOOKUP(X$1, m_preprocess!$1:$1048576, $D246, FALSE))</f>
        <v>97.847187357893006</v>
      </c>
      <c r="Y246" s="67">
        <f>IF(ISBLANK(HLOOKUP(Y$1, m_preprocess!$1:$1048576, $D246, FALSE)), "", HLOOKUP(Y$1, m_preprocess!$1:$1048576, $D246, FALSE))</f>
        <v>95.352720479470904</v>
      </c>
      <c r="Z246" s="67">
        <f>IF(ISBLANK(HLOOKUP(Z$1, m_preprocess!$1:$1048576, $D246, FALSE)), "", HLOOKUP(Z$1, m_preprocess!$1:$1048576, $D246, FALSE))</f>
        <v>469.89999999999992</v>
      </c>
      <c r="AA246" s="67">
        <f>IF(ISBLANK(HLOOKUP(AA$1, m_preprocess!$1:$1048576, $D246, FALSE)), "", HLOOKUP(AA$1, m_preprocess!$1:$1048576, $D246, FALSE))</f>
        <v>31589</v>
      </c>
      <c r="AB246" s="67">
        <f>IF(ISBLANK(HLOOKUP(AB$1, m_preprocess!$1:$1048576, $D246, FALSE)), "", HLOOKUP(AB$1, m_preprocess!$1:$1048576, $D246, FALSE))</f>
        <v>129911.73467819599</v>
      </c>
    </row>
    <row r="247" spans="1:28" x14ac:dyDescent="0.25">
      <c r="A247" s="57">
        <v>41426</v>
      </c>
      <c r="B247" s="67">
        <v>2013</v>
      </c>
      <c r="C247" s="67">
        <v>6</v>
      </c>
      <c r="D247" s="67">
        <v>247</v>
      </c>
      <c r="E247" s="67">
        <f>IF(ISBLANK(HLOOKUP(E$1, m_preprocess!$1:$1048576, $D247, FALSE)), "", HLOOKUP(E$1, m_preprocess!$1:$1048576, $D247, FALSE))</f>
        <v>98.238152964044005</v>
      </c>
      <c r="F247" s="67">
        <f>IF(ISBLANK(HLOOKUP(F$1, m_preprocess!$1:$1048576, $D247, FALSE)), "", HLOOKUP(F$1, m_preprocess!$1:$1048576, $D247, FALSE))</f>
        <v>100.862032786914</v>
      </c>
      <c r="G247" s="67">
        <f>IF(ISBLANK(HLOOKUP(G$1, m_preprocess!$1:$1048576, $D247, FALSE)), "", HLOOKUP(G$1, m_preprocess!$1:$1048576, $D247, FALSE))</f>
        <v>102.415471500789</v>
      </c>
      <c r="H247" s="67">
        <f>IF(ISBLANK(HLOOKUP(H$1, m_preprocess!$1:$1048576, $D247, FALSE)), "", HLOOKUP(H$1, m_preprocess!$1:$1048576, $D247, FALSE))</f>
        <v>97.722721581509802</v>
      </c>
      <c r="I247" s="67">
        <f>IF(ISBLANK(HLOOKUP(I$1, m_preprocess!$1:$1048576, $D247, FALSE)), "", HLOOKUP(I$1, m_preprocess!$1:$1048576, $D247, FALSE))</f>
        <v>53</v>
      </c>
      <c r="J247" s="67">
        <f>IF(ISBLANK(HLOOKUP(J$1, m_preprocess!$1:$1048576, $D247, FALSE)), "", HLOOKUP(J$1, m_preprocess!$1:$1048576, $D247, FALSE))</f>
        <v>53.036816766842101</v>
      </c>
      <c r="K247" s="67">
        <f>IF(ISBLANK(HLOOKUP(K$1, m_preprocess!$1:$1048576, $D247, FALSE)), "", HLOOKUP(K$1, m_preprocess!$1:$1048576, $D247, FALSE))</f>
        <v>5</v>
      </c>
      <c r="L247" s="67">
        <f>IF(ISBLANK(HLOOKUP(L$1, m_preprocess!$1:$1048576, $D247, FALSE)), "", HLOOKUP(L$1, m_preprocess!$1:$1048576, $D247, FALSE))</f>
        <v>20820.55410232515</v>
      </c>
      <c r="M247" s="67">
        <f>IF(ISBLANK(HLOOKUP(M$1, m_preprocess!$1:$1048576, $D247, FALSE)), "", HLOOKUP(M$1, m_preprocess!$1:$1048576, $D247, FALSE))</f>
        <v>87700.728102466892</v>
      </c>
      <c r="N247" s="67">
        <f>IF(ISBLANK(HLOOKUP(N$1, m_preprocess!$1:$1048576, $D247, FALSE)), "", HLOOKUP(N$1, m_preprocess!$1:$1048576, $D247, FALSE))</f>
        <v>502.88600000000002</v>
      </c>
      <c r="O247" s="67">
        <f>IF(ISBLANK(HLOOKUP(O$1, m_preprocess!$1:$1048576, $D247, FALSE)), "", HLOOKUP(O$1, m_preprocess!$1:$1048576, $D247, FALSE))</f>
        <v>91.631335313171732</v>
      </c>
      <c r="P247" s="67">
        <f>IF(ISBLANK(HLOOKUP(P$1, m_preprocess!$1:$1048576, $D247, FALSE)), "", HLOOKUP(P$1, m_preprocess!$1:$1048576, $D247, FALSE))</f>
        <v>118.63457366317337</v>
      </c>
      <c r="Q247" s="67">
        <f>IF(ISBLANK(HLOOKUP(Q$1, m_preprocess!$1:$1048576, $D247, FALSE)), "", HLOOKUP(Q$1, m_preprocess!$1:$1048576, $D247, FALSE))</f>
        <v>4654.019114793783</v>
      </c>
      <c r="R247" s="67">
        <f>IF(ISBLANK(HLOOKUP(R$1, m_preprocess!$1:$1048576, $D247, FALSE)), "", HLOOKUP(R$1, m_preprocess!$1:$1048576, $D247, FALSE))</f>
        <v>2640.6138288611028</v>
      </c>
      <c r="S247" s="67">
        <f>IF(ISBLANK(HLOOKUP(S$1, m_preprocess!$1:$1048576, $D247, FALSE)), "", HLOOKUP(S$1, m_preprocess!$1:$1048576, $D247, FALSE))</f>
        <v>5018.9130650511142</v>
      </c>
      <c r="T247" s="67">
        <f>IF(ISBLANK(HLOOKUP(T$1, m_preprocess!$1:$1048576, $D247, FALSE)), "", HLOOKUP(T$1, m_preprocess!$1:$1048576, $D247, FALSE))</f>
        <v>1404.1972549610082</v>
      </c>
      <c r="U247" s="67">
        <f>IF(ISBLANK(HLOOKUP(U$1, m_preprocess!$1:$1048576, $D247, FALSE)), "", HLOOKUP(U$1, m_preprocess!$1:$1048576, $D247, FALSE))</f>
        <v>2781.5502778845339</v>
      </c>
      <c r="V247" s="67">
        <f>IF(ISBLANK(HLOOKUP(V$1, m_preprocess!$1:$1048576, $D247, FALSE)), "", HLOOKUP(V$1, m_preprocess!$1:$1048576, $D247, FALSE))</f>
        <v>1138.3394896169282</v>
      </c>
      <c r="W247" s="67">
        <f>IF(ISBLANK(HLOOKUP(W$1, m_preprocess!$1:$1048576, $D247, FALSE)), "", HLOOKUP(W$1, m_preprocess!$1:$1048576, $D247, FALSE))</f>
        <v>5659.4867000000004</v>
      </c>
      <c r="X247" s="67">
        <f>IF(ISBLANK(HLOOKUP(X$1, m_preprocess!$1:$1048576, $D247, FALSE)), "", HLOOKUP(X$1, m_preprocess!$1:$1048576, $D247, FALSE))</f>
        <v>96.664713507401402</v>
      </c>
      <c r="Y247" s="67">
        <f>IF(ISBLANK(HLOOKUP(Y$1, m_preprocess!$1:$1048576, $D247, FALSE)), "", HLOOKUP(Y$1, m_preprocess!$1:$1048576, $D247, FALSE))</f>
        <v>96.055404057078405</v>
      </c>
      <c r="Z247" s="67">
        <f>IF(ISBLANK(HLOOKUP(Z$1, m_preprocess!$1:$1048576, $D247, FALSE)), "", HLOOKUP(Z$1, m_preprocess!$1:$1048576, $D247, FALSE))</f>
        <v>483.4</v>
      </c>
      <c r="AA247" s="67">
        <f>IF(ISBLANK(HLOOKUP(AA$1, m_preprocess!$1:$1048576, $D247, FALSE)), "", HLOOKUP(AA$1, m_preprocess!$1:$1048576, $D247, FALSE))</f>
        <v>28457</v>
      </c>
      <c r="AB247" s="67">
        <f>IF(ISBLANK(HLOOKUP(AB$1, m_preprocess!$1:$1048576, $D247, FALSE)), "", HLOOKUP(AB$1, m_preprocess!$1:$1048576, $D247, FALSE))</f>
        <v>130177.39318814701</v>
      </c>
    </row>
    <row r="248" spans="1:28" x14ac:dyDescent="0.25">
      <c r="A248" s="57">
        <v>41456</v>
      </c>
      <c r="B248" s="67">
        <v>2013</v>
      </c>
      <c r="C248" s="67">
        <v>7</v>
      </c>
      <c r="D248" s="67">
        <v>248</v>
      </c>
      <c r="E248" s="67">
        <f>IF(ISBLANK(HLOOKUP(E$1, m_preprocess!$1:$1048576, $D248, FALSE)), "", HLOOKUP(E$1, m_preprocess!$1:$1048576, $D248, FALSE))</f>
        <v>98.731634346278895</v>
      </c>
      <c r="F248" s="67">
        <f>IF(ISBLANK(HLOOKUP(F$1, m_preprocess!$1:$1048576, $D248, FALSE)), "", HLOOKUP(F$1, m_preprocess!$1:$1048576, $D248, FALSE))</f>
        <v>100.875501581893</v>
      </c>
      <c r="G248" s="67">
        <f>IF(ISBLANK(HLOOKUP(G$1, m_preprocess!$1:$1048576, $D248, FALSE)), "", HLOOKUP(G$1, m_preprocess!$1:$1048576, $D248, FALSE))</f>
        <v>98.012064233896595</v>
      </c>
      <c r="H248" s="67">
        <f>IF(ISBLANK(HLOOKUP(H$1, m_preprocess!$1:$1048576, $D248, FALSE)), "", HLOOKUP(H$1, m_preprocess!$1:$1048576, $D248, FALSE))</f>
        <v>98.820420732711497</v>
      </c>
      <c r="I248" s="67">
        <f>IF(ISBLANK(HLOOKUP(I$1, m_preprocess!$1:$1048576, $D248, FALSE)), "", HLOOKUP(I$1, m_preprocess!$1:$1048576, $D248, FALSE))</f>
        <v>50.7</v>
      </c>
      <c r="J248" s="67">
        <f>IF(ISBLANK(HLOOKUP(J$1, m_preprocess!$1:$1048576, $D248, FALSE)), "", HLOOKUP(J$1, m_preprocess!$1:$1048576, $D248, FALSE))</f>
        <v>52.206668725922903</v>
      </c>
      <c r="K248" s="67">
        <f>IF(ISBLANK(HLOOKUP(K$1, m_preprocess!$1:$1048576, $D248, FALSE)), "", HLOOKUP(K$1, m_preprocess!$1:$1048576, $D248, FALSE))</f>
        <v>5</v>
      </c>
      <c r="L248" s="67">
        <f>IF(ISBLANK(HLOOKUP(L$1, m_preprocess!$1:$1048576, $D248, FALSE)), "", HLOOKUP(L$1, m_preprocess!$1:$1048576, $D248, FALSE))</f>
        <v>20884.145172002227</v>
      </c>
      <c r="M248" s="67">
        <f>IF(ISBLANK(HLOOKUP(M$1, m_preprocess!$1:$1048576, $D248, FALSE)), "", HLOOKUP(M$1, m_preprocess!$1:$1048576, $D248, FALSE))</f>
        <v>88204.564560580358</v>
      </c>
      <c r="N248" s="67">
        <f>IF(ISBLANK(HLOOKUP(N$1, m_preprocess!$1:$1048576, $D248, FALSE)), "", HLOOKUP(N$1, m_preprocess!$1:$1048576, $D248, FALSE))</f>
        <v>504.96227272727299</v>
      </c>
      <c r="O248" s="67">
        <f>IF(ISBLANK(HLOOKUP(O$1, m_preprocess!$1:$1048576, $D248, FALSE)), "", HLOOKUP(O$1, m_preprocess!$1:$1048576, $D248, FALSE))</f>
        <v>91.552969560758655</v>
      </c>
      <c r="P248" s="67">
        <f>IF(ISBLANK(HLOOKUP(P$1, m_preprocess!$1:$1048576, $D248, FALSE)), "", HLOOKUP(P$1, m_preprocess!$1:$1048576, $D248, FALSE))</f>
        <v>117.62870178257178</v>
      </c>
      <c r="Q248" s="67">
        <f>IF(ISBLANK(HLOOKUP(Q$1, m_preprocess!$1:$1048576, $D248, FALSE)), "", HLOOKUP(Q$1, m_preprocess!$1:$1048576, $D248, FALSE))</f>
        <v>4738.9921464952886</v>
      </c>
      <c r="R248" s="67">
        <f>IF(ISBLANK(HLOOKUP(R$1, m_preprocess!$1:$1048576, $D248, FALSE)), "", HLOOKUP(R$1, m_preprocess!$1:$1048576, $D248, FALSE))</f>
        <v>2684.1925652596901</v>
      </c>
      <c r="S248" s="67">
        <f>IF(ISBLANK(HLOOKUP(S$1, m_preprocess!$1:$1048576, $D248, FALSE)), "", HLOOKUP(S$1, m_preprocess!$1:$1048576, $D248, FALSE))</f>
        <v>5689.6568524173508</v>
      </c>
      <c r="T248" s="67">
        <f>IF(ISBLANK(HLOOKUP(T$1, m_preprocess!$1:$1048576, $D248, FALSE)), "", HLOOKUP(T$1, m_preprocess!$1:$1048576, $D248, FALSE))</f>
        <v>1565.1108799662888</v>
      </c>
      <c r="U248" s="67">
        <f>IF(ISBLANK(HLOOKUP(U$1, m_preprocess!$1:$1048576, $D248, FALSE)), "", HLOOKUP(U$1, m_preprocess!$1:$1048576, $D248, FALSE))</f>
        <v>2988.294819296656</v>
      </c>
      <c r="V248" s="67">
        <f>IF(ISBLANK(HLOOKUP(V$1, m_preprocess!$1:$1048576, $D248, FALSE)), "", HLOOKUP(V$1, m_preprocess!$1:$1048576, $D248, FALSE))</f>
        <v>1479.3157275687988</v>
      </c>
      <c r="W248" s="67">
        <f>IF(ISBLANK(HLOOKUP(W$1, m_preprocess!$1:$1048576, $D248, FALSE)), "", HLOOKUP(W$1, m_preprocess!$1:$1048576, $D248, FALSE))</f>
        <v>5863.2989900000002</v>
      </c>
      <c r="X248" s="67">
        <f>IF(ISBLANK(HLOOKUP(X$1, m_preprocess!$1:$1048576, $D248, FALSE)), "", HLOOKUP(X$1, m_preprocess!$1:$1048576, $D248, FALSE))</f>
        <v>100.100748803793</v>
      </c>
      <c r="Y248" s="67">
        <f>IF(ISBLANK(HLOOKUP(Y$1, m_preprocess!$1:$1048576, $D248, FALSE)), "", HLOOKUP(Y$1, m_preprocess!$1:$1048576, $D248, FALSE))</f>
        <v>92.752041733576107</v>
      </c>
      <c r="Z248" s="67">
        <f>IF(ISBLANK(HLOOKUP(Z$1, m_preprocess!$1:$1048576, $D248, FALSE)), "", HLOOKUP(Z$1, m_preprocess!$1:$1048576, $D248, FALSE))</f>
        <v>480.29999999999995</v>
      </c>
      <c r="AA248" s="67">
        <f>IF(ISBLANK(HLOOKUP(AA$1, m_preprocess!$1:$1048576, $D248, FALSE)), "", HLOOKUP(AA$1, m_preprocess!$1:$1048576, $D248, FALSE))</f>
        <v>31736</v>
      </c>
      <c r="AB248" s="67">
        <f>IF(ISBLANK(HLOOKUP(AB$1, m_preprocess!$1:$1048576, $D248, FALSE)), "", HLOOKUP(AB$1, m_preprocess!$1:$1048576, $D248, FALSE))</f>
        <v>130885.67178200099</v>
      </c>
    </row>
    <row r="249" spans="1:28" x14ac:dyDescent="0.25">
      <c r="A249" s="57">
        <v>41487</v>
      </c>
      <c r="B249" s="67">
        <v>2013</v>
      </c>
      <c r="C249" s="67">
        <v>8</v>
      </c>
      <c r="D249" s="67">
        <v>249</v>
      </c>
      <c r="E249" s="67">
        <f>IF(ISBLANK(HLOOKUP(E$1, m_preprocess!$1:$1048576, $D249, FALSE)), "", HLOOKUP(E$1, m_preprocess!$1:$1048576, $D249, FALSE))</f>
        <v>98.605074186389999</v>
      </c>
      <c r="F249" s="67">
        <f>IF(ISBLANK(HLOOKUP(F$1, m_preprocess!$1:$1048576, $D249, FALSE)), "", HLOOKUP(F$1, m_preprocess!$1:$1048576, $D249, FALSE))</f>
        <v>100.867514624986</v>
      </c>
      <c r="G249" s="67">
        <f>IF(ISBLANK(HLOOKUP(G$1, m_preprocess!$1:$1048576, $D249, FALSE)), "", HLOOKUP(G$1, m_preprocess!$1:$1048576, $D249, FALSE))</f>
        <v>102.691521688542</v>
      </c>
      <c r="H249" s="67">
        <f>IF(ISBLANK(HLOOKUP(H$1, m_preprocess!$1:$1048576, $D249, FALSE)), "", HLOOKUP(H$1, m_preprocess!$1:$1048576, $D249, FALSE))</f>
        <v>98.100855207837199</v>
      </c>
      <c r="I249" s="67">
        <f>IF(ISBLANK(HLOOKUP(I$1, m_preprocess!$1:$1048576, $D249, FALSE)), "", HLOOKUP(I$1, m_preprocess!$1:$1048576, $D249, FALSE))</f>
        <v>50.4</v>
      </c>
      <c r="J249" s="67">
        <f>IF(ISBLANK(HLOOKUP(J$1, m_preprocess!$1:$1048576, $D249, FALSE)), "", HLOOKUP(J$1, m_preprocess!$1:$1048576, $D249, FALSE))</f>
        <v>50.889259980170202</v>
      </c>
      <c r="K249" s="67">
        <f>IF(ISBLANK(HLOOKUP(K$1, m_preprocess!$1:$1048576, $D249, FALSE)), "", HLOOKUP(K$1, m_preprocess!$1:$1048576, $D249, FALSE))</f>
        <v>5</v>
      </c>
      <c r="L249" s="67">
        <f>IF(ISBLANK(HLOOKUP(L$1, m_preprocess!$1:$1048576, $D249, FALSE)), "", HLOOKUP(L$1, m_preprocess!$1:$1048576, $D249, FALSE))</f>
        <v>20421.675771387978</v>
      </c>
      <c r="M249" s="67">
        <f>IF(ISBLANK(HLOOKUP(M$1, m_preprocess!$1:$1048576, $D249, FALSE)), "", HLOOKUP(M$1, m_preprocess!$1:$1048576, $D249, FALSE))</f>
        <v>88317.38489992221</v>
      </c>
      <c r="N249" s="67">
        <f>IF(ISBLANK(HLOOKUP(N$1, m_preprocess!$1:$1048576, $D249, FALSE)), "", HLOOKUP(N$1, m_preprocess!$1:$1048576, $D249, FALSE))</f>
        <v>512.58857142857096</v>
      </c>
      <c r="O249" s="67">
        <f>IF(ISBLANK(HLOOKUP(O$1, m_preprocess!$1:$1048576, $D249, FALSE)), "", HLOOKUP(O$1, m_preprocess!$1:$1048576, $D249, FALSE))</f>
        <v>93.205253683633316</v>
      </c>
      <c r="P249" s="67">
        <f>IF(ISBLANK(HLOOKUP(P$1, m_preprocess!$1:$1048576, $D249, FALSE)), "", HLOOKUP(P$1, m_preprocess!$1:$1048576, $D249, FALSE))</f>
        <v>119.6921439878333</v>
      </c>
      <c r="Q249" s="67">
        <f>IF(ISBLANK(HLOOKUP(Q$1, m_preprocess!$1:$1048576, $D249, FALSE)), "", HLOOKUP(Q$1, m_preprocess!$1:$1048576, $D249, FALSE))</f>
        <v>4630.5545845019215</v>
      </c>
      <c r="R249" s="67">
        <f>IF(ISBLANK(HLOOKUP(R$1, m_preprocess!$1:$1048576, $D249, FALSE)), "", HLOOKUP(R$1, m_preprocess!$1:$1048576, $D249, FALSE))</f>
        <v>2712.5258546358987</v>
      </c>
      <c r="S249" s="67">
        <f>IF(ISBLANK(HLOOKUP(S$1, m_preprocess!$1:$1048576, $D249, FALSE)), "", HLOOKUP(S$1, m_preprocess!$1:$1048576, $D249, FALSE))</f>
        <v>5806.9765629852827</v>
      </c>
      <c r="T249" s="67">
        <f>IF(ISBLANK(HLOOKUP(T$1, m_preprocess!$1:$1048576, $D249, FALSE)), "", HLOOKUP(T$1, m_preprocess!$1:$1048576, $D249, FALSE))</f>
        <v>1665.2671788738953</v>
      </c>
      <c r="U249" s="67">
        <f>IF(ISBLANK(HLOOKUP(U$1, m_preprocess!$1:$1048576, $D249, FALSE)), "", HLOOKUP(U$1, m_preprocess!$1:$1048576, $D249, FALSE))</f>
        <v>3174.9721228113267</v>
      </c>
      <c r="V249" s="67">
        <f>IF(ISBLANK(HLOOKUP(V$1, m_preprocess!$1:$1048576, $D249, FALSE)), "", HLOOKUP(V$1, m_preprocess!$1:$1048576, $D249, FALSE))</f>
        <v>1325.6899057360642</v>
      </c>
      <c r="W249" s="67">
        <f>IF(ISBLANK(HLOOKUP(W$1, m_preprocess!$1:$1048576, $D249, FALSE)), "", HLOOKUP(W$1, m_preprocess!$1:$1048576, $D249, FALSE))</f>
        <v>5819.1658649999999</v>
      </c>
      <c r="X249" s="67">
        <f>IF(ISBLANK(HLOOKUP(X$1, m_preprocess!$1:$1048576, $D249, FALSE)), "", HLOOKUP(X$1, m_preprocess!$1:$1048576, $D249, FALSE))</f>
        <v>100.982205214743</v>
      </c>
      <c r="Y249" s="67">
        <f>IF(ISBLANK(HLOOKUP(Y$1, m_preprocess!$1:$1048576, $D249, FALSE)), "", HLOOKUP(Y$1, m_preprocess!$1:$1048576, $D249, FALSE))</f>
        <v>98.507589706185897</v>
      </c>
      <c r="Z249" s="67">
        <f>IF(ISBLANK(HLOOKUP(Z$1, m_preprocess!$1:$1048576, $D249, FALSE)), "", HLOOKUP(Z$1, m_preprocess!$1:$1048576, $D249, FALSE))</f>
        <v>492.79999999999995</v>
      </c>
      <c r="AA249" s="67">
        <f>IF(ISBLANK(HLOOKUP(AA$1, m_preprocess!$1:$1048576, $D249, FALSE)), "", HLOOKUP(AA$1, m_preprocess!$1:$1048576, $D249, FALSE))</f>
        <v>27984</v>
      </c>
      <c r="AB249" s="67">
        <f>IF(ISBLANK(HLOOKUP(AB$1, m_preprocess!$1:$1048576, $D249, FALSE)), "", HLOOKUP(AB$1, m_preprocess!$1:$1048576, $D249, FALSE))</f>
        <v>131765.319781673</v>
      </c>
    </row>
    <row r="250" spans="1:28" x14ac:dyDescent="0.25">
      <c r="A250" s="57">
        <v>41518</v>
      </c>
      <c r="B250" s="67">
        <v>2013</v>
      </c>
      <c r="C250" s="67">
        <v>9</v>
      </c>
      <c r="D250" s="67">
        <v>250</v>
      </c>
      <c r="E250" s="67">
        <f>IF(ISBLANK(HLOOKUP(E$1, m_preprocess!$1:$1048576, $D250, FALSE)), "", HLOOKUP(E$1, m_preprocess!$1:$1048576, $D250, FALSE))</f>
        <v>95.814217313757197</v>
      </c>
      <c r="F250" s="67">
        <f>IF(ISBLANK(HLOOKUP(F$1, m_preprocess!$1:$1048576, $D250, FALSE)), "", HLOOKUP(F$1, m_preprocess!$1:$1048576, $D250, FALSE))</f>
        <v>100.38771325080801</v>
      </c>
      <c r="G250" s="67">
        <f>IF(ISBLANK(HLOOKUP(G$1, m_preprocess!$1:$1048576, $D250, FALSE)), "", HLOOKUP(G$1, m_preprocess!$1:$1048576, $D250, FALSE))</f>
        <v>103.273224627712</v>
      </c>
      <c r="H250" s="67">
        <f>IF(ISBLANK(HLOOKUP(H$1, m_preprocess!$1:$1048576, $D250, FALSE)), "", HLOOKUP(H$1, m_preprocess!$1:$1048576, $D250, FALSE))</f>
        <v>94.893864599846196</v>
      </c>
      <c r="I250" s="67">
        <f>IF(ISBLANK(HLOOKUP(I$1, m_preprocess!$1:$1048576, $D250, FALSE)), "", HLOOKUP(I$1, m_preprocess!$1:$1048576, $D250, FALSE))</f>
        <v>54.6</v>
      </c>
      <c r="J250" s="67">
        <f>IF(ISBLANK(HLOOKUP(J$1, m_preprocess!$1:$1048576, $D250, FALSE)), "", HLOOKUP(J$1, m_preprocess!$1:$1048576, $D250, FALSE))</f>
        <v>54.2915818857294</v>
      </c>
      <c r="K250" s="67">
        <f>IF(ISBLANK(HLOOKUP(K$1, m_preprocess!$1:$1048576, $D250, FALSE)), "", HLOOKUP(K$1, m_preprocess!$1:$1048576, $D250, FALSE))</f>
        <v>5</v>
      </c>
      <c r="L250" s="67">
        <f>IF(ISBLANK(HLOOKUP(L$1, m_preprocess!$1:$1048576, $D250, FALSE)), "", HLOOKUP(L$1, m_preprocess!$1:$1048576, $D250, FALSE))</f>
        <v>20977.401254003722</v>
      </c>
      <c r="M250" s="67">
        <f>IF(ISBLANK(HLOOKUP(M$1, m_preprocess!$1:$1048576, $D250, FALSE)), "", HLOOKUP(M$1, m_preprocess!$1:$1048576, $D250, FALSE))</f>
        <v>88751.1076900685</v>
      </c>
      <c r="N250" s="67">
        <f>IF(ISBLANK(HLOOKUP(N$1, m_preprocess!$1:$1048576, $D250, FALSE)), "", HLOOKUP(N$1, m_preprocess!$1:$1048576, $D250, FALSE))</f>
        <v>504.57</v>
      </c>
      <c r="O250" s="67">
        <f>IF(ISBLANK(HLOOKUP(O$1, m_preprocess!$1:$1048576, $D250, FALSE)), "", HLOOKUP(O$1, m_preprocess!$1:$1048576, $D250, FALSE))</f>
        <v>91.818758940386829</v>
      </c>
      <c r="P250" s="67">
        <f>IF(ISBLANK(HLOOKUP(P$1, m_preprocess!$1:$1048576, $D250, FALSE)), "", HLOOKUP(P$1, m_preprocess!$1:$1048576, $D250, FALSE))</f>
        <v>118.38483621994882</v>
      </c>
      <c r="Q250" s="67">
        <f>IF(ISBLANK(HLOOKUP(Q$1, m_preprocess!$1:$1048576, $D250, FALSE)), "", HLOOKUP(Q$1, m_preprocess!$1:$1048576, $D250, FALSE))</f>
        <v>4260.1809654217504</v>
      </c>
      <c r="R250" s="67">
        <f>IF(ISBLANK(HLOOKUP(R$1, m_preprocess!$1:$1048576, $D250, FALSE)), "", HLOOKUP(R$1, m_preprocess!$1:$1048576, $D250, FALSE))</f>
        <v>2653.3027956476553</v>
      </c>
      <c r="S250" s="67">
        <f>IF(ISBLANK(HLOOKUP(S$1, m_preprocess!$1:$1048576, $D250, FALSE)), "", HLOOKUP(S$1, m_preprocess!$1:$1048576, $D250, FALSE))</f>
        <v>5028.4857175619236</v>
      </c>
      <c r="T250" s="67">
        <f>IF(ISBLANK(HLOOKUP(T$1, m_preprocess!$1:$1048576, $D250, FALSE)), "", HLOOKUP(T$1, m_preprocess!$1:$1048576, $D250, FALSE))</f>
        <v>1508.2902680928123</v>
      </c>
      <c r="U250" s="67">
        <f>IF(ISBLANK(HLOOKUP(U$1, m_preprocess!$1:$1048576, $D250, FALSE)), "", HLOOKUP(U$1, m_preprocess!$1:$1048576, $D250, FALSE))</f>
        <v>2710.4743112135166</v>
      </c>
      <c r="V250" s="67">
        <f>IF(ISBLANK(HLOOKUP(V$1, m_preprocess!$1:$1048576, $D250, FALSE)), "", HLOOKUP(V$1, m_preprocess!$1:$1048576, $D250, FALSE))</f>
        <v>1118.8876692271358</v>
      </c>
      <c r="W250" s="67">
        <f>IF(ISBLANK(HLOOKUP(W$1, m_preprocess!$1:$1048576, $D250, FALSE)), "", HLOOKUP(W$1, m_preprocess!$1:$1048576, $D250, FALSE))</f>
        <v>5406.8281049999996</v>
      </c>
      <c r="X250" s="67">
        <f>IF(ISBLANK(HLOOKUP(X$1, m_preprocess!$1:$1048576, $D250, FALSE)), "", HLOOKUP(X$1, m_preprocess!$1:$1048576, $D250, FALSE))</f>
        <v>95.378121139791801</v>
      </c>
      <c r="Y250" s="67">
        <f>IF(ISBLANK(HLOOKUP(Y$1, m_preprocess!$1:$1048576, $D250, FALSE)), "", HLOOKUP(Y$1, m_preprocess!$1:$1048576, $D250, FALSE))</f>
        <v>98.719339289929906</v>
      </c>
      <c r="Z250" s="67">
        <f>IF(ISBLANK(HLOOKUP(Z$1, m_preprocess!$1:$1048576, $D250, FALSE)), "", HLOOKUP(Z$1, m_preprocess!$1:$1048576, $D250, FALSE))</f>
        <v>489.20000000000005</v>
      </c>
      <c r="AA250" s="67">
        <f>IF(ISBLANK(HLOOKUP(AA$1, m_preprocess!$1:$1048576, $D250, FALSE)), "", HLOOKUP(AA$1, m_preprocess!$1:$1048576, $D250, FALSE))</f>
        <v>32220</v>
      </c>
      <c r="AB250" s="67">
        <f>IF(ISBLANK(HLOOKUP(AB$1, m_preprocess!$1:$1048576, $D250, FALSE)), "", HLOOKUP(AB$1, m_preprocess!$1:$1048576, $D250, FALSE))</f>
        <v>131278.21942615401</v>
      </c>
    </row>
    <row r="251" spans="1:28" x14ac:dyDescent="0.25">
      <c r="A251" s="57">
        <v>41548</v>
      </c>
      <c r="B251" s="67">
        <v>2013</v>
      </c>
      <c r="C251" s="67">
        <v>10</v>
      </c>
      <c r="D251" s="67">
        <v>251</v>
      </c>
      <c r="E251" s="67">
        <f>IF(ISBLANK(HLOOKUP(E$1, m_preprocess!$1:$1048576, $D251, FALSE)), "", HLOOKUP(E$1, m_preprocess!$1:$1048576, $D251, FALSE))</f>
        <v>101.415842654364</v>
      </c>
      <c r="F251" s="67">
        <f>IF(ISBLANK(HLOOKUP(F$1, m_preprocess!$1:$1048576, $D251, FALSE)), "", HLOOKUP(F$1, m_preprocess!$1:$1048576, $D251, FALSE))</f>
        <v>100.90205050105899</v>
      </c>
      <c r="G251" s="67">
        <f>IF(ISBLANK(HLOOKUP(G$1, m_preprocess!$1:$1048576, $D251, FALSE)), "", HLOOKUP(G$1, m_preprocess!$1:$1048576, $D251, FALSE))</f>
        <v>106.788118096118</v>
      </c>
      <c r="H251" s="67">
        <f>IF(ISBLANK(HLOOKUP(H$1, m_preprocess!$1:$1048576, $D251, FALSE)), "", HLOOKUP(H$1, m_preprocess!$1:$1048576, $D251, FALSE))</f>
        <v>100.752967813975</v>
      </c>
      <c r="I251" s="67">
        <f>IF(ISBLANK(HLOOKUP(I$1, m_preprocess!$1:$1048576, $D251, FALSE)), "", HLOOKUP(I$1, m_preprocess!$1:$1048576, $D251, FALSE))</f>
        <v>54</v>
      </c>
      <c r="J251" s="67">
        <f>IF(ISBLANK(HLOOKUP(J$1, m_preprocess!$1:$1048576, $D251, FALSE)), "", HLOOKUP(J$1, m_preprocess!$1:$1048576, $D251, FALSE))</f>
        <v>51.502923331143997</v>
      </c>
      <c r="K251" s="67">
        <f>IF(ISBLANK(HLOOKUP(K$1, m_preprocess!$1:$1048576, $D251, FALSE)), "", HLOOKUP(K$1, m_preprocess!$1:$1048576, $D251, FALSE))</f>
        <v>4.9000000000000004</v>
      </c>
      <c r="L251" s="67">
        <f>IF(ISBLANK(HLOOKUP(L$1, m_preprocess!$1:$1048576, $D251, FALSE)), "", HLOOKUP(L$1, m_preprocess!$1:$1048576, $D251, FALSE))</f>
        <v>20218.269551736186</v>
      </c>
      <c r="M251" s="67">
        <f>IF(ISBLANK(HLOOKUP(M$1, m_preprocess!$1:$1048576, $D251, FALSE)), "", HLOOKUP(M$1, m_preprocess!$1:$1048576, $D251, FALSE))</f>
        <v>87784.249372106016</v>
      </c>
      <c r="N251" s="67">
        <f>IF(ISBLANK(HLOOKUP(N$1, m_preprocess!$1:$1048576, $D251, FALSE)), "", HLOOKUP(N$1, m_preprocess!$1:$1048576, $D251, FALSE))</f>
        <v>500.80636363636398</v>
      </c>
      <c r="O251" s="67">
        <f>IF(ISBLANK(HLOOKUP(O$1, m_preprocess!$1:$1048576, $D251, FALSE)), "", HLOOKUP(O$1, m_preprocess!$1:$1048576, $D251, FALSE))</f>
        <v>92.391830499243184</v>
      </c>
      <c r="P251" s="67">
        <f>IF(ISBLANK(HLOOKUP(P$1, m_preprocess!$1:$1048576, $D251, FALSE)), "", HLOOKUP(P$1, m_preprocess!$1:$1048576, $D251, FALSE))</f>
        <v>119.34805136768691</v>
      </c>
      <c r="Q251" s="67">
        <f>IF(ISBLANK(HLOOKUP(Q$1, m_preprocess!$1:$1048576, $D251, FALSE)), "", HLOOKUP(Q$1, m_preprocess!$1:$1048576, $D251, FALSE))</f>
        <v>5074.3546536590729</v>
      </c>
      <c r="R251" s="67">
        <f>IF(ISBLANK(HLOOKUP(R$1, m_preprocess!$1:$1048576, $D251, FALSE)), "", HLOOKUP(R$1, m_preprocess!$1:$1048576, $D251, FALSE))</f>
        <v>3021.8371904583119</v>
      </c>
      <c r="S251" s="67">
        <f>IF(ISBLANK(HLOOKUP(S$1, m_preprocess!$1:$1048576, $D251, FALSE)), "", HLOOKUP(S$1, m_preprocess!$1:$1048576, $D251, FALSE))</f>
        <v>5802.5681637177104</v>
      </c>
      <c r="T251" s="67">
        <f>IF(ISBLANK(HLOOKUP(T$1, m_preprocess!$1:$1048576, $D251, FALSE)), "", HLOOKUP(T$1, m_preprocess!$1:$1048576, $D251, FALSE))</f>
        <v>1855.6057489172442</v>
      </c>
      <c r="U251" s="67">
        <f>IF(ISBLANK(HLOOKUP(U$1, m_preprocess!$1:$1048576, $D251, FALSE)), "", HLOOKUP(U$1, m_preprocess!$1:$1048576, $D251, FALSE))</f>
        <v>3104.3061886321784</v>
      </c>
      <c r="V251" s="67">
        <f>IF(ISBLANK(HLOOKUP(V$1, m_preprocess!$1:$1048576, $D251, FALSE)), "", HLOOKUP(V$1, m_preprocess!$1:$1048576, $D251, FALSE))</f>
        <v>1202.2293128721708</v>
      </c>
      <c r="W251" s="67">
        <f>IF(ISBLANK(HLOOKUP(W$1, m_preprocess!$1:$1048576, $D251, FALSE)), "", HLOOKUP(W$1, m_preprocess!$1:$1048576, $D251, FALSE))</f>
        <v>5775.7591430000002</v>
      </c>
      <c r="X251" s="67">
        <f>IF(ISBLANK(HLOOKUP(X$1, m_preprocess!$1:$1048576, $D251, FALSE)), "", HLOOKUP(X$1, m_preprocess!$1:$1048576, $D251, FALSE))</f>
        <v>104.054621061379</v>
      </c>
      <c r="Y251" s="67">
        <f>IF(ISBLANK(HLOOKUP(Y$1, m_preprocess!$1:$1048576, $D251, FALSE)), "", HLOOKUP(Y$1, m_preprocess!$1:$1048576, $D251, FALSE))</f>
        <v>98.973067578785603</v>
      </c>
      <c r="Z251" s="67">
        <f>IF(ISBLANK(HLOOKUP(Z$1, m_preprocess!$1:$1048576, $D251, FALSE)), "", HLOOKUP(Z$1, m_preprocess!$1:$1048576, $D251, FALSE))</f>
        <v>504.19999999999993</v>
      </c>
      <c r="AA251" s="67">
        <f>IF(ISBLANK(HLOOKUP(AA$1, m_preprocess!$1:$1048576, $D251, FALSE)), "", HLOOKUP(AA$1, m_preprocess!$1:$1048576, $D251, FALSE))</f>
        <v>31380</v>
      </c>
      <c r="AB251" s="67">
        <f>IF(ISBLANK(HLOOKUP(AB$1, m_preprocess!$1:$1048576, $D251, FALSE)), "", HLOOKUP(AB$1, m_preprocess!$1:$1048576, $D251, FALSE))</f>
        <v>131999.79783033399</v>
      </c>
    </row>
    <row r="252" spans="1:28" x14ac:dyDescent="0.25">
      <c r="A252" s="57">
        <v>41579</v>
      </c>
      <c r="B252" s="67">
        <v>2013</v>
      </c>
      <c r="C252" s="67">
        <v>11</v>
      </c>
      <c r="D252" s="67">
        <v>252</v>
      </c>
      <c r="E252" s="67">
        <f>IF(ISBLANK(HLOOKUP(E$1, m_preprocess!$1:$1048576, $D252, FALSE)), "", HLOOKUP(E$1, m_preprocess!$1:$1048576, $D252, FALSE))</f>
        <v>104.61111654766</v>
      </c>
      <c r="F252" s="67">
        <f>IF(ISBLANK(HLOOKUP(F$1, m_preprocess!$1:$1048576, $D252, FALSE)), "", HLOOKUP(F$1, m_preprocess!$1:$1048576, $D252, FALSE))</f>
        <v>101.717439070099</v>
      </c>
      <c r="G252" s="67">
        <f>IF(ISBLANK(HLOOKUP(G$1, m_preprocess!$1:$1048576, $D252, FALSE)), "", HLOOKUP(G$1, m_preprocess!$1:$1048576, $D252, FALSE))</f>
        <v>108.77081492348501</v>
      </c>
      <c r="H252" s="67">
        <f>IF(ISBLANK(HLOOKUP(H$1, m_preprocess!$1:$1048576, $D252, FALSE)), "", HLOOKUP(H$1, m_preprocess!$1:$1048576, $D252, FALSE))</f>
        <v>104.09785928324099</v>
      </c>
      <c r="I252" s="67">
        <f>IF(ISBLANK(HLOOKUP(I$1, m_preprocess!$1:$1048576, $D252, FALSE)), "", HLOOKUP(I$1, m_preprocess!$1:$1048576, $D252, FALSE))</f>
        <v>55.9</v>
      </c>
      <c r="J252" s="67">
        <f>IF(ISBLANK(HLOOKUP(J$1, m_preprocess!$1:$1048576, $D252, FALSE)), "", HLOOKUP(J$1, m_preprocess!$1:$1048576, $D252, FALSE))</f>
        <v>49.289585495063299</v>
      </c>
      <c r="K252" s="67">
        <f>IF(ISBLANK(HLOOKUP(K$1, m_preprocess!$1:$1048576, $D252, FALSE)), "", HLOOKUP(K$1, m_preprocess!$1:$1048576, $D252, FALSE))</f>
        <v>4.6500000000000004</v>
      </c>
      <c r="L252" s="67">
        <f>IF(ISBLANK(HLOOKUP(L$1, m_preprocess!$1:$1048576, $D252, FALSE)), "", HLOOKUP(L$1, m_preprocess!$1:$1048576, $D252, FALSE))</f>
        <v>20566.862416244625</v>
      </c>
      <c r="M252" s="67">
        <f>IF(ISBLANK(HLOOKUP(M$1, m_preprocess!$1:$1048576, $D252, FALSE)), "", HLOOKUP(M$1, m_preprocess!$1:$1048576, $D252, FALSE))</f>
        <v>88365.140284365334</v>
      </c>
      <c r="N252" s="67">
        <f>IF(ISBLANK(HLOOKUP(N$1, m_preprocess!$1:$1048576, $D252, FALSE)), "", HLOOKUP(N$1, m_preprocess!$1:$1048576, $D252, FALSE))</f>
        <v>519.25</v>
      </c>
      <c r="O252" s="67">
        <f>IF(ISBLANK(HLOOKUP(O$1, m_preprocess!$1:$1048576, $D252, FALSE)), "", HLOOKUP(O$1, m_preprocess!$1:$1048576, $D252, FALSE))</f>
        <v>94.993406727645606</v>
      </c>
      <c r="P252" s="67">
        <f>IF(ISBLANK(HLOOKUP(P$1, m_preprocess!$1:$1048576, $D252, FALSE)), "", HLOOKUP(P$1, m_preprocess!$1:$1048576, $D252, FALSE))</f>
        <v>119.26319400068773</v>
      </c>
      <c r="Q252" s="67">
        <f>IF(ISBLANK(HLOOKUP(Q$1, m_preprocess!$1:$1048576, $D252, FALSE)), "", HLOOKUP(Q$1, m_preprocess!$1:$1048576, $D252, FALSE))</f>
        <v>4441.9559044159678</v>
      </c>
      <c r="R252" s="67">
        <f>IF(ISBLANK(HLOOKUP(R$1, m_preprocess!$1:$1048576, $D252, FALSE)), "", HLOOKUP(R$1, m_preprocess!$1:$1048576, $D252, FALSE))</f>
        <v>2615.5106819713219</v>
      </c>
      <c r="S252" s="67">
        <f>IF(ISBLANK(HLOOKUP(S$1, m_preprocess!$1:$1048576, $D252, FALSE)), "", HLOOKUP(S$1, m_preprocess!$1:$1048576, $D252, FALSE))</f>
        <v>5266.1469202264843</v>
      </c>
      <c r="T252" s="67">
        <f>IF(ISBLANK(HLOOKUP(T$1, m_preprocess!$1:$1048576, $D252, FALSE)), "", HLOOKUP(T$1, m_preprocess!$1:$1048576, $D252, FALSE))</f>
        <v>1493.5238009096095</v>
      </c>
      <c r="U252" s="67">
        <f>IF(ISBLANK(HLOOKUP(U$1, m_preprocess!$1:$1048576, $D252, FALSE)), "", HLOOKUP(U$1, m_preprocess!$1:$1048576, $D252, FALSE))</f>
        <v>2945.3433927584983</v>
      </c>
      <c r="V252" s="67">
        <f>IF(ISBLANK(HLOOKUP(V$1, m_preprocess!$1:$1048576, $D252, FALSE)), "", HLOOKUP(V$1, m_preprocess!$1:$1048576, $D252, FALSE))</f>
        <v>1157.6919317573238</v>
      </c>
      <c r="W252" s="67">
        <f>IF(ISBLANK(HLOOKUP(W$1, m_preprocess!$1:$1048576, $D252, FALSE)), "", HLOOKUP(W$1, m_preprocess!$1:$1048576, $D252, FALSE))</f>
        <v>5602.9374100000005</v>
      </c>
      <c r="X252" s="67">
        <f>IF(ISBLANK(HLOOKUP(X$1, m_preprocess!$1:$1048576, $D252, FALSE)), "", HLOOKUP(X$1, m_preprocess!$1:$1048576, $D252, FALSE))</f>
        <v>104.115839278914</v>
      </c>
      <c r="Y252" s="67">
        <f>IF(ISBLANK(HLOOKUP(Y$1, m_preprocess!$1:$1048576, $D252, FALSE)), "", HLOOKUP(Y$1, m_preprocess!$1:$1048576, $D252, FALSE))</f>
        <v>95.119269872279901</v>
      </c>
      <c r="Z252" s="67">
        <f>IF(ISBLANK(HLOOKUP(Z$1, m_preprocess!$1:$1048576, $D252, FALSE)), "", HLOOKUP(Z$1, m_preprocess!$1:$1048576, $D252, FALSE))</f>
        <v>510.4</v>
      </c>
      <c r="AA252" s="67">
        <f>IF(ISBLANK(HLOOKUP(AA$1, m_preprocess!$1:$1048576, $D252, FALSE)), "", HLOOKUP(AA$1, m_preprocess!$1:$1048576, $D252, FALSE))</f>
        <v>34358</v>
      </c>
      <c r="AB252" s="67">
        <f>IF(ISBLANK(HLOOKUP(AB$1, m_preprocess!$1:$1048576, $D252, FALSE)), "", HLOOKUP(AB$1, m_preprocess!$1:$1048576, $D252, FALSE))</f>
        <v>133918.227295388</v>
      </c>
    </row>
    <row r="253" spans="1:28" x14ac:dyDescent="0.25">
      <c r="A253" s="57">
        <v>41609</v>
      </c>
      <c r="B253" s="67">
        <v>2013</v>
      </c>
      <c r="C253" s="67">
        <v>12</v>
      </c>
      <c r="D253" s="67">
        <v>253</v>
      </c>
      <c r="E253" s="67">
        <f>IF(ISBLANK(HLOOKUP(E$1, m_preprocess!$1:$1048576, $D253, FALSE)), "", HLOOKUP(E$1, m_preprocess!$1:$1048576, $D253, FALSE))</f>
        <v>111.381052830711</v>
      </c>
      <c r="F253" s="67">
        <f>IF(ISBLANK(HLOOKUP(F$1, m_preprocess!$1:$1048576, $D253, FALSE)), "", HLOOKUP(F$1, m_preprocess!$1:$1048576, $D253, FALSE))</f>
        <v>100.68285489655401</v>
      </c>
      <c r="G253" s="67">
        <f>IF(ISBLANK(HLOOKUP(G$1, m_preprocess!$1:$1048576, $D253, FALSE)), "", HLOOKUP(G$1, m_preprocess!$1:$1048576, $D253, FALSE))</f>
        <v>110.368631322216</v>
      </c>
      <c r="H253" s="67">
        <f>IF(ISBLANK(HLOOKUP(H$1, m_preprocess!$1:$1048576, $D253, FALSE)), "", HLOOKUP(H$1, m_preprocess!$1:$1048576, $D253, FALSE))</f>
        <v>111.505973593454</v>
      </c>
      <c r="I253" s="67">
        <f>IF(ISBLANK(HLOOKUP(I$1, m_preprocess!$1:$1048576, $D253, FALSE)), "", HLOOKUP(I$1, m_preprocess!$1:$1048576, $D253, FALSE))</f>
        <v>56.6</v>
      </c>
      <c r="J253" s="67">
        <f>IF(ISBLANK(HLOOKUP(J$1, m_preprocess!$1:$1048576, $D253, FALSE)), "", HLOOKUP(J$1, m_preprocess!$1:$1048576, $D253, FALSE))</f>
        <v>50.875608418124699</v>
      </c>
      <c r="K253" s="67">
        <f>IF(ISBLANK(HLOOKUP(K$1, m_preprocess!$1:$1048576, $D253, FALSE)), "", HLOOKUP(K$1, m_preprocess!$1:$1048576, $D253, FALSE))</f>
        <v>4.5</v>
      </c>
      <c r="L253" s="67">
        <f>IF(ISBLANK(HLOOKUP(L$1, m_preprocess!$1:$1048576, $D253, FALSE)), "", HLOOKUP(L$1, m_preprocess!$1:$1048576, $D253, FALSE))</f>
        <v>21783.934326412011</v>
      </c>
      <c r="M253" s="67">
        <f>IF(ISBLANK(HLOOKUP(M$1, m_preprocess!$1:$1048576, $D253, FALSE)), "", HLOOKUP(M$1, m_preprocess!$1:$1048576, $D253, FALSE))</f>
        <v>89679.886304183005</v>
      </c>
      <c r="N253" s="67">
        <f>IF(ISBLANK(HLOOKUP(N$1, m_preprocess!$1:$1048576, $D253, FALSE)), "", HLOOKUP(N$1, m_preprocess!$1:$1048576, $D253, FALSE))</f>
        <v>529.45050000000003</v>
      </c>
      <c r="O253" s="67">
        <f>IF(ISBLANK(HLOOKUP(O$1, m_preprocess!$1:$1048576, $D253, FALSE)), "", HLOOKUP(O$1, m_preprocess!$1:$1048576, $D253, FALSE))</f>
        <v>95.670489748222494</v>
      </c>
      <c r="P253" s="67">
        <f>IF(ISBLANK(HLOOKUP(P$1, m_preprocess!$1:$1048576, $D253, FALSE)), "", HLOOKUP(P$1, m_preprocess!$1:$1048576, $D253, FALSE))</f>
        <v>120.28807001043884</v>
      </c>
      <c r="Q253" s="67">
        <f>IF(ISBLANK(HLOOKUP(Q$1, m_preprocess!$1:$1048576, $D253, FALSE)), "", HLOOKUP(Q$1, m_preprocess!$1:$1048576, $D253, FALSE))</f>
        <v>4524.2265348537185</v>
      </c>
      <c r="R253" s="67">
        <f>IF(ISBLANK(HLOOKUP(R$1, m_preprocess!$1:$1048576, $D253, FALSE)), "", HLOOKUP(R$1, m_preprocess!$1:$1048576, $D253, FALSE))</f>
        <v>2668.9323800317234</v>
      </c>
      <c r="S253" s="67">
        <f>IF(ISBLANK(HLOOKUP(S$1, m_preprocess!$1:$1048576, $D253, FALSE)), "", HLOOKUP(S$1, m_preprocess!$1:$1048576, $D253, FALSE))</f>
        <v>5130.2975533685658</v>
      </c>
      <c r="T253" s="67">
        <f>IF(ISBLANK(HLOOKUP(T$1, m_preprocess!$1:$1048576, $D253, FALSE)), "", HLOOKUP(T$1, m_preprocess!$1:$1048576, $D253, FALSE))</f>
        <v>1483.9318161340286</v>
      </c>
      <c r="U253" s="67">
        <f>IF(ISBLANK(HLOOKUP(U$1, m_preprocess!$1:$1048576, $D253, FALSE)), "", HLOOKUP(U$1, m_preprocess!$1:$1048576, $D253, FALSE))</f>
        <v>2915.3766876812897</v>
      </c>
      <c r="V253" s="67">
        <f>IF(ISBLANK(HLOOKUP(V$1, m_preprocess!$1:$1048576, $D253, FALSE)), "", HLOOKUP(V$1, m_preprocess!$1:$1048576, $D253, FALSE))</f>
        <v>1047.0723096682373</v>
      </c>
      <c r="W253" s="67">
        <f>IF(ISBLANK(HLOOKUP(W$1, m_preprocess!$1:$1048576, $D253, FALSE)), "", HLOOKUP(W$1, m_preprocess!$1:$1048576, $D253, FALSE))</f>
        <v>5903.9997599999997</v>
      </c>
      <c r="X253" s="67">
        <f>IF(ISBLANK(HLOOKUP(X$1, m_preprocess!$1:$1048576, $D253, FALSE)), "", HLOOKUP(X$1, m_preprocess!$1:$1048576, $D253, FALSE))</f>
        <v>105.004191423905</v>
      </c>
      <c r="Y253" s="67">
        <f>IF(ISBLANK(HLOOKUP(Y$1, m_preprocess!$1:$1048576, $D253, FALSE)), "", HLOOKUP(Y$1, m_preprocess!$1:$1048576, $D253, FALSE))</f>
        <v>122.06512615933001</v>
      </c>
      <c r="Z253" s="67">
        <f>IF(ISBLANK(HLOOKUP(Z$1, m_preprocess!$1:$1048576, $D253, FALSE)), "", HLOOKUP(Z$1, m_preprocess!$1:$1048576, $D253, FALSE))</f>
        <v>524.79999999999995</v>
      </c>
      <c r="AA253" s="67">
        <f>IF(ISBLANK(HLOOKUP(AA$1, m_preprocess!$1:$1048576, $D253, FALSE)), "", HLOOKUP(AA$1, m_preprocess!$1:$1048576, $D253, FALSE))</f>
        <v>38025</v>
      </c>
      <c r="AB253" s="67">
        <f>IF(ISBLANK(HLOOKUP(AB$1, m_preprocess!$1:$1048576, $D253, FALSE)), "", HLOOKUP(AB$1, m_preprocess!$1:$1048576, $D253, FALSE))</f>
        <v>133618.85541881001</v>
      </c>
    </row>
    <row r="254" spans="1:28" x14ac:dyDescent="0.25">
      <c r="A254" s="57">
        <v>41640</v>
      </c>
      <c r="B254" s="67">
        <v>2014</v>
      </c>
      <c r="C254" s="67">
        <v>1</v>
      </c>
      <c r="D254" s="67">
        <v>254</v>
      </c>
      <c r="E254" s="67">
        <f>IF(ISBLANK(HLOOKUP(E$1, m_preprocess!$1:$1048576, $D254, FALSE)), "", HLOOKUP(E$1, m_preprocess!$1:$1048576, $D254, FALSE))</f>
        <v>99.147941484592394</v>
      </c>
      <c r="F254" s="67">
        <f>IF(ISBLANK(HLOOKUP(F$1, m_preprocess!$1:$1048576, $D254, FALSE)), "", HLOOKUP(F$1, m_preprocess!$1:$1048576, $D254, FALSE))</f>
        <v>100.46933828613901</v>
      </c>
      <c r="G254" s="67">
        <f>IF(ISBLANK(HLOOKUP(G$1, m_preprocess!$1:$1048576, $D254, FALSE)), "", HLOOKUP(G$1, m_preprocess!$1:$1048576, $D254, FALSE))</f>
        <v>97.856755627570905</v>
      </c>
      <c r="H254" s="67">
        <f>IF(ISBLANK(HLOOKUP(H$1, m_preprocess!$1:$1048576, $D254, FALSE)), "", HLOOKUP(H$1, m_preprocess!$1:$1048576, $D254, FALSE))</f>
        <v>99.307258449659599</v>
      </c>
      <c r="I254" s="67">
        <f>IF(ISBLANK(HLOOKUP(I$1, m_preprocess!$1:$1048576, $D254, FALSE)), "", HLOOKUP(I$1, m_preprocess!$1:$1048576, $D254, FALSE))</f>
        <v>54.6</v>
      </c>
      <c r="J254" s="67">
        <f>IF(ISBLANK(HLOOKUP(J$1, m_preprocess!$1:$1048576, $D254, FALSE)), "", HLOOKUP(J$1, m_preprocess!$1:$1048576, $D254, FALSE))</f>
        <v>50.443900996590003</v>
      </c>
      <c r="K254" s="67">
        <f>IF(ISBLANK(HLOOKUP(K$1, m_preprocess!$1:$1048576, $D254, FALSE)), "", HLOOKUP(K$1, m_preprocess!$1:$1048576, $D254, FALSE))</f>
        <v>4.5</v>
      </c>
      <c r="L254" s="67">
        <f>IF(ISBLANK(HLOOKUP(L$1, m_preprocess!$1:$1048576, $D254, FALSE)), "", HLOOKUP(L$1, m_preprocess!$1:$1048576, $D254, FALSE))</f>
        <v>21982.843571945843</v>
      </c>
      <c r="M254" s="67">
        <f>IF(ISBLANK(HLOOKUP(M$1, m_preprocess!$1:$1048576, $D254, FALSE)), "", HLOOKUP(M$1, m_preprocess!$1:$1048576, $D254, FALSE))</f>
        <v>90525.514604955883</v>
      </c>
      <c r="N254" s="67">
        <f>IF(ISBLANK(HLOOKUP(N$1, m_preprocess!$1:$1048576, $D254, FALSE)), "", HLOOKUP(N$1, m_preprocess!$1:$1048576, $D254, FALSE))</f>
        <v>537.02954545454497</v>
      </c>
      <c r="O254" s="67">
        <f>IF(ISBLANK(HLOOKUP(O$1, m_preprocess!$1:$1048576, $D254, FALSE)), "", HLOOKUP(O$1, m_preprocess!$1:$1048576, $D254, FALSE))</f>
        <v>97.532962867072357</v>
      </c>
      <c r="P254" s="67">
        <f>IF(ISBLANK(HLOOKUP(P$1, m_preprocess!$1:$1048576, $D254, FALSE)), "", HLOOKUP(P$1, m_preprocess!$1:$1048576, $D254, FALSE))</f>
        <v>121.97340828688375</v>
      </c>
      <c r="Q254" s="67">
        <f>IF(ISBLANK(HLOOKUP(Q$1, m_preprocess!$1:$1048576, $D254, FALSE)), "", HLOOKUP(Q$1, m_preprocess!$1:$1048576, $D254, FALSE))</f>
        <v>3906.1446373112758</v>
      </c>
      <c r="R254" s="67">
        <f>IF(ISBLANK(HLOOKUP(R$1, m_preprocess!$1:$1048576, $D254, FALSE)), "", HLOOKUP(R$1, m_preprocess!$1:$1048576, $D254, FALSE))</f>
        <v>1783.9025559154468</v>
      </c>
      <c r="S254" s="67">
        <f>IF(ISBLANK(HLOOKUP(S$1, m_preprocess!$1:$1048576, $D254, FALSE)), "", HLOOKUP(S$1, m_preprocess!$1:$1048576, $D254, FALSE))</f>
        <v>5277.5903517274219</v>
      </c>
      <c r="T254" s="67">
        <f>IF(ISBLANK(HLOOKUP(T$1, m_preprocess!$1:$1048576, $D254, FALSE)), "", HLOOKUP(T$1, m_preprocess!$1:$1048576, $D254, FALSE))</f>
        <v>1505.2232827533003</v>
      </c>
      <c r="U254" s="67">
        <f>IF(ISBLANK(HLOOKUP(U$1, m_preprocess!$1:$1048576, $D254, FALSE)), "", HLOOKUP(U$1, m_preprocess!$1:$1048576, $D254, FALSE))</f>
        <v>3086.1538189770722</v>
      </c>
      <c r="V254" s="67">
        <f>IF(ISBLANK(HLOOKUP(V$1, m_preprocess!$1:$1048576, $D254, FALSE)), "", HLOOKUP(V$1, m_preprocess!$1:$1048576, $D254, FALSE))</f>
        <v>1017.5057376681568</v>
      </c>
      <c r="W254" s="67">
        <f>IF(ISBLANK(HLOOKUP(W$1, m_preprocess!$1:$1048576, $D254, FALSE)), "", HLOOKUP(W$1, m_preprocess!$1:$1048576, $D254, FALSE))</f>
        <v>5860.9992339999999</v>
      </c>
      <c r="X254" s="67">
        <f>IF(ISBLANK(HLOOKUP(X$1, m_preprocess!$1:$1048576, $D254, FALSE)), "", HLOOKUP(X$1, m_preprocess!$1:$1048576, $D254, FALSE))</f>
        <v>98.355634508875497</v>
      </c>
      <c r="Y254" s="67">
        <f>IF(ISBLANK(HLOOKUP(Y$1, m_preprocess!$1:$1048576, $D254, FALSE)), "", HLOOKUP(Y$1, m_preprocess!$1:$1048576, $D254, FALSE))</f>
        <v>93.185517567322407</v>
      </c>
      <c r="Z254" s="67">
        <f>IF(ISBLANK(HLOOKUP(Z$1, m_preprocess!$1:$1048576, $D254, FALSE)), "", HLOOKUP(Z$1, m_preprocess!$1:$1048576, $D254, FALSE))</f>
        <v>461.6</v>
      </c>
      <c r="AA254" s="67">
        <f>IF(ISBLANK(HLOOKUP(AA$1, m_preprocess!$1:$1048576, $D254, FALSE)), "", HLOOKUP(AA$1, m_preprocess!$1:$1048576, $D254, FALSE))</f>
        <v>34224</v>
      </c>
      <c r="AB254" s="67">
        <f>IF(ISBLANK(HLOOKUP(AB$1, m_preprocess!$1:$1048576, $D254, FALSE)), "", HLOOKUP(AB$1, m_preprocess!$1:$1048576, $D254, FALSE))</f>
        <v>135102.24103261501</v>
      </c>
    </row>
    <row r="255" spans="1:28" x14ac:dyDescent="0.25">
      <c r="A255" s="57">
        <v>41671</v>
      </c>
      <c r="B255" s="67">
        <v>2014</v>
      </c>
      <c r="C255" s="67">
        <v>2</v>
      </c>
      <c r="D255" s="67">
        <v>255</v>
      </c>
      <c r="E255" s="67">
        <f>IF(ISBLANK(HLOOKUP(E$1, m_preprocess!$1:$1048576, $D255, FALSE)), "", HLOOKUP(E$1, m_preprocess!$1:$1048576, $D255, FALSE))</f>
        <v>93.559197053044301</v>
      </c>
      <c r="F255" s="67">
        <f>IF(ISBLANK(HLOOKUP(F$1, m_preprocess!$1:$1048576, $D255, FALSE)), "", HLOOKUP(F$1, m_preprocess!$1:$1048576, $D255, FALSE))</f>
        <v>101.335079050704</v>
      </c>
      <c r="G255" s="67">
        <f>IF(ISBLANK(HLOOKUP(G$1, m_preprocess!$1:$1048576, $D255, FALSE)), "", HLOOKUP(G$1, m_preprocess!$1:$1048576, $D255, FALSE))</f>
        <v>94.371668843340998</v>
      </c>
      <c r="H255" s="67">
        <f>IF(ISBLANK(HLOOKUP(H$1, m_preprocess!$1:$1048576, $D255, FALSE)), "", HLOOKUP(H$1, m_preprocess!$1:$1048576, $D255, FALSE))</f>
        <v>93.458947705416406</v>
      </c>
      <c r="I255" s="67">
        <f>IF(ISBLANK(HLOOKUP(I$1, m_preprocess!$1:$1048576, $D255, FALSE)), "", HLOOKUP(I$1, m_preprocess!$1:$1048576, $D255, FALSE))</f>
        <v>54.3</v>
      </c>
      <c r="J255" s="67">
        <f>IF(ISBLANK(HLOOKUP(J$1, m_preprocess!$1:$1048576, $D255, FALSE)), "", HLOOKUP(J$1, m_preprocess!$1:$1048576, $D255, FALSE))</f>
        <v>51.047205147080497</v>
      </c>
      <c r="K255" s="67">
        <f>IF(ISBLANK(HLOOKUP(K$1, m_preprocess!$1:$1048576, $D255, FALSE)), "", HLOOKUP(K$1, m_preprocess!$1:$1048576, $D255, FALSE))</f>
        <v>4.4000000000000004</v>
      </c>
      <c r="L255" s="67">
        <f>IF(ISBLANK(HLOOKUP(L$1, m_preprocess!$1:$1048576, $D255, FALSE)), "", HLOOKUP(L$1, m_preprocess!$1:$1048576, $D255, FALSE))</f>
        <v>21636.321219556954</v>
      </c>
      <c r="M255" s="67">
        <f>IF(ISBLANK(HLOOKUP(M$1, m_preprocess!$1:$1048576, $D255, FALSE)), "", HLOOKUP(M$1, m_preprocess!$1:$1048576, $D255, FALSE))</f>
        <v>90478.649546178422</v>
      </c>
      <c r="N255" s="67">
        <f>IF(ISBLANK(HLOOKUP(N$1, m_preprocess!$1:$1048576, $D255, FALSE)), "", HLOOKUP(N$1, m_preprocess!$1:$1048576, $D255, FALSE))</f>
        <v>554.4085</v>
      </c>
      <c r="O255" s="67">
        <f>IF(ISBLANK(HLOOKUP(O$1, m_preprocess!$1:$1048576, $D255, FALSE)), "", HLOOKUP(O$1, m_preprocess!$1:$1048576, $D255, FALSE))</f>
        <v>100.25823493754598</v>
      </c>
      <c r="P255" s="67">
        <f>IF(ISBLANK(HLOOKUP(P$1, m_preprocess!$1:$1048576, $D255, FALSE)), "", HLOOKUP(P$1, m_preprocess!$1:$1048576, $D255, FALSE))</f>
        <v>118.5028535634475</v>
      </c>
      <c r="Q255" s="67">
        <f>IF(ISBLANK(HLOOKUP(Q$1, m_preprocess!$1:$1048576, $D255, FALSE)), "", HLOOKUP(Q$1, m_preprocess!$1:$1048576, $D255, FALSE))</f>
        <v>4450.0228465349483</v>
      </c>
      <c r="R255" s="67">
        <f>IF(ISBLANK(HLOOKUP(R$1, m_preprocess!$1:$1048576, $D255, FALSE)), "", HLOOKUP(R$1, m_preprocess!$1:$1048576, $D255, FALSE))</f>
        <v>2749.0468768186415</v>
      </c>
      <c r="S255" s="67">
        <f>IF(ISBLANK(HLOOKUP(S$1, m_preprocess!$1:$1048576, $D255, FALSE)), "", HLOOKUP(S$1, m_preprocess!$1:$1048576, $D255, FALSE))</f>
        <v>4600.1228164256154</v>
      </c>
      <c r="T255" s="67">
        <f>IF(ISBLANK(HLOOKUP(T$1, m_preprocess!$1:$1048576, $D255, FALSE)), "", HLOOKUP(T$1, m_preprocess!$1:$1048576, $D255, FALSE))</f>
        <v>1434.538611241928</v>
      </c>
      <c r="U255" s="67">
        <f>IF(ISBLANK(HLOOKUP(U$1, m_preprocess!$1:$1048576, $D255, FALSE)), "", HLOOKUP(U$1, m_preprocess!$1:$1048576, $D255, FALSE))</f>
        <v>2529.7884992153677</v>
      </c>
      <c r="V255" s="67">
        <f>IF(ISBLANK(HLOOKUP(V$1, m_preprocess!$1:$1048576, $D255, FALSE)), "", HLOOKUP(V$1, m_preprocess!$1:$1048576, $D255, FALSE))</f>
        <v>922.51625770766111</v>
      </c>
      <c r="W255" s="67">
        <f>IF(ISBLANK(HLOOKUP(W$1, m_preprocess!$1:$1048576, $D255, FALSE)), "", HLOOKUP(W$1, m_preprocess!$1:$1048576, $D255, FALSE))</f>
        <v>5339.8389200000001</v>
      </c>
      <c r="X255" s="67">
        <f>IF(ISBLANK(HLOOKUP(X$1, m_preprocess!$1:$1048576, $D255, FALSE)), "", HLOOKUP(X$1, m_preprocess!$1:$1048576, $D255, FALSE))</f>
        <v>93.892399442156105</v>
      </c>
      <c r="Y255" s="67">
        <f>IF(ISBLANK(HLOOKUP(Y$1, m_preprocess!$1:$1048576, $D255, FALSE)), "", HLOOKUP(Y$1, m_preprocess!$1:$1048576, $D255, FALSE))</f>
        <v>92.1894749805722</v>
      </c>
      <c r="Z255" s="67">
        <f>IF(ISBLANK(HLOOKUP(Z$1, m_preprocess!$1:$1048576, $D255, FALSE)), "", HLOOKUP(Z$1, m_preprocess!$1:$1048576, $D255, FALSE))</f>
        <v>450.8</v>
      </c>
      <c r="AA255" s="67">
        <f>IF(ISBLANK(HLOOKUP(AA$1, m_preprocess!$1:$1048576, $D255, FALSE)), "", HLOOKUP(AA$1, m_preprocess!$1:$1048576, $D255, FALSE))</f>
        <v>25716</v>
      </c>
      <c r="AB255" s="67">
        <f>IF(ISBLANK(HLOOKUP(AB$1, m_preprocess!$1:$1048576, $D255, FALSE)), "", HLOOKUP(AB$1, m_preprocess!$1:$1048576, $D255, FALSE))</f>
        <v>135075.44646861899</v>
      </c>
    </row>
    <row r="256" spans="1:28" x14ac:dyDescent="0.25">
      <c r="A256" s="57">
        <v>41699</v>
      </c>
      <c r="B256" s="67">
        <v>2014</v>
      </c>
      <c r="C256" s="67">
        <v>3</v>
      </c>
      <c r="D256" s="67">
        <v>256</v>
      </c>
      <c r="E256" s="67">
        <f>IF(ISBLANK(HLOOKUP(E$1, m_preprocess!$1:$1048576, $D256, FALSE)), "", HLOOKUP(E$1, m_preprocess!$1:$1048576, $D256, FALSE))</f>
        <v>105.470715206268</v>
      </c>
      <c r="F256" s="67">
        <f>IF(ISBLANK(HLOOKUP(F$1, m_preprocess!$1:$1048576, $D256, FALSE)), "", HLOOKUP(F$1, m_preprocess!$1:$1048576, $D256, FALSE))</f>
        <v>101.336939924041</v>
      </c>
      <c r="G256" s="67">
        <f>IF(ISBLANK(HLOOKUP(G$1, m_preprocess!$1:$1048576, $D256, FALSE)), "", HLOOKUP(G$1, m_preprocess!$1:$1048576, $D256, FALSE))</f>
        <v>101.37957156551499</v>
      </c>
      <c r="H256" s="67">
        <f>IF(ISBLANK(HLOOKUP(H$1, m_preprocess!$1:$1048576, $D256, FALSE)), "", HLOOKUP(H$1, m_preprocess!$1:$1048576, $D256, FALSE))</f>
        <v>105.975513632424</v>
      </c>
      <c r="I256" s="67">
        <f>IF(ISBLANK(HLOOKUP(I$1, m_preprocess!$1:$1048576, $D256, FALSE)), "", HLOOKUP(I$1, m_preprocess!$1:$1048576, $D256, FALSE))</f>
        <v>53.4</v>
      </c>
      <c r="J256" s="67">
        <f>IF(ISBLANK(HLOOKUP(J$1, m_preprocess!$1:$1048576, $D256, FALSE)), "", HLOOKUP(J$1, m_preprocess!$1:$1048576, $D256, FALSE))</f>
        <v>51.88</v>
      </c>
      <c r="K256" s="67">
        <f>IF(ISBLANK(HLOOKUP(K$1, m_preprocess!$1:$1048576, $D256, FALSE)), "", HLOOKUP(K$1, m_preprocess!$1:$1048576, $D256, FALSE))</f>
        <v>4.1100000000000003</v>
      </c>
      <c r="L256" s="67">
        <f>IF(ISBLANK(HLOOKUP(L$1, m_preprocess!$1:$1048576, $D256, FALSE)), "", HLOOKUP(L$1, m_preprocess!$1:$1048576, $D256, FALSE))</f>
        <v>21519.892004043078</v>
      </c>
      <c r="M256" s="67">
        <f>IF(ISBLANK(HLOOKUP(M$1, m_preprocess!$1:$1048576, $D256, FALSE)), "", HLOOKUP(M$1, m_preprocess!$1:$1048576, $D256, FALSE))</f>
        <v>89751.690945493872</v>
      </c>
      <c r="N256" s="67">
        <f>IF(ISBLANK(HLOOKUP(N$1, m_preprocess!$1:$1048576, $D256, FALSE)), "", HLOOKUP(N$1, m_preprocess!$1:$1048576, $D256, FALSE))</f>
        <v>563.84333333333302</v>
      </c>
      <c r="O256" s="67">
        <f>IF(ISBLANK(HLOOKUP(O$1, m_preprocess!$1:$1048576, $D256, FALSE)), "", HLOOKUP(O$1, m_preprocess!$1:$1048576, $D256, FALSE))</f>
        <v>100.76544706160631</v>
      </c>
      <c r="P256" s="67">
        <f>IF(ISBLANK(HLOOKUP(P$1, m_preprocess!$1:$1048576, $D256, FALSE)), "", HLOOKUP(P$1, m_preprocess!$1:$1048576, $D256, FALSE))</f>
        <v>114.59838350955441</v>
      </c>
      <c r="Q256" s="67">
        <f>IF(ISBLANK(HLOOKUP(Q$1, m_preprocess!$1:$1048576, $D256, FALSE)), "", HLOOKUP(Q$1, m_preprocess!$1:$1048576, $D256, FALSE))</f>
        <v>5460.5865068741041</v>
      </c>
      <c r="R256" s="67">
        <f>IF(ISBLANK(HLOOKUP(R$1, m_preprocess!$1:$1048576, $D256, FALSE)), "", HLOOKUP(R$1, m_preprocess!$1:$1048576, $D256, FALSE))</f>
        <v>2894.9454158348881</v>
      </c>
      <c r="S256" s="67">
        <f>IF(ISBLANK(HLOOKUP(S$1, m_preprocess!$1:$1048576, $D256, FALSE)), "", HLOOKUP(S$1, m_preprocess!$1:$1048576, $D256, FALSE))</f>
        <v>4849.4736262921424</v>
      </c>
      <c r="T256" s="67">
        <f>IF(ISBLANK(HLOOKUP(T$1, m_preprocess!$1:$1048576, $D256, FALSE)), "", HLOOKUP(T$1, m_preprocess!$1:$1048576, $D256, FALSE))</f>
        <v>1349.6758911745831</v>
      </c>
      <c r="U256" s="67">
        <f>IF(ISBLANK(HLOOKUP(U$1, m_preprocess!$1:$1048576, $D256, FALSE)), "", HLOOKUP(U$1, m_preprocess!$1:$1048576, $D256, FALSE))</f>
        <v>2696.6954860768292</v>
      </c>
      <c r="V256" s="67">
        <f>IF(ISBLANK(HLOOKUP(V$1, m_preprocess!$1:$1048576, $D256, FALSE)), "", HLOOKUP(V$1, m_preprocess!$1:$1048576, $D256, FALSE))</f>
        <v>1100.1835014735104</v>
      </c>
      <c r="W256" s="67">
        <f>IF(ISBLANK(HLOOKUP(W$1, m_preprocess!$1:$1048576, $D256, FALSE)), "", HLOOKUP(W$1, m_preprocess!$1:$1048576, $D256, FALSE))</f>
        <v>5937.4156430000003</v>
      </c>
      <c r="X256" s="67">
        <f>IF(ISBLANK(HLOOKUP(X$1, m_preprocess!$1:$1048576, $D256, FALSE)), "", HLOOKUP(X$1, m_preprocess!$1:$1048576, $D256, FALSE))</f>
        <v>103.103562606949</v>
      </c>
      <c r="Y256" s="67">
        <f>IF(ISBLANK(HLOOKUP(Y$1, m_preprocess!$1:$1048576, $D256, FALSE)), "", HLOOKUP(Y$1, m_preprocess!$1:$1048576, $D256, FALSE))</f>
        <v>103.905283488732</v>
      </c>
      <c r="Z256" s="67">
        <f>IF(ISBLANK(HLOOKUP(Z$1, m_preprocess!$1:$1048576, $D256, FALSE)), "", HLOOKUP(Z$1, m_preprocess!$1:$1048576, $D256, FALSE))</f>
        <v>482.1</v>
      </c>
      <c r="AA256" s="67">
        <f>IF(ISBLANK(HLOOKUP(AA$1, m_preprocess!$1:$1048576, $D256, FALSE)), "", HLOOKUP(AA$1, m_preprocess!$1:$1048576, $D256, FALSE))</f>
        <v>27801</v>
      </c>
      <c r="AB256" s="67">
        <f>IF(ISBLANK(HLOOKUP(AB$1, m_preprocess!$1:$1048576, $D256, FALSE)), "", HLOOKUP(AB$1, m_preprocess!$1:$1048576, $D256, FALSE))</f>
        <v>133720.631845672</v>
      </c>
    </row>
    <row r="257" spans="1:28" x14ac:dyDescent="0.25">
      <c r="A257" s="57">
        <v>41730</v>
      </c>
      <c r="B257" s="67">
        <v>2014</v>
      </c>
      <c r="C257" s="67">
        <v>4</v>
      </c>
      <c r="D257" s="67">
        <v>257</v>
      </c>
      <c r="E257" s="67">
        <f>IF(ISBLANK(HLOOKUP(E$1, m_preprocess!$1:$1048576, $D257, FALSE)), "", HLOOKUP(E$1, m_preprocess!$1:$1048576, $D257, FALSE))</f>
        <v>102.309480434943</v>
      </c>
      <c r="F257" s="67">
        <f>IF(ISBLANK(HLOOKUP(F$1, m_preprocess!$1:$1048576, $D257, FALSE)), "", HLOOKUP(F$1, m_preprocess!$1:$1048576, $D257, FALSE))</f>
        <v>101.422226715655</v>
      </c>
      <c r="G257" s="67">
        <f>IF(ISBLANK(HLOOKUP(G$1, m_preprocess!$1:$1048576, $D257, FALSE)), "", HLOOKUP(G$1, m_preprocess!$1:$1048576, $D257, FALSE))</f>
        <v>97.545302007830202</v>
      </c>
      <c r="H257" s="67">
        <f>IF(ISBLANK(HLOOKUP(H$1, m_preprocess!$1:$1048576, $D257, FALSE)), "", HLOOKUP(H$1, m_preprocess!$1:$1048576, $D257, FALSE))</f>
        <v>102.89732334223601</v>
      </c>
      <c r="I257" s="67">
        <f>IF(ISBLANK(HLOOKUP(I$1, m_preprocess!$1:$1048576, $D257, FALSE)), "", HLOOKUP(I$1, m_preprocess!$1:$1048576, $D257, FALSE))</f>
        <v>52.6</v>
      </c>
      <c r="J257" s="67">
        <f>IF(ISBLANK(HLOOKUP(J$1, m_preprocess!$1:$1048576, $D257, FALSE)), "", HLOOKUP(J$1, m_preprocess!$1:$1048576, $D257, FALSE))</f>
        <v>48.902617869845798</v>
      </c>
      <c r="K257" s="67">
        <f>IF(ISBLANK(HLOOKUP(K$1, m_preprocess!$1:$1048576, $D257, FALSE)), "", HLOOKUP(K$1, m_preprocess!$1:$1048576, $D257, FALSE))</f>
        <v>4</v>
      </c>
      <c r="L257" s="67">
        <f>IF(ISBLANK(HLOOKUP(L$1, m_preprocess!$1:$1048576, $D257, FALSE)), "", HLOOKUP(L$1, m_preprocess!$1:$1048576, $D257, FALSE))</f>
        <v>21797.839074086383</v>
      </c>
      <c r="M257" s="67">
        <f>IF(ISBLANK(HLOOKUP(M$1, m_preprocess!$1:$1048576, $D257, FALSE)), "", HLOOKUP(M$1, m_preprocess!$1:$1048576, $D257, FALSE))</f>
        <v>89204.667534781067</v>
      </c>
      <c r="N257" s="67">
        <f>IF(ISBLANK(HLOOKUP(N$1, m_preprocess!$1:$1048576, $D257, FALSE)), "", HLOOKUP(N$1, m_preprocess!$1:$1048576, $D257, FALSE))</f>
        <v>554.64095238095194</v>
      </c>
      <c r="O257" s="67">
        <f>IF(ISBLANK(HLOOKUP(O$1, m_preprocess!$1:$1048576, $D257, FALSE)), "", HLOOKUP(O$1, m_preprocess!$1:$1048576, $D257, FALSE))</f>
        <v>99.663770059907421</v>
      </c>
      <c r="P257" s="67">
        <f>IF(ISBLANK(HLOOKUP(P$1, m_preprocess!$1:$1048576, $D257, FALSE)), "", HLOOKUP(P$1, m_preprocess!$1:$1048576, $D257, FALSE))</f>
        <v>115.71339513879431</v>
      </c>
      <c r="Q257" s="67">
        <f>IF(ISBLANK(HLOOKUP(Q$1, m_preprocess!$1:$1048576, $D257, FALSE)), "", HLOOKUP(Q$1, m_preprocess!$1:$1048576, $D257, FALSE))</f>
        <v>5000.5620644990649</v>
      </c>
      <c r="R257" s="67">
        <f>IF(ISBLANK(HLOOKUP(R$1, m_preprocess!$1:$1048576, $D257, FALSE)), "", HLOOKUP(R$1, m_preprocess!$1:$1048576, $D257, FALSE))</f>
        <v>2555.7465149427417</v>
      </c>
      <c r="S257" s="67">
        <f>IF(ISBLANK(HLOOKUP(S$1, m_preprocess!$1:$1048576, $D257, FALSE)), "", HLOOKUP(S$1, m_preprocess!$1:$1048576, $D257, FALSE))</f>
        <v>5059.0193611757768</v>
      </c>
      <c r="T257" s="67">
        <f>IF(ISBLANK(HLOOKUP(T$1, m_preprocess!$1:$1048576, $D257, FALSE)), "", HLOOKUP(T$1, m_preprocess!$1:$1048576, $D257, FALSE))</f>
        <v>1350.0046072891282</v>
      </c>
      <c r="U257" s="67">
        <f>IF(ISBLANK(HLOOKUP(U$1, m_preprocess!$1:$1048576, $D257, FALSE)), "", HLOOKUP(U$1, m_preprocess!$1:$1048576, $D257, FALSE))</f>
        <v>3012.5140528498628</v>
      </c>
      <c r="V257" s="67">
        <f>IF(ISBLANK(HLOOKUP(V$1, m_preprocess!$1:$1048576, $D257, FALSE)), "", HLOOKUP(V$1, m_preprocess!$1:$1048576, $D257, FALSE))</f>
        <v>1012.1828039853323</v>
      </c>
      <c r="W257" s="67">
        <f>IF(ISBLANK(HLOOKUP(W$1, m_preprocess!$1:$1048576, $D257, FALSE)), "", HLOOKUP(W$1, m_preprocess!$1:$1048576, $D257, FALSE))</f>
        <v>5592.8929930000004</v>
      </c>
      <c r="X257" s="67">
        <f>IF(ISBLANK(HLOOKUP(X$1, m_preprocess!$1:$1048576, $D257, FALSE)), "", HLOOKUP(X$1, m_preprocess!$1:$1048576, $D257, FALSE))</f>
        <v>100.11362134437</v>
      </c>
      <c r="Y257" s="67">
        <f>IF(ISBLANK(HLOOKUP(Y$1, m_preprocess!$1:$1048576, $D257, FALSE)), "", HLOOKUP(Y$1, m_preprocess!$1:$1048576, $D257, FALSE))</f>
        <v>96.386601315725599</v>
      </c>
      <c r="Z257" s="67">
        <f>IF(ISBLANK(HLOOKUP(Z$1, m_preprocess!$1:$1048576, $D257, FALSE)), "", HLOOKUP(Z$1, m_preprocess!$1:$1048576, $D257, FALSE))</f>
        <v>471.20000000000005</v>
      </c>
      <c r="AA257" s="67">
        <f>IF(ISBLANK(HLOOKUP(AA$1, m_preprocess!$1:$1048576, $D257, FALSE)), "", HLOOKUP(AA$1, m_preprocess!$1:$1048576, $D257, FALSE))</f>
        <v>26698</v>
      </c>
      <c r="AB257" s="67">
        <f>IF(ISBLANK(HLOOKUP(AB$1, m_preprocess!$1:$1048576, $D257, FALSE)), "", HLOOKUP(AB$1, m_preprocess!$1:$1048576, $D257, FALSE))</f>
        <v>134069.05602561499</v>
      </c>
    </row>
    <row r="258" spans="1:28" x14ac:dyDescent="0.25">
      <c r="A258" s="57">
        <v>41760</v>
      </c>
      <c r="B258" s="67">
        <v>2014</v>
      </c>
      <c r="C258" s="67">
        <v>5</v>
      </c>
      <c r="D258" s="67">
        <v>258</v>
      </c>
      <c r="E258" s="67">
        <f>IF(ISBLANK(HLOOKUP(E$1, m_preprocess!$1:$1048576, $D258, FALSE)), "", HLOOKUP(E$1, m_preprocess!$1:$1048576, $D258, FALSE))</f>
        <v>102.301212369201</v>
      </c>
      <c r="F258" s="67">
        <f>IF(ISBLANK(HLOOKUP(F$1, m_preprocess!$1:$1048576, $D258, FALSE)), "", HLOOKUP(F$1, m_preprocess!$1:$1048576, $D258, FALSE))</f>
        <v>101.839832244047</v>
      </c>
      <c r="G258" s="67">
        <f>IF(ISBLANK(HLOOKUP(G$1, m_preprocess!$1:$1048576, $D258, FALSE)), "", HLOOKUP(G$1, m_preprocess!$1:$1048576, $D258, FALSE))</f>
        <v>106.608777191995</v>
      </c>
      <c r="H258" s="67">
        <f>IF(ISBLANK(HLOOKUP(H$1, m_preprocess!$1:$1048576, $D258, FALSE)), "", HLOOKUP(H$1, m_preprocess!$1:$1048576, $D258, FALSE))</f>
        <v>101.769710145361</v>
      </c>
      <c r="I258" s="67">
        <f>IF(ISBLANK(HLOOKUP(I$1, m_preprocess!$1:$1048576, $D258, FALSE)), "", HLOOKUP(I$1, m_preprocess!$1:$1048576, $D258, FALSE))</f>
        <v>50.3</v>
      </c>
      <c r="J258" s="67">
        <f>IF(ISBLANK(HLOOKUP(J$1, m_preprocess!$1:$1048576, $D258, FALSE)), "", HLOOKUP(J$1, m_preprocess!$1:$1048576, $D258, FALSE))</f>
        <v>47.359182673925297</v>
      </c>
      <c r="K258" s="67">
        <f>IF(ISBLANK(HLOOKUP(K$1, m_preprocess!$1:$1048576, $D258, FALSE)), "", HLOOKUP(K$1, m_preprocess!$1:$1048576, $D258, FALSE))</f>
        <v>4</v>
      </c>
      <c r="L258" s="67">
        <f>IF(ISBLANK(HLOOKUP(L$1, m_preprocess!$1:$1048576, $D258, FALSE)), "", HLOOKUP(L$1, m_preprocess!$1:$1048576, $D258, FALSE))</f>
        <v>22028.178636717461</v>
      </c>
      <c r="M258" s="67">
        <f>IF(ISBLANK(HLOOKUP(M$1, m_preprocess!$1:$1048576, $D258, FALSE)), "", HLOOKUP(M$1, m_preprocess!$1:$1048576, $D258, FALSE))</f>
        <v>88831.206297866011</v>
      </c>
      <c r="N258" s="67">
        <f>IF(ISBLANK(HLOOKUP(N$1, m_preprocess!$1:$1048576, $D258, FALSE)), "", HLOOKUP(N$1, m_preprocess!$1:$1048576, $D258, FALSE))</f>
        <v>555.40200000000004</v>
      </c>
      <c r="O258" s="67">
        <f>IF(ISBLANK(HLOOKUP(O$1, m_preprocess!$1:$1048576, $D258, FALSE)), "", HLOOKUP(O$1, m_preprocess!$1:$1048576, $D258, FALSE))</f>
        <v>99.133097522167333</v>
      </c>
      <c r="P258" s="67">
        <f>IF(ISBLANK(HLOOKUP(P$1, m_preprocess!$1:$1048576, $D258, FALSE)), "", HLOOKUP(P$1, m_preprocess!$1:$1048576, $D258, FALSE))</f>
        <v>116.45262238657969</v>
      </c>
      <c r="Q258" s="67">
        <f>IF(ISBLANK(HLOOKUP(Q$1, m_preprocess!$1:$1048576, $D258, FALSE)), "", HLOOKUP(Q$1, m_preprocess!$1:$1048576, $D258, FALSE))</f>
        <v>5109.8368573881753</v>
      </c>
      <c r="R258" s="67">
        <f>IF(ISBLANK(HLOOKUP(R$1, m_preprocess!$1:$1048576, $D258, FALSE)), "", HLOOKUP(R$1, m_preprocess!$1:$1048576, $D258, FALSE))</f>
        <v>2707.4731688324041</v>
      </c>
      <c r="S258" s="67">
        <f>IF(ISBLANK(HLOOKUP(S$1, m_preprocess!$1:$1048576, $D258, FALSE)), "", HLOOKUP(S$1, m_preprocess!$1:$1048576, $D258, FALSE))</f>
        <v>4688.2918703038595</v>
      </c>
      <c r="T258" s="67">
        <f>IF(ISBLANK(HLOOKUP(T$1, m_preprocess!$1:$1048576, $D258, FALSE)), "", HLOOKUP(T$1, m_preprocess!$1:$1048576, $D258, FALSE))</f>
        <v>1370.4403300339509</v>
      </c>
      <c r="U258" s="67">
        <f>IF(ISBLANK(HLOOKUP(U$1, m_preprocess!$1:$1048576, $D258, FALSE)), "", HLOOKUP(U$1, m_preprocess!$1:$1048576, $D258, FALSE))</f>
        <v>2642.3987262805367</v>
      </c>
      <c r="V258" s="67">
        <f>IF(ISBLANK(HLOOKUP(V$1, m_preprocess!$1:$1048576, $D258, FALSE)), "", HLOOKUP(V$1, m_preprocess!$1:$1048576, $D258, FALSE))</f>
        <v>974.33062521979843</v>
      </c>
      <c r="W258" s="67">
        <f>IF(ISBLANK(HLOOKUP(W$1, m_preprocess!$1:$1048576, $D258, FALSE)), "", HLOOKUP(W$1, m_preprocess!$1:$1048576, $D258, FALSE))</f>
        <v>5863.0072710000004</v>
      </c>
      <c r="X258" s="67">
        <f>IF(ISBLANK(HLOOKUP(X$1, m_preprocess!$1:$1048576, $D258, FALSE)), "", HLOOKUP(X$1, m_preprocess!$1:$1048576, $D258, FALSE))</f>
        <v>102.597352332379</v>
      </c>
      <c r="Y258" s="67">
        <f>IF(ISBLANK(HLOOKUP(Y$1, m_preprocess!$1:$1048576, $D258, FALSE)), "", HLOOKUP(Y$1, m_preprocess!$1:$1048576, $D258, FALSE))</f>
        <v>99.665123114272603</v>
      </c>
      <c r="Z258" s="67">
        <f>IF(ISBLANK(HLOOKUP(Z$1, m_preprocess!$1:$1048576, $D258, FALSE)), "", HLOOKUP(Z$1, m_preprocess!$1:$1048576, $D258, FALSE))</f>
        <v>493.80000000000007</v>
      </c>
      <c r="AA258" s="67">
        <f>IF(ISBLANK(HLOOKUP(AA$1, m_preprocess!$1:$1048576, $D258, FALSE)), "", HLOOKUP(AA$1, m_preprocess!$1:$1048576, $D258, FALSE))</f>
        <v>25289</v>
      </c>
      <c r="AB258" s="67">
        <f>IF(ISBLANK(HLOOKUP(AB$1, m_preprocess!$1:$1048576, $D258, FALSE)), "", HLOOKUP(AB$1, m_preprocess!$1:$1048576, $D258, FALSE))</f>
        <v>134410.58387195101</v>
      </c>
    </row>
    <row r="259" spans="1:28" x14ac:dyDescent="0.25">
      <c r="A259" s="57">
        <v>41791</v>
      </c>
      <c r="B259" s="67">
        <v>2014</v>
      </c>
      <c r="C259" s="67">
        <v>6</v>
      </c>
      <c r="D259" s="67">
        <v>259</v>
      </c>
      <c r="E259" s="67">
        <f>IF(ISBLANK(HLOOKUP(E$1, m_preprocess!$1:$1048576, $D259, FALSE)), "", HLOOKUP(E$1, m_preprocess!$1:$1048576, $D259, FALSE))</f>
        <v>99.279011286829501</v>
      </c>
      <c r="F259" s="67">
        <f>IF(ISBLANK(HLOOKUP(F$1, m_preprocess!$1:$1048576, $D259, FALSE)), "", HLOOKUP(F$1, m_preprocess!$1:$1048576, $D259, FALSE))</f>
        <v>101.30292994978601</v>
      </c>
      <c r="G259" s="67">
        <f>IF(ISBLANK(HLOOKUP(G$1, m_preprocess!$1:$1048576, $D259, FALSE)), "", HLOOKUP(G$1, m_preprocess!$1:$1048576, $D259, FALSE))</f>
        <v>103.205854243589</v>
      </c>
      <c r="H259" s="67">
        <f>IF(ISBLANK(HLOOKUP(H$1, m_preprocess!$1:$1048576, $D259, FALSE)), "", HLOOKUP(H$1, m_preprocess!$1:$1048576, $D259, FALSE))</f>
        <v>98.794485609318102</v>
      </c>
      <c r="I259" s="67">
        <f>IF(ISBLANK(HLOOKUP(I$1, m_preprocess!$1:$1048576, $D259, FALSE)), "", HLOOKUP(I$1, m_preprocess!$1:$1048576, $D259, FALSE))</f>
        <v>49.2</v>
      </c>
      <c r="J259" s="67">
        <f>IF(ISBLANK(HLOOKUP(J$1, m_preprocess!$1:$1048576, $D259, FALSE)), "", HLOOKUP(J$1, m_preprocess!$1:$1048576, $D259, FALSE))</f>
        <v>43.7413227804537</v>
      </c>
      <c r="K259" s="67">
        <f>IF(ISBLANK(HLOOKUP(K$1, m_preprocess!$1:$1048576, $D259, FALSE)), "", HLOOKUP(K$1, m_preprocess!$1:$1048576, $D259, FALSE))</f>
        <v>4</v>
      </c>
      <c r="L259" s="67">
        <f>IF(ISBLANK(HLOOKUP(L$1, m_preprocess!$1:$1048576, $D259, FALSE)), "", HLOOKUP(L$1, m_preprocess!$1:$1048576, $D259, FALSE))</f>
        <v>22226.070593310498</v>
      </c>
      <c r="M259" s="67">
        <f>IF(ISBLANK(HLOOKUP(M$1, m_preprocess!$1:$1048576, $D259, FALSE)), "", HLOOKUP(M$1, m_preprocess!$1:$1048576, $D259, FALSE))</f>
        <v>89020.788832805134</v>
      </c>
      <c r="N259" s="67">
        <f>IF(ISBLANK(HLOOKUP(N$1, m_preprocess!$1:$1048576, $D259, FALSE)), "", HLOOKUP(N$1, m_preprocess!$1:$1048576, $D259, FALSE))</f>
        <v>553.06333333333305</v>
      </c>
      <c r="O259" s="67">
        <f>IF(ISBLANK(HLOOKUP(O$1, m_preprocess!$1:$1048576, $D259, FALSE)), "", HLOOKUP(O$1, m_preprocess!$1:$1048576, $D259, FALSE))</f>
        <v>98.779941610591067</v>
      </c>
      <c r="P259" s="67">
        <f>IF(ISBLANK(HLOOKUP(P$1, m_preprocess!$1:$1048576, $D259, FALSE)), "", HLOOKUP(P$1, m_preprocess!$1:$1048576, $D259, FALSE))</f>
        <v>114.60832150676572</v>
      </c>
      <c r="Q259" s="67">
        <f>IF(ISBLANK(HLOOKUP(Q$1, m_preprocess!$1:$1048576, $D259, FALSE)), "", HLOOKUP(Q$1, m_preprocess!$1:$1048576, $D259, FALSE))</f>
        <v>4612.1754768232831</v>
      </c>
      <c r="R259" s="67">
        <f>IF(ISBLANK(HLOOKUP(R$1, m_preprocess!$1:$1048576, $D259, FALSE)), "", HLOOKUP(R$1, m_preprocess!$1:$1048576, $D259, FALSE))</f>
        <v>2504.0259543025509</v>
      </c>
      <c r="S259" s="67">
        <f>IF(ISBLANK(HLOOKUP(S$1, m_preprocess!$1:$1048576, $D259, FALSE)), "", HLOOKUP(S$1, m_preprocess!$1:$1048576, $D259, FALSE))</f>
        <v>4904.3127261287782</v>
      </c>
      <c r="T259" s="67">
        <f>IF(ISBLANK(HLOOKUP(T$1, m_preprocess!$1:$1048576, $D259, FALSE)), "", HLOOKUP(T$1, m_preprocess!$1:$1048576, $D259, FALSE))</f>
        <v>1335.9425459377667</v>
      </c>
      <c r="U259" s="67">
        <f>IF(ISBLANK(HLOOKUP(U$1, m_preprocess!$1:$1048576, $D259, FALSE)), "", HLOOKUP(U$1, m_preprocess!$1:$1048576, $D259, FALSE))</f>
        <v>2716.1741547006764</v>
      </c>
      <c r="V259" s="67">
        <f>IF(ISBLANK(HLOOKUP(V$1, m_preprocess!$1:$1048576, $D259, FALSE)), "", HLOOKUP(V$1, m_preprocess!$1:$1048576, $D259, FALSE))</f>
        <v>1117.2469935915465</v>
      </c>
      <c r="W259" s="67">
        <f>IF(ISBLANK(HLOOKUP(W$1, m_preprocess!$1:$1048576, $D259, FALSE)), "", HLOOKUP(W$1, m_preprocess!$1:$1048576, $D259, FALSE))</f>
        <v>5877.1608299999998</v>
      </c>
      <c r="X259" s="67">
        <f>IF(ISBLANK(HLOOKUP(X$1, m_preprocess!$1:$1048576, $D259, FALSE)), "", HLOOKUP(X$1, m_preprocess!$1:$1048576, $D259, FALSE))</f>
        <v>99.265357905484905</v>
      </c>
      <c r="Y259" s="67">
        <f>IF(ISBLANK(HLOOKUP(Y$1, m_preprocess!$1:$1048576, $D259, FALSE)), "", HLOOKUP(Y$1, m_preprocess!$1:$1048576, $D259, FALSE))</f>
        <v>96.8327106408302</v>
      </c>
      <c r="Z259" s="67">
        <f>IF(ISBLANK(HLOOKUP(Z$1, m_preprocess!$1:$1048576, $D259, FALSE)), "", HLOOKUP(Z$1, m_preprocess!$1:$1048576, $D259, FALSE))</f>
        <v>493.00000000000006</v>
      </c>
      <c r="AA259" s="67">
        <f>IF(ISBLANK(HLOOKUP(AA$1, m_preprocess!$1:$1048576, $D259, FALSE)), "", HLOOKUP(AA$1, m_preprocess!$1:$1048576, $D259, FALSE))</f>
        <v>25797</v>
      </c>
      <c r="AB259" s="67">
        <f>IF(ISBLANK(HLOOKUP(AB$1, m_preprocess!$1:$1048576, $D259, FALSE)), "", HLOOKUP(AB$1, m_preprocess!$1:$1048576, $D259, FALSE))</f>
        <v>134878.829779619</v>
      </c>
    </row>
    <row r="260" spans="1:28" x14ac:dyDescent="0.25">
      <c r="A260" s="57">
        <v>41821</v>
      </c>
      <c r="B260" s="67">
        <v>2014</v>
      </c>
      <c r="C260" s="67">
        <v>7</v>
      </c>
      <c r="D260" s="67">
        <v>260</v>
      </c>
      <c r="E260" s="67">
        <f>IF(ISBLANK(HLOOKUP(E$1, m_preprocess!$1:$1048576, $D260, FALSE)), "", HLOOKUP(E$1, m_preprocess!$1:$1048576, $D260, FALSE))</f>
        <v>99.146351430344197</v>
      </c>
      <c r="F260" s="67">
        <f>IF(ISBLANK(HLOOKUP(F$1, m_preprocess!$1:$1048576, $D260, FALSE)), "", HLOOKUP(F$1, m_preprocess!$1:$1048576, $D260, FALSE))</f>
        <v>101.241853759064</v>
      </c>
      <c r="G260" s="67">
        <f>IF(ISBLANK(HLOOKUP(G$1, m_preprocess!$1:$1048576, $D260, FALSE)), "", HLOOKUP(G$1, m_preprocess!$1:$1048576, $D260, FALSE))</f>
        <v>99.389100828907303</v>
      </c>
      <c r="H260" s="67">
        <f>IF(ISBLANK(HLOOKUP(H$1, m_preprocess!$1:$1048576, $D260, FALSE)), "", HLOOKUP(H$1, m_preprocess!$1:$1048576, $D260, FALSE))</f>
        <v>99.116399044139996</v>
      </c>
      <c r="I260" s="67">
        <f>IF(ISBLANK(HLOOKUP(I$1, m_preprocess!$1:$1048576, $D260, FALSE)), "", HLOOKUP(I$1, m_preprocess!$1:$1048576, $D260, FALSE))</f>
        <v>47.5</v>
      </c>
      <c r="J260" s="67">
        <f>IF(ISBLANK(HLOOKUP(J$1, m_preprocess!$1:$1048576, $D260, FALSE)), "", HLOOKUP(J$1, m_preprocess!$1:$1048576, $D260, FALSE))</f>
        <v>42.18</v>
      </c>
      <c r="K260" s="67">
        <f>IF(ISBLANK(HLOOKUP(K$1, m_preprocess!$1:$1048576, $D260, FALSE)), "", HLOOKUP(K$1, m_preprocess!$1:$1048576, $D260, FALSE))</f>
        <v>3.88</v>
      </c>
      <c r="L260" s="67">
        <f>IF(ISBLANK(HLOOKUP(L$1, m_preprocess!$1:$1048576, $D260, FALSE)), "", HLOOKUP(L$1, m_preprocess!$1:$1048576, $D260, FALSE))</f>
        <v>21979.959983557066</v>
      </c>
      <c r="M260" s="67">
        <f>IF(ISBLANK(HLOOKUP(M$1, m_preprocess!$1:$1048576, $D260, FALSE)), "", HLOOKUP(M$1, m_preprocess!$1:$1048576, $D260, FALSE))</f>
        <v>89540.254974912983</v>
      </c>
      <c r="N260" s="67">
        <f>IF(ISBLANK(HLOOKUP(N$1, m_preprocess!$1:$1048576, $D260, FALSE)), "", HLOOKUP(N$1, m_preprocess!$1:$1048576, $D260, FALSE))</f>
        <v>558.20818181818197</v>
      </c>
      <c r="O260" s="67">
        <f>IF(ISBLANK(HLOOKUP(O$1, m_preprocess!$1:$1048576, $D260, FALSE)), "", HLOOKUP(O$1, m_preprocess!$1:$1048576, $D260, FALSE))</f>
        <v>99.755289234550943</v>
      </c>
      <c r="P260" s="67">
        <f>IF(ISBLANK(HLOOKUP(P$1, m_preprocess!$1:$1048576, $D260, FALSE)), "", HLOOKUP(P$1, m_preprocess!$1:$1048576, $D260, FALSE))</f>
        <v>118.78516036675147</v>
      </c>
      <c r="Q260" s="67">
        <f>IF(ISBLANK(HLOOKUP(Q$1, m_preprocess!$1:$1048576, $D260, FALSE)), "", HLOOKUP(Q$1, m_preprocess!$1:$1048576, $D260, FALSE))</f>
        <v>4595.3532250777353</v>
      </c>
      <c r="R260" s="67">
        <f>IF(ISBLANK(HLOOKUP(R$1, m_preprocess!$1:$1048576, $D260, FALSE)), "", HLOOKUP(R$1, m_preprocess!$1:$1048576, $D260, FALSE))</f>
        <v>2500.2711949281729</v>
      </c>
      <c r="S260" s="67">
        <f>IF(ISBLANK(HLOOKUP(S$1, m_preprocess!$1:$1048576, $D260, FALSE)), "", HLOOKUP(S$1, m_preprocess!$1:$1048576, $D260, FALSE))</f>
        <v>5305.7929711899833</v>
      </c>
      <c r="T260" s="67">
        <f>IF(ISBLANK(HLOOKUP(T$1, m_preprocess!$1:$1048576, $D260, FALSE)), "", HLOOKUP(T$1, m_preprocess!$1:$1048576, $D260, FALSE))</f>
        <v>1425.1561186209371</v>
      </c>
      <c r="U260" s="67">
        <f>IF(ISBLANK(HLOOKUP(U$1, m_preprocess!$1:$1048576, $D260, FALSE)), "", HLOOKUP(U$1, m_preprocess!$1:$1048576, $D260, FALSE))</f>
        <v>3149.0480966432838</v>
      </c>
      <c r="V260" s="67">
        <f>IF(ISBLANK(HLOOKUP(V$1, m_preprocess!$1:$1048576, $D260, FALSE)), "", HLOOKUP(V$1, m_preprocess!$1:$1048576, $D260, FALSE))</f>
        <v>1051.3625378295935</v>
      </c>
      <c r="W260" s="67">
        <f>IF(ISBLANK(HLOOKUP(W$1, m_preprocess!$1:$1048576, $D260, FALSE)), "", HLOOKUP(W$1, m_preprocess!$1:$1048576, $D260, FALSE))</f>
        <v>5990.3514219999997</v>
      </c>
      <c r="X260" s="67">
        <f>IF(ISBLANK(HLOOKUP(X$1, m_preprocess!$1:$1048576, $D260, FALSE)), "", HLOOKUP(X$1, m_preprocess!$1:$1048576, $D260, FALSE))</f>
        <v>98.728740388020995</v>
      </c>
      <c r="Y260" s="67">
        <f>IF(ISBLANK(HLOOKUP(Y$1, m_preprocess!$1:$1048576, $D260, FALSE)), "", HLOOKUP(Y$1, m_preprocess!$1:$1048576, $D260, FALSE))</f>
        <v>94.1100861307022</v>
      </c>
      <c r="Z260" s="67">
        <f>IF(ISBLANK(HLOOKUP(Z$1, m_preprocess!$1:$1048576, $D260, FALSE)), "", HLOOKUP(Z$1, m_preprocess!$1:$1048576, $D260, FALSE))</f>
        <v>465.4</v>
      </c>
      <c r="AA260" s="67">
        <f>IF(ISBLANK(HLOOKUP(AA$1, m_preprocess!$1:$1048576, $D260, FALSE)), "", HLOOKUP(AA$1, m_preprocess!$1:$1048576, $D260, FALSE))</f>
        <v>27561</v>
      </c>
      <c r="AB260" s="67">
        <f>IF(ISBLANK(HLOOKUP(AB$1, m_preprocess!$1:$1048576, $D260, FALSE)), "", HLOOKUP(AB$1, m_preprocess!$1:$1048576, $D260, FALSE))</f>
        <v>135627.85769583</v>
      </c>
    </row>
    <row r="261" spans="1:28" x14ac:dyDescent="0.25">
      <c r="A261" s="57">
        <v>41852</v>
      </c>
      <c r="B261" s="67">
        <v>2014</v>
      </c>
      <c r="C261" s="67">
        <v>8</v>
      </c>
      <c r="D261" s="67">
        <v>261</v>
      </c>
      <c r="E261" s="67">
        <f>IF(ISBLANK(HLOOKUP(E$1, m_preprocess!$1:$1048576, $D261, FALSE)), "", HLOOKUP(E$1, m_preprocess!$1:$1048576, $D261, FALSE))</f>
        <v>98.782324720375897</v>
      </c>
      <c r="F261" s="67">
        <f>IF(ISBLANK(HLOOKUP(F$1, m_preprocess!$1:$1048576, $D261, FALSE)), "", HLOOKUP(F$1, m_preprocess!$1:$1048576, $D261, FALSE))</f>
        <v>101.435416410939</v>
      </c>
      <c r="G261" s="67">
        <f>IF(ISBLANK(HLOOKUP(G$1, m_preprocess!$1:$1048576, $D261, FALSE)), "", HLOOKUP(G$1, m_preprocess!$1:$1048576, $D261, FALSE))</f>
        <v>98.9492837175424</v>
      </c>
      <c r="H261" s="67">
        <f>IF(ISBLANK(HLOOKUP(H$1, m_preprocess!$1:$1048576, $D261, FALSE)), "", HLOOKUP(H$1, m_preprocess!$1:$1048576, $D261, FALSE))</f>
        <v>98.761723967529605</v>
      </c>
      <c r="I261" s="67">
        <f>IF(ISBLANK(HLOOKUP(I$1, m_preprocess!$1:$1048576, $D261, FALSE)), "", HLOOKUP(I$1, m_preprocess!$1:$1048576, $D261, FALSE))</f>
        <v>43.1</v>
      </c>
      <c r="J261" s="67">
        <f>IF(ISBLANK(HLOOKUP(J$1, m_preprocess!$1:$1048576, $D261, FALSE)), "", HLOOKUP(J$1, m_preprocess!$1:$1048576, $D261, FALSE))</f>
        <v>41.250069259728399</v>
      </c>
      <c r="K261" s="67">
        <f>IF(ISBLANK(HLOOKUP(K$1, m_preprocess!$1:$1048576, $D261, FALSE)), "", HLOOKUP(K$1, m_preprocess!$1:$1048576, $D261, FALSE))</f>
        <v>3.63</v>
      </c>
      <c r="L261" s="67">
        <f>IF(ISBLANK(HLOOKUP(L$1, m_preprocess!$1:$1048576, $D261, FALSE)), "", HLOOKUP(L$1, m_preprocess!$1:$1048576, $D261, FALSE))</f>
        <v>21612.038478493028</v>
      </c>
      <c r="M261" s="67">
        <f>IF(ISBLANK(HLOOKUP(M$1, m_preprocess!$1:$1048576, $D261, FALSE)), "", HLOOKUP(M$1, m_preprocess!$1:$1048576, $D261, FALSE))</f>
        <v>89612.504394819625</v>
      </c>
      <c r="N261" s="67">
        <f>IF(ISBLANK(HLOOKUP(N$1, m_preprocess!$1:$1048576, $D261, FALSE)), "", HLOOKUP(N$1, m_preprocess!$1:$1048576, $D261, FALSE))</f>
        <v>579.05200000000002</v>
      </c>
      <c r="O261" s="67">
        <f>IF(ISBLANK(HLOOKUP(O$1, m_preprocess!$1:$1048576, $D261, FALSE)), "", HLOOKUP(O$1, m_preprocess!$1:$1048576, $D261, FALSE))</f>
        <v>102.77517819839463</v>
      </c>
      <c r="P261" s="67">
        <f>IF(ISBLANK(HLOOKUP(P$1, m_preprocess!$1:$1048576, $D261, FALSE)), "", HLOOKUP(P$1, m_preprocess!$1:$1048576, $D261, FALSE))</f>
        <v>118.04821919444298</v>
      </c>
      <c r="Q261" s="67">
        <f>IF(ISBLANK(HLOOKUP(Q$1, m_preprocess!$1:$1048576, $D261, FALSE)), "", HLOOKUP(Q$1, m_preprocess!$1:$1048576, $D261, FALSE))</f>
        <v>4356.828719250796</v>
      </c>
      <c r="R261" s="67">
        <f>IF(ISBLANK(HLOOKUP(R$1, m_preprocess!$1:$1048576, $D261, FALSE)), "", HLOOKUP(R$1, m_preprocess!$1:$1048576, $D261, FALSE))</f>
        <v>2329.4807767686643</v>
      </c>
      <c r="S261" s="67">
        <f>IF(ISBLANK(HLOOKUP(S$1, m_preprocess!$1:$1048576, $D261, FALSE)), "", HLOOKUP(S$1, m_preprocess!$1:$1048576, $D261, FALSE))</f>
        <v>4954.3139123129331</v>
      </c>
      <c r="T261" s="67">
        <f>IF(ISBLANK(HLOOKUP(T$1, m_preprocess!$1:$1048576, $D261, FALSE)), "", HLOOKUP(T$1, m_preprocess!$1:$1048576, $D261, FALSE))</f>
        <v>1431.4443508353033</v>
      </c>
      <c r="U261" s="67">
        <f>IF(ISBLANK(HLOOKUP(U$1, m_preprocess!$1:$1048576, $D261, FALSE)), "", HLOOKUP(U$1, m_preprocess!$1:$1048576, $D261, FALSE))</f>
        <v>2798.3287342243057</v>
      </c>
      <c r="V261" s="67">
        <f>IF(ISBLANK(HLOOKUP(V$1, m_preprocess!$1:$1048576, $D261, FALSE)), "", HLOOKUP(V$1, m_preprocess!$1:$1048576, $D261, FALSE))</f>
        <v>1024.8477654237038</v>
      </c>
      <c r="W261" s="67">
        <f>IF(ISBLANK(HLOOKUP(W$1, m_preprocess!$1:$1048576, $D261, FALSE)), "", HLOOKUP(W$1, m_preprocess!$1:$1048576, $D261, FALSE))</f>
        <v>5933.9846778000001</v>
      </c>
      <c r="X261" s="67">
        <f>IF(ISBLANK(HLOOKUP(X$1, m_preprocess!$1:$1048576, $D261, FALSE)), "", HLOOKUP(X$1, m_preprocess!$1:$1048576, $D261, FALSE))</f>
        <v>97.860816397747797</v>
      </c>
      <c r="Y261" s="67">
        <f>IF(ISBLANK(HLOOKUP(Y$1, m_preprocess!$1:$1048576, $D261, FALSE)), "", HLOOKUP(Y$1, m_preprocess!$1:$1048576, $D261, FALSE))</f>
        <v>103.71485229705701</v>
      </c>
      <c r="Z261" s="67">
        <f>IF(ISBLANK(HLOOKUP(Z$1, m_preprocess!$1:$1048576, $D261, FALSE)), "", HLOOKUP(Z$1, m_preprocess!$1:$1048576, $D261, FALSE))</f>
        <v>482.99999999999994</v>
      </c>
      <c r="AA261" s="67">
        <f>IF(ISBLANK(HLOOKUP(AA$1, m_preprocess!$1:$1048576, $D261, FALSE)), "", HLOOKUP(AA$1, m_preprocess!$1:$1048576, $D261, FALSE))</f>
        <v>30846</v>
      </c>
      <c r="AB261" s="67">
        <f>IF(ISBLANK(HLOOKUP(AB$1, m_preprocess!$1:$1048576, $D261, FALSE)), "", HLOOKUP(AB$1, m_preprocess!$1:$1048576, $D261, FALSE))</f>
        <v>136668.72460450299</v>
      </c>
    </row>
    <row r="262" spans="1:28" x14ac:dyDescent="0.25">
      <c r="A262" s="57">
        <v>41883</v>
      </c>
      <c r="B262" s="67">
        <v>2014</v>
      </c>
      <c r="C262" s="67">
        <v>9</v>
      </c>
      <c r="D262" s="67">
        <v>262</v>
      </c>
      <c r="E262" s="67">
        <f>IF(ISBLANK(HLOOKUP(E$1, m_preprocess!$1:$1048576, $D262, FALSE)), "", HLOOKUP(E$1, m_preprocess!$1:$1048576, $D262, FALSE))</f>
        <v>98.192457199512205</v>
      </c>
      <c r="F262" s="67">
        <f>IF(ISBLANK(HLOOKUP(F$1, m_preprocess!$1:$1048576, $D262, FALSE)), "", HLOOKUP(F$1, m_preprocess!$1:$1048576, $D262, FALSE))</f>
        <v>102.033293971706</v>
      </c>
      <c r="G262" s="67">
        <f>IF(ISBLANK(HLOOKUP(G$1, m_preprocess!$1:$1048576, $D262, FALSE)), "", HLOOKUP(G$1, m_preprocess!$1:$1048576, $D262, FALSE))</f>
        <v>101.89454931826999</v>
      </c>
      <c r="H262" s="67">
        <f>IF(ISBLANK(HLOOKUP(H$1, m_preprocess!$1:$1048576, $D262, FALSE)), "", HLOOKUP(H$1, m_preprocess!$1:$1048576, $D262, FALSE))</f>
        <v>97.735663100078597</v>
      </c>
      <c r="I262" s="67">
        <f>IF(ISBLANK(HLOOKUP(I$1, m_preprocess!$1:$1048576, $D262, FALSE)), "", HLOOKUP(I$1, m_preprocess!$1:$1048576, $D262, FALSE))</f>
        <v>42.5</v>
      </c>
      <c r="J262" s="67">
        <f>IF(ISBLANK(HLOOKUP(J$1, m_preprocess!$1:$1048576, $D262, FALSE)), "", HLOOKUP(J$1, m_preprocess!$1:$1048576, $D262, FALSE))</f>
        <v>43.163229988492503</v>
      </c>
      <c r="K262" s="67">
        <f>IF(ISBLANK(HLOOKUP(K$1, m_preprocess!$1:$1048576, $D262, FALSE)), "", HLOOKUP(K$1, m_preprocess!$1:$1048576, $D262, FALSE))</f>
        <v>3.36</v>
      </c>
      <c r="L262" s="67">
        <f>IF(ISBLANK(HLOOKUP(L$1, m_preprocess!$1:$1048576, $D262, FALSE)), "", HLOOKUP(L$1, m_preprocess!$1:$1048576, $D262, FALSE))</f>
        <v>22029.865722780054</v>
      </c>
      <c r="M262" s="67">
        <f>IF(ISBLANK(HLOOKUP(M$1, m_preprocess!$1:$1048576, $D262, FALSE)), "", HLOOKUP(M$1, m_preprocess!$1:$1048576, $D262, FALSE))</f>
        <v>89423.855872962711</v>
      </c>
      <c r="N262" s="67">
        <f>IF(ISBLANK(HLOOKUP(N$1, m_preprocess!$1:$1048576, $D262, FALSE)), "", HLOOKUP(N$1, m_preprocess!$1:$1048576, $D262, FALSE))</f>
        <v>593.46799999999996</v>
      </c>
      <c r="O262" s="67">
        <f>IF(ISBLANK(HLOOKUP(O$1, m_preprocess!$1:$1048576, $D262, FALSE)), "", HLOOKUP(O$1, m_preprocess!$1:$1048576, $D262, FALSE))</f>
        <v>103.81149102411398</v>
      </c>
      <c r="P262" s="67">
        <f>IF(ISBLANK(HLOOKUP(P$1, m_preprocess!$1:$1048576, $D262, FALSE)), "", HLOOKUP(P$1, m_preprocess!$1:$1048576, $D262, FALSE))</f>
        <v>117.25512420381835</v>
      </c>
      <c r="Q262" s="67">
        <f>IF(ISBLANK(HLOOKUP(Q$1, m_preprocess!$1:$1048576, $D262, FALSE)), "", HLOOKUP(Q$1, m_preprocess!$1:$1048576, $D262, FALSE))</f>
        <v>4378.3887931127001</v>
      </c>
      <c r="R262" s="67">
        <f>IF(ISBLANK(HLOOKUP(R$1, m_preprocess!$1:$1048576, $D262, FALSE)), "", HLOOKUP(R$1, m_preprocess!$1:$1048576, $D262, FALSE))</f>
        <v>2440.292940816199</v>
      </c>
      <c r="S262" s="67">
        <f>IF(ISBLANK(HLOOKUP(S$1, m_preprocess!$1:$1048576, $D262, FALSE)), "", HLOOKUP(S$1, m_preprocess!$1:$1048576, $D262, FALSE))</f>
        <v>4836.3358514855718</v>
      </c>
      <c r="T262" s="67">
        <f>IF(ISBLANK(HLOOKUP(T$1, m_preprocess!$1:$1048576, $D262, FALSE)), "", HLOOKUP(T$1, m_preprocess!$1:$1048576, $D262, FALSE))</f>
        <v>1496.2686974029521</v>
      </c>
      <c r="U262" s="67">
        <f>IF(ISBLANK(HLOOKUP(U$1, m_preprocess!$1:$1048576, $D262, FALSE)), "", HLOOKUP(U$1, m_preprocess!$1:$1048576, $D262, FALSE))</f>
        <v>2686.8278918806827</v>
      </c>
      <c r="V262" s="67">
        <f>IF(ISBLANK(HLOOKUP(V$1, m_preprocess!$1:$1048576, $D262, FALSE)), "", HLOOKUP(V$1, m_preprocess!$1:$1048576, $D262, FALSE))</f>
        <v>968.69338482034846</v>
      </c>
      <c r="W262" s="67">
        <f>IF(ISBLANK(HLOOKUP(W$1, m_preprocess!$1:$1048576, $D262, FALSE)), "", HLOOKUP(W$1, m_preprocess!$1:$1048576, $D262, FALSE))</f>
        <v>5638.0646999999999</v>
      </c>
      <c r="X262" s="67">
        <f>IF(ISBLANK(HLOOKUP(X$1, m_preprocess!$1:$1048576, $D262, FALSE)), "", HLOOKUP(X$1, m_preprocess!$1:$1048576, $D262, FALSE))</f>
        <v>95.980502826426502</v>
      </c>
      <c r="Y262" s="67">
        <f>IF(ISBLANK(HLOOKUP(Y$1, m_preprocess!$1:$1048576, $D262, FALSE)), "", HLOOKUP(Y$1, m_preprocess!$1:$1048576, $D262, FALSE))</f>
        <v>98.049667053708404</v>
      </c>
      <c r="Z262" s="67">
        <f>IF(ISBLANK(HLOOKUP(Z$1, m_preprocess!$1:$1048576, $D262, FALSE)), "", HLOOKUP(Z$1, m_preprocess!$1:$1048576, $D262, FALSE))</f>
        <v>464.70000000000005</v>
      </c>
      <c r="AA262" s="67">
        <f>IF(ISBLANK(HLOOKUP(AA$1, m_preprocess!$1:$1048576, $D262, FALSE)), "", HLOOKUP(AA$1, m_preprocess!$1:$1048576, $D262, FALSE))</f>
        <v>29753</v>
      </c>
      <c r="AB262" s="67">
        <f>IF(ISBLANK(HLOOKUP(AB$1, m_preprocess!$1:$1048576, $D262, FALSE)), "", HLOOKUP(AB$1, m_preprocess!$1:$1048576, $D262, FALSE))</f>
        <v>136498.70080312199</v>
      </c>
    </row>
    <row r="263" spans="1:28" x14ac:dyDescent="0.25">
      <c r="A263" s="57">
        <v>41913</v>
      </c>
      <c r="B263" s="67">
        <v>2014</v>
      </c>
      <c r="C263" s="67">
        <v>10</v>
      </c>
      <c r="D263" s="67">
        <v>263</v>
      </c>
      <c r="E263" s="67">
        <f>IF(ISBLANK(HLOOKUP(E$1, m_preprocess!$1:$1048576, $D263, FALSE)), "", HLOOKUP(E$1, m_preprocess!$1:$1048576, $D263, FALSE))</f>
        <v>103.27847351414199</v>
      </c>
      <c r="F263" s="67">
        <f>IF(ISBLANK(HLOOKUP(F$1, m_preprocess!$1:$1048576, $D263, FALSE)), "", HLOOKUP(F$1, m_preprocess!$1:$1048576, $D263, FALSE))</f>
        <v>102.76928339311</v>
      </c>
      <c r="G263" s="67">
        <f>IF(ISBLANK(HLOOKUP(G$1, m_preprocess!$1:$1048576, $D263, FALSE)), "", HLOOKUP(G$1, m_preprocess!$1:$1048576, $D263, FALSE))</f>
        <v>108.22931115812899</v>
      </c>
      <c r="H263" s="67">
        <f>IF(ISBLANK(HLOOKUP(H$1, m_preprocess!$1:$1048576, $D263, FALSE)), "", HLOOKUP(H$1, m_preprocess!$1:$1048576, $D263, FALSE))</f>
        <v>102.667599081394</v>
      </c>
      <c r="I263" s="67">
        <f>IF(ISBLANK(HLOOKUP(I$1, m_preprocess!$1:$1048576, $D263, FALSE)), "", HLOOKUP(I$1, m_preprocess!$1:$1048576, $D263, FALSE))</f>
        <v>43.1</v>
      </c>
      <c r="J263" s="67">
        <f>IF(ISBLANK(HLOOKUP(J$1, m_preprocess!$1:$1048576, $D263, FALSE)), "", HLOOKUP(J$1, m_preprocess!$1:$1048576, $D263, FALSE))</f>
        <v>41.495197887189498</v>
      </c>
      <c r="K263" s="67">
        <f>IF(ISBLANK(HLOOKUP(K$1, m_preprocess!$1:$1048576, $D263, FALSE)), "", HLOOKUP(K$1, m_preprocess!$1:$1048576, $D263, FALSE))</f>
        <v>3.14</v>
      </c>
      <c r="L263" s="67">
        <f>IF(ISBLANK(HLOOKUP(L$1, m_preprocess!$1:$1048576, $D263, FALSE)), "", HLOOKUP(L$1, m_preprocess!$1:$1048576, $D263, FALSE))</f>
        <v>21400.413835124556</v>
      </c>
      <c r="M263" s="67">
        <f>IF(ISBLANK(HLOOKUP(M$1, m_preprocess!$1:$1048576, $D263, FALSE)), "", HLOOKUP(M$1, m_preprocess!$1:$1048576, $D263, FALSE))</f>
        <v>88778.978706831418</v>
      </c>
      <c r="N263" s="67">
        <f>IF(ISBLANK(HLOOKUP(N$1, m_preprocess!$1:$1048576, $D263, FALSE)), "", HLOOKUP(N$1, m_preprocess!$1:$1048576, $D263, FALSE))</f>
        <v>589.98</v>
      </c>
      <c r="O263" s="67">
        <f>IF(ISBLANK(HLOOKUP(O$1, m_preprocess!$1:$1048576, $D263, FALSE)), "", HLOOKUP(O$1, m_preprocess!$1:$1048576, $D263, FALSE))</f>
        <v>101.37039774428472</v>
      </c>
      <c r="P263" s="67">
        <f>IF(ISBLANK(HLOOKUP(P$1, m_preprocess!$1:$1048576, $D263, FALSE)), "", HLOOKUP(P$1, m_preprocess!$1:$1048576, $D263, FALSE))</f>
        <v>118.81765461980541</v>
      </c>
      <c r="Q263" s="67">
        <f>IF(ISBLANK(HLOOKUP(Q$1, m_preprocess!$1:$1048576, $D263, FALSE)), "", HLOOKUP(Q$1, m_preprocess!$1:$1048576, $D263, FALSE))</f>
        <v>4675.6109216338746</v>
      </c>
      <c r="R263" s="67">
        <f>IF(ISBLANK(HLOOKUP(R$1, m_preprocess!$1:$1048576, $D263, FALSE)), "", HLOOKUP(R$1, m_preprocess!$1:$1048576, $D263, FALSE))</f>
        <v>2502.0673742135136</v>
      </c>
      <c r="S263" s="67">
        <f>IF(ISBLANK(HLOOKUP(S$1, m_preprocess!$1:$1048576, $D263, FALSE)), "", HLOOKUP(S$1, m_preprocess!$1:$1048576, $D263, FALSE))</f>
        <v>5281.5806566870515</v>
      </c>
      <c r="T263" s="67">
        <f>IF(ISBLANK(HLOOKUP(T$1, m_preprocess!$1:$1048576, $D263, FALSE)), "", HLOOKUP(T$1, m_preprocess!$1:$1048576, $D263, FALSE))</f>
        <v>1577.6610277629097</v>
      </c>
      <c r="U263" s="67">
        <f>IF(ISBLANK(HLOOKUP(U$1, m_preprocess!$1:$1048576, $D263, FALSE)), "", HLOOKUP(U$1, m_preprocess!$1:$1048576, $D263, FALSE))</f>
        <v>3072.9741897792483</v>
      </c>
      <c r="V263" s="67">
        <f>IF(ISBLANK(HLOOKUP(V$1, m_preprocess!$1:$1048576, $D263, FALSE)), "", HLOOKUP(V$1, m_preprocess!$1:$1048576, $D263, FALSE))</f>
        <v>977.74905540111035</v>
      </c>
      <c r="W263" s="67">
        <f>IF(ISBLANK(HLOOKUP(W$1, m_preprocess!$1:$1048576, $D263, FALSE)), "", HLOOKUP(W$1, m_preprocess!$1:$1048576, $D263, FALSE))</f>
        <v>5967.3879399999996</v>
      </c>
      <c r="X263" s="67">
        <f>IF(ISBLANK(HLOOKUP(X$1, m_preprocess!$1:$1048576, $D263, FALSE)), "", HLOOKUP(X$1, m_preprocess!$1:$1048576, $D263, FALSE))</f>
        <v>104.106571851791</v>
      </c>
      <c r="Y263" s="67">
        <f>IF(ISBLANK(HLOOKUP(Y$1, m_preprocess!$1:$1048576, $D263, FALSE)), "", HLOOKUP(Y$1, m_preprocess!$1:$1048576, $D263, FALSE))</f>
        <v>100.859183225593</v>
      </c>
      <c r="Z263" s="67">
        <f>IF(ISBLANK(HLOOKUP(Z$1, m_preprocess!$1:$1048576, $D263, FALSE)), "", HLOOKUP(Z$1, m_preprocess!$1:$1048576, $D263, FALSE))</f>
        <v>493.6</v>
      </c>
      <c r="AA263" s="67">
        <f>IF(ISBLANK(HLOOKUP(AA$1, m_preprocess!$1:$1048576, $D263, FALSE)), "", HLOOKUP(AA$1, m_preprocess!$1:$1048576, $D263, FALSE))</f>
        <v>25459</v>
      </c>
      <c r="AB263" s="67">
        <f>IF(ISBLANK(HLOOKUP(AB$1, m_preprocess!$1:$1048576, $D263, FALSE)), "", HLOOKUP(AB$1, m_preprocess!$1:$1048576, $D263, FALSE))</f>
        <v>135708.312861785</v>
      </c>
    </row>
    <row r="264" spans="1:28" x14ac:dyDescent="0.25">
      <c r="A264" s="57">
        <v>41944</v>
      </c>
      <c r="B264" s="67">
        <v>2014</v>
      </c>
      <c r="C264" s="67">
        <v>11</v>
      </c>
      <c r="D264" s="67">
        <v>264</v>
      </c>
      <c r="E264" s="67">
        <f>IF(ISBLANK(HLOOKUP(E$1, m_preprocess!$1:$1048576, $D264, FALSE)), "", HLOOKUP(E$1, m_preprocess!$1:$1048576, $D264, FALSE))</f>
        <v>105.625926637918</v>
      </c>
      <c r="F264" s="67">
        <f>IF(ISBLANK(HLOOKUP(F$1, m_preprocess!$1:$1048576, $D264, FALSE)), "", HLOOKUP(F$1, m_preprocess!$1:$1048576, $D264, FALSE))</f>
        <v>102.72027376354001</v>
      </c>
      <c r="G264" s="67">
        <f>IF(ISBLANK(HLOOKUP(G$1, m_preprocess!$1:$1048576, $D264, FALSE)), "", HLOOKUP(G$1, m_preprocess!$1:$1048576, $D264, FALSE))</f>
        <v>104.54868644146801</v>
      </c>
      <c r="H264" s="67">
        <f>IF(ISBLANK(HLOOKUP(H$1, m_preprocess!$1:$1048576, $D264, FALSE)), "", HLOOKUP(H$1, m_preprocess!$1:$1048576, $D264, FALSE))</f>
        <v>105.758845255183</v>
      </c>
      <c r="I264" s="67">
        <f>IF(ISBLANK(HLOOKUP(I$1, m_preprocess!$1:$1048576, $D264, FALSE)), "", HLOOKUP(I$1, m_preprocess!$1:$1048576, $D264, FALSE))</f>
        <v>41.1</v>
      </c>
      <c r="J264" s="67">
        <f>IF(ISBLANK(HLOOKUP(J$1, m_preprocess!$1:$1048576, $D264, FALSE)), "", HLOOKUP(J$1, m_preprocess!$1:$1048576, $D264, FALSE))</f>
        <v>40.561740059647597</v>
      </c>
      <c r="K264" s="67">
        <f>IF(ISBLANK(HLOOKUP(K$1, m_preprocess!$1:$1048576, $D264, FALSE)), "", HLOOKUP(K$1, m_preprocess!$1:$1048576, $D264, FALSE))</f>
        <v>3</v>
      </c>
      <c r="L264" s="67">
        <f>IF(ISBLANK(HLOOKUP(L$1, m_preprocess!$1:$1048576, $D264, FALSE)), "", HLOOKUP(L$1, m_preprocess!$1:$1048576, $D264, FALSE))</f>
        <v>22465.043560315207</v>
      </c>
      <c r="M264" s="67">
        <f>IF(ISBLANK(HLOOKUP(M$1, m_preprocess!$1:$1048576, $D264, FALSE)), "", HLOOKUP(M$1, m_preprocess!$1:$1048576, $D264, FALSE))</f>
        <v>91226.184759375537</v>
      </c>
      <c r="N264" s="67">
        <f>IF(ISBLANK(HLOOKUP(N$1, m_preprocess!$1:$1048576, $D264, FALSE)), "", HLOOKUP(N$1, m_preprocess!$1:$1048576, $D264, FALSE))</f>
        <v>592.45950000000005</v>
      </c>
      <c r="O264" s="67">
        <f>IF(ISBLANK(HLOOKUP(O$1, m_preprocess!$1:$1048576, $D264, FALSE)), "", HLOOKUP(O$1, m_preprocess!$1:$1048576, $D264, FALSE))</f>
        <v>100.75640934283075</v>
      </c>
      <c r="P264" s="67">
        <f>IF(ISBLANK(HLOOKUP(P$1, m_preprocess!$1:$1048576, $D264, FALSE)), "", HLOOKUP(P$1, m_preprocess!$1:$1048576, $D264, FALSE))</f>
        <v>120.47259052437234</v>
      </c>
      <c r="Q264" s="67">
        <f>IF(ISBLANK(HLOOKUP(Q$1, m_preprocess!$1:$1048576, $D264, FALSE)), "", HLOOKUP(Q$1, m_preprocess!$1:$1048576, $D264, FALSE))</f>
        <v>4320.5390609718279</v>
      </c>
      <c r="R264" s="67">
        <f>IF(ISBLANK(HLOOKUP(R$1, m_preprocess!$1:$1048576, $D264, FALSE)), "", HLOOKUP(R$1, m_preprocess!$1:$1048576, $D264, FALSE))</f>
        <v>2370.4747824455394</v>
      </c>
      <c r="S264" s="67">
        <f>IF(ISBLANK(HLOOKUP(S$1, m_preprocess!$1:$1048576, $D264, FALSE)), "", HLOOKUP(S$1, m_preprocess!$1:$1048576, $D264, FALSE))</f>
        <v>4971.0377468523284</v>
      </c>
      <c r="T264" s="67">
        <f>IF(ISBLANK(HLOOKUP(T$1, m_preprocess!$1:$1048576, $D264, FALSE)), "", HLOOKUP(T$1, m_preprocess!$1:$1048576, $D264, FALSE))</f>
        <v>1435.5899389632414</v>
      </c>
      <c r="U264" s="67">
        <f>IF(ISBLANK(HLOOKUP(U$1, m_preprocess!$1:$1048576, $D264, FALSE)), "", HLOOKUP(U$1, m_preprocess!$1:$1048576, $D264, FALSE))</f>
        <v>2588.0326859186175</v>
      </c>
      <c r="V264" s="67">
        <f>IF(ISBLANK(HLOOKUP(V$1, m_preprocess!$1:$1048576, $D264, FALSE)), "", HLOOKUP(V$1, m_preprocess!$1:$1048576, $D264, FALSE))</f>
        <v>1258.0168966833537</v>
      </c>
      <c r="W264" s="67">
        <f>IF(ISBLANK(HLOOKUP(W$1, m_preprocess!$1:$1048576, $D264, FALSE)), "", HLOOKUP(W$1, m_preprocess!$1:$1048576, $D264, FALSE))</f>
        <v>5834.3424109999996</v>
      </c>
      <c r="X264" s="67">
        <f>IF(ISBLANK(HLOOKUP(X$1, m_preprocess!$1:$1048576, $D264, FALSE)), "", HLOOKUP(X$1, m_preprocess!$1:$1048576, $D264, FALSE))</f>
        <v>100.323435091604</v>
      </c>
      <c r="Y264" s="67">
        <f>IF(ISBLANK(HLOOKUP(Y$1, m_preprocess!$1:$1048576, $D264, FALSE)), "", HLOOKUP(Y$1, m_preprocess!$1:$1048576, $D264, FALSE))</f>
        <v>99.732643102460003</v>
      </c>
      <c r="Z264" s="67">
        <f>IF(ISBLANK(HLOOKUP(Z$1, m_preprocess!$1:$1048576, $D264, FALSE)), "", HLOOKUP(Z$1, m_preprocess!$1:$1048576, $D264, FALSE))</f>
        <v>477.29999999999995</v>
      </c>
      <c r="AA264" s="67">
        <f>IF(ISBLANK(HLOOKUP(AA$1, m_preprocess!$1:$1048576, $D264, FALSE)), "", HLOOKUP(AA$1, m_preprocess!$1:$1048576, $D264, FALSE))</f>
        <v>24286</v>
      </c>
      <c r="AB264" s="67">
        <f>IF(ISBLANK(HLOOKUP(AB$1, m_preprocess!$1:$1048576, $D264, FALSE)), "", HLOOKUP(AB$1, m_preprocess!$1:$1048576, $D264, FALSE))</f>
        <v>138821.419046013</v>
      </c>
    </row>
    <row r="265" spans="1:28" x14ac:dyDescent="0.25">
      <c r="A265" s="57">
        <v>41974</v>
      </c>
      <c r="B265" s="67">
        <v>2014</v>
      </c>
      <c r="C265" s="67">
        <v>12</v>
      </c>
      <c r="D265" s="67">
        <v>265</v>
      </c>
      <c r="E265" s="67">
        <f>IF(ISBLANK(HLOOKUP(E$1, m_preprocess!$1:$1048576, $D265, FALSE)), "", HLOOKUP(E$1, m_preprocess!$1:$1048576, $D265, FALSE))</f>
        <v>114.10778606648</v>
      </c>
      <c r="F265" s="67">
        <f>IF(ISBLANK(HLOOKUP(F$1, m_preprocess!$1:$1048576, $D265, FALSE)), "", HLOOKUP(F$1, m_preprocess!$1:$1048576, $D265, FALSE))</f>
        <v>103.022892064457</v>
      </c>
      <c r="G265" s="67">
        <f>IF(ISBLANK(HLOOKUP(G$1, m_preprocess!$1:$1048576, $D265, FALSE)), "", HLOOKUP(G$1, m_preprocess!$1:$1048576, $D265, FALSE))</f>
        <v>113.54760701015</v>
      </c>
      <c r="H265" s="67">
        <f>IF(ISBLANK(HLOOKUP(H$1, m_preprocess!$1:$1048576, $D265, FALSE)), "", HLOOKUP(H$1, m_preprocess!$1:$1048576, $D265, FALSE))</f>
        <v>114.17690549391401</v>
      </c>
      <c r="I265" s="67">
        <f>IF(ISBLANK(HLOOKUP(I$1, m_preprocess!$1:$1048576, $D265, FALSE)), "", HLOOKUP(I$1, m_preprocess!$1:$1048576, $D265, FALSE))</f>
        <v>45.3</v>
      </c>
      <c r="J265" s="67">
        <f>IF(ISBLANK(HLOOKUP(J$1, m_preprocess!$1:$1048576, $D265, FALSE)), "", HLOOKUP(J$1, m_preprocess!$1:$1048576, $D265, FALSE))</f>
        <v>40.216560543432102</v>
      </c>
      <c r="K265" s="67">
        <f>IF(ISBLANK(HLOOKUP(K$1, m_preprocess!$1:$1048576, $D265, FALSE)), "", HLOOKUP(K$1, m_preprocess!$1:$1048576, $D265, FALSE))</f>
        <v>3</v>
      </c>
      <c r="L265" s="67">
        <f>IF(ISBLANK(HLOOKUP(L$1, m_preprocess!$1:$1048576, $D265, FALSE)), "", HLOOKUP(L$1, m_preprocess!$1:$1048576, $D265, FALSE))</f>
        <v>23997.684794701083</v>
      </c>
      <c r="M265" s="67">
        <f>IF(ISBLANK(HLOOKUP(M$1, m_preprocess!$1:$1048576, $D265, FALSE)), "", HLOOKUP(M$1, m_preprocess!$1:$1048576, $D265, FALSE))</f>
        <v>93880.169479542819</v>
      </c>
      <c r="N265" s="67">
        <f>IF(ISBLANK(HLOOKUP(N$1, m_preprocess!$1:$1048576, $D265, FALSE)), "", HLOOKUP(N$1, m_preprocess!$1:$1048576, $D265, FALSE))</f>
        <v>612.91899999999998</v>
      </c>
      <c r="O265" s="67">
        <f>IF(ISBLANK(HLOOKUP(O$1, m_preprocess!$1:$1048576, $D265, FALSE)), "", HLOOKUP(O$1, m_preprocess!$1:$1048576, $D265, FALSE))</f>
        <v>102.31919952201747</v>
      </c>
      <c r="P265" s="67">
        <f>IF(ISBLANK(HLOOKUP(P$1, m_preprocess!$1:$1048576, $D265, FALSE)), "", HLOOKUP(P$1, m_preprocess!$1:$1048576, $D265, FALSE))</f>
        <v>122.33874372936559</v>
      </c>
      <c r="Q265" s="67">
        <f>IF(ISBLANK(HLOOKUP(Q$1, m_preprocess!$1:$1048576, $D265, FALSE)), "", HLOOKUP(Q$1, m_preprocess!$1:$1048576, $D265, FALSE))</f>
        <v>5409.678033258896</v>
      </c>
      <c r="R265" s="67">
        <f>IF(ISBLANK(HLOOKUP(R$1, m_preprocess!$1:$1048576, $D265, FALSE)), "", HLOOKUP(R$1, m_preprocess!$1:$1048576, $D265, FALSE))</f>
        <v>2986.2645138340658</v>
      </c>
      <c r="S265" s="67">
        <f>IF(ISBLANK(HLOOKUP(S$1, m_preprocess!$1:$1048576, $D265, FALSE)), "", HLOOKUP(S$1, m_preprocess!$1:$1048576, $D265, FALSE))</f>
        <v>6032.9150427012164</v>
      </c>
      <c r="T265" s="67">
        <f>IF(ISBLANK(HLOOKUP(T$1, m_preprocess!$1:$1048576, $D265, FALSE)), "", HLOOKUP(T$1, m_preprocess!$1:$1048576, $D265, FALSE))</f>
        <v>1481.9287672861406</v>
      </c>
      <c r="U265" s="67">
        <f>IF(ISBLANK(HLOOKUP(U$1, m_preprocess!$1:$1048576, $D265, FALSE)), "", HLOOKUP(U$1, m_preprocess!$1:$1048576, $D265, FALSE))</f>
        <v>3403.0615261397429</v>
      </c>
      <c r="V265" s="67">
        <f>IF(ISBLANK(HLOOKUP(V$1, m_preprocess!$1:$1048576, $D265, FALSE)), "", HLOOKUP(V$1, m_preprocess!$1:$1048576, $D265, FALSE))</f>
        <v>1530.0210868545682</v>
      </c>
      <c r="W265" s="67">
        <f>IF(ISBLANK(HLOOKUP(W$1, m_preprocess!$1:$1048576, $D265, FALSE)), "", HLOOKUP(W$1, m_preprocess!$1:$1048576, $D265, FALSE))</f>
        <v>6071.5211600000002</v>
      </c>
      <c r="X265" s="67">
        <f>IF(ISBLANK(HLOOKUP(X$1, m_preprocess!$1:$1048576, $D265, FALSE)), "", HLOOKUP(X$1, m_preprocess!$1:$1048576, $D265, FALSE))</f>
        <v>105.672005304194</v>
      </c>
      <c r="Y265" s="67">
        <f>IF(ISBLANK(HLOOKUP(Y$1, m_preprocess!$1:$1048576, $D265, FALSE)), "", HLOOKUP(Y$1, m_preprocess!$1:$1048576, $D265, FALSE))</f>
        <v>121.368857083024</v>
      </c>
      <c r="Z265" s="67">
        <f>IF(ISBLANK(HLOOKUP(Z$1, m_preprocess!$1:$1048576, $D265, FALSE)), "", HLOOKUP(Z$1, m_preprocess!$1:$1048576, $D265, FALSE))</f>
        <v>524.6</v>
      </c>
      <c r="AA265" s="67">
        <f>IF(ISBLANK(HLOOKUP(AA$1, m_preprocess!$1:$1048576, $D265, FALSE)), "", HLOOKUP(AA$1, m_preprocess!$1:$1048576, $D265, FALSE))</f>
        <v>34164</v>
      </c>
      <c r="AB265" s="67">
        <f>IF(ISBLANK(HLOOKUP(AB$1, m_preprocess!$1:$1048576, $D265, FALSE)), "", HLOOKUP(AB$1, m_preprocess!$1:$1048576, $D265, FALSE))</f>
        <v>140128.801984505</v>
      </c>
    </row>
    <row r="266" spans="1:28" x14ac:dyDescent="0.25">
      <c r="A266" s="57">
        <v>42005</v>
      </c>
      <c r="B266" s="67">
        <v>2015</v>
      </c>
      <c r="C266" s="67">
        <v>1</v>
      </c>
      <c r="D266" s="67">
        <v>266</v>
      </c>
      <c r="E266" s="67">
        <f>IF(ISBLANK(HLOOKUP(E$1, m_preprocess!$1:$1048576, $D266, FALSE)), "", HLOOKUP(E$1, m_preprocess!$1:$1048576, $D266, FALSE))</f>
        <v>101.850032682793</v>
      </c>
      <c r="F266" s="67">
        <f>IF(ISBLANK(HLOOKUP(F$1, m_preprocess!$1:$1048576, $D266, FALSE)), "", HLOOKUP(F$1, m_preprocess!$1:$1048576, $D266, FALSE))</f>
        <v>103.375477276326</v>
      </c>
      <c r="G266" s="67">
        <f>IF(ISBLANK(HLOOKUP(G$1, m_preprocess!$1:$1048576, $D266, FALSE)), "", HLOOKUP(G$1, m_preprocess!$1:$1048576, $D266, FALSE))</f>
        <v>104.95776366347501</v>
      </c>
      <c r="H266" s="67">
        <f>IF(ISBLANK(HLOOKUP(H$1, m_preprocess!$1:$1048576, $D266, FALSE)), "", HLOOKUP(H$1, m_preprocess!$1:$1048576, $D266, FALSE))</f>
        <v>101.47080125275799</v>
      </c>
      <c r="I266" s="67">
        <f>IF(ISBLANK(HLOOKUP(I$1, m_preprocess!$1:$1048576, $D266, FALSE)), "", HLOOKUP(I$1, m_preprocess!$1:$1048576, $D266, FALSE))</f>
        <v>41.9</v>
      </c>
      <c r="J266" s="67">
        <f>IF(ISBLANK(HLOOKUP(J$1, m_preprocess!$1:$1048576, $D266, FALSE)), "", HLOOKUP(J$1, m_preprocess!$1:$1048576, $D266, FALSE))</f>
        <v>45.084540040948298</v>
      </c>
      <c r="K266" s="67">
        <f>IF(ISBLANK(HLOOKUP(K$1, m_preprocess!$1:$1048576, $D266, FALSE)), "", HLOOKUP(K$1, m_preprocess!$1:$1048576, $D266, FALSE))</f>
        <v>3</v>
      </c>
      <c r="L266" s="67">
        <f>IF(ISBLANK(HLOOKUP(L$1, m_preprocess!$1:$1048576, $D266, FALSE)), "", HLOOKUP(L$1, m_preprocess!$1:$1048576, $D266, FALSE))</f>
        <v>23907.592281173573</v>
      </c>
      <c r="M266" s="67">
        <f>IF(ISBLANK(HLOOKUP(M$1, m_preprocess!$1:$1048576, $D266, FALSE)), "", HLOOKUP(M$1, m_preprocess!$1:$1048576, $D266, FALSE))</f>
        <v>94023.095720494573</v>
      </c>
      <c r="N266" s="67">
        <f>IF(ISBLANK(HLOOKUP(N$1, m_preprocess!$1:$1048576, $D266, FALSE)), "", HLOOKUP(N$1, m_preprocess!$1:$1048576, $D266, FALSE))</f>
        <v>620.90952380952399</v>
      </c>
      <c r="O266" s="67">
        <f>IF(ISBLANK(HLOOKUP(O$1, m_preprocess!$1:$1048576, $D266, FALSE)), "", HLOOKUP(O$1, m_preprocess!$1:$1048576, $D266, FALSE))</f>
        <v>103.70080148844811</v>
      </c>
      <c r="P266" s="67">
        <f>IF(ISBLANK(HLOOKUP(P$1, m_preprocess!$1:$1048576, $D266, FALSE)), "", HLOOKUP(P$1, m_preprocess!$1:$1048576, $D266, FALSE))</f>
        <v>121.70702772594775</v>
      </c>
      <c r="Q266" s="67">
        <f>IF(ISBLANK(HLOOKUP(Q$1, m_preprocess!$1:$1048576, $D266, FALSE)), "", HLOOKUP(Q$1, m_preprocess!$1:$1048576, $D266, FALSE))</f>
        <v>5010.6677966299076</v>
      </c>
      <c r="R266" s="67">
        <f>IF(ISBLANK(HLOOKUP(R$1, m_preprocess!$1:$1048576, $D266, FALSE)), "", HLOOKUP(R$1, m_preprocess!$1:$1048576, $D266, FALSE))</f>
        <v>2542.1431300978247</v>
      </c>
      <c r="S266" s="67">
        <f>IF(ISBLANK(HLOOKUP(S$1, m_preprocess!$1:$1048576, $D266, FALSE)), "", HLOOKUP(S$1, m_preprocess!$1:$1048576, $D266, FALSE))</f>
        <v>5140.7508628897676</v>
      </c>
      <c r="T266" s="67">
        <f>IF(ISBLANK(HLOOKUP(T$1, m_preprocess!$1:$1048576, $D266, FALSE)), "", HLOOKUP(T$1, m_preprocess!$1:$1048576, $D266, FALSE))</f>
        <v>1471.8225869088531</v>
      </c>
      <c r="U266" s="67">
        <f>IF(ISBLANK(HLOOKUP(U$1, m_preprocess!$1:$1048576, $D266, FALSE)), "", HLOOKUP(U$1, m_preprocess!$1:$1048576, $D266, FALSE))</f>
        <v>3031.8140051629689</v>
      </c>
      <c r="V266" s="67">
        <f>IF(ISBLANK(HLOOKUP(V$1, m_preprocess!$1:$1048576, $D266, FALSE)), "", HLOOKUP(V$1, m_preprocess!$1:$1048576, $D266, FALSE))</f>
        <v>988.8665594285975</v>
      </c>
      <c r="W266" s="67">
        <f>IF(ISBLANK(HLOOKUP(W$1, m_preprocess!$1:$1048576, $D266, FALSE)), "", HLOOKUP(W$1, m_preprocess!$1:$1048576, $D266, FALSE))</f>
        <v>6160.8656000000001</v>
      </c>
      <c r="X266" s="67">
        <f>IF(ISBLANK(HLOOKUP(X$1, m_preprocess!$1:$1048576, $D266, FALSE)), "", HLOOKUP(X$1, m_preprocess!$1:$1048576, $D266, FALSE))</f>
        <v>101.201252390078</v>
      </c>
      <c r="Y266" s="67">
        <f>IF(ISBLANK(HLOOKUP(Y$1, m_preprocess!$1:$1048576, $D266, FALSE)), "", HLOOKUP(Y$1, m_preprocess!$1:$1048576, $D266, FALSE))</f>
        <v>97.809339119552902</v>
      </c>
      <c r="Z266" s="67">
        <f>IF(ISBLANK(HLOOKUP(Z$1, m_preprocess!$1:$1048576, $D266, FALSE)), "", HLOOKUP(Z$1, m_preprocess!$1:$1048576, $D266, FALSE))</f>
        <v>519</v>
      </c>
      <c r="AA266" s="67">
        <f>IF(ISBLANK(HLOOKUP(AA$1, m_preprocess!$1:$1048576, $D266, FALSE)), "", HLOOKUP(AA$1, m_preprocess!$1:$1048576, $D266, FALSE))</f>
        <v>23891</v>
      </c>
      <c r="AB266" s="67">
        <f>IF(ISBLANK(HLOOKUP(AB$1, m_preprocess!$1:$1048576, $D266, FALSE)), "", HLOOKUP(AB$1, m_preprocess!$1:$1048576, $D266, FALSE))</f>
        <v>141309.946823109</v>
      </c>
    </row>
    <row r="267" spans="1:28" x14ac:dyDescent="0.25">
      <c r="A267" s="57">
        <v>42036</v>
      </c>
      <c r="B267" s="67">
        <v>2015</v>
      </c>
      <c r="C267" s="67">
        <v>2</v>
      </c>
      <c r="D267" s="67">
        <v>267</v>
      </c>
      <c r="E267" s="67">
        <f>IF(ISBLANK(HLOOKUP(E$1, m_preprocess!$1:$1048576, $D267, FALSE)), "", HLOOKUP(E$1, m_preprocess!$1:$1048576, $D267, FALSE))</f>
        <v>95.463423092708396</v>
      </c>
      <c r="F267" s="67">
        <f>IF(ISBLANK(HLOOKUP(F$1, m_preprocess!$1:$1048576, $D267, FALSE)), "", HLOOKUP(F$1, m_preprocess!$1:$1048576, $D267, FALSE))</f>
        <v>102.887749354962</v>
      </c>
      <c r="G267" s="67">
        <f>IF(ISBLANK(HLOOKUP(G$1, m_preprocess!$1:$1048576, $D267, FALSE)), "", HLOOKUP(G$1, m_preprocess!$1:$1048576, $D267, FALSE))</f>
        <v>92.641269991633195</v>
      </c>
      <c r="H267" s="67">
        <f>IF(ISBLANK(HLOOKUP(H$1, m_preprocess!$1:$1048576, $D267, FALSE)), "", HLOOKUP(H$1, m_preprocess!$1:$1048576, $D267, FALSE))</f>
        <v>95.806211485510005</v>
      </c>
      <c r="I267" s="67">
        <f>IF(ISBLANK(HLOOKUP(I$1, m_preprocess!$1:$1048576, $D267, FALSE)), "", HLOOKUP(I$1, m_preprocess!$1:$1048576, $D267, FALSE))</f>
        <v>44.7</v>
      </c>
      <c r="J267" s="67">
        <f>IF(ISBLANK(HLOOKUP(J$1, m_preprocess!$1:$1048576, $D267, FALSE)), "", HLOOKUP(J$1, m_preprocess!$1:$1048576, $D267, FALSE))</f>
        <v>41.869408843145202</v>
      </c>
      <c r="K267" s="67">
        <f>IF(ISBLANK(HLOOKUP(K$1, m_preprocess!$1:$1048576, $D267, FALSE)), "", HLOOKUP(K$1, m_preprocess!$1:$1048576, $D267, FALSE))</f>
        <v>3</v>
      </c>
      <c r="L267" s="67">
        <f>IF(ISBLANK(HLOOKUP(L$1, m_preprocess!$1:$1048576, $D267, FALSE)), "", HLOOKUP(L$1, m_preprocess!$1:$1048576, $D267, FALSE))</f>
        <v>23750.394261580484</v>
      </c>
      <c r="M267" s="67">
        <f>IF(ISBLANK(HLOOKUP(M$1, m_preprocess!$1:$1048576, $D267, FALSE)), "", HLOOKUP(M$1, m_preprocess!$1:$1048576, $D267, FALSE))</f>
        <v>93412.209149323928</v>
      </c>
      <c r="N267" s="67">
        <f>IF(ISBLANK(HLOOKUP(N$1, m_preprocess!$1:$1048576, $D267, FALSE)), "", HLOOKUP(N$1, m_preprocess!$1:$1048576, $D267, FALSE))</f>
        <v>623.61749999999995</v>
      </c>
      <c r="O267" s="67">
        <f>IF(ISBLANK(HLOOKUP(O$1, m_preprocess!$1:$1048576, $D267, FALSE)), "", HLOOKUP(O$1, m_preprocess!$1:$1048576, $D267, FALSE))</f>
        <v>103.24792508900195</v>
      </c>
      <c r="P267" s="67">
        <f>IF(ISBLANK(HLOOKUP(P$1, m_preprocess!$1:$1048576, $D267, FALSE)), "", HLOOKUP(P$1, m_preprocess!$1:$1048576, $D267, FALSE))</f>
        <v>119.21953360220729</v>
      </c>
      <c r="Q267" s="67">
        <f>IF(ISBLANK(HLOOKUP(Q$1, m_preprocess!$1:$1048576, $D267, FALSE)), "", HLOOKUP(Q$1, m_preprocess!$1:$1048576, $D267, FALSE))</f>
        <v>4373.7310377818121</v>
      </c>
      <c r="R267" s="67">
        <f>IF(ISBLANK(HLOOKUP(R$1, m_preprocess!$1:$1048576, $D267, FALSE)), "", HLOOKUP(R$1, m_preprocess!$1:$1048576, $D267, FALSE))</f>
        <v>2291.8083310144302</v>
      </c>
      <c r="S267" s="67">
        <f>IF(ISBLANK(HLOOKUP(S$1, m_preprocess!$1:$1048576, $D267, FALSE)), "", HLOOKUP(S$1, m_preprocess!$1:$1048576, $D267, FALSE))</f>
        <v>4582.0369451162469</v>
      </c>
      <c r="T267" s="67">
        <f>IF(ISBLANK(HLOOKUP(T$1, m_preprocess!$1:$1048576, $D267, FALSE)), "", HLOOKUP(T$1, m_preprocess!$1:$1048576, $D267, FALSE))</f>
        <v>1447.1855136694253</v>
      </c>
      <c r="U267" s="67">
        <f>IF(ISBLANK(HLOOKUP(U$1, m_preprocess!$1:$1048576, $D267, FALSE)), "", HLOOKUP(U$1, m_preprocess!$1:$1048576, $D267, FALSE))</f>
        <v>2411.815254870226</v>
      </c>
      <c r="V267" s="67">
        <f>IF(ISBLANK(HLOOKUP(V$1, m_preprocess!$1:$1048576, $D267, FALSE)), "", HLOOKUP(V$1, m_preprocess!$1:$1048576, $D267, FALSE))</f>
        <v>1031.3601297355412</v>
      </c>
      <c r="W267" s="67">
        <f>IF(ISBLANK(HLOOKUP(W$1, m_preprocess!$1:$1048576, $D267, FALSE)), "", HLOOKUP(W$1, m_preprocess!$1:$1048576, $D267, FALSE))</f>
        <v>5568.352245</v>
      </c>
      <c r="X267" s="67">
        <f>IF(ISBLANK(HLOOKUP(X$1, m_preprocess!$1:$1048576, $D267, FALSE)), "", HLOOKUP(X$1, m_preprocess!$1:$1048576, $D267, FALSE))</f>
        <v>93.843262189440495</v>
      </c>
      <c r="Y267" s="67">
        <f>IF(ISBLANK(HLOOKUP(Y$1, m_preprocess!$1:$1048576, $D267, FALSE)), "", HLOOKUP(Y$1, m_preprocess!$1:$1048576, $D267, FALSE))</f>
        <v>95.110073020142906</v>
      </c>
      <c r="Z267" s="67">
        <f>IF(ISBLANK(HLOOKUP(Z$1, m_preprocess!$1:$1048576, $D267, FALSE)), "", HLOOKUP(Z$1, m_preprocess!$1:$1048576, $D267, FALSE))</f>
        <v>445.8</v>
      </c>
      <c r="AA267" s="67">
        <f>IF(ISBLANK(HLOOKUP(AA$1, m_preprocess!$1:$1048576, $D267, FALSE)), "", HLOOKUP(AA$1, m_preprocess!$1:$1048576, $D267, FALSE))</f>
        <v>18233</v>
      </c>
      <c r="AB267" s="67">
        <f>IF(ISBLANK(HLOOKUP(AB$1, m_preprocess!$1:$1048576, $D267, FALSE)), "", HLOOKUP(AB$1, m_preprocess!$1:$1048576, $D267, FALSE))</f>
        <v>140271.45669907899</v>
      </c>
    </row>
    <row r="268" spans="1:28" x14ac:dyDescent="0.25">
      <c r="A268" s="57">
        <v>42064</v>
      </c>
      <c r="B268" s="67">
        <v>2015</v>
      </c>
      <c r="C268" s="67">
        <v>3</v>
      </c>
      <c r="D268" s="67">
        <v>268</v>
      </c>
      <c r="E268" s="67">
        <f>IF(ISBLANK(HLOOKUP(E$1, m_preprocess!$1:$1048576, $D268, FALSE)), "", HLOOKUP(E$1, m_preprocess!$1:$1048576, $D268, FALSE))</f>
        <v>107.63244853482</v>
      </c>
      <c r="F268" s="67">
        <f>IF(ISBLANK(HLOOKUP(F$1, m_preprocess!$1:$1048576, $D268, FALSE)), "", HLOOKUP(F$1, m_preprocess!$1:$1048576, $D268, FALSE))</f>
        <v>102.506965862573</v>
      </c>
      <c r="G268" s="67">
        <f>IF(ISBLANK(HLOOKUP(G$1, m_preprocess!$1:$1048576, $D268, FALSE)), "", HLOOKUP(G$1, m_preprocess!$1:$1048576, $D268, FALSE))</f>
        <v>99.363490218673306</v>
      </c>
      <c r="H268" s="67">
        <f>IF(ISBLANK(HLOOKUP(H$1, m_preprocess!$1:$1048576, $D268, FALSE)), "", HLOOKUP(H$1, m_preprocess!$1:$1048576, $D268, FALSE))</f>
        <v>108.63828430595601</v>
      </c>
      <c r="I268" s="67">
        <f>IF(ISBLANK(HLOOKUP(I$1, m_preprocess!$1:$1048576, $D268, FALSE)), "", HLOOKUP(I$1, m_preprocess!$1:$1048576, $D268, FALSE))</f>
        <v>39.700000000000003</v>
      </c>
      <c r="J268" s="67">
        <f>IF(ISBLANK(HLOOKUP(J$1, m_preprocess!$1:$1048576, $D268, FALSE)), "", HLOOKUP(J$1, m_preprocess!$1:$1048576, $D268, FALSE))</f>
        <v>48.643100826245998</v>
      </c>
      <c r="K268" s="67">
        <f>IF(ISBLANK(HLOOKUP(K$1, m_preprocess!$1:$1048576, $D268, FALSE)), "", HLOOKUP(K$1, m_preprocess!$1:$1048576, $D268, FALSE))</f>
        <v>3</v>
      </c>
      <c r="L268" s="67">
        <f>IF(ISBLANK(HLOOKUP(L$1, m_preprocess!$1:$1048576, $D268, FALSE)), "", HLOOKUP(L$1, m_preprocess!$1:$1048576, $D268, FALSE))</f>
        <v>23368.505043848509</v>
      </c>
      <c r="M268" s="67">
        <f>IF(ISBLANK(HLOOKUP(M$1, m_preprocess!$1:$1048576, $D268, FALSE)), "", HLOOKUP(M$1, m_preprocess!$1:$1048576, $D268, FALSE))</f>
        <v>92643.34254200432</v>
      </c>
      <c r="N268" s="67">
        <f>IF(ISBLANK(HLOOKUP(N$1, m_preprocess!$1:$1048576, $D268, FALSE)), "", HLOOKUP(N$1, m_preprocess!$1:$1048576, $D268, FALSE))</f>
        <v>628.50318181818204</v>
      </c>
      <c r="O268" s="67">
        <f>IF(ISBLANK(HLOOKUP(O$1, m_preprocess!$1:$1048576, $D268, FALSE)), "", HLOOKUP(O$1, m_preprocess!$1:$1048576, $D268, FALSE))</f>
        <v>102.56014721870272</v>
      </c>
      <c r="P268" s="67">
        <f>IF(ISBLANK(HLOOKUP(P$1, m_preprocess!$1:$1048576, $D268, FALSE)), "", HLOOKUP(P$1, m_preprocess!$1:$1048576, $D268, FALSE))</f>
        <v>120.5765989697293</v>
      </c>
      <c r="Q268" s="67">
        <f>IF(ISBLANK(HLOOKUP(Q$1, m_preprocess!$1:$1048576, $D268, FALSE)), "", HLOOKUP(Q$1, m_preprocess!$1:$1048576, $D268, FALSE))</f>
        <v>5065.1772810977482</v>
      </c>
      <c r="R268" s="67">
        <f>IF(ISBLANK(HLOOKUP(R$1, m_preprocess!$1:$1048576, $D268, FALSE)), "", HLOOKUP(R$1, m_preprocess!$1:$1048576, $D268, FALSE))</f>
        <v>2538.0715760952262</v>
      </c>
      <c r="S268" s="67">
        <f>IF(ISBLANK(HLOOKUP(S$1, m_preprocess!$1:$1048576, $D268, FALSE)), "", HLOOKUP(S$1, m_preprocess!$1:$1048576, $D268, FALSE))</f>
        <v>5225.7792584953222</v>
      </c>
      <c r="T268" s="67">
        <f>IF(ISBLANK(HLOOKUP(T$1, m_preprocess!$1:$1048576, $D268, FALSE)), "", HLOOKUP(T$1, m_preprocess!$1:$1048576, $D268, FALSE))</f>
        <v>1634.9530092652603</v>
      </c>
      <c r="U268" s="67">
        <f>IF(ISBLANK(HLOOKUP(U$1, m_preprocess!$1:$1048576, $D268, FALSE)), "", HLOOKUP(U$1, m_preprocess!$1:$1048576, $D268, FALSE))</f>
        <v>2884.5594727674493</v>
      </c>
      <c r="V268" s="67">
        <f>IF(ISBLANK(HLOOKUP(V$1, m_preprocess!$1:$1048576, $D268, FALSE)), "", HLOOKUP(V$1, m_preprocess!$1:$1048576, $D268, FALSE))</f>
        <v>1063.5858820174881</v>
      </c>
      <c r="W268" s="67">
        <f>IF(ISBLANK(HLOOKUP(W$1, m_preprocess!$1:$1048576, $D268, FALSE)), "", HLOOKUP(W$1, m_preprocess!$1:$1048576, $D268, FALSE))</f>
        <v>6050.01307</v>
      </c>
      <c r="X268" s="67">
        <f>IF(ISBLANK(HLOOKUP(X$1, m_preprocess!$1:$1048576, $D268, FALSE)), "", HLOOKUP(X$1, m_preprocess!$1:$1048576, $D268, FALSE))</f>
        <v>103.401001921953</v>
      </c>
      <c r="Y268" s="67">
        <f>IF(ISBLANK(HLOOKUP(Y$1, m_preprocess!$1:$1048576, $D268, FALSE)), "", HLOOKUP(Y$1, m_preprocess!$1:$1048576, $D268, FALSE))</f>
        <v>104.585001285706</v>
      </c>
      <c r="Z268" s="67">
        <f>IF(ISBLANK(HLOOKUP(Z$1, m_preprocess!$1:$1048576, $D268, FALSE)), "", HLOOKUP(Z$1, m_preprocess!$1:$1048576, $D268, FALSE))</f>
        <v>473.5</v>
      </c>
      <c r="AA268" s="67">
        <f>IF(ISBLANK(HLOOKUP(AA$1, m_preprocess!$1:$1048576, $D268, FALSE)), "", HLOOKUP(AA$1, m_preprocess!$1:$1048576, $D268, FALSE))</f>
        <v>21469</v>
      </c>
      <c r="AB268" s="67">
        <f>IF(ISBLANK(HLOOKUP(AB$1, m_preprocess!$1:$1048576, $D268, FALSE)), "", HLOOKUP(AB$1, m_preprocess!$1:$1048576, $D268, FALSE))</f>
        <v>139937.15930311001</v>
      </c>
    </row>
    <row r="269" spans="1:28" x14ac:dyDescent="0.25">
      <c r="A269" s="57">
        <v>42095</v>
      </c>
      <c r="B269" s="67">
        <v>2015</v>
      </c>
      <c r="C269" s="67">
        <v>4</v>
      </c>
      <c r="D269" s="67">
        <v>269</v>
      </c>
      <c r="E269" s="67">
        <f>IF(ISBLANK(HLOOKUP(E$1, m_preprocess!$1:$1048576, $D269, FALSE)), "", HLOOKUP(E$1, m_preprocess!$1:$1048576, $D269, FALSE))</f>
        <v>105.243208472506</v>
      </c>
      <c r="F269" s="67">
        <f>IF(ISBLANK(HLOOKUP(F$1, m_preprocess!$1:$1048576, $D269, FALSE)), "", HLOOKUP(F$1, m_preprocess!$1:$1048576, $D269, FALSE))</f>
        <v>104.148877868054</v>
      </c>
      <c r="G269" s="67">
        <f>IF(ISBLANK(HLOOKUP(G$1, m_preprocess!$1:$1048576, $D269, FALSE)), "", HLOOKUP(G$1, m_preprocess!$1:$1048576, $D269, FALSE))</f>
        <v>97.785562219876695</v>
      </c>
      <c r="H269" s="67">
        <f>IF(ISBLANK(HLOOKUP(H$1, m_preprocess!$1:$1048576, $D269, FALSE)), "", HLOOKUP(H$1, m_preprocess!$1:$1048576, $D269, FALSE))</f>
        <v>106.15028695905301</v>
      </c>
      <c r="I269" s="67">
        <f>IF(ISBLANK(HLOOKUP(I$1, m_preprocess!$1:$1048576, $D269, FALSE)), "", HLOOKUP(I$1, m_preprocess!$1:$1048576, $D269, FALSE))</f>
        <v>38.299999999999997</v>
      </c>
      <c r="J269" s="67">
        <f>IF(ISBLANK(HLOOKUP(J$1, m_preprocess!$1:$1048576, $D269, FALSE)), "", HLOOKUP(J$1, m_preprocess!$1:$1048576, $D269, FALSE))</f>
        <v>48.476602971343802</v>
      </c>
      <c r="K269" s="67">
        <f>IF(ISBLANK(HLOOKUP(K$1, m_preprocess!$1:$1048576, $D269, FALSE)), "", HLOOKUP(K$1, m_preprocess!$1:$1048576, $D269, FALSE))</f>
        <v>3</v>
      </c>
      <c r="L269" s="67">
        <f>IF(ISBLANK(HLOOKUP(L$1, m_preprocess!$1:$1048576, $D269, FALSE)), "", HLOOKUP(L$1, m_preprocess!$1:$1048576, $D269, FALSE))</f>
        <v>23597.557753958445</v>
      </c>
      <c r="M269" s="67">
        <f>IF(ISBLANK(HLOOKUP(M$1, m_preprocess!$1:$1048576, $D269, FALSE)), "", HLOOKUP(M$1, m_preprocess!$1:$1048576, $D269, FALSE))</f>
        <v>93239.735202584547</v>
      </c>
      <c r="N269" s="67">
        <f>IF(ISBLANK(HLOOKUP(N$1, m_preprocess!$1:$1048576, $D269, FALSE)), "", HLOOKUP(N$1, m_preprocess!$1:$1048576, $D269, FALSE))</f>
        <v>614.72761904761899</v>
      </c>
      <c r="O269" s="67">
        <f>IF(ISBLANK(HLOOKUP(O$1, m_preprocess!$1:$1048576, $D269, FALSE)), "", HLOOKUP(O$1, m_preprocess!$1:$1048576, $D269, FALSE))</f>
        <v>100.90243442492412</v>
      </c>
      <c r="P269" s="67">
        <f>IF(ISBLANK(HLOOKUP(P$1, m_preprocess!$1:$1048576, $D269, FALSE)), "", HLOOKUP(P$1, m_preprocess!$1:$1048576, $D269, FALSE))</f>
        <v>121.61383042629261</v>
      </c>
      <c r="Q269" s="67">
        <f>IF(ISBLANK(HLOOKUP(Q$1, m_preprocess!$1:$1048576, $D269, FALSE)), "", HLOOKUP(Q$1, m_preprocess!$1:$1048576, $D269, FALSE))</f>
        <v>4872.6695354438807</v>
      </c>
      <c r="R269" s="67">
        <f>IF(ISBLANK(HLOOKUP(R$1, m_preprocess!$1:$1048576, $D269, FALSE)), "", HLOOKUP(R$1, m_preprocess!$1:$1048576, $D269, FALSE))</f>
        <v>2500.3645922845076</v>
      </c>
      <c r="S269" s="67">
        <f>IF(ISBLANK(HLOOKUP(S$1, m_preprocess!$1:$1048576, $D269, FALSE)), "", HLOOKUP(S$1, m_preprocess!$1:$1048576, $D269, FALSE))</f>
        <v>4847.6082030540783</v>
      </c>
      <c r="T269" s="67">
        <f>IF(ISBLANK(HLOOKUP(T$1, m_preprocess!$1:$1048576, $D269, FALSE)), "", HLOOKUP(T$1, m_preprocess!$1:$1048576, $D269, FALSE))</f>
        <v>1386.0794915269266</v>
      </c>
      <c r="U269" s="67">
        <f>IF(ISBLANK(HLOOKUP(U$1, m_preprocess!$1:$1048576, $D269, FALSE)), "", HLOOKUP(U$1, m_preprocess!$1:$1048576, $D269, FALSE))</f>
        <v>2638.945564406542</v>
      </c>
      <c r="V269" s="67">
        <f>IF(ISBLANK(HLOOKUP(V$1, m_preprocess!$1:$1048576, $D269, FALSE)), "", HLOOKUP(V$1, m_preprocess!$1:$1048576, $D269, FALSE))</f>
        <v>1160.2221386621809</v>
      </c>
      <c r="W269" s="67">
        <f>IF(ISBLANK(HLOOKUP(W$1, m_preprocess!$1:$1048576, $D269, FALSE)), "", HLOOKUP(W$1, m_preprocess!$1:$1048576, $D269, FALSE))</f>
        <v>5703.0404600000002</v>
      </c>
      <c r="X269" s="67">
        <f>IF(ISBLANK(HLOOKUP(X$1, m_preprocess!$1:$1048576, $D269, FALSE)), "", HLOOKUP(X$1, m_preprocess!$1:$1048576, $D269, FALSE))</f>
        <v>99.995865031121795</v>
      </c>
      <c r="Y269" s="67">
        <f>IF(ISBLANK(HLOOKUP(Y$1, m_preprocess!$1:$1048576, $D269, FALSE)), "", HLOOKUP(Y$1, m_preprocess!$1:$1048576, $D269, FALSE))</f>
        <v>97.921201542258402</v>
      </c>
      <c r="Z269" s="67">
        <f>IF(ISBLANK(HLOOKUP(Z$1, m_preprocess!$1:$1048576, $D269, FALSE)), "", HLOOKUP(Z$1, m_preprocess!$1:$1048576, $D269, FALSE))</f>
        <v>470.3</v>
      </c>
      <c r="AA269" s="67">
        <f>IF(ISBLANK(HLOOKUP(AA$1, m_preprocess!$1:$1048576, $D269, FALSE)), "", HLOOKUP(AA$1, m_preprocess!$1:$1048576, $D269, FALSE))</f>
        <v>23084</v>
      </c>
      <c r="AB269" s="67">
        <f>IF(ISBLANK(HLOOKUP(AB$1, m_preprocess!$1:$1048576, $D269, FALSE)), "", HLOOKUP(AB$1, m_preprocess!$1:$1048576, $D269, FALSE))</f>
        <v>139852.96512318499</v>
      </c>
    </row>
    <row r="270" spans="1:28" x14ac:dyDescent="0.25">
      <c r="A270" s="57">
        <v>42125</v>
      </c>
      <c r="B270" s="67">
        <v>2015</v>
      </c>
      <c r="C270" s="67">
        <v>5</v>
      </c>
      <c r="D270" s="67">
        <v>270</v>
      </c>
      <c r="E270" s="67">
        <f>IF(ISBLANK(HLOOKUP(E$1, m_preprocess!$1:$1048576, $D270, FALSE)), "", HLOOKUP(E$1, m_preprocess!$1:$1048576, $D270, FALSE))</f>
        <v>103.858201180123</v>
      </c>
      <c r="F270" s="67">
        <f>IF(ISBLANK(HLOOKUP(F$1, m_preprocess!$1:$1048576, $D270, FALSE)), "", HLOOKUP(F$1, m_preprocess!$1:$1048576, $D270, FALSE))</f>
        <v>103.873327597765</v>
      </c>
      <c r="G270" s="67">
        <f>IF(ISBLANK(HLOOKUP(G$1, m_preprocess!$1:$1048576, $D270, FALSE)), "", HLOOKUP(G$1, m_preprocess!$1:$1048576, $D270, FALSE))</f>
        <v>105.25586310565301</v>
      </c>
      <c r="H270" s="67">
        <f>IF(ISBLANK(HLOOKUP(H$1, m_preprocess!$1:$1048576, $D270, FALSE)), "", HLOOKUP(H$1, m_preprocess!$1:$1048576, $D270, FALSE))</f>
        <v>103.687154273278</v>
      </c>
      <c r="I270" s="67">
        <f>IF(ISBLANK(HLOOKUP(I$1, m_preprocess!$1:$1048576, $D270, FALSE)), "", HLOOKUP(I$1, m_preprocess!$1:$1048576, $D270, FALSE))</f>
        <v>39</v>
      </c>
      <c r="J270" s="67">
        <f>IF(ISBLANK(HLOOKUP(J$1, m_preprocess!$1:$1048576, $D270, FALSE)), "", HLOOKUP(J$1, m_preprocess!$1:$1048576, $D270, FALSE))</f>
        <v>46.447874212648301</v>
      </c>
      <c r="K270" s="67">
        <f>IF(ISBLANK(HLOOKUP(K$1, m_preprocess!$1:$1048576, $D270, FALSE)), "", HLOOKUP(K$1, m_preprocess!$1:$1048576, $D270, FALSE))</f>
        <v>3</v>
      </c>
      <c r="L270" s="67">
        <f>IF(ISBLANK(HLOOKUP(L$1, m_preprocess!$1:$1048576, $D270, FALSE)), "", HLOOKUP(L$1, m_preprocess!$1:$1048576, $D270, FALSE))</f>
        <v>23999.18731329955</v>
      </c>
      <c r="M270" s="67">
        <f>IF(ISBLANK(HLOOKUP(M$1, m_preprocess!$1:$1048576, $D270, FALSE)), "", HLOOKUP(M$1, m_preprocess!$1:$1048576, $D270, FALSE))</f>
        <v>93868.264734706725</v>
      </c>
      <c r="N270" s="67">
        <f>IF(ISBLANK(HLOOKUP(N$1, m_preprocess!$1:$1048576, $D270, FALSE)), "", HLOOKUP(N$1, m_preprocess!$1:$1048576, $D270, FALSE))</f>
        <v>607.59684210526302</v>
      </c>
      <c r="O270" s="67">
        <f>IF(ISBLANK(HLOOKUP(O$1, m_preprocess!$1:$1048576, $D270, FALSE)), "", HLOOKUP(O$1, m_preprocess!$1:$1048576, $D270, FALSE))</f>
        <v>99.999293719030064</v>
      </c>
      <c r="P270" s="67">
        <f>IF(ISBLANK(HLOOKUP(P$1, m_preprocess!$1:$1048576, $D270, FALSE)), "", HLOOKUP(P$1, m_preprocess!$1:$1048576, $D270, FALSE))</f>
        <v>122.99694820026275</v>
      </c>
      <c r="Q270" s="67">
        <f>IF(ISBLANK(HLOOKUP(Q$1, m_preprocess!$1:$1048576, $D270, FALSE)), "", HLOOKUP(Q$1, m_preprocess!$1:$1048576, $D270, FALSE))</f>
        <v>4084.7707200123104</v>
      </c>
      <c r="R270" s="67">
        <f>IF(ISBLANK(HLOOKUP(R$1, m_preprocess!$1:$1048576, $D270, FALSE)), "", HLOOKUP(R$1, m_preprocess!$1:$1048576, $D270, FALSE))</f>
        <v>2203.6002894140493</v>
      </c>
      <c r="S270" s="67">
        <f>IF(ISBLANK(HLOOKUP(S$1, m_preprocess!$1:$1048576, $D270, FALSE)), "", HLOOKUP(S$1, m_preprocess!$1:$1048576, $D270, FALSE))</f>
        <v>4302.1591578947764</v>
      </c>
      <c r="T270" s="67">
        <f>IF(ISBLANK(HLOOKUP(T$1, m_preprocess!$1:$1048576, $D270, FALSE)), "", HLOOKUP(T$1, m_preprocess!$1:$1048576, $D270, FALSE))</f>
        <v>1263.2488430478222</v>
      </c>
      <c r="U270" s="67">
        <f>IF(ISBLANK(HLOOKUP(U$1, m_preprocess!$1:$1048576, $D270, FALSE)), "", HLOOKUP(U$1, m_preprocess!$1:$1048576, $D270, FALSE))</f>
        <v>2465.5121879416834</v>
      </c>
      <c r="V270" s="67">
        <f>IF(ISBLANK(HLOOKUP(V$1, m_preprocess!$1:$1048576, $D270, FALSE)), "", HLOOKUP(V$1, m_preprocess!$1:$1048576, $D270, FALSE))</f>
        <v>866.81089707949491</v>
      </c>
      <c r="W270" s="67">
        <f>IF(ISBLANK(HLOOKUP(W$1, m_preprocess!$1:$1048576, $D270, FALSE)), "", HLOOKUP(W$1, m_preprocess!$1:$1048576, $D270, FALSE))</f>
        <v>5946.87734</v>
      </c>
      <c r="X270" s="67">
        <f>IF(ISBLANK(HLOOKUP(X$1, m_preprocess!$1:$1048576, $D270, FALSE)), "", HLOOKUP(X$1, m_preprocess!$1:$1048576, $D270, FALSE))</f>
        <v>101.416642573037</v>
      </c>
      <c r="Y270" s="67">
        <f>IF(ISBLANK(HLOOKUP(Y$1, m_preprocess!$1:$1048576, $D270, FALSE)), "", HLOOKUP(Y$1, m_preprocess!$1:$1048576, $D270, FALSE))</f>
        <v>103.16855552459801</v>
      </c>
      <c r="Z270" s="67">
        <f>IF(ISBLANK(HLOOKUP(Z$1, m_preprocess!$1:$1048576, $D270, FALSE)), "", HLOOKUP(Z$1, m_preprocess!$1:$1048576, $D270, FALSE))</f>
        <v>507.20000000000005</v>
      </c>
      <c r="AA270" s="67">
        <f>IF(ISBLANK(HLOOKUP(AA$1, m_preprocess!$1:$1048576, $D270, FALSE)), "", HLOOKUP(AA$1, m_preprocess!$1:$1048576, $D270, FALSE))</f>
        <v>21184</v>
      </c>
      <c r="AB270" s="67">
        <f>IF(ISBLANK(HLOOKUP(AB$1, m_preprocess!$1:$1048576, $D270, FALSE)), "", HLOOKUP(AB$1, m_preprocess!$1:$1048576, $D270, FALSE))</f>
        <v>141527.38033233199</v>
      </c>
    </row>
    <row r="271" spans="1:28" x14ac:dyDescent="0.25">
      <c r="A271" s="57">
        <v>42156</v>
      </c>
      <c r="B271" s="67">
        <v>2015</v>
      </c>
      <c r="C271" s="67">
        <v>6</v>
      </c>
      <c r="D271" s="67">
        <v>271</v>
      </c>
      <c r="E271" s="67">
        <f>IF(ISBLANK(HLOOKUP(E$1, m_preprocess!$1:$1048576, $D271, FALSE)), "", HLOOKUP(E$1, m_preprocess!$1:$1048576, $D271, FALSE))</f>
        <v>102.121448624715</v>
      </c>
      <c r="F271" s="67">
        <f>IF(ISBLANK(HLOOKUP(F$1, m_preprocess!$1:$1048576, $D271, FALSE)), "", HLOOKUP(F$1, m_preprocess!$1:$1048576, $D271, FALSE))</f>
        <v>104.39359621101499</v>
      </c>
      <c r="G271" s="67">
        <f>IF(ISBLANK(HLOOKUP(G$1, m_preprocess!$1:$1048576, $D271, FALSE)), "", HLOOKUP(G$1, m_preprocess!$1:$1048576, $D271, FALSE))</f>
        <v>106.26756965286</v>
      </c>
      <c r="H271" s="67">
        <f>IF(ISBLANK(HLOOKUP(H$1, m_preprocess!$1:$1048576, $D271, FALSE)), "", HLOOKUP(H$1, m_preprocess!$1:$1048576, $D271, FALSE))</f>
        <v>101.615790508581</v>
      </c>
      <c r="I271" s="67">
        <f>IF(ISBLANK(HLOOKUP(I$1, m_preprocess!$1:$1048576, $D271, FALSE)), "", HLOOKUP(I$1, m_preprocess!$1:$1048576, $D271, FALSE))</f>
        <v>37.200000000000003</v>
      </c>
      <c r="J271" s="67">
        <f>IF(ISBLANK(HLOOKUP(J$1, m_preprocess!$1:$1048576, $D271, FALSE)), "", HLOOKUP(J$1, m_preprocess!$1:$1048576, $D271, FALSE))</f>
        <v>47.137537639828501</v>
      </c>
      <c r="K271" s="67">
        <f>IF(ISBLANK(HLOOKUP(K$1, m_preprocess!$1:$1048576, $D271, FALSE)), "", HLOOKUP(K$1, m_preprocess!$1:$1048576, $D271, FALSE))</f>
        <v>3</v>
      </c>
      <c r="L271" s="67">
        <f>IF(ISBLANK(HLOOKUP(L$1, m_preprocess!$1:$1048576, $D271, FALSE)), "", HLOOKUP(L$1, m_preprocess!$1:$1048576, $D271, FALSE))</f>
        <v>24350.8682624475</v>
      </c>
      <c r="M271" s="67">
        <f>IF(ISBLANK(HLOOKUP(M$1, m_preprocess!$1:$1048576, $D271, FALSE)), "", HLOOKUP(M$1, m_preprocess!$1:$1048576, $D271, FALSE))</f>
        <v>94266.120796208503</v>
      </c>
      <c r="N271" s="67">
        <f>IF(ISBLANK(HLOOKUP(N$1, m_preprocess!$1:$1048576, $D271, FALSE)), "", HLOOKUP(N$1, m_preprocess!$1:$1048576, $D271, FALSE))</f>
        <v>629.99476190476196</v>
      </c>
      <c r="O271" s="67">
        <f>IF(ISBLANK(HLOOKUP(O$1, m_preprocess!$1:$1048576, $D271, FALSE)), "", HLOOKUP(O$1, m_preprocess!$1:$1048576, $D271, FALSE))</f>
        <v>103.41004303034423</v>
      </c>
      <c r="P271" s="67">
        <f>IF(ISBLANK(HLOOKUP(P$1, m_preprocess!$1:$1048576, $D271, FALSE)), "", HLOOKUP(P$1, m_preprocess!$1:$1048576, $D271, FALSE))</f>
        <v>118.78504640916222</v>
      </c>
      <c r="Q271" s="67">
        <f>IF(ISBLANK(HLOOKUP(Q$1, m_preprocess!$1:$1048576, $D271, FALSE)), "", HLOOKUP(Q$1, m_preprocess!$1:$1048576, $D271, FALSE))</f>
        <v>4521.4394522004422</v>
      </c>
      <c r="R271" s="67">
        <f>IF(ISBLANK(HLOOKUP(R$1, m_preprocess!$1:$1048576, $D271, FALSE)), "", HLOOKUP(R$1, m_preprocess!$1:$1048576, $D271, FALSE))</f>
        <v>2574.8176132805665</v>
      </c>
      <c r="S271" s="67">
        <f>IF(ISBLANK(HLOOKUP(S$1, m_preprocess!$1:$1048576, $D271, FALSE)), "", HLOOKUP(S$1, m_preprocess!$1:$1048576, $D271, FALSE))</f>
        <v>4798.3832190610337</v>
      </c>
      <c r="T271" s="67">
        <f>IF(ISBLANK(HLOOKUP(T$1, m_preprocess!$1:$1048576, $D271, FALSE)), "", HLOOKUP(T$1, m_preprocess!$1:$1048576, $D271, FALSE))</f>
        <v>1363.3725625257971</v>
      </c>
      <c r="U271" s="67">
        <f>IF(ISBLANK(HLOOKUP(U$1, m_preprocess!$1:$1048576, $D271, FALSE)), "", HLOOKUP(U$1, m_preprocess!$1:$1048576, $D271, FALSE))</f>
        <v>2774.9324468379646</v>
      </c>
      <c r="V271" s="67">
        <f>IF(ISBLANK(HLOOKUP(V$1, m_preprocess!$1:$1048576, $D271, FALSE)), "", HLOOKUP(V$1, m_preprocess!$1:$1048576, $D271, FALSE))</f>
        <v>974.69321733285574</v>
      </c>
      <c r="W271" s="67">
        <f>IF(ISBLANK(HLOOKUP(W$1, m_preprocess!$1:$1048576, $D271, FALSE)), "", HLOOKUP(W$1, m_preprocess!$1:$1048576, $D271, FALSE))</f>
        <v>6014.1323499999999</v>
      </c>
      <c r="X271" s="67">
        <f>IF(ISBLANK(HLOOKUP(X$1, m_preprocess!$1:$1048576, $D271, FALSE)), "", HLOOKUP(X$1, m_preprocess!$1:$1048576, $D271, FALSE))</f>
        <v>101.410913163316</v>
      </c>
      <c r="Y271" s="67">
        <f>IF(ISBLANK(HLOOKUP(Y$1, m_preprocess!$1:$1048576, $D271, FALSE)), "", HLOOKUP(Y$1, m_preprocess!$1:$1048576, $D271, FALSE))</f>
        <v>97.763810408569597</v>
      </c>
      <c r="Z271" s="67">
        <f>IF(ISBLANK(HLOOKUP(Z$1, m_preprocess!$1:$1048576, $D271, FALSE)), "", HLOOKUP(Z$1, m_preprocess!$1:$1048576, $D271, FALSE))</f>
        <v>510.09999999999997</v>
      </c>
      <c r="AA271" s="67">
        <f>IF(ISBLANK(HLOOKUP(AA$1, m_preprocess!$1:$1048576, $D271, FALSE)), "", HLOOKUP(AA$1, m_preprocess!$1:$1048576, $D271, FALSE))</f>
        <v>22632</v>
      </c>
      <c r="AB271" s="67">
        <f>IF(ISBLANK(HLOOKUP(AB$1, m_preprocess!$1:$1048576, $D271, FALSE)), "", HLOOKUP(AB$1, m_preprocess!$1:$1048576, $D271, FALSE))</f>
        <v>141588.015528149</v>
      </c>
    </row>
    <row r="272" spans="1:28" x14ac:dyDescent="0.25">
      <c r="A272" s="57">
        <v>42186</v>
      </c>
      <c r="B272" s="67">
        <v>2015</v>
      </c>
      <c r="C272" s="67">
        <v>7</v>
      </c>
      <c r="D272" s="67">
        <v>272</v>
      </c>
      <c r="E272" s="67">
        <f>IF(ISBLANK(HLOOKUP(E$1, m_preprocess!$1:$1048576, $D272, FALSE)), "", HLOOKUP(E$1, m_preprocess!$1:$1048576, $D272, FALSE))</f>
        <v>101.53660254959</v>
      </c>
      <c r="F272" s="67">
        <f>IF(ISBLANK(HLOOKUP(F$1, m_preprocess!$1:$1048576, $D272, FALSE)), "", HLOOKUP(F$1, m_preprocess!$1:$1048576, $D272, FALSE))</f>
        <v>104.03443415879001</v>
      </c>
      <c r="G272" s="67">
        <f>IF(ISBLANK(HLOOKUP(G$1, m_preprocess!$1:$1048576, $D272, FALSE)), "", HLOOKUP(G$1, m_preprocess!$1:$1048576, $D272, FALSE))</f>
        <v>95.475661075542007</v>
      </c>
      <c r="H272" s="67">
        <f>IF(ISBLANK(HLOOKUP(H$1, m_preprocess!$1:$1048576, $D272, FALSE)), "", HLOOKUP(H$1, m_preprocess!$1:$1048576, $D272, FALSE))</f>
        <v>102.273663140883</v>
      </c>
      <c r="I272" s="67">
        <f>IF(ISBLANK(HLOOKUP(I$1, m_preprocess!$1:$1048576, $D272, FALSE)), "", HLOOKUP(I$1, m_preprocess!$1:$1048576, $D272, FALSE))</f>
        <v>34.299999999999997</v>
      </c>
      <c r="J272" s="67">
        <f>IF(ISBLANK(HLOOKUP(J$1, m_preprocess!$1:$1048576, $D272, FALSE)), "", HLOOKUP(J$1, m_preprocess!$1:$1048576, $D272, FALSE))</f>
        <v>42.62</v>
      </c>
      <c r="K272" s="67">
        <f>IF(ISBLANK(HLOOKUP(K$1, m_preprocess!$1:$1048576, $D272, FALSE)), "", HLOOKUP(K$1, m_preprocess!$1:$1048576, $D272, FALSE))</f>
        <v>3</v>
      </c>
      <c r="L272" s="67">
        <f>IF(ISBLANK(HLOOKUP(L$1, m_preprocess!$1:$1048576, $D272, FALSE)), "", HLOOKUP(L$1, m_preprocess!$1:$1048576, $D272, FALSE))</f>
        <v>24100.111685218617</v>
      </c>
      <c r="M272" s="67">
        <f>IF(ISBLANK(HLOOKUP(M$1, m_preprocess!$1:$1048576, $D272, FALSE)), "", HLOOKUP(M$1, m_preprocess!$1:$1048576, $D272, FALSE))</f>
        <v>95402.535802797196</v>
      </c>
      <c r="N272" s="67">
        <f>IF(ISBLANK(HLOOKUP(N$1, m_preprocess!$1:$1048576, $D272, FALSE)), "", HLOOKUP(N$1, m_preprocess!$1:$1048576, $D272, FALSE))</f>
        <v>650.13954545454499</v>
      </c>
      <c r="O272" s="67">
        <f>IF(ISBLANK(HLOOKUP(O$1, m_preprocess!$1:$1048576, $D272, FALSE)), "", HLOOKUP(O$1, m_preprocess!$1:$1048576, $D272, FALSE))</f>
        <v>105.53779714989548</v>
      </c>
      <c r="P272" s="67">
        <f>IF(ISBLANK(HLOOKUP(P$1, m_preprocess!$1:$1048576, $D272, FALSE)), "", HLOOKUP(P$1, m_preprocess!$1:$1048576, $D272, FALSE))</f>
        <v>116.06164369587188</v>
      </c>
      <c r="Q272" s="67">
        <f>IF(ISBLANK(HLOOKUP(Q$1, m_preprocess!$1:$1048576, $D272, FALSE)), "", HLOOKUP(Q$1, m_preprocess!$1:$1048576, $D272, FALSE))</f>
        <v>4380.8805614010953</v>
      </c>
      <c r="R272" s="67">
        <f>IF(ISBLANK(HLOOKUP(R$1, m_preprocess!$1:$1048576, $D272, FALSE)), "", HLOOKUP(R$1, m_preprocess!$1:$1048576, $D272, FALSE))</f>
        <v>2079.6171924877767</v>
      </c>
      <c r="S272" s="67">
        <f>IF(ISBLANK(HLOOKUP(S$1, m_preprocess!$1:$1048576, $D272, FALSE)), "", HLOOKUP(S$1, m_preprocess!$1:$1048576, $D272, FALSE))</f>
        <v>5481.2715853721875</v>
      </c>
      <c r="T272" s="67">
        <f>IF(ISBLANK(HLOOKUP(T$1, m_preprocess!$1:$1048576, $D272, FALSE)), "", HLOOKUP(T$1, m_preprocess!$1:$1048576, $D272, FALSE))</f>
        <v>1692.5569382903911</v>
      </c>
      <c r="U272" s="67">
        <f>IF(ISBLANK(HLOOKUP(U$1, m_preprocess!$1:$1048576, $D272, FALSE)), "", HLOOKUP(U$1, m_preprocess!$1:$1048576, $D272, FALSE))</f>
        <v>2953.6559440387127</v>
      </c>
      <c r="V272" s="67">
        <f>IF(ISBLANK(HLOOKUP(V$1, m_preprocess!$1:$1048576, $D272, FALSE)), "", HLOOKUP(V$1, m_preprocess!$1:$1048576, $D272, FALSE))</f>
        <v>1179.1370317446751</v>
      </c>
      <c r="W272" s="67">
        <f>IF(ISBLANK(HLOOKUP(W$1, m_preprocess!$1:$1048576, $D272, FALSE)), "", HLOOKUP(W$1, m_preprocess!$1:$1048576, $D272, FALSE))</f>
        <v>6166.4728130000003</v>
      </c>
      <c r="X272" s="67">
        <f>IF(ISBLANK(HLOOKUP(X$1, m_preprocess!$1:$1048576, $D272, FALSE)), "", HLOOKUP(X$1, m_preprocess!$1:$1048576, $D272, FALSE))</f>
        <v>99.173863657833493</v>
      </c>
      <c r="Y272" s="67">
        <f>IF(ISBLANK(HLOOKUP(Y$1, m_preprocess!$1:$1048576, $D272, FALSE)), "", HLOOKUP(Y$1, m_preprocess!$1:$1048576, $D272, FALSE))</f>
        <v>97.183863950087996</v>
      </c>
      <c r="Z272" s="67">
        <f>IF(ISBLANK(HLOOKUP(Z$1, m_preprocess!$1:$1048576, $D272, FALSE)), "", HLOOKUP(Z$1, m_preprocess!$1:$1048576, $D272, FALSE))</f>
        <v>456.5</v>
      </c>
      <c r="AA272" s="67">
        <f>IF(ISBLANK(HLOOKUP(AA$1, m_preprocess!$1:$1048576, $D272, FALSE)), "", HLOOKUP(AA$1, m_preprocess!$1:$1048576, $D272, FALSE))</f>
        <v>22247</v>
      </c>
      <c r="AB272" s="67">
        <f>IF(ISBLANK(HLOOKUP(AB$1, m_preprocess!$1:$1048576, $D272, FALSE)), "", HLOOKUP(AB$1, m_preprocess!$1:$1048576, $D272, FALSE))</f>
        <v>142960.90117852201</v>
      </c>
    </row>
    <row r="273" spans="1:28" x14ac:dyDescent="0.25">
      <c r="A273" s="57">
        <v>42217</v>
      </c>
      <c r="B273" s="67">
        <v>2015</v>
      </c>
      <c r="C273" s="67">
        <v>8</v>
      </c>
      <c r="D273" s="67">
        <v>273</v>
      </c>
      <c r="E273" s="67">
        <f>IF(ISBLANK(HLOOKUP(E$1, m_preprocess!$1:$1048576, $D273, FALSE)), "", HLOOKUP(E$1, m_preprocess!$1:$1048576, $D273, FALSE))</f>
        <v>100.538549307186</v>
      </c>
      <c r="F273" s="67">
        <f>IF(ISBLANK(HLOOKUP(F$1, m_preprocess!$1:$1048576, $D273, FALSE)), "", HLOOKUP(F$1, m_preprocess!$1:$1048576, $D273, FALSE))</f>
        <v>103.29804615835</v>
      </c>
      <c r="G273" s="67">
        <f>IF(ISBLANK(HLOOKUP(G$1, m_preprocess!$1:$1048576, $D273, FALSE)), "", HLOOKUP(G$1, m_preprocess!$1:$1048576, $D273, FALSE))</f>
        <v>90.669742212563804</v>
      </c>
      <c r="H273" s="67">
        <f>IF(ISBLANK(HLOOKUP(H$1, m_preprocess!$1:$1048576, $D273, FALSE)), "", HLOOKUP(H$1, m_preprocess!$1:$1048576, $D273, FALSE))</f>
        <v>101.739227454234</v>
      </c>
      <c r="I273" s="67">
        <f>IF(ISBLANK(HLOOKUP(I$1, m_preprocess!$1:$1048576, $D273, FALSE)), "", HLOOKUP(I$1, m_preprocess!$1:$1048576, $D273, FALSE))</f>
        <v>33.9</v>
      </c>
      <c r="J273" s="67">
        <f>IF(ISBLANK(HLOOKUP(J$1, m_preprocess!$1:$1048576, $D273, FALSE)), "", HLOOKUP(J$1, m_preprocess!$1:$1048576, $D273, FALSE))</f>
        <v>39.655332937617104</v>
      </c>
      <c r="K273" s="67">
        <f>IF(ISBLANK(HLOOKUP(K$1, m_preprocess!$1:$1048576, $D273, FALSE)), "", HLOOKUP(K$1, m_preprocess!$1:$1048576, $D273, FALSE))</f>
        <v>3</v>
      </c>
      <c r="L273" s="67">
        <f>IF(ISBLANK(HLOOKUP(L$1, m_preprocess!$1:$1048576, $D273, FALSE)), "", HLOOKUP(L$1, m_preprocess!$1:$1048576, $D273, FALSE))</f>
        <v>23850.969101308445</v>
      </c>
      <c r="M273" s="67">
        <f>IF(ISBLANK(HLOOKUP(M$1, m_preprocess!$1:$1048576, $D273, FALSE)), "", HLOOKUP(M$1, m_preprocess!$1:$1048576, $D273, FALSE))</f>
        <v>96232.986782186737</v>
      </c>
      <c r="N273" s="67">
        <f>IF(ISBLANK(HLOOKUP(N$1, m_preprocess!$1:$1048576, $D273, FALSE)), "", HLOOKUP(N$1, m_preprocess!$1:$1048576, $D273, FALSE))</f>
        <v>688.11571428571403</v>
      </c>
      <c r="O273" s="67">
        <f>IF(ISBLANK(HLOOKUP(O$1, m_preprocess!$1:$1048576, $D273, FALSE)), "", HLOOKUP(O$1, m_preprocess!$1:$1048576, $D273, FALSE))</f>
        <v>110.10498579427804</v>
      </c>
      <c r="P273" s="67">
        <f>IF(ISBLANK(HLOOKUP(P$1, m_preprocess!$1:$1048576, $D273, FALSE)), "", HLOOKUP(P$1, m_preprocess!$1:$1048576, $D273, FALSE))</f>
        <v>115.039546525365</v>
      </c>
      <c r="Q273" s="67">
        <f>IF(ISBLANK(HLOOKUP(Q$1, m_preprocess!$1:$1048576, $D273, FALSE)), "", HLOOKUP(Q$1, m_preprocess!$1:$1048576, $D273, FALSE))</f>
        <v>4279.827123018049</v>
      </c>
      <c r="R273" s="67">
        <f>IF(ISBLANK(HLOOKUP(R$1, m_preprocess!$1:$1048576, $D273, FALSE)), "", HLOOKUP(R$1, m_preprocess!$1:$1048576, $D273, FALSE))</f>
        <v>2212.7718912993623</v>
      </c>
      <c r="S273" s="67">
        <f>IF(ISBLANK(HLOOKUP(S$1, m_preprocess!$1:$1048576, $D273, FALSE)), "", HLOOKUP(S$1, m_preprocess!$1:$1048576, $D273, FALSE))</f>
        <v>5313.8278952916953</v>
      </c>
      <c r="T273" s="67">
        <f>IF(ISBLANK(HLOOKUP(T$1, m_preprocess!$1:$1048576, $D273, FALSE)), "", HLOOKUP(T$1, m_preprocess!$1:$1048576, $D273, FALSE))</f>
        <v>1686.5797711329474</v>
      </c>
      <c r="U273" s="67">
        <f>IF(ISBLANK(HLOOKUP(U$1, m_preprocess!$1:$1048576, $D273, FALSE)), "", HLOOKUP(U$1, m_preprocess!$1:$1048576, $D273, FALSE))</f>
        <v>2717.4352515512714</v>
      </c>
      <c r="V273" s="67">
        <f>IF(ISBLANK(HLOOKUP(V$1, m_preprocess!$1:$1048576, $D273, FALSE)), "", HLOOKUP(V$1, m_preprocess!$1:$1048576, $D273, FALSE))</f>
        <v>1237.1021483753082</v>
      </c>
      <c r="W273" s="67">
        <f>IF(ISBLANK(HLOOKUP(W$1, m_preprocess!$1:$1048576, $D273, FALSE)), "", HLOOKUP(W$1, m_preprocess!$1:$1048576, $D273, FALSE))</f>
        <v>6071.2549790000003</v>
      </c>
      <c r="X273" s="67">
        <f>IF(ISBLANK(HLOOKUP(X$1, m_preprocess!$1:$1048576, $D273, FALSE)), "", HLOOKUP(X$1, m_preprocess!$1:$1048576, $D273, FALSE))</f>
        <v>95.146291232618694</v>
      </c>
      <c r="Y273" s="67">
        <f>IF(ISBLANK(HLOOKUP(Y$1, m_preprocess!$1:$1048576, $D273, FALSE)), "", HLOOKUP(Y$1, m_preprocess!$1:$1048576, $D273, FALSE))</f>
        <v>102.813059756031</v>
      </c>
      <c r="Z273" s="67">
        <f>IF(ISBLANK(HLOOKUP(Z$1, m_preprocess!$1:$1048576, $D273, FALSE)), "", HLOOKUP(Z$1, m_preprocess!$1:$1048576, $D273, FALSE))</f>
        <v>442.3</v>
      </c>
      <c r="AA273" s="67">
        <f>IF(ISBLANK(HLOOKUP(AA$1, m_preprocess!$1:$1048576, $D273, FALSE)), "", HLOOKUP(AA$1, m_preprocess!$1:$1048576, $D273, FALSE))</f>
        <v>24374</v>
      </c>
      <c r="AB273" s="67">
        <f>IF(ISBLANK(HLOOKUP(AB$1, m_preprocess!$1:$1048576, $D273, FALSE)), "", HLOOKUP(AB$1, m_preprocess!$1:$1048576, $D273, FALSE))</f>
        <v>143399.84743539899</v>
      </c>
    </row>
    <row r="274" spans="1:28" x14ac:dyDescent="0.25">
      <c r="A274" s="57">
        <v>42248</v>
      </c>
      <c r="B274" s="67">
        <v>2015</v>
      </c>
      <c r="C274" s="67">
        <v>9</v>
      </c>
      <c r="D274" s="67">
        <v>274</v>
      </c>
      <c r="E274" s="67">
        <f>IF(ISBLANK(HLOOKUP(E$1, m_preprocess!$1:$1048576, $D274, FALSE)), "", HLOOKUP(E$1, m_preprocess!$1:$1048576, $D274, FALSE))</f>
        <v>100.78832891147199</v>
      </c>
      <c r="F274" s="67">
        <f>IF(ISBLANK(HLOOKUP(F$1, m_preprocess!$1:$1048576, $D274, FALSE)), "", HLOOKUP(F$1, m_preprocess!$1:$1048576, $D274, FALSE))</f>
        <v>104.715898488571</v>
      </c>
      <c r="G274" s="67">
        <f>IF(ISBLANK(HLOOKUP(G$1, m_preprocess!$1:$1048576, $D274, FALSE)), "", HLOOKUP(G$1, m_preprocess!$1:$1048576, $D274, FALSE))</f>
        <v>100.207165388428</v>
      </c>
      <c r="H274" s="67">
        <f>IF(ISBLANK(HLOOKUP(H$1, m_preprocess!$1:$1048576, $D274, FALSE)), "", HLOOKUP(H$1, m_preprocess!$1:$1048576, $D274, FALSE))</f>
        <v>100.85823079836599</v>
      </c>
      <c r="I274" s="67">
        <f>IF(ISBLANK(HLOOKUP(I$1, m_preprocess!$1:$1048576, $D274, FALSE)), "", HLOOKUP(I$1, m_preprocess!$1:$1048576, $D274, FALSE))</f>
        <v>34.1</v>
      </c>
      <c r="J274" s="67">
        <f>IF(ISBLANK(HLOOKUP(J$1, m_preprocess!$1:$1048576, $D274, FALSE)), "", HLOOKUP(J$1, m_preprocess!$1:$1048576, $D274, FALSE))</f>
        <v>45.2767710624505</v>
      </c>
      <c r="K274" s="67">
        <f>IF(ISBLANK(HLOOKUP(K$1, m_preprocess!$1:$1048576, $D274, FALSE)), "", HLOOKUP(K$1, m_preprocess!$1:$1048576, $D274, FALSE))</f>
        <v>3</v>
      </c>
      <c r="L274" s="67">
        <f>IF(ISBLANK(HLOOKUP(L$1, m_preprocess!$1:$1048576, $D274, FALSE)), "", HLOOKUP(L$1, m_preprocess!$1:$1048576, $D274, FALSE))</f>
        <v>23975.98650165855</v>
      </c>
      <c r="M274" s="67">
        <f>IF(ISBLANK(HLOOKUP(M$1, m_preprocess!$1:$1048576, $D274, FALSE)), "", HLOOKUP(M$1, m_preprocess!$1:$1048576, $D274, FALSE))</f>
        <v>96541.533782768834</v>
      </c>
      <c r="N274" s="67">
        <f>IF(ISBLANK(HLOOKUP(N$1, m_preprocess!$1:$1048576, $D274, FALSE)), "", HLOOKUP(N$1, m_preprocess!$1:$1048576, $D274, FALSE))</f>
        <v>691.72904761904704</v>
      </c>
      <c r="O274" s="67">
        <f>IF(ISBLANK(HLOOKUP(O$1, m_preprocess!$1:$1048576, $D274, FALSE)), "", HLOOKUP(O$1, m_preprocess!$1:$1048576, $D274, FALSE))</f>
        <v>110.26420980771702</v>
      </c>
      <c r="P274" s="67">
        <f>IF(ISBLANK(HLOOKUP(P$1, m_preprocess!$1:$1048576, $D274, FALSE)), "", HLOOKUP(P$1, m_preprocess!$1:$1048576, $D274, FALSE))</f>
        <v>117.12897690579256</v>
      </c>
      <c r="Q274" s="67">
        <f>IF(ISBLANK(HLOOKUP(Q$1, m_preprocess!$1:$1048576, $D274, FALSE)), "", HLOOKUP(Q$1, m_preprocess!$1:$1048576, $D274, FALSE))</f>
        <v>4256.1739164982373</v>
      </c>
      <c r="R274" s="67">
        <f>IF(ISBLANK(HLOOKUP(R$1, m_preprocess!$1:$1048576, $D274, FALSE)), "", HLOOKUP(R$1, m_preprocess!$1:$1048576, $D274, FALSE))</f>
        <v>2217.0080585946971</v>
      </c>
      <c r="S274" s="67">
        <f>IF(ISBLANK(HLOOKUP(S$1, m_preprocess!$1:$1048576, $D274, FALSE)), "", HLOOKUP(S$1, m_preprocess!$1:$1048576, $D274, FALSE))</f>
        <v>5414.6576816876159</v>
      </c>
      <c r="T274" s="67">
        <f>IF(ISBLANK(HLOOKUP(T$1, m_preprocess!$1:$1048576, $D274, FALSE)), "", HLOOKUP(T$1, m_preprocess!$1:$1048576, $D274, FALSE))</f>
        <v>1655.4580878523866</v>
      </c>
      <c r="U274" s="67">
        <f>IF(ISBLANK(HLOOKUP(U$1, m_preprocess!$1:$1048576, $D274, FALSE)), "", HLOOKUP(U$1, m_preprocess!$1:$1048576, $D274, FALSE))</f>
        <v>2704.8687193097694</v>
      </c>
      <c r="V274" s="67">
        <f>IF(ISBLANK(HLOOKUP(V$1, m_preprocess!$1:$1048576, $D274, FALSE)), "", HLOOKUP(V$1, m_preprocess!$1:$1048576, $D274, FALSE))</f>
        <v>1380.5846552375638</v>
      </c>
      <c r="W274" s="67">
        <f>IF(ISBLANK(HLOOKUP(W$1, m_preprocess!$1:$1048576, $D274, FALSE)), "", HLOOKUP(W$1, m_preprocess!$1:$1048576, $D274, FALSE))</f>
        <v>5794.5470079999996</v>
      </c>
      <c r="X274" s="67">
        <f>IF(ISBLANK(HLOOKUP(X$1, m_preprocess!$1:$1048576, $D274, FALSE)), "", HLOOKUP(X$1, m_preprocess!$1:$1048576, $D274, FALSE))</f>
        <v>99.070105193761094</v>
      </c>
      <c r="Y274" s="67">
        <f>IF(ISBLANK(HLOOKUP(Y$1, m_preprocess!$1:$1048576, $D274, FALSE)), "", HLOOKUP(Y$1, m_preprocess!$1:$1048576, $D274, FALSE))</f>
        <v>97.609064721552002</v>
      </c>
      <c r="Z274" s="67">
        <f>IF(ISBLANK(HLOOKUP(Z$1, m_preprocess!$1:$1048576, $D274, FALSE)), "", HLOOKUP(Z$1, m_preprocess!$1:$1048576, $D274, FALSE))</f>
        <v>468.3</v>
      </c>
      <c r="AA274" s="67">
        <f>IF(ISBLANK(HLOOKUP(AA$1, m_preprocess!$1:$1048576, $D274, FALSE)), "", HLOOKUP(AA$1, m_preprocess!$1:$1048576, $D274, FALSE))</f>
        <v>28669</v>
      </c>
      <c r="AB274" s="67">
        <f>IF(ISBLANK(HLOOKUP(AB$1, m_preprocess!$1:$1048576, $D274, FALSE)), "", HLOOKUP(AB$1, m_preprocess!$1:$1048576, $D274, FALSE))</f>
        <v>144668.25216128599</v>
      </c>
    </row>
    <row r="275" spans="1:28" x14ac:dyDescent="0.25">
      <c r="A275" s="57">
        <v>42278</v>
      </c>
      <c r="B275" s="67">
        <v>2015</v>
      </c>
      <c r="C275" s="67">
        <v>10</v>
      </c>
      <c r="D275" s="67">
        <v>275</v>
      </c>
      <c r="E275" s="67">
        <f>IF(ISBLANK(HLOOKUP(E$1, m_preprocess!$1:$1048576, $D275, FALSE)), "", HLOOKUP(E$1, m_preprocess!$1:$1048576, $D275, FALSE))</f>
        <v>104.97343960051199</v>
      </c>
      <c r="F275" s="67">
        <f>IF(ISBLANK(HLOOKUP(F$1, m_preprocess!$1:$1048576, $D275, FALSE)), "", HLOOKUP(F$1, m_preprocess!$1:$1048576, $D275, FALSE))</f>
        <v>105.05850850029699</v>
      </c>
      <c r="G275" s="67">
        <f>IF(ISBLANK(HLOOKUP(G$1, m_preprocess!$1:$1048576, $D275, FALSE)), "", HLOOKUP(G$1, m_preprocess!$1:$1048576, $D275, FALSE))</f>
        <v>106.508353659582</v>
      </c>
      <c r="H275" s="67">
        <f>IF(ISBLANK(HLOOKUP(H$1, m_preprocess!$1:$1048576, $D275, FALSE)), "", HLOOKUP(H$1, m_preprocess!$1:$1048576, $D275, FALSE))</f>
        <v>104.78567273351401</v>
      </c>
      <c r="I275" s="67">
        <f>IF(ISBLANK(HLOOKUP(I$1, m_preprocess!$1:$1048576, $D275, FALSE)), "", HLOOKUP(I$1, m_preprocess!$1:$1048576, $D275, FALSE))</f>
        <v>35.200000000000003</v>
      </c>
      <c r="J275" s="67">
        <f>IF(ISBLANK(HLOOKUP(J$1, m_preprocess!$1:$1048576, $D275, FALSE)), "", HLOOKUP(J$1, m_preprocess!$1:$1048576, $D275, FALSE))</f>
        <v>42.988875846715501</v>
      </c>
      <c r="K275" s="67">
        <f>IF(ISBLANK(HLOOKUP(K$1, m_preprocess!$1:$1048576, $D275, FALSE)), "", HLOOKUP(K$1, m_preprocess!$1:$1048576, $D275, FALSE))</f>
        <v>3.13</v>
      </c>
      <c r="L275" s="67">
        <f>IF(ISBLANK(HLOOKUP(L$1, m_preprocess!$1:$1048576, $D275, FALSE)), "", HLOOKUP(L$1, m_preprocess!$1:$1048576, $D275, FALSE))</f>
        <v>23651.086971761972</v>
      </c>
      <c r="M275" s="67">
        <f>IF(ISBLANK(HLOOKUP(M$1, m_preprocess!$1:$1048576, $D275, FALSE)), "", HLOOKUP(M$1, m_preprocess!$1:$1048576, $D275, FALSE))</f>
        <v>96940.906007697966</v>
      </c>
      <c r="N275" s="67">
        <f>IF(ISBLANK(HLOOKUP(N$1, m_preprocess!$1:$1048576, $D275, FALSE)), "", HLOOKUP(N$1, m_preprocess!$1:$1048576, $D275, FALSE))</f>
        <v>685.31428571428603</v>
      </c>
      <c r="O275" s="67">
        <f>IF(ISBLANK(HLOOKUP(O$1, m_preprocess!$1:$1048576, $D275, FALSE)), "", HLOOKUP(O$1, m_preprocess!$1:$1048576, $D275, FALSE))</f>
        <v>109.52798473389534</v>
      </c>
      <c r="P275" s="67">
        <f>IF(ISBLANK(HLOOKUP(P$1, m_preprocess!$1:$1048576, $D275, FALSE)), "", HLOOKUP(P$1, m_preprocess!$1:$1048576, $D275, FALSE))</f>
        <v>118.56605013457198</v>
      </c>
      <c r="Q275" s="67">
        <f>IF(ISBLANK(HLOOKUP(Q$1, m_preprocess!$1:$1048576, $D275, FALSE)), "", HLOOKUP(Q$1, m_preprocess!$1:$1048576, $D275, FALSE))</f>
        <v>4330.2459747994599</v>
      </c>
      <c r="R275" s="67">
        <f>IF(ISBLANK(HLOOKUP(R$1, m_preprocess!$1:$1048576, $D275, FALSE)), "", HLOOKUP(R$1, m_preprocess!$1:$1048576, $D275, FALSE))</f>
        <v>2218.345697941973</v>
      </c>
      <c r="S275" s="67">
        <f>IF(ISBLANK(HLOOKUP(S$1, m_preprocess!$1:$1048576, $D275, FALSE)), "", HLOOKUP(S$1, m_preprocess!$1:$1048576, $D275, FALSE))</f>
        <v>5615.3958362534086</v>
      </c>
      <c r="T275" s="67">
        <f>IF(ISBLANK(HLOOKUP(T$1, m_preprocess!$1:$1048576, $D275, FALSE)), "", HLOOKUP(T$1, m_preprocess!$1:$1048576, $D275, FALSE))</f>
        <v>1887.6463429439511</v>
      </c>
      <c r="U275" s="67">
        <f>IF(ISBLANK(HLOOKUP(U$1, m_preprocess!$1:$1048576, $D275, FALSE)), "", HLOOKUP(U$1, m_preprocess!$1:$1048576, $D275, FALSE))</f>
        <v>2761.8118439175796</v>
      </c>
      <c r="V275" s="67">
        <f>IF(ISBLANK(HLOOKUP(V$1, m_preprocess!$1:$1048576, $D275, FALSE)), "", HLOOKUP(V$1, m_preprocess!$1:$1048576, $D275, FALSE))</f>
        <v>1315.4457986960135</v>
      </c>
      <c r="W275" s="67">
        <f>IF(ISBLANK(HLOOKUP(W$1, m_preprocess!$1:$1048576, $D275, FALSE)), "", HLOOKUP(W$1, m_preprocess!$1:$1048576, $D275, FALSE))</f>
        <v>6096.2131200000003</v>
      </c>
      <c r="X275" s="67">
        <f>IF(ISBLANK(HLOOKUP(X$1, m_preprocess!$1:$1048576, $D275, FALSE)), "", HLOOKUP(X$1, m_preprocess!$1:$1048576, $D275, FALSE))</f>
        <v>104.262388774627</v>
      </c>
      <c r="Y275" s="67">
        <f>IF(ISBLANK(HLOOKUP(Y$1, m_preprocess!$1:$1048576, $D275, FALSE)), "", HLOOKUP(Y$1, m_preprocess!$1:$1048576, $D275, FALSE))</f>
        <v>102.443526259355</v>
      </c>
      <c r="Z275" s="67">
        <f>IF(ISBLANK(HLOOKUP(Z$1, m_preprocess!$1:$1048576, $D275, FALSE)), "", HLOOKUP(Z$1, m_preprocess!$1:$1048576, $D275, FALSE))</f>
        <v>498.59999999999997</v>
      </c>
      <c r="AA275" s="67">
        <f>IF(ISBLANK(HLOOKUP(AA$1, m_preprocess!$1:$1048576, $D275, FALSE)), "", HLOOKUP(AA$1, m_preprocess!$1:$1048576, $D275, FALSE))</f>
        <v>22887</v>
      </c>
      <c r="AB275" s="67">
        <f>IF(ISBLANK(HLOOKUP(AB$1, m_preprocess!$1:$1048576, $D275, FALSE)), "", HLOOKUP(AB$1, m_preprocess!$1:$1048576, $D275, FALSE))</f>
        <v>145016.587517868</v>
      </c>
    </row>
    <row r="276" spans="1:28" x14ac:dyDescent="0.25">
      <c r="A276" s="57">
        <v>42309</v>
      </c>
      <c r="B276" s="67">
        <v>2015</v>
      </c>
      <c r="C276" s="67">
        <v>11</v>
      </c>
      <c r="D276" s="67">
        <v>276</v>
      </c>
      <c r="E276" s="67">
        <f>IF(ISBLANK(HLOOKUP(E$1, m_preprocess!$1:$1048576, $D276, FALSE)), "", HLOOKUP(E$1, m_preprocess!$1:$1048576, $D276, FALSE))</f>
        <v>108.326292425137</v>
      </c>
      <c r="F276" s="67">
        <f>IF(ISBLANK(HLOOKUP(F$1, m_preprocess!$1:$1048576, $D276, FALSE)), "", HLOOKUP(F$1, m_preprocess!$1:$1048576, $D276, FALSE))</f>
        <v>104.756659261463</v>
      </c>
      <c r="G276" s="67">
        <f>IF(ISBLANK(HLOOKUP(G$1, m_preprocess!$1:$1048576, $D276, FALSE)), "", HLOOKUP(G$1, m_preprocess!$1:$1048576, $D276, FALSE))</f>
        <v>103.37035675866601</v>
      </c>
      <c r="H276" s="67">
        <f>IF(ISBLANK(HLOOKUP(H$1, m_preprocess!$1:$1048576, $D276, FALSE)), "", HLOOKUP(H$1, m_preprocess!$1:$1048576, $D276, FALSE))</f>
        <v>108.92876054126999</v>
      </c>
      <c r="I276" s="67">
        <f>IF(ISBLANK(HLOOKUP(I$1, m_preprocess!$1:$1048576, $D276, FALSE)), "", HLOOKUP(I$1, m_preprocess!$1:$1048576, $D276, FALSE))</f>
        <v>36.4</v>
      </c>
      <c r="J276" s="67">
        <f>IF(ISBLANK(HLOOKUP(J$1, m_preprocess!$1:$1048576, $D276, FALSE)), "", HLOOKUP(J$1, m_preprocess!$1:$1048576, $D276, FALSE))</f>
        <v>42.514918588570502</v>
      </c>
      <c r="K276" s="67">
        <f>IF(ISBLANK(HLOOKUP(K$1, m_preprocess!$1:$1048576, $D276, FALSE)), "", HLOOKUP(K$1, m_preprocess!$1:$1048576, $D276, FALSE))</f>
        <v>3.25</v>
      </c>
      <c r="L276" s="67">
        <f>IF(ISBLANK(HLOOKUP(L$1, m_preprocess!$1:$1048576, $D276, FALSE)), "", HLOOKUP(L$1, m_preprocess!$1:$1048576, $D276, FALSE))</f>
        <v>24059.368074652175</v>
      </c>
      <c r="M276" s="67">
        <f>IF(ISBLANK(HLOOKUP(M$1, m_preprocess!$1:$1048576, $D276, FALSE)), "", HLOOKUP(M$1, m_preprocess!$1:$1048576, $D276, FALSE))</f>
        <v>98264.117174468629</v>
      </c>
      <c r="N276" s="67">
        <f>IF(ISBLANK(HLOOKUP(N$1, m_preprocess!$1:$1048576, $D276, FALSE)), "", HLOOKUP(N$1, m_preprocess!$1:$1048576, $D276, FALSE))</f>
        <v>704.00238095238103</v>
      </c>
      <c r="O276" s="67">
        <f>IF(ISBLANK(HLOOKUP(O$1, m_preprocess!$1:$1048576, $D276, FALSE)), "", HLOOKUP(O$1, m_preprocess!$1:$1048576, $D276, FALSE))</f>
        <v>111.34365751235657</v>
      </c>
      <c r="P276" s="67">
        <f>IF(ISBLANK(HLOOKUP(P$1, m_preprocess!$1:$1048576, $D276, FALSE)), "", HLOOKUP(P$1, m_preprocess!$1:$1048576, $D276, FALSE))</f>
        <v>114.54339486959016</v>
      </c>
      <c r="Q276" s="67">
        <f>IF(ISBLANK(HLOOKUP(Q$1, m_preprocess!$1:$1048576, $D276, FALSE)), "", HLOOKUP(Q$1, m_preprocess!$1:$1048576, $D276, FALSE))</f>
        <v>4625.7105593672632</v>
      </c>
      <c r="R276" s="67">
        <f>IF(ISBLANK(HLOOKUP(R$1, m_preprocess!$1:$1048576, $D276, FALSE)), "", HLOOKUP(R$1, m_preprocess!$1:$1048576, $D276, FALSE))</f>
        <v>2536.6100799239539</v>
      </c>
      <c r="S276" s="67">
        <f>IF(ISBLANK(HLOOKUP(S$1, m_preprocess!$1:$1048576, $D276, FALSE)), "", HLOOKUP(S$1, m_preprocess!$1:$1048576, $D276, FALSE))</f>
        <v>5011.6947629259048</v>
      </c>
      <c r="T276" s="67">
        <f>IF(ISBLANK(HLOOKUP(T$1, m_preprocess!$1:$1048576, $D276, FALSE)), "", HLOOKUP(T$1, m_preprocess!$1:$1048576, $D276, FALSE))</f>
        <v>1588.542528303002</v>
      </c>
      <c r="U276" s="67">
        <f>IF(ISBLANK(HLOOKUP(U$1, m_preprocess!$1:$1048576, $D276, FALSE)), "", HLOOKUP(U$1, m_preprocess!$1:$1048576, $D276, FALSE))</f>
        <v>2586.7967054257738</v>
      </c>
      <c r="V276" s="67">
        <f>IF(ISBLANK(HLOOKUP(V$1, m_preprocess!$1:$1048576, $D276, FALSE)), "", HLOOKUP(V$1, m_preprocess!$1:$1048576, $D276, FALSE))</f>
        <v>1151.6088207492583</v>
      </c>
      <c r="W276" s="67">
        <f>IF(ISBLANK(HLOOKUP(W$1, m_preprocess!$1:$1048576, $D276, FALSE)), "", HLOOKUP(W$1, m_preprocess!$1:$1048576, $D276, FALSE))</f>
        <v>5923.9013699999996</v>
      </c>
      <c r="X276" s="67">
        <f>IF(ISBLANK(HLOOKUP(X$1, m_preprocess!$1:$1048576, $D276, FALSE)), "", HLOOKUP(X$1, m_preprocess!$1:$1048576, $D276, FALSE))</f>
        <v>100.95222054396299</v>
      </c>
      <c r="Y276" s="67">
        <f>IF(ISBLANK(HLOOKUP(Y$1, m_preprocess!$1:$1048576, $D276, FALSE)), "", HLOOKUP(Y$1, m_preprocess!$1:$1048576, $D276, FALSE))</f>
        <v>101.03248532739499</v>
      </c>
      <c r="Z276" s="67">
        <f>IF(ISBLANK(HLOOKUP(Z$1, m_preprocess!$1:$1048576, $D276, FALSE)), "", HLOOKUP(Z$1, m_preprocess!$1:$1048576, $D276, FALSE))</f>
        <v>484.59999999999997</v>
      </c>
      <c r="AA276" s="67">
        <f>IF(ISBLANK(HLOOKUP(AA$1, m_preprocess!$1:$1048576, $D276, FALSE)), "", HLOOKUP(AA$1, m_preprocess!$1:$1048576, $D276, FALSE))</f>
        <v>23727</v>
      </c>
      <c r="AB276" s="67">
        <f>IF(ISBLANK(HLOOKUP(AB$1, m_preprocess!$1:$1048576, $D276, FALSE)), "", HLOOKUP(AB$1, m_preprocess!$1:$1048576, $D276, FALSE))</f>
        <v>146970.937482876</v>
      </c>
    </row>
    <row r="277" spans="1:28" x14ac:dyDescent="0.25">
      <c r="A277" s="57">
        <v>42339</v>
      </c>
      <c r="B277" s="67">
        <v>2015</v>
      </c>
      <c r="C277" s="67">
        <v>12</v>
      </c>
      <c r="D277" s="67">
        <v>277</v>
      </c>
      <c r="E277" s="67">
        <f>IF(ISBLANK(HLOOKUP(E$1, m_preprocess!$1:$1048576, $D277, FALSE)), "", HLOOKUP(E$1, m_preprocess!$1:$1048576, $D277, FALSE))</f>
        <v>117.002525280521</v>
      </c>
      <c r="F277" s="67">
        <f>IF(ISBLANK(HLOOKUP(F$1, m_preprocess!$1:$1048576, $D277, FALSE)), "", HLOOKUP(F$1, m_preprocess!$1:$1048576, $D277, FALSE))</f>
        <v>105.514596603149</v>
      </c>
      <c r="G277" s="67">
        <f>IF(ISBLANK(HLOOKUP(G$1, m_preprocess!$1:$1048576, $D277, FALSE)), "", HLOOKUP(G$1, m_preprocess!$1:$1048576, $D277, FALSE))</f>
        <v>113.600022504598</v>
      </c>
      <c r="H277" s="67">
        <f>IF(ISBLANK(HLOOKUP(H$1, m_preprocess!$1:$1048576, $D277, FALSE)), "", HLOOKUP(H$1, m_preprocess!$1:$1048576, $D277, FALSE))</f>
        <v>117.41578874974201</v>
      </c>
      <c r="I277" s="67">
        <f>IF(ISBLANK(HLOOKUP(I$1, m_preprocess!$1:$1048576, $D277, FALSE)), "", HLOOKUP(I$1, m_preprocess!$1:$1048576, $D277, FALSE))</f>
        <v>37</v>
      </c>
      <c r="J277" s="67">
        <f>IF(ISBLANK(HLOOKUP(J$1, m_preprocess!$1:$1048576, $D277, FALSE)), "", HLOOKUP(J$1, m_preprocess!$1:$1048576, $D277, FALSE))</f>
        <v>42.86</v>
      </c>
      <c r="K277" s="67">
        <f>IF(ISBLANK(HLOOKUP(K$1, m_preprocess!$1:$1048576, $D277, FALSE)), "", HLOOKUP(K$1, m_preprocess!$1:$1048576, $D277, FALSE))</f>
        <v>3.35</v>
      </c>
      <c r="L277" s="67">
        <f>IF(ISBLANK(HLOOKUP(L$1, m_preprocess!$1:$1048576, $D277, FALSE)), "", HLOOKUP(L$1, m_preprocess!$1:$1048576, $D277, FALSE))</f>
        <v>25443.461574008405</v>
      </c>
      <c r="M277" s="67">
        <f>IF(ISBLANK(HLOOKUP(M$1, m_preprocess!$1:$1048576, $D277, FALSE)), "", HLOOKUP(M$1, m_preprocess!$1:$1048576, $D277, FALSE))</f>
        <v>99862.588639882058</v>
      </c>
      <c r="N277" s="67">
        <f>IF(ISBLANK(HLOOKUP(N$1, m_preprocess!$1:$1048576, $D277, FALSE)), "", HLOOKUP(N$1, m_preprocess!$1:$1048576, $D277, FALSE))</f>
        <v>704.23800000000006</v>
      </c>
      <c r="O277" s="67">
        <f>IF(ISBLANK(HLOOKUP(O$1, m_preprocess!$1:$1048576, $D277, FALSE)), "", HLOOKUP(O$1, m_preprocess!$1:$1048576, $D277, FALSE))</f>
        <v>110.1123465390275</v>
      </c>
      <c r="P277" s="67">
        <f>IF(ISBLANK(HLOOKUP(P$1, m_preprocess!$1:$1048576, $D277, FALSE)), "", HLOOKUP(P$1, m_preprocess!$1:$1048576, $D277, FALSE))</f>
        <v>114.96976606216575</v>
      </c>
      <c r="Q277" s="67">
        <f>IF(ISBLANK(HLOOKUP(Q$1, m_preprocess!$1:$1048576, $D277, FALSE)), "", HLOOKUP(Q$1, m_preprocess!$1:$1048576, $D277, FALSE))</f>
        <v>4990.6501701643065</v>
      </c>
      <c r="R277" s="67">
        <f>IF(ISBLANK(HLOOKUP(R$1, m_preprocess!$1:$1048576, $D277, FALSE)), "", HLOOKUP(R$1, m_preprocess!$1:$1048576, $D277, FALSE))</f>
        <v>2657.8370220187144</v>
      </c>
      <c r="S277" s="67">
        <f>IF(ISBLANK(HLOOKUP(S$1, m_preprocess!$1:$1048576, $D277, FALSE)), "", HLOOKUP(S$1, m_preprocess!$1:$1048576, $D277, FALSE))</f>
        <v>5740.1429314548022</v>
      </c>
      <c r="T277" s="67">
        <f>IF(ISBLANK(HLOOKUP(T$1, m_preprocess!$1:$1048576, $D277, FALSE)), "", HLOOKUP(T$1, m_preprocess!$1:$1048576, $D277, FALSE))</f>
        <v>1670.3870739790336</v>
      </c>
      <c r="U277" s="67">
        <f>IF(ISBLANK(HLOOKUP(U$1, m_preprocess!$1:$1048576, $D277, FALSE)), "", HLOOKUP(U$1, m_preprocess!$1:$1048576, $D277, FALSE))</f>
        <v>2722.060365551009</v>
      </c>
      <c r="V277" s="67">
        <f>IF(ISBLANK(HLOOKUP(V$1, m_preprocess!$1:$1048576, $D277, FALSE)), "", HLOOKUP(V$1, m_preprocess!$1:$1048576, $D277, FALSE))</f>
        <v>1678.7496828585222</v>
      </c>
      <c r="W277" s="67">
        <f>IF(ISBLANK(HLOOKUP(W$1, m_preprocess!$1:$1048576, $D277, FALSE)), "", HLOOKUP(W$1, m_preprocess!$1:$1048576, $D277, FALSE))</f>
        <v>6209.6</v>
      </c>
      <c r="X277" s="67">
        <f>IF(ISBLANK(HLOOKUP(X$1, m_preprocess!$1:$1048576, $D277, FALSE)), "", HLOOKUP(X$1, m_preprocess!$1:$1048576, $D277, FALSE))</f>
        <v>104.93216811269301</v>
      </c>
      <c r="Y277" s="67">
        <f>IF(ISBLANK(HLOOKUP(Y$1, m_preprocess!$1:$1048576, $D277, FALSE)), "", HLOOKUP(Y$1, m_preprocess!$1:$1048576, $D277, FALSE))</f>
        <v>124.051505285283</v>
      </c>
      <c r="Z277" s="67">
        <f>IF(ISBLANK(HLOOKUP(Z$1, m_preprocess!$1:$1048576, $D277, FALSE)), "", HLOOKUP(Z$1, m_preprocess!$1:$1048576, $D277, FALSE))</f>
        <v>495.9</v>
      </c>
      <c r="AA277" s="67">
        <f>IF(ISBLANK(HLOOKUP(AA$1, m_preprocess!$1:$1048576, $D277, FALSE)), "", HLOOKUP(AA$1, m_preprocess!$1:$1048576, $D277, FALSE))</f>
        <v>29835</v>
      </c>
      <c r="AB277" s="67">
        <f>IF(ISBLANK(HLOOKUP(AB$1, m_preprocess!$1:$1048576, $D277, FALSE)), "", HLOOKUP(AB$1, m_preprocess!$1:$1048576, $D277, FALSE))</f>
        <v>148147.88176906999</v>
      </c>
    </row>
    <row r="278" spans="1:28" x14ac:dyDescent="0.25">
      <c r="A278" s="57">
        <v>42370</v>
      </c>
      <c r="B278" s="67">
        <v>2016</v>
      </c>
      <c r="C278" s="67">
        <v>1</v>
      </c>
      <c r="D278" s="67">
        <v>278</v>
      </c>
      <c r="E278" s="67">
        <f>IF(ISBLANK(HLOOKUP(E$1, m_preprocess!$1:$1048576, $D278, FALSE)), "", HLOOKUP(E$1, m_preprocess!$1:$1048576, $D278, FALSE))</f>
        <v>103.373687916566</v>
      </c>
      <c r="F278" s="67">
        <f>IF(ISBLANK(HLOOKUP(F$1, m_preprocess!$1:$1048576, $D278, FALSE)), "", HLOOKUP(F$1, m_preprocess!$1:$1048576, $D278, FALSE))</f>
        <v>105.25606049485999</v>
      </c>
      <c r="G278" s="67">
        <f>IF(ISBLANK(HLOOKUP(G$1, m_preprocess!$1:$1048576, $D278, FALSE)), "", HLOOKUP(G$1, m_preprocess!$1:$1048576, $D278, FALSE))</f>
        <v>98.8722856467041</v>
      </c>
      <c r="H278" s="67">
        <f>IF(ISBLANK(HLOOKUP(H$1, m_preprocess!$1:$1048576, $D278, FALSE)), "", HLOOKUP(H$1, m_preprocess!$1:$1048576, $D278, FALSE))</f>
        <v>103.87697422777499</v>
      </c>
      <c r="I278" s="67">
        <f>IF(ISBLANK(HLOOKUP(I$1, m_preprocess!$1:$1048576, $D278, FALSE)), "", HLOOKUP(I$1, m_preprocess!$1:$1048576, $D278, FALSE))</f>
        <v>34.299999999999997</v>
      </c>
      <c r="J278" s="67">
        <f>IF(ISBLANK(HLOOKUP(J$1, m_preprocess!$1:$1048576, $D278, FALSE)), "", HLOOKUP(J$1, m_preprocess!$1:$1048576, $D278, FALSE))</f>
        <v>44.986567394162797</v>
      </c>
      <c r="K278" s="67">
        <f>IF(ISBLANK(HLOOKUP(K$1, m_preprocess!$1:$1048576, $D278, FALSE)), "", HLOOKUP(K$1, m_preprocess!$1:$1048576, $D278, FALSE))</f>
        <v>3.5</v>
      </c>
      <c r="L278" s="67">
        <f>IF(ISBLANK(HLOOKUP(L$1, m_preprocess!$1:$1048576, $D278, FALSE)), "", HLOOKUP(L$1, m_preprocess!$1:$1048576, $D278, FALSE))</f>
        <v>25870.757121625604</v>
      </c>
      <c r="M278" s="67">
        <f>IF(ISBLANK(HLOOKUP(M$1, m_preprocess!$1:$1048576, $D278, FALSE)), "", HLOOKUP(M$1, m_preprocess!$1:$1048576, $D278, FALSE))</f>
        <v>100451.02828577434</v>
      </c>
      <c r="N278" s="67">
        <f>IF(ISBLANK(HLOOKUP(N$1, m_preprocess!$1:$1048576, $D278, FALSE)), "", HLOOKUP(N$1, m_preprocess!$1:$1048576, $D278, FALSE))</f>
        <v>721.94799999999998</v>
      </c>
      <c r="O278" s="67">
        <f>IF(ISBLANK(HLOOKUP(O$1, m_preprocess!$1:$1048576, $D278, FALSE)), "", HLOOKUP(O$1, m_preprocess!$1:$1048576, $D278, FALSE))</f>
        <v>111.52215890792367</v>
      </c>
      <c r="P278" s="67">
        <f>IF(ISBLANK(HLOOKUP(P$1, m_preprocess!$1:$1048576, $D278, FALSE)), "", HLOOKUP(P$1, m_preprocess!$1:$1048576, $D278, FALSE))</f>
        <v>116.41597561882945</v>
      </c>
      <c r="Q278" s="67">
        <f>IF(ISBLANK(HLOOKUP(Q$1, m_preprocess!$1:$1048576, $D278, FALSE)), "", HLOOKUP(Q$1, m_preprocess!$1:$1048576, $D278, FALSE))</f>
        <v>5057.1403214364746</v>
      </c>
      <c r="R278" s="67">
        <f>IF(ISBLANK(HLOOKUP(R$1, m_preprocess!$1:$1048576, $D278, FALSE)), "", HLOOKUP(R$1, m_preprocess!$1:$1048576, $D278, FALSE))</f>
        <v>2163.3752640458697</v>
      </c>
      <c r="S278" s="67">
        <f>IF(ISBLANK(HLOOKUP(S$1, m_preprocess!$1:$1048576, $D278, FALSE)), "", HLOOKUP(S$1, m_preprocess!$1:$1048576, $D278, FALSE))</f>
        <v>4915.4924730082957</v>
      </c>
      <c r="T278" s="67">
        <f>IF(ISBLANK(HLOOKUP(T$1, m_preprocess!$1:$1048576, $D278, FALSE)), "", HLOOKUP(T$1, m_preprocess!$1:$1048576, $D278, FALSE))</f>
        <v>1446.935506131739</v>
      </c>
      <c r="U278" s="67">
        <f>IF(ISBLANK(HLOOKUP(U$1, m_preprocess!$1:$1048576, $D278, FALSE)), "", HLOOKUP(U$1, m_preprocess!$1:$1048576, $D278, FALSE))</f>
        <v>2503.3560749003027</v>
      </c>
      <c r="V278" s="67">
        <f>IF(ISBLANK(HLOOKUP(V$1, m_preprocess!$1:$1048576, $D278, FALSE)), "", HLOOKUP(V$1, m_preprocess!$1:$1048576, $D278, FALSE))</f>
        <v>1285.5769751408729</v>
      </c>
      <c r="W278" s="67">
        <f>IF(ISBLANK(HLOOKUP(W$1, m_preprocess!$1:$1048576, $D278, FALSE)), "", HLOOKUP(W$1, m_preprocess!$1:$1048576, $D278, FALSE))</f>
        <v>6182.3966399999999</v>
      </c>
      <c r="X278" s="67">
        <f>IF(ISBLANK(HLOOKUP(X$1, m_preprocess!$1:$1048576, $D278, FALSE)), "", HLOOKUP(X$1, m_preprocess!$1:$1048576, $D278, FALSE))</f>
        <v>96.843156413644707</v>
      </c>
      <c r="Y278" s="67">
        <f>IF(ISBLANK(HLOOKUP(Y$1, m_preprocess!$1:$1048576, $D278, FALSE)), "", HLOOKUP(Y$1, m_preprocess!$1:$1048576, $D278, FALSE))</f>
        <v>98.703027157277603</v>
      </c>
      <c r="Z278" s="67">
        <f>IF(ISBLANK(HLOOKUP(Z$1, m_preprocess!$1:$1048576, $D278, FALSE)), "", HLOOKUP(Z$1, m_preprocess!$1:$1048576, $D278, FALSE))</f>
        <v>460.09999999999991</v>
      </c>
      <c r="AA278" s="67">
        <f>IF(ISBLANK(HLOOKUP(AA$1, m_preprocess!$1:$1048576, $D278, FALSE)), "", HLOOKUP(AA$1, m_preprocess!$1:$1048576, $D278, FALSE))</f>
        <v>25484</v>
      </c>
      <c r="AB278" s="67">
        <f>IF(ISBLANK(HLOOKUP(AB$1, m_preprocess!$1:$1048576, $D278, FALSE)), "", HLOOKUP(AB$1, m_preprocess!$1:$1048576, $D278, FALSE))</f>
        <v>148223.39391771299</v>
      </c>
    </row>
    <row r="279" spans="1:28" x14ac:dyDescent="0.25">
      <c r="A279" s="57">
        <v>42401</v>
      </c>
      <c r="B279" s="67">
        <v>2016</v>
      </c>
      <c r="C279" s="67">
        <v>2</v>
      </c>
      <c r="D279" s="67">
        <v>279</v>
      </c>
      <c r="E279" s="67">
        <f>IF(ISBLANK(HLOOKUP(E$1, m_preprocess!$1:$1048576, $D279, FALSE)), "", HLOOKUP(E$1, m_preprocess!$1:$1048576, $D279, FALSE))</f>
        <v>99.771597732707505</v>
      </c>
      <c r="F279" s="67">
        <f>IF(ISBLANK(HLOOKUP(F$1, m_preprocess!$1:$1048576, $D279, FALSE)), "", HLOOKUP(F$1, m_preprocess!$1:$1048576, $D279, FALSE))</f>
        <v>106.096486431706</v>
      </c>
      <c r="G279" s="67">
        <f>IF(ISBLANK(HLOOKUP(G$1, m_preprocess!$1:$1048576, $D279, FALSE)), "", HLOOKUP(G$1, m_preprocess!$1:$1048576, $D279, FALSE))</f>
        <v>95.967186171604396</v>
      </c>
      <c r="H279" s="67">
        <f>IF(ISBLANK(HLOOKUP(H$1, m_preprocess!$1:$1048576, $D279, FALSE)), "", HLOOKUP(H$1, m_preprocess!$1:$1048576, $D279, FALSE))</f>
        <v>100.205116497167</v>
      </c>
      <c r="I279" s="67">
        <f>IF(ISBLANK(HLOOKUP(I$1, m_preprocess!$1:$1048576, $D279, FALSE)), "", HLOOKUP(I$1, m_preprocess!$1:$1048576, $D279, FALSE))</f>
        <v>37.6</v>
      </c>
      <c r="J279" s="67">
        <f>IF(ISBLANK(HLOOKUP(J$1, m_preprocess!$1:$1048576, $D279, FALSE)), "", HLOOKUP(J$1, m_preprocess!$1:$1048576, $D279, FALSE))</f>
        <v>46.412639138003001</v>
      </c>
      <c r="K279" s="67">
        <f>IF(ISBLANK(HLOOKUP(K$1, m_preprocess!$1:$1048576, $D279, FALSE)), "", HLOOKUP(K$1, m_preprocess!$1:$1048576, $D279, FALSE))</f>
        <v>3.5</v>
      </c>
      <c r="L279" s="67">
        <f>IF(ISBLANK(HLOOKUP(L$1, m_preprocess!$1:$1048576, $D279, FALSE)), "", HLOOKUP(L$1, m_preprocess!$1:$1048576, $D279, FALSE))</f>
        <v>25366.836869728919</v>
      </c>
      <c r="M279" s="67">
        <f>IF(ISBLANK(HLOOKUP(M$1, m_preprocess!$1:$1048576, $D279, FALSE)), "", HLOOKUP(M$1, m_preprocess!$1:$1048576, $D279, FALSE))</f>
        <v>100159.57480121533</v>
      </c>
      <c r="N279" s="67">
        <f>IF(ISBLANK(HLOOKUP(N$1, m_preprocess!$1:$1048576, $D279, FALSE)), "", HLOOKUP(N$1, m_preprocess!$1:$1048576, $D279, FALSE))</f>
        <v>704.08476190476199</v>
      </c>
      <c r="O279" s="67">
        <f>IF(ISBLANK(HLOOKUP(O$1, m_preprocess!$1:$1048576, $D279, FALSE)), "", HLOOKUP(O$1, m_preprocess!$1:$1048576, $D279, FALSE))</f>
        <v>109.61656630513406</v>
      </c>
      <c r="P279" s="67">
        <f>IF(ISBLANK(HLOOKUP(P$1, m_preprocess!$1:$1048576, $D279, FALSE)), "", HLOOKUP(P$1, m_preprocess!$1:$1048576, $D279, FALSE))</f>
        <v>118.7917085187806</v>
      </c>
      <c r="Q279" s="67">
        <f>IF(ISBLANK(HLOOKUP(Q$1, m_preprocess!$1:$1048576, $D279, FALSE)), "", HLOOKUP(Q$1, m_preprocess!$1:$1048576, $D279, FALSE))</f>
        <v>4705.1652520633997</v>
      </c>
      <c r="R279" s="67">
        <f>IF(ISBLANK(HLOOKUP(R$1, m_preprocess!$1:$1048576, $D279, FALSE)), "", HLOOKUP(R$1, m_preprocess!$1:$1048576, $D279, FALSE))</f>
        <v>2460.5169726597769</v>
      </c>
      <c r="S279" s="67">
        <f>IF(ISBLANK(HLOOKUP(S$1, m_preprocess!$1:$1048576, $D279, FALSE)), "", HLOOKUP(S$1, m_preprocess!$1:$1048576, $D279, FALSE))</f>
        <v>4684.5990388639666</v>
      </c>
      <c r="T279" s="67">
        <f>IF(ISBLANK(HLOOKUP(T$1, m_preprocess!$1:$1048576, $D279, FALSE)), "", HLOOKUP(T$1, m_preprocess!$1:$1048576, $D279, FALSE))</f>
        <v>1540.0237747304716</v>
      </c>
      <c r="U279" s="67">
        <f>IF(ISBLANK(HLOOKUP(U$1, m_preprocess!$1:$1048576, $D279, FALSE)), "", HLOOKUP(U$1, m_preprocess!$1:$1048576, $D279, FALSE))</f>
        <v>2278.0734773771906</v>
      </c>
      <c r="V279" s="67">
        <f>IF(ISBLANK(HLOOKUP(V$1, m_preprocess!$1:$1048576, $D279, FALSE)), "", HLOOKUP(V$1, m_preprocess!$1:$1048576, $D279, FALSE))</f>
        <v>1166.1257663964359</v>
      </c>
      <c r="W279" s="67">
        <f>IF(ISBLANK(HLOOKUP(W$1, m_preprocess!$1:$1048576, $D279, FALSE)), "", HLOOKUP(W$1, m_preprocess!$1:$1048576, $D279, FALSE))</f>
        <v>5976.82917</v>
      </c>
      <c r="X279" s="67">
        <f>IF(ISBLANK(HLOOKUP(X$1, m_preprocess!$1:$1048576, $D279, FALSE)), "", HLOOKUP(X$1, m_preprocess!$1:$1048576, $D279, FALSE))</f>
        <v>96.628870114668302</v>
      </c>
      <c r="Y279" s="67">
        <f>IF(ISBLANK(HLOOKUP(Y$1, m_preprocess!$1:$1048576, $D279, FALSE)), "", HLOOKUP(Y$1, m_preprocess!$1:$1048576, $D279, FALSE))</f>
        <v>99.8208975895908</v>
      </c>
      <c r="Z279" s="67">
        <f>IF(ISBLANK(HLOOKUP(Z$1, m_preprocess!$1:$1048576, $D279, FALSE)), "", HLOOKUP(Z$1, m_preprocess!$1:$1048576, $D279, FALSE))</f>
        <v>447.30000000000007</v>
      </c>
      <c r="AA279" s="67">
        <f>IF(ISBLANK(HLOOKUP(AA$1, m_preprocess!$1:$1048576, $D279, FALSE)), "", HLOOKUP(AA$1, m_preprocess!$1:$1048576, $D279, FALSE))</f>
        <v>21571</v>
      </c>
      <c r="AB279" s="67">
        <f>IF(ISBLANK(HLOOKUP(AB$1, m_preprocess!$1:$1048576, $D279, FALSE)), "", HLOOKUP(AB$1, m_preprocess!$1:$1048576, $D279, FALSE))</f>
        <v>148329.128631217</v>
      </c>
    </row>
    <row r="280" spans="1:28" x14ac:dyDescent="0.25">
      <c r="A280" s="57">
        <v>42430</v>
      </c>
      <c r="B280" s="67">
        <v>2016</v>
      </c>
      <c r="C280" s="67">
        <v>3</v>
      </c>
      <c r="D280" s="67">
        <v>280</v>
      </c>
      <c r="E280" s="67">
        <f>IF(ISBLANK(HLOOKUP(E$1, m_preprocess!$1:$1048576, $D280, FALSE)), "", HLOOKUP(E$1, m_preprocess!$1:$1048576, $D280, FALSE))</f>
        <v>110.815655516348</v>
      </c>
      <c r="F280" s="67">
        <f>IF(ISBLANK(HLOOKUP(F$1, m_preprocess!$1:$1048576, $D280, FALSE)), "", HLOOKUP(F$1, m_preprocess!$1:$1048576, $D280, FALSE))</f>
        <v>105.576427317244</v>
      </c>
      <c r="G280" s="67">
        <f>IF(ISBLANK(HLOOKUP(G$1, m_preprocess!$1:$1048576, $D280, FALSE)), "", HLOOKUP(G$1, m_preprocess!$1:$1048576, $D280, FALSE))</f>
        <v>103.92196730073</v>
      </c>
      <c r="H280" s="67">
        <f>IF(ISBLANK(HLOOKUP(H$1, m_preprocess!$1:$1048576, $D280, FALSE)), "", HLOOKUP(H$1, m_preprocess!$1:$1048576, $D280, FALSE))</f>
        <v>111.555167629317</v>
      </c>
      <c r="I280" s="67">
        <f>IF(ISBLANK(HLOOKUP(I$1, m_preprocess!$1:$1048576, $D280, FALSE)), "", HLOOKUP(I$1, m_preprocess!$1:$1048576, $D280, FALSE))</f>
        <v>35.5</v>
      </c>
      <c r="J280" s="67">
        <f>IF(ISBLANK(HLOOKUP(J$1, m_preprocess!$1:$1048576, $D280, FALSE)), "", HLOOKUP(J$1, m_preprocess!$1:$1048576, $D280, FALSE))</f>
        <v>42.762517251673401</v>
      </c>
      <c r="K280" s="67">
        <f>IF(ISBLANK(HLOOKUP(K$1, m_preprocess!$1:$1048576, $D280, FALSE)), "", HLOOKUP(K$1, m_preprocess!$1:$1048576, $D280, FALSE))</f>
        <v>3.5</v>
      </c>
      <c r="L280" s="67">
        <f>IF(ISBLANK(HLOOKUP(L$1, m_preprocess!$1:$1048576, $D280, FALSE)), "", HLOOKUP(L$1, m_preprocess!$1:$1048576, $D280, FALSE))</f>
        <v>24554.139481453098</v>
      </c>
      <c r="M280" s="67">
        <f>IF(ISBLANK(HLOOKUP(M$1, m_preprocess!$1:$1048576, $D280, FALSE)), "", HLOOKUP(M$1, m_preprocess!$1:$1048576, $D280, FALSE))</f>
        <v>100020.61904246207</v>
      </c>
      <c r="N280" s="67">
        <f>IF(ISBLANK(HLOOKUP(N$1, m_preprocess!$1:$1048576, $D280, FALSE)), "", HLOOKUP(N$1, m_preprocess!$1:$1048576, $D280, FALSE))</f>
        <v>682.06772727272698</v>
      </c>
      <c r="O280" s="67">
        <f>IF(ISBLANK(HLOOKUP(O$1, m_preprocess!$1:$1048576, $D280, FALSE)), "", HLOOKUP(O$1, m_preprocess!$1:$1048576, $D280, FALSE))</f>
        <v>106.23488492342253</v>
      </c>
      <c r="P280" s="67">
        <f>IF(ISBLANK(HLOOKUP(P$1, m_preprocess!$1:$1048576, $D280, FALSE)), "", HLOOKUP(P$1, m_preprocess!$1:$1048576, $D280, FALSE))</f>
        <v>122.61726026685734</v>
      </c>
      <c r="Q280" s="67">
        <f>IF(ISBLANK(HLOOKUP(Q$1, m_preprocess!$1:$1048576, $D280, FALSE)), "", HLOOKUP(Q$1, m_preprocess!$1:$1048576, $D280, FALSE))</f>
        <v>4837.7425062099583</v>
      </c>
      <c r="R280" s="67">
        <f>IF(ISBLANK(HLOOKUP(R$1, m_preprocess!$1:$1048576, $D280, FALSE)), "", HLOOKUP(R$1, m_preprocess!$1:$1048576, $D280, FALSE))</f>
        <v>2334.5430447687609</v>
      </c>
      <c r="S280" s="67">
        <f>IF(ISBLANK(HLOOKUP(S$1, m_preprocess!$1:$1048576, $D280, FALSE)), "", HLOOKUP(S$1, m_preprocess!$1:$1048576, $D280, FALSE))</f>
        <v>5432.2557917846698</v>
      </c>
      <c r="T280" s="67">
        <f>IF(ISBLANK(HLOOKUP(T$1, m_preprocess!$1:$1048576, $D280, FALSE)), "", HLOOKUP(T$1, m_preprocess!$1:$1048576, $D280, FALSE))</f>
        <v>1667.0561120240204</v>
      </c>
      <c r="U280" s="67">
        <f>IF(ISBLANK(HLOOKUP(U$1, m_preprocess!$1:$1048576, $D280, FALSE)), "", HLOOKUP(U$1, m_preprocess!$1:$1048576, $D280, FALSE))</f>
        <v>2723.682725891857</v>
      </c>
      <c r="V280" s="67">
        <f>IF(ISBLANK(HLOOKUP(V$1, m_preprocess!$1:$1048576, $D280, FALSE)), "", HLOOKUP(V$1, m_preprocess!$1:$1048576, $D280, FALSE))</f>
        <v>1386.9220189315695</v>
      </c>
      <c r="W280" s="67">
        <f>IF(ISBLANK(HLOOKUP(W$1, m_preprocess!$1:$1048576, $D280, FALSE)), "", HLOOKUP(W$1, m_preprocess!$1:$1048576, $D280, FALSE))</f>
        <v>6420.1699420000004</v>
      </c>
      <c r="X280" s="67">
        <f>IF(ISBLANK(HLOOKUP(X$1, m_preprocess!$1:$1048576, $D280, FALSE)), "", HLOOKUP(X$1, m_preprocess!$1:$1048576, $D280, FALSE))</f>
        <v>106.98699132586999</v>
      </c>
      <c r="Y280" s="67">
        <f>IF(ISBLANK(HLOOKUP(Y$1, m_preprocess!$1:$1048576, $D280, FALSE)), "", HLOOKUP(Y$1, m_preprocess!$1:$1048576, $D280, FALSE))</f>
        <v>104.746529640283</v>
      </c>
      <c r="Z280" s="67">
        <f>IF(ISBLANK(HLOOKUP(Z$1, m_preprocess!$1:$1048576, $D280, FALSE)), "", HLOOKUP(Z$1, m_preprocess!$1:$1048576, $D280, FALSE))</f>
        <v>487.19999999999993</v>
      </c>
      <c r="AA280" s="67">
        <f>IF(ISBLANK(HLOOKUP(AA$1, m_preprocess!$1:$1048576, $D280, FALSE)), "", HLOOKUP(AA$1, m_preprocess!$1:$1048576, $D280, FALSE))</f>
        <v>23053</v>
      </c>
      <c r="AB280" s="67">
        <f>IF(ISBLANK(HLOOKUP(AB$1, m_preprocess!$1:$1048576, $D280, FALSE)), "", HLOOKUP(AB$1, m_preprocess!$1:$1048576, $D280, FALSE))</f>
        <v>147572.879494655</v>
      </c>
    </row>
    <row r="281" spans="1:28" x14ac:dyDescent="0.25">
      <c r="A281" s="57">
        <v>42461</v>
      </c>
      <c r="B281" s="67">
        <v>2016</v>
      </c>
      <c r="C281" s="67">
        <v>4</v>
      </c>
      <c r="D281" s="67">
        <v>281</v>
      </c>
      <c r="E281" s="67">
        <f>IF(ISBLANK(HLOOKUP(E$1, m_preprocess!$1:$1048576, $D281, FALSE)), "", HLOOKUP(E$1, m_preprocess!$1:$1048576, $D281, FALSE))</f>
        <v>105.95324309611701</v>
      </c>
      <c r="F281" s="67">
        <f>IF(ISBLANK(HLOOKUP(F$1, m_preprocess!$1:$1048576, $D281, FALSE)), "", HLOOKUP(F$1, m_preprocess!$1:$1048576, $D281, FALSE))</f>
        <v>105.12757617933499</v>
      </c>
      <c r="G281" s="67">
        <f>IF(ISBLANK(HLOOKUP(G$1, m_preprocess!$1:$1048576, $D281, FALSE)), "", HLOOKUP(G$1, m_preprocess!$1:$1048576, $D281, FALSE))</f>
        <v>92.693434972759206</v>
      </c>
      <c r="H281" s="67">
        <f>IF(ISBLANK(HLOOKUP(H$1, m_preprocess!$1:$1048576, $D281, FALSE)), "", HLOOKUP(H$1, m_preprocess!$1:$1048576, $D281, FALSE))</f>
        <v>107.305148723752</v>
      </c>
      <c r="I281" s="67">
        <f>IF(ISBLANK(HLOOKUP(I$1, m_preprocess!$1:$1048576, $D281, FALSE)), "", HLOOKUP(I$1, m_preprocess!$1:$1048576, $D281, FALSE))</f>
        <v>34.6</v>
      </c>
      <c r="J281" s="67">
        <f>IF(ISBLANK(HLOOKUP(J$1, m_preprocess!$1:$1048576, $D281, FALSE)), "", HLOOKUP(J$1, m_preprocess!$1:$1048576, $D281, FALSE))</f>
        <v>43.318481087651101</v>
      </c>
      <c r="K281" s="67">
        <f>IF(ISBLANK(HLOOKUP(K$1, m_preprocess!$1:$1048576, $D281, FALSE)), "", HLOOKUP(K$1, m_preprocess!$1:$1048576, $D281, FALSE))</f>
        <v>3.5</v>
      </c>
      <c r="L281" s="67">
        <f>IF(ISBLANK(HLOOKUP(L$1, m_preprocess!$1:$1048576, $D281, FALSE)), "", HLOOKUP(L$1, m_preprocess!$1:$1048576, $D281, FALSE))</f>
        <v>24527.436950975916</v>
      </c>
      <c r="M281" s="67">
        <f>IF(ISBLANK(HLOOKUP(M$1, m_preprocess!$1:$1048576, $D281, FALSE)), "", HLOOKUP(M$1, m_preprocess!$1:$1048576, $D281, FALSE))</f>
        <v>100458.31645442478</v>
      </c>
      <c r="N281" s="67">
        <f>IF(ISBLANK(HLOOKUP(N$1, m_preprocess!$1:$1048576, $D281, FALSE)), "", HLOOKUP(N$1, m_preprocess!$1:$1048576, $D281, FALSE))</f>
        <v>669.93238095238098</v>
      </c>
      <c r="O281" s="67">
        <f>IF(ISBLANK(HLOOKUP(O$1, m_preprocess!$1:$1048576, $D281, FALSE)), "", HLOOKUP(O$1, m_preprocess!$1:$1048576, $D281, FALSE))</f>
        <v>106.2198281012501</v>
      </c>
      <c r="P281" s="67">
        <f>IF(ISBLANK(HLOOKUP(P$1, m_preprocess!$1:$1048576, $D281, FALSE)), "", HLOOKUP(P$1, m_preprocess!$1:$1048576, $D281, FALSE))</f>
        <v>120.09981688789937</v>
      </c>
      <c r="Q281" s="67">
        <f>IF(ISBLANK(HLOOKUP(Q$1, m_preprocess!$1:$1048576, $D281, FALSE)), "", HLOOKUP(Q$1, m_preprocess!$1:$1048576, $D281, FALSE))</f>
        <v>4754.794735250015</v>
      </c>
      <c r="R281" s="67">
        <f>IF(ISBLANK(HLOOKUP(R$1, m_preprocess!$1:$1048576, $D281, FALSE)), "", HLOOKUP(R$1, m_preprocess!$1:$1048576, $D281, FALSE))</f>
        <v>2203.7515303623568</v>
      </c>
      <c r="S281" s="67">
        <f>IF(ISBLANK(HLOOKUP(S$1, m_preprocess!$1:$1048576, $D281, FALSE)), "", HLOOKUP(S$1, m_preprocess!$1:$1048576, $D281, FALSE))</f>
        <v>4856.1812724813317</v>
      </c>
      <c r="T281" s="67">
        <f>IF(ISBLANK(HLOOKUP(T$1, m_preprocess!$1:$1048576, $D281, FALSE)), "", HLOOKUP(T$1, m_preprocess!$1:$1048576, $D281, FALSE))</f>
        <v>1394.8703264897804</v>
      </c>
      <c r="U281" s="67">
        <f>IF(ISBLANK(HLOOKUP(U$1, m_preprocess!$1:$1048576, $D281, FALSE)), "", HLOOKUP(U$1, m_preprocess!$1:$1048576, $D281, FALSE))</f>
        <v>2449.8331676858234</v>
      </c>
      <c r="V281" s="67">
        <f>IF(ISBLANK(HLOOKUP(V$1, m_preprocess!$1:$1048576, $D281, FALSE)), "", HLOOKUP(V$1, m_preprocess!$1:$1048576, $D281, FALSE))</f>
        <v>1315.9211498186173</v>
      </c>
      <c r="W281" s="67">
        <f>IF(ISBLANK(HLOOKUP(W$1, m_preprocess!$1:$1048576, $D281, FALSE)), "", HLOOKUP(W$1, m_preprocess!$1:$1048576, $D281, FALSE))</f>
        <v>5879.0695817633696</v>
      </c>
      <c r="X281" s="67">
        <f>IF(ISBLANK(HLOOKUP(X$1, m_preprocess!$1:$1048576, $D281, FALSE)), "", HLOOKUP(X$1, m_preprocess!$1:$1048576, $D281, FALSE))</f>
        <v>97.6973287924434</v>
      </c>
      <c r="Y281" s="67">
        <f>IF(ISBLANK(HLOOKUP(Y$1, m_preprocess!$1:$1048576, $D281, FALSE)), "", HLOOKUP(Y$1, m_preprocess!$1:$1048576, $D281, FALSE))</f>
        <v>100.900699465502</v>
      </c>
      <c r="Z281" s="67">
        <f>IF(ISBLANK(HLOOKUP(Z$1, m_preprocess!$1:$1048576, $D281, FALSE)), "", HLOOKUP(Z$1, m_preprocess!$1:$1048576, $D281, FALSE))</f>
        <v>431.79999999999995</v>
      </c>
      <c r="AA281" s="67">
        <f>IF(ISBLANK(HLOOKUP(AA$1, m_preprocess!$1:$1048576, $D281, FALSE)), "", HLOOKUP(AA$1, m_preprocess!$1:$1048576, $D281, FALSE))</f>
        <v>22401</v>
      </c>
      <c r="AB281" s="67">
        <f>IF(ISBLANK(HLOOKUP(AB$1, m_preprocess!$1:$1048576, $D281, FALSE)), "", HLOOKUP(AB$1, m_preprocess!$1:$1048576, $D281, FALSE))</f>
        <v>147870.84834178301</v>
      </c>
    </row>
    <row r="282" spans="1:28" x14ac:dyDescent="0.25">
      <c r="A282" s="57">
        <v>42491</v>
      </c>
      <c r="B282" s="67">
        <v>2016</v>
      </c>
      <c r="C282" s="67">
        <v>5</v>
      </c>
      <c r="D282" s="67">
        <v>282</v>
      </c>
      <c r="E282" s="67">
        <f>IF(ISBLANK(HLOOKUP(E$1, m_preprocess!$1:$1048576, $D282, FALSE)), "", HLOOKUP(E$1, m_preprocess!$1:$1048576, $D282, FALSE))</f>
        <v>105.92179705808999</v>
      </c>
      <c r="F282" s="67">
        <f>IF(ISBLANK(HLOOKUP(F$1, m_preprocess!$1:$1048576, $D282, FALSE)), "", HLOOKUP(F$1, m_preprocess!$1:$1048576, $D282, FALSE))</f>
        <v>104.942442693514</v>
      </c>
      <c r="G282" s="67">
        <f>IF(ISBLANK(HLOOKUP(G$1, m_preprocess!$1:$1048576, $D282, FALSE)), "", HLOOKUP(G$1, m_preprocess!$1:$1048576, $D282, FALSE))</f>
        <v>104.35211121836301</v>
      </c>
      <c r="H282" s="67">
        <f>IF(ISBLANK(HLOOKUP(H$1, m_preprocess!$1:$1048576, $D282, FALSE)), "", HLOOKUP(H$1, m_preprocess!$1:$1048576, $D282, FALSE))</f>
        <v>106.143267992587</v>
      </c>
      <c r="I282" s="67">
        <f>IF(ISBLANK(HLOOKUP(I$1, m_preprocess!$1:$1048576, $D282, FALSE)), "", HLOOKUP(I$1, m_preprocess!$1:$1048576, $D282, FALSE))</f>
        <v>33.9</v>
      </c>
      <c r="J282" s="67">
        <f>IF(ISBLANK(HLOOKUP(J$1, m_preprocess!$1:$1048576, $D282, FALSE)), "", HLOOKUP(J$1, m_preprocess!$1:$1048576, $D282, FALSE))</f>
        <v>41.716320151446801</v>
      </c>
      <c r="K282" s="67">
        <f>IF(ISBLANK(HLOOKUP(K$1, m_preprocess!$1:$1048576, $D282, FALSE)), "", HLOOKUP(K$1, m_preprocess!$1:$1048576, $D282, FALSE))</f>
        <v>3.5</v>
      </c>
      <c r="L282" s="67">
        <f>IF(ISBLANK(HLOOKUP(L$1, m_preprocess!$1:$1048576, $D282, FALSE)), "", HLOOKUP(L$1, m_preprocess!$1:$1048576, $D282, FALSE))</f>
        <v>24469.123233306167</v>
      </c>
      <c r="M282" s="67">
        <f>IF(ISBLANK(HLOOKUP(M$1, m_preprocess!$1:$1048576, $D282, FALSE)), "", HLOOKUP(M$1, m_preprocess!$1:$1048576, $D282, FALSE))</f>
        <v>100424.29245104341</v>
      </c>
      <c r="N282" s="67">
        <f>IF(ISBLANK(HLOOKUP(N$1, m_preprocess!$1:$1048576, $D282, FALSE)), "", HLOOKUP(N$1, m_preprocess!$1:$1048576, $D282, FALSE))</f>
        <v>681.870454545455</v>
      </c>
      <c r="O282" s="67">
        <f>IF(ISBLANK(HLOOKUP(O$1, m_preprocess!$1:$1048576, $D282, FALSE)), "", HLOOKUP(O$1, m_preprocess!$1:$1048576, $D282, FALSE))</f>
        <v>107.40192402731641</v>
      </c>
      <c r="P282" s="67">
        <f>IF(ISBLANK(HLOOKUP(P$1, m_preprocess!$1:$1048576, $D282, FALSE)), "", HLOOKUP(P$1, m_preprocess!$1:$1048576, $D282, FALSE))</f>
        <v>116.94610511280315</v>
      </c>
      <c r="Q282" s="67">
        <f>IF(ISBLANK(HLOOKUP(Q$1, m_preprocess!$1:$1048576, $D282, FALSE)), "", HLOOKUP(Q$1, m_preprocess!$1:$1048576, $D282, FALSE))</f>
        <v>4838.7865306313106</v>
      </c>
      <c r="R282" s="67">
        <f>IF(ISBLANK(HLOOKUP(R$1, m_preprocess!$1:$1048576, $D282, FALSE)), "", HLOOKUP(R$1, m_preprocess!$1:$1048576, $D282, FALSE))</f>
        <v>2349.2411751125869</v>
      </c>
      <c r="S282" s="67">
        <f>IF(ISBLANK(HLOOKUP(S$1, m_preprocess!$1:$1048576, $D282, FALSE)), "", HLOOKUP(S$1, m_preprocess!$1:$1048576, $D282, FALSE))</f>
        <v>5064.2180162012737</v>
      </c>
      <c r="T282" s="67">
        <f>IF(ISBLANK(HLOOKUP(T$1, m_preprocess!$1:$1048576, $D282, FALSE)), "", HLOOKUP(T$1, m_preprocess!$1:$1048576, $D282, FALSE))</f>
        <v>1558.070645772744</v>
      </c>
      <c r="U282" s="67">
        <f>IF(ISBLANK(HLOOKUP(U$1, m_preprocess!$1:$1048576, $D282, FALSE)), "", HLOOKUP(U$1, m_preprocess!$1:$1048576, $D282, FALSE))</f>
        <v>2595.3539042225621</v>
      </c>
      <c r="V282" s="67">
        <f>IF(ISBLANK(HLOOKUP(V$1, m_preprocess!$1:$1048576, $D282, FALSE)), "", HLOOKUP(V$1, m_preprocess!$1:$1048576, $D282, FALSE))</f>
        <v>1219.26539647246</v>
      </c>
      <c r="W282" s="67">
        <f>IF(ISBLANK(HLOOKUP(W$1, m_preprocess!$1:$1048576, $D282, FALSE)), "", HLOOKUP(W$1, m_preprocess!$1:$1048576, $D282, FALSE))</f>
        <v>6211.8559016045401</v>
      </c>
      <c r="X282" s="67">
        <f>IF(ISBLANK(HLOOKUP(X$1, m_preprocess!$1:$1048576, $D282, FALSE)), "", HLOOKUP(X$1, m_preprocess!$1:$1048576, $D282, FALSE))</f>
        <v>101.18526822611901</v>
      </c>
      <c r="Y282" s="67">
        <f>IF(ISBLANK(HLOOKUP(Y$1, m_preprocess!$1:$1048576, $D282, FALSE)), "", HLOOKUP(Y$1, m_preprocess!$1:$1048576, $D282, FALSE))</f>
        <v>100.326042111229</v>
      </c>
      <c r="Z282" s="67">
        <f>IF(ISBLANK(HLOOKUP(Z$1, m_preprocess!$1:$1048576, $D282, FALSE)), "", HLOOKUP(Z$1, m_preprocess!$1:$1048576, $D282, FALSE))</f>
        <v>472.20000000000005</v>
      </c>
      <c r="AA282" s="67">
        <f>IF(ISBLANK(HLOOKUP(AA$1, m_preprocess!$1:$1048576, $D282, FALSE)), "", HLOOKUP(AA$1, m_preprocess!$1:$1048576, $D282, FALSE))</f>
        <v>24002</v>
      </c>
      <c r="AB282" s="67">
        <f>IF(ISBLANK(HLOOKUP(AB$1, m_preprocess!$1:$1048576, $D282, FALSE)), "", HLOOKUP(AB$1, m_preprocess!$1:$1048576, $D282, FALSE))</f>
        <v>149457.08956026801</v>
      </c>
    </row>
    <row r="283" spans="1:28" x14ac:dyDescent="0.25">
      <c r="A283" s="57">
        <v>42522</v>
      </c>
      <c r="B283" s="67">
        <v>2016</v>
      </c>
      <c r="C283" s="67">
        <v>6</v>
      </c>
      <c r="D283" s="67">
        <v>283</v>
      </c>
      <c r="E283" s="67">
        <f>IF(ISBLANK(HLOOKUP(E$1, m_preprocess!$1:$1048576, $D283, FALSE)), "", HLOOKUP(E$1, m_preprocess!$1:$1048576, $D283, FALSE))</f>
        <v>103.327661204088</v>
      </c>
      <c r="F283" s="67">
        <f>IF(ISBLANK(HLOOKUP(F$1, m_preprocess!$1:$1048576, $D283, FALSE)), "", HLOOKUP(F$1, m_preprocess!$1:$1048576, $D283, FALSE))</f>
        <v>105.788368619934</v>
      </c>
      <c r="G283" s="67">
        <f>IF(ISBLANK(HLOOKUP(G$1, m_preprocess!$1:$1048576, $D283, FALSE)), "", HLOOKUP(G$1, m_preprocess!$1:$1048576, $D283, FALSE))</f>
        <v>98.023270077367499</v>
      </c>
      <c r="H283" s="67">
        <f>IF(ISBLANK(HLOOKUP(H$1, m_preprocess!$1:$1048576, $D283, FALSE)), "", HLOOKUP(H$1, m_preprocess!$1:$1048576, $D283, FALSE))</f>
        <v>103.90856482704601</v>
      </c>
      <c r="I283" s="67">
        <f>IF(ISBLANK(HLOOKUP(I$1, m_preprocess!$1:$1048576, $D283, FALSE)), "", HLOOKUP(I$1, m_preprocess!$1:$1048576, $D283, FALSE))</f>
        <v>35.1</v>
      </c>
      <c r="J283" s="67">
        <f>IF(ISBLANK(HLOOKUP(J$1, m_preprocess!$1:$1048576, $D283, FALSE)), "", HLOOKUP(J$1, m_preprocess!$1:$1048576, $D283, FALSE))</f>
        <v>39.238170973964102</v>
      </c>
      <c r="K283" s="67">
        <f>IF(ISBLANK(HLOOKUP(K$1, m_preprocess!$1:$1048576, $D283, FALSE)), "", HLOOKUP(K$1, m_preprocess!$1:$1048576, $D283, FALSE))</f>
        <v>3.5</v>
      </c>
      <c r="L283" s="67">
        <f>IF(ISBLANK(HLOOKUP(L$1, m_preprocess!$1:$1048576, $D283, FALSE)), "", HLOOKUP(L$1, m_preprocess!$1:$1048576, $D283, FALSE))</f>
        <v>24535.927336648881</v>
      </c>
      <c r="M283" s="67">
        <f>IF(ISBLANK(HLOOKUP(M$1, m_preprocess!$1:$1048576, $D283, FALSE)), "", HLOOKUP(M$1, m_preprocess!$1:$1048576, $D283, FALSE))</f>
        <v>100686.57019867514</v>
      </c>
      <c r="N283" s="67">
        <f>IF(ISBLANK(HLOOKUP(N$1, m_preprocess!$1:$1048576, $D283, FALSE)), "", HLOOKUP(N$1, m_preprocess!$1:$1048576, $D283, FALSE))</f>
        <v>681.07190476190499</v>
      </c>
      <c r="O283" s="67">
        <f>IF(ISBLANK(HLOOKUP(O$1, m_preprocess!$1:$1048576, $D283, FALSE)), "", HLOOKUP(O$1, m_preprocess!$1:$1048576, $D283, FALSE))</f>
        <v>106.31377031317196</v>
      </c>
      <c r="P283" s="67">
        <f>IF(ISBLANK(HLOOKUP(P$1, m_preprocess!$1:$1048576, $D283, FALSE)), "", HLOOKUP(P$1, m_preprocess!$1:$1048576, $D283, FALSE))</f>
        <v>115.0388883108449</v>
      </c>
      <c r="Q283" s="67">
        <f>IF(ISBLANK(HLOOKUP(Q$1, m_preprocess!$1:$1048576, $D283, FALSE)), "", HLOOKUP(Q$1, m_preprocess!$1:$1048576, $D283, FALSE))</f>
        <v>4413.6108966710435</v>
      </c>
      <c r="R283" s="67">
        <f>IF(ISBLANK(HLOOKUP(R$1, m_preprocess!$1:$1048576, $D283, FALSE)), "", HLOOKUP(R$1, m_preprocess!$1:$1048576, $D283, FALSE))</f>
        <v>2227.1535447075785</v>
      </c>
      <c r="S283" s="67">
        <f>IF(ISBLANK(HLOOKUP(S$1, m_preprocess!$1:$1048576, $D283, FALSE)), "", HLOOKUP(S$1, m_preprocess!$1:$1048576, $D283, FALSE))</f>
        <v>4708.763308315516</v>
      </c>
      <c r="T283" s="67">
        <f>IF(ISBLANK(HLOOKUP(T$1, m_preprocess!$1:$1048576, $D283, FALSE)), "", HLOOKUP(T$1, m_preprocess!$1:$1048576, $D283, FALSE))</f>
        <v>1501.4962338532637</v>
      </c>
      <c r="U283" s="67">
        <f>IF(ISBLANK(HLOOKUP(U$1, m_preprocess!$1:$1048576, $D283, FALSE)), "", HLOOKUP(U$1, m_preprocess!$1:$1048576, $D283, FALSE))</f>
        <v>2482.5473011952236</v>
      </c>
      <c r="V283" s="67">
        <f>IF(ISBLANK(HLOOKUP(V$1, m_preprocess!$1:$1048576, $D283, FALSE)), "", HLOOKUP(V$1, m_preprocess!$1:$1048576, $D283, FALSE))</f>
        <v>1018.6379805587683</v>
      </c>
      <c r="W283" s="67">
        <f>IF(ISBLANK(HLOOKUP(W$1, m_preprocess!$1:$1048576, $D283, FALSE)), "", HLOOKUP(W$1, m_preprocess!$1:$1048576, $D283, FALSE))</f>
        <v>6189.7592106277498</v>
      </c>
      <c r="X283" s="67">
        <f>IF(ISBLANK(HLOOKUP(X$1, m_preprocess!$1:$1048576, $D283, FALSE)), "", HLOOKUP(X$1, m_preprocess!$1:$1048576, $D283, FALSE))</f>
        <v>97.115167373873703</v>
      </c>
      <c r="Y283" s="67">
        <f>IF(ISBLANK(HLOOKUP(Y$1, m_preprocess!$1:$1048576, $D283, FALSE)), "", HLOOKUP(Y$1, m_preprocess!$1:$1048576, $D283, FALSE))</f>
        <v>96.852266009732503</v>
      </c>
      <c r="Z283" s="67">
        <f>IF(ISBLANK(HLOOKUP(Z$1, m_preprocess!$1:$1048576, $D283, FALSE)), "", HLOOKUP(Z$1, m_preprocess!$1:$1048576, $D283, FALSE))</f>
        <v>469.1</v>
      </c>
      <c r="AA283" s="67">
        <f>IF(ISBLANK(HLOOKUP(AA$1, m_preprocess!$1:$1048576, $D283, FALSE)), "", HLOOKUP(AA$1, m_preprocess!$1:$1048576, $D283, FALSE))</f>
        <v>23636</v>
      </c>
      <c r="AB283" s="67">
        <f>IF(ISBLANK(HLOOKUP(AB$1, m_preprocess!$1:$1048576, $D283, FALSE)), "", HLOOKUP(AB$1, m_preprocess!$1:$1048576, $D283, FALSE))</f>
        <v>148793.09578901299</v>
      </c>
    </row>
    <row r="284" spans="1:28" x14ac:dyDescent="0.25">
      <c r="A284" s="57">
        <v>42552</v>
      </c>
      <c r="B284" s="67">
        <v>2016</v>
      </c>
      <c r="C284" s="67">
        <v>7</v>
      </c>
      <c r="D284" s="67">
        <v>284</v>
      </c>
      <c r="E284" s="67">
        <f>IF(ISBLANK(HLOOKUP(E$1, m_preprocess!$1:$1048576, $D284, FALSE)), "", HLOOKUP(E$1, m_preprocess!$1:$1048576, $D284, FALSE))</f>
        <v>102.50283939173001</v>
      </c>
      <c r="F284" s="67">
        <f>IF(ISBLANK(HLOOKUP(F$1, m_preprocess!$1:$1048576, $D284, FALSE)), "", HLOOKUP(F$1, m_preprocess!$1:$1048576, $D284, FALSE))</f>
        <v>105.739641069862</v>
      </c>
      <c r="G284" s="67">
        <f>IF(ISBLANK(HLOOKUP(G$1, m_preprocess!$1:$1048576, $D284, FALSE)), "", HLOOKUP(G$1, m_preprocess!$1:$1048576, $D284, FALSE))</f>
        <v>96.097403821534698</v>
      </c>
      <c r="H284" s="67">
        <f>IF(ISBLANK(HLOOKUP(H$1, m_preprocess!$1:$1048576, $D284, FALSE)), "", HLOOKUP(H$1, m_preprocess!$1:$1048576, $D284, FALSE))</f>
        <v>103.18966940772</v>
      </c>
      <c r="I284" s="67">
        <f>IF(ISBLANK(HLOOKUP(I$1, m_preprocess!$1:$1048576, $D284, FALSE)), "", HLOOKUP(I$1, m_preprocess!$1:$1048576, $D284, FALSE))</f>
        <v>33</v>
      </c>
      <c r="J284" s="67">
        <f>IF(ISBLANK(HLOOKUP(J$1, m_preprocess!$1:$1048576, $D284, FALSE)), "", HLOOKUP(J$1, m_preprocess!$1:$1048576, $D284, FALSE))</f>
        <v>39.495737211149198</v>
      </c>
      <c r="K284" s="67">
        <f>IF(ISBLANK(HLOOKUP(K$1, m_preprocess!$1:$1048576, $D284, FALSE)), "", HLOOKUP(K$1, m_preprocess!$1:$1048576, $D284, FALSE))</f>
        <v>3.5</v>
      </c>
      <c r="L284" s="67">
        <f>IF(ISBLANK(HLOOKUP(L$1, m_preprocess!$1:$1048576, $D284, FALSE)), "", HLOOKUP(L$1, m_preprocess!$1:$1048576, $D284, FALSE))</f>
        <v>24033.607950142563</v>
      </c>
      <c r="M284" s="67">
        <f>IF(ISBLANK(HLOOKUP(M$1, m_preprocess!$1:$1048576, $D284, FALSE)), "", HLOOKUP(M$1, m_preprocess!$1:$1048576, $D284, FALSE))</f>
        <v>100445.60791259907</v>
      </c>
      <c r="N284" s="67">
        <f>IF(ISBLANK(HLOOKUP(N$1, m_preprocess!$1:$1048576, $D284, FALSE)), "", HLOOKUP(N$1, m_preprocess!$1:$1048576, $D284, FALSE))</f>
        <v>657.56714285714304</v>
      </c>
      <c r="O284" s="67">
        <f>IF(ISBLANK(HLOOKUP(O$1, m_preprocess!$1:$1048576, $D284, FALSE)), "", HLOOKUP(O$1, m_preprocess!$1:$1048576, $D284, FALSE))</f>
        <v>102.13204884089188</v>
      </c>
      <c r="P284" s="67">
        <f>IF(ISBLANK(HLOOKUP(P$1, m_preprocess!$1:$1048576, $D284, FALSE)), "", HLOOKUP(P$1, m_preprocess!$1:$1048576, $D284, FALSE))</f>
        <v>118.61126056231491</v>
      </c>
      <c r="Q284" s="67">
        <f>IF(ISBLANK(HLOOKUP(Q$1, m_preprocess!$1:$1048576, $D284, FALSE)), "", HLOOKUP(Q$1, m_preprocess!$1:$1048576, $D284, FALSE))</f>
        <v>4242.7213332046595</v>
      </c>
      <c r="R284" s="67">
        <f>IF(ISBLANK(HLOOKUP(R$1, m_preprocess!$1:$1048576, $D284, FALSE)), "", HLOOKUP(R$1, m_preprocess!$1:$1048576, $D284, FALSE))</f>
        <v>2155.5825151849758</v>
      </c>
      <c r="S284" s="67">
        <f>IF(ISBLANK(HLOOKUP(S$1, m_preprocess!$1:$1048576, $D284, FALSE)), "", HLOOKUP(S$1, m_preprocess!$1:$1048576, $D284, FALSE))</f>
        <v>5139.1800111483344</v>
      </c>
      <c r="T284" s="67">
        <f>IF(ISBLANK(HLOOKUP(T$1, m_preprocess!$1:$1048576, $D284, FALSE)), "", HLOOKUP(T$1, m_preprocess!$1:$1048576, $D284, FALSE))</f>
        <v>1650.1949728274571</v>
      </c>
      <c r="U284" s="67">
        <f>IF(ISBLANK(HLOOKUP(U$1, m_preprocess!$1:$1048576, $D284, FALSE)), "", HLOOKUP(U$1, m_preprocess!$1:$1048576, $D284, FALSE))</f>
        <v>2655.1942758443911</v>
      </c>
      <c r="V284" s="67">
        <f>IF(ISBLANK(HLOOKUP(V$1, m_preprocess!$1:$1048576, $D284, FALSE)), "", HLOOKUP(V$1, m_preprocess!$1:$1048576, $D284, FALSE))</f>
        <v>1156.2867874379288</v>
      </c>
      <c r="W284" s="67">
        <f>IF(ISBLANK(HLOOKUP(W$1, m_preprocess!$1:$1048576, $D284, FALSE)), "", HLOOKUP(W$1, m_preprocess!$1:$1048576, $D284, FALSE))</f>
        <v>6241.1336342221803</v>
      </c>
      <c r="X284" s="67">
        <f>IF(ISBLANK(HLOOKUP(X$1, m_preprocess!$1:$1048576, $D284, FALSE)), "", HLOOKUP(X$1, m_preprocess!$1:$1048576, $D284, FALSE))</f>
        <v>96.671279359077303</v>
      </c>
      <c r="Y284" s="67">
        <f>IF(ISBLANK(HLOOKUP(Y$1, m_preprocess!$1:$1048576, $D284, FALSE)), "", HLOOKUP(Y$1, m_preprocess!$1:$1048576, $D284, FALSE))</f>
        <v>103.01999534803799</v>
      </c>
      <c r="Z284" s="67">
        <f>IF(ISBLANK(HLOOKUP(Z$1, m_preprocess!$1:$1048576, $D284, FALSE)), "", HLOOKUP(Z$1, m_preprocess!$1:$1048576, $D284, FALSE))</f>
        <v>445.5</v>
      </c>
      <c r="AA284" s="67">
        <f>IF(ISBLANK(HLOOKUP(AA$1, m_preprocess!$1:$1048576, $D284, FALSE)), "", HLOOKUP(AA$1, m_preprocess!$1:$1048576, $D284, FALSE))</f>
        <v>22528</v>
      </c>
      <c r="AB284" s="67">
        <f>IF(ISBLANK(HLOOKUP(AB$1, m_preprocess!$1:$1048576, $D284, FALSE)), "", HLOOKUP(AB$1, m_preprocess!$1:$1048576, $D284, FALSE))</f>
        <v>149732.60829718999</v>
      </c>
    </row>
    <row r="285" spans="1:28" x14ac:dyDescent="0.25">
      <c r="A285" s="57">
        <v>42583</v>
      </c>
      <c r="B285" s="67">
        <v>2016</v>
      </c>
      <c r="C285" s="67">
        <v>8</v>
      </c>
      <c r="D285" s="67">
        <v>285</v>
      </c>
      <c r="E285" s="67">
        <f>IF(ISBLANK(HLOOKUP(E$1, m_preprocess!$1:$1048576, $D285, FALSE)), "", HLOOKUP(E$1, m_preprocess!$1:$1048576, $D285, FALSE))</f>
        <v>103.655223216717</v>
      </c>
      <c r="F285" s="67">
        <f>IF(ISBLANK(HLOOKUP(F$1, m_preprocess!$1:$1048576, $D285, FALSE)), "", HLOOKUP(F$1, m_preprocess!$1:$1048576, $D285, FALSE))</f>
        <v>105.93838823674901</v>
      </c>
      <c r="G285" s="67">
        <f>IF(ISBLANK(HLOOKUP(G$1, m_preprocess!$1:$1048576, $D285, FALSE)), "", HLOOKUP(G$1, m_preprocess!$1:$1048576, $D285, FALSE))</f>
        <v>96.181008354756401</v>
      </c>
      <c r="H285" s="67">
        <f>IF(ISBLANK(HLOOKUP(H$1, m_preprocess!$1:$1048576, $D285, FALSE)), "", HLOOKUP(H$1, m_preprocess!$1:$1048576, $D285, FALSE))</f>
        <v>104.446160430923</v>
      </c>
      <c r="I285" s="67">
        <f>IF(ISBLANK(HLOOKUP(I$1, m_preprocess!$1:$1048576, $D285, FALSE)), "", HLOOKUP(I$1, m_preprocess!$1:$1048576, $D285, FALSE))</f>
        <v>31.5</v>
      </c>
      <c r="J285" s="67">
        <f>IF(ISBLANK(HLOOKUP(J$1, m_preprocess!$1:$1048576, $D285, FALSE)), "", HLOOKUP(J$1, m_preprocess!$1:$1048576, $D285, FALSE))</f>
        <v>40.182351293675303</v>
      </c>
      <c r="K285" s="67">
        <f>IF(ISBLANK(HLOOKUP(K$1, m_preprocess!$1:$1048576, $D285, FALSE)), "", HLOOKUP(K$1, m_preprocess!$1:$1048576, $D285, FALSE))</f>
        <v>3.5</v>
      </c>
      <c r="L285" s="67">
        <f>IF(ISBLANK(HLOOKUP(L$1, m_preprocess!$1:$1048576, $D285, FALSE)), "", HLOOKUP(L$1, m_preprocess!$1:$1048576, $D285, FALSE))</f>
        <v>23743.016420280193</v>
      </c>
      <c r="M285" s="67">
        <f>IF(ISBLANK(HLOOKUP(M$1, m_preprocess!$1:$1048576, $D285, FALSE)), "", HLOOKUP(M$1, m_preprocess!$1:$1048576, $D285, FALSE))</f>
        <v>100550.04506324802</v>
      </c>
      <c r="N285" s="67">
        <f>IF(ISBLANK(HLOOKUP(N$1, m_preprocess!$1:$1048576, $D285, FALSE)), "", HLOOKUP(N$1, m_preprocess!$1:$1048576, $D285, FALSE))</f>
        <v>658.89045454545396</v>
      </c>
      <c r="O285" s="67">
        <f>IF(ISBLANK(HLOOKUP(O$1, m_preprocess!$1:$1048576, $D285, FALSE)), "", HLOOKUP(O$1, m_preprocess!$1:$1048576, $D285, FALSE))</f>
        <v>103.20235036311136</v>
      </c>
      <c r="P285" s="67">
        <f>IF(ISBLANK(HLOOKUP(P$1, m_preprocess!$1:$1048576, $D285, FALSE)), "", HLOOKUP(P$1, m_preprocess!$1:$1048576, $D285, FALSE))</f>
        <v>116.74644796624931</v>
      </c>
      <c r="Q285" s="67">
        <f>IF(ISBLANK(HLOOKUP(Q$1, m_preprocess!$1:$1048576, $D285, FALSE)), "", HLOOKUP(Q$1, m_preprocess!$1:$1048576, $D285, FALSE))</f>
        <v>4668.9004403792896</v>
      </c>
      <c r="R285" s="67">
        <f>IF(ISBLANK(HLOOKUP(R$1, m_preprocess!$1:$1048576, $D285, FALSE)), "", HLOOKUP(R$1, m_preprocess!$1:$1048576, $D285, FALSE))</f>
        <v>2275.8216426493309</v>
      </c>
      <c r="S285" s="67">
        <f>IF(ISBLANK(HLOOKUP(S$1, m_preprocess!$1:$1048576, $D285, FALSE)), "", HLOOKUP(S$1, m_preprocess!$1:$1048576, $D285, FALSE))</f>
        <v>5773.0378174254038</v>
      </c>
      <c r="T285" s="67">
        <f>IF(ISBLANK(HLOOKUP(T$1, m_preprocess!$1:$1048576, $D285, FALSE)), "", HLOOKUP(T$1, m_preprocess!$1:$1048576, $D285, FALSE))</f>
        <v>1825.4640703775497</v>
      </c>
      <c r="U285" s="67">
        <f>IF(ISBLANK(HLOOKUP(U$1, m_preprocess!$1:$1048576, $D285, FALSE)), "", HLOOKUP(U$1, m_preprocess!$1:$1048576, $D285, FALSE))</f>
        <v>2994.2278005823036</v>
      </c>
      <c r="V285" s="67">
        <f>IF(ISBLANK(HLOOKUP(V$1, m_preprocess!$1:$1048576, $D285, FALSE)), "", HLOOKUP(V$1, m_preprocess!$1:$1048576, $D285, FALSE))</f>
        <v>1315.2467669943953</v>
      </c>
      <c r="W285" s="67">
        <f>IF(ISBLANK(HLOOKUP(W$1, m_preprocess!$1:$1048576, $D285, FALSE)), "", HLOOKUP(W$1, m_preprocess!$1:$1048576, $D285, FALSE))</f>
        <v>6154.1857737403097</v>
      </c>
      <c r="X285" s="67">
        <f>IF(ISBLANK(HLOOKUP(X$1, m_preprocess!$1:$1048576, $D285, FALSE)), "", HLOOKUP(X$1, m_preprocess!$1:$1048576, $D285, FALSE))</f>
        <v>99.320834474351102</v>
      </c>
      <c r="Y285" s="67">
        <f>IF(ISBLANK(HLOOKUP(Y$1, m_preprocess!$1:$1048576, $D285, FALSE)), "", HLOOKUP(Y$1, m_preprocess!$1:$1048576, $D285, FALSE))</f>
        <v>97.849396929469904</v>
      </c>
      <c r="Z285" s="67">
        <f>IF(ISBLANK(HLOOKUP(Z$1, m_preprocess!$1:$1048576, $D285, FALSE)), "", HLOOKUP(Z$1, m_preprocess!$1:$1048576, $D285, FALSE))</f>
        <v>453.5</v>
      </c>
      <c r="AA285" s="67">
        <f>IF(ISBLANK(HLOOKUP(AA$1, m_preprocess!$1:$1048576, $D285, FALSE)), "", HLOOKUP(AA$1, m_preprocess!$1:$1048576, $D285, FALSE))</f>
        <v>24544</v>
      </c>
      <c r="AB285" s="67">
        <f>IF(ISBLANK(HLOOKUP(AB$1, m_preprocess!$1:$1048576, $D285, FALSE)), "", HLOOKUP(AB$1, m_preprocess!$1:$1048576, $D285, FALSE))</f>
        <v>150767.204205791</v>
      </c>
    </row>
    <row r="286" spans="1:28" x14ac:dyDescent="0.25">
      <c r="A286" s="57">
        <v>42614</v>
      </c>
      <c r="B286" s="67">
        <v>2016</v>
      </c>
      <c r="C286" s="67">
        <v>9</v>
      </c>
      <c r="D286" s="67">
        <v>286</v>
      </c>
      <c r="E286" s="67">
        <f>IF(ISBLANK(HLOOKUP(E$1, m_preprocess!$1:$1048576, $D286, FALSE)), "", HLOOKUP(E$1, m_preprocess!$1:$1048576, $D286, FALSE))</f>
        <v>102.202044688802</v>
      </c>
      <c r="F286" s="67">
        <f>IF(ISBLANK(HLOOKUP(F$1, m_preprocess!$1:$1048576, $D286, FALSE)), "", HLOOKUP(F$1, m_preprocess!$1:$1048576, $D286, FALSE))</f>
        <v>106.029260760556</v>
      </c>
      <c r="G286" s="67">
        <f>IF(ISBLANK(HLOOKUP(G$1, m_preprocess!$1:$1048576, $D286, FALSE)), "", HLOOKUP(G$1, m_preprocess!$1:$1048576, $D286, FALSE))</f>
        <v>97.325431977913098</v>
      </c>
      <c r="H286" s="67">
        <f>IF(ISBLANK(HLOOKUP(H$1, m_preprocess!$1:$1048576, $D286, FALSE)), "", HLOOKUP(H$1, m_preprocess!$1:$1048576, $D286, FALSE))</f>
        <v>102.740842366641</v>
      </c>
      <c r="I286" s="67">
        <f>IF(ISBLANK(HLOOKUP(I$1, m_preprocess!$1:$1048576, $D286, FALSE)), "", HLOOKUP(I$1, m_preprocess!$1:$1048576, $D286, FALSE))</f>
        <v>33.4</v>
      </c>
      <c r="J286" s="67">
        <f>IF(ISBLANK(HLOOKUP(J$1, m_preprocess!$1:$1048576, $D286, FALSE)), "", HLOOKUP(J$1, m_preprocess!$1:$1048576, $D286, FALSE))</f>
        <v>43.6275865152137</v>
      </c>
      <c r="K286" s="67">
        <f>IF(ISBLANK(HLOOKUP(K$1, m_preprocess!$1:$1048576, $D286, FALSE)), "", HLOOKUP(K$1, m_preprocess!$1:$1048576, $D286, FALSE))</f>
        <v>3.5</v>
      </c>
      <c r="L286" s="67">
        <f>IF(ISBLANK(HLOOKUP(L$1, m_preprocess!$1:$1048576, $D286, FALSE)), "", HLOOKUP(L$1, m_preprocess!$1:$1048576, $D286, FALSE))</f>
        <v>23928.971080013129</v>
      </c>
      <c r="M286" s="67">
        <f>IF(ISBLANK(HLOOKUP(M$1, m_preprocess!$1:$1048576, $D286, FALSE)), "", HLOOKUP(M$1, m_preprocess!$1:$1048576, $D286, FALSE))</f>
        <v>101604.76851019633</v>
      </c>
      <c r="N286" s="67">
        <f>IF(ISBLANK(HLOOKUP(N$1, m_preprocess!$1:$1048576, $D286, FALSE)), "", HLOOKUP(N$1, m_preprocess!$1:$1048576, $D286, FALSE))</f>
        <v>668.63238095238103</v>
      </c>
      <c r="O286" s="67">
        <f>IF(ISBLANK(HLOOKUP(O$1, m_preprocess!$1:$1048576, $D286, FALSE)), "", HLOOKUP(O$1, m_preprocess!$1:$1048576, $D286, FALSE))</f>
        <v>104.64921371614275</v>
      </c>
      <c r="P286" s="67">
        <f>IF(ISBLANK(HLOOKUP(P$1, m_preprocess!$1:$1048576, $D286, FALSE)), "", HLOOKUP(P$1, m_preprocess!$1:$1048576, $D286, FALSE))</f>
        <v>115.21075895697581</v>
      </c>
      <c r="Q286" s="67">
        <f>IF(ISBLANK(HLOOKUP(Q$1, m_preprocess!$1:$1048576, $D286, FALSE)), "", HLOOKUP(Q$1, m_preprocess!$1:$1048576, $D286, FALSE))</f>
        <v>4682.0149658071859</v>
      </c>
      <c r="R286" s="67">
        <f>IF(ISBLANK(HLOOKUP(R$1, m_preprocess!$1:$1048576, $D286, FALSE)), "", HLOOKUP(R$1, m_preprocess!$1:$1048576, $D286, FALSE))</f>
        <v>2584.3442612144768</v>
      </c>
      <c r="S286" s="67">
        <f>IF(ISBLANK(HLOOKUP(S$1, m_preprocess!$1:$1048576, $D286, FALSE)), "", HLOOKUP(S$1, m_preprocess!$1:$1048576, $D286, FALSE))</f>
        <v>5183.3228127885604</v>
      </c>
      <c r="T286" s="67">
        <f>IF(ISBLANK(HLOOKUP(T$1, m_preprocess!$1:$1048576, $D286, FALSE)), "", HLOOKUP(T$1, m_preprocess!$1:$1048576, $D286, FALSE))</f>
        <v>1772.7537259801231</v>
      </c>
      <c r="U286" s="67">
        <f>IF(ISBLANK(HLOOKUP(U$1, m_preprocess!$1:$1048576, $D286, FALSE)), "", HLOOKUP(U$1, m_preprocess!$1:$1048576, $D286, FALSE))</f>
        <v>2672.2982225960113</v>
      </c>
      <c r="V286" s="67">
        <f>IF(ISBLANK(HLOOKUP(V$1, m_preprocess!$1:$1048576, $D286, FALSE)), "", HLOOKUP(V$1, m_preprocess!$1:$1048576, $D286, FALSE))</f>
        <v>1069.3381014814099</v>
      </c>
      <c r="W286" s="67">
        <f>IF(ISBLANK(HLOOKUP(W$1, m_preprocess!$1:$1048576, $D286, FALSE)), "", HLOOKUP(W$1, m_preprocess!$1:$1048576, $D286, FALSE))</f>
        <v>5847.4182318498997</v>
      </c>
      <c r="X286" s="67">
        <f>IF(ISBLANK(HLOOKUP(X$1, m_preprocess!$1:$1048576, $D286, FALSE)), "", HLOOKUP(X$1, m_preprocess!$1:$1048576, $D286, FALSE))</f>
        <v>97.831940415809299</v>
      </c>
      <c r="Y286" s="67">
        <f>IF(ISBLANK(HLOOKUP(Y$1, m_preprocess!$1:$1048576, $D286, FALSE)), "", HLOOKUP(Y$1, m_preprocess!$1:$1048576, $D286, FALSE))</f>
        <v>101.999746929175</v>
      </c>
      <c r="Z286" s="67">
        <f>IF(ISBLANK(HLOOKUP(Z$1, m_preprocess!$1:$1048576, $D286, FALSE)), "", HLOOKUP(Z$1, m_preprocess!$1:$1048576, $D286, FALSE))</f>
        <v>460.29999999999995</v>
      </c>
      <c r="AA286" s="67">
        <f>IF(ISBLANK(HLOOKUP(AA$1, m_preprocess!$1:$1048576, $D286, FALSE)), "", HLOOKUP(AA$1, m_preprocess!$1:$1048576, $D286, FALSE))</f>
        <v>32377</v>
      </c>
      <c r="AB286" s="67">
        <f>IF(ISBLANK(HLOOKUP(AB$1, m_preprocess!$1:$1048576, $D286, FALSE)), "", HLOOKUP(AB$1, m_preprocess!$1:$1048576, $D286, FALSE))</f>
        <v>150188.63713275199</v>
      </c>
    </row>
    <row r="287" spans="1:28" x14ac:dyDescent="0.25">
      <c r="A287" s="57">
        <v>42644</v>
      </c>
      <c r="B287" s="67">
        <v>2016</v>
      </c>
      <c r="C287" s="67">
        <v>10</v>
      </c>
      <c r="D287" s="67">
        <v>287</v>
      </c>
      <c r="E287" s="67">
        <f>IF(ISBLANK(HLOOKUP(E$1, m_preprocess!$1:$1048576, $D287, FALSE)), "", HLOOKUP(E$1, m_preprocess!$1:$1048576, $D287, FALSE))</f>
        <v>104.673327881193</v>
      </c>
      <c r="F287" s="67">
        <f>IF(ISBLANK(HLOOKUP(F$1, m_preprocess!$1:$1048576, $D287, FALSE)), "", HLOOKUP(F$1, m_preprocess!$1:$1048576, $D287, FALSE))</f>
        <v>105.75517617922701</v>
      </c>
      <c r="G287" s="67">
        <f>IF(ISBLANK(HLOOKUP(G$1, m_preprocess!$1:$1048576, $D287, FALSE)), "", HLOOKUP(G$1, m_preprocess!$1:$1048576, $D287, FALSE))</f>
        <v>97.903052688283793</v>
      </c>
      <c r="H287" s="67">
        <f>IF(ISBLANK(HLOOKUP(H$1, m_preprocess!$1:$1048576, $D287, FALSE)), "", HLOOKUP(H$1, m_preprocess!$1:$1048576, $D287, FALSE))</f>
        <v>105.396865186075</v>
      </c>
      <c r="I287" s="67">
        <f>IF(ISBLANK(HLOOKUP(I$1, m_preprocess!$1:$1048576, $D287, FALSE)), "", HLOOKUP(I$1, m_preprocess!$1:$1048576, $D287, FALSE))</f>
        <v>36.200000000000003</v>
      </c>
      <c r="J287" s="67">
        <f>IF(ISBLANK(HLOOKUP(J$1, m_preprocess!$1:$1048576, $D287, FALSE)), "", HLOOKUP(J$1, m_preprocess!$1:$1048576, $D287, FALSE))</f>
        <v>42.7297799892158</v>
      </c>
      <c r="K287" s="67">
        <f>IF(ISBLANK(HLOOKUP(K$1, m_preprocess!$1:$1048576, $D287, FALSE)), "", HLOOKUP(K$1, m_preprocess!$1:$1048576, $D287, FALSE))</f>
        <v>3.5</v>
      </c>
      <c r="L287" s="67">
        <f>IF(ISBLANK(HLOOKUP(L$1, m_preprocess!$1:$1048576, $D287, FALSE)), "", HLOOKUP(L$1, m_preprocess!$1:$1048576, $D287, FALSE))</f>
        <v>23779.4963288283</v>
      </c>
      <c r="M287" s="67">
        <f>IF(ISBLANK(HLOOKUP(M$1, m_preprocess!$1:$1048576, $D287, FALSE)), "", HLOOKUP(M$1, m_preprocess!$1:$1048576, $D287, FALSE))</f>
        <v>102427.85298764457</v>
      </c>
      <c r="N287" s="67">
        <f>IF(ISBLANK(HLOOKUP(N$1, m_preprocess!$1:$1048576, $D287, FALSE)), "", HLOOKUP(N$1, m_preprocess!$1:$1048576, $D287, FALSE))</f>
        <v>663.92210526315796</v>
      </c>
      <c r="O287" s="67">
        <f>IF(ISBLANK(HLOOKUP(O$1, m_preprocess!$1:$1048576, $D287, FALSE)), "", HLOOKUP(O$1, m_preprocess!$1:$1048576, $D287, FALSE))</f>
        <v>103.39986739160372</v>
      </c>
      <c r="P287" s="67">
        <f>IF(ISBLANK(HLOOKUP(P$1, m_preprocess!$1:$1048576, $D287, FALSE)), "", HLOOKUP(P$1, m_preprocess!$1:$1048576, $D287, FALSE))</f>
        <v>114.3900936349357</v>
      </c>
      <c r="Q287" s="67">
        <f>IF(ISBLANK(HLOOKUP(Q$1, m_preprocess!$1:$1048576, $D287, FALSE)), "", HLOOKUP(Q$1, m_preprocess!$1:$1048576, $D287, FALSE))</f>
        <v>4509.1086885518753</v>
      </c>
      <c r="R287" s="67">
        <f>IF(ISBLANK(HLOOKUP(R$1, m_preprocess!$1:$1048576, $D287, FALSE)), "", HLOOKUP(R$1, m_preprocess!$1:$1048576, $D287, FALSE))</f>
        <v>2530.5092035454718</v>
      </c>
      <c r="S287" s="67">
        <f>IF(ISBLANK(HLOOKUP(S$1, m_preprocess!$1:$1048576, $D287, FALSE)), "", HLOOKUP(S$1, m_preprocess!$1:$1048576, $D287, FALSE))</f>
        <v>5120.5846089861798</v>
      </c>
      <c r="T287" s="67">
        <f>IF(ISBLANK(HLOOKUP(T$1, m_preprocess!$1:$1048576, $D287, FALSE)), "", HLOOKUP(T$1, m_preprocess!$1:$1048576, $D287, FALSE))</f>
        <v>1772.4319621142431</v>
      </c>
      <c r="U287" s="67">
        <f>IF(ISBLANK(HLOOKUP(U$1, m_preprocess!$1:$1048576, $D287, FALSE)), "", HLOOKUP(U$1, m_preprocess!$1:$1048576, $D287, FALSE))</f>
        <v>2568.1624980670767</v>
      </c>
      <c r="V287" s="67">
        <f>IF(ISBLANK(HLOOKUP(V$1, m_preprocess!$1:$1048576, $D287, FALSE)), "", HLOOKUP(V$1, m_preprocess!$1:$1048576, $D287, FALSE))</f>
        <v>1097.3402503380764</v>
      </c>
      <c r="W287" s="67">
        <f>IF(ISBLANK(HLOOKUP(W$1, m_preprocess!$1:$1048576, $D287, FALSE)), "", HLOOKUP(W$1, m_preprocess!$1:$1048576, $D287, FALSE))</f>
        <v>5948.4435103093401</v>
      </c>
      <c r="X287" s="67">
        <f>IF(ISBLANK(HLOOKUP(X$1, m_preprocess!$1:$1048576, $D287, FALSE)), "", HLOOKUP(X$1, m_preprocess!$1:$1048576, $D287, FALSE))</f>
        <v>98.568327803278194</v>
      </c>
      <c r="Y287" s="67">
        <f>IF(ISBLANK(HLOOKUP(Y$1, m_preprocess!$1:$1048576, $D287, FALSE)), "", HLOOKUP(Y$1, m_preprocess!$1:$1048576, $D287, FALSE))</f>
        <v>107.54884857202801</v>
      </c>
      <c r="Z287" s="67">
        <f>IF(ISBLANK(HLOOKUP(Z$1, m_preprocess!$1:$1048576, $D287, FALSE)), "", HLOOKUP(Z$1, m_preprocess!$1:$1048576, $D287, FALSE))</f>
        <v>443.5</v>
      </c>
      <c r="AA287" s="67">
        <f>IF(ISBLANK(HLOOKUP(AA$1, m_preprocess!$1:$1048576, $D287, FALSE)), "", HLOOKUP(AA$1, m_preprocess!$1:$1048576, $D287, FALSE))</f>
        <v>25552</v>
      </c>
      <c r="AB287" s="67">
        <f>IF(ISBLANK(HLOOKUP(AB$1, m_preprocess!$1:$1048576, $D287, FALSE)), "", HLOOKUP(AB$1, m_preprocess!$1:$1048576, $D287, FALSE))</f>
        <v>150016.24554746301</v>
      </c>
    </row>
    <row r="288" spans="1:28" x14ac:dyDescent="0.25">
      <c r="A288" s="57">
        <v>42675</v>
      </c>
      <c r="B288" s="67">
        <v>2016</v>
      </c>
      <c r="C288" s="67">
        <v>11</v>
      </c>
      <c r="D288" s="67">
        <v>288</v>
      </c>
      <c r="E288" s="67">
        <f>IF(ISBLANK(HLOOKUP(E$1, m_preprocess!$1:$1048576, $D288, FALSE)), "", HLOOKUP(E$1, m_preprocess!$1:$1048576, $D288, FALSE))</f>
        <v>110.04085512442499</v>
      </c>
      <c r="F288" s="67">
        <f>IF(ISBLANK(HLOOKUP(F$1, m_preprocess!$1:$1048576, $D288, FALSE)), "", HLOOKUP(F$1, m_preprocess!$1:$1048576, $D288, FALSE))</f>
        <v>106.218019186712</v>
      </c>
      <c r="G288" s="67">
        <f>IF(ISBLANK(HLOOKUP(G$1, m_preprocess!$1:$1048576, $D288, FALSE)), "", HLOOKUP(G$1, m_preprocess!$1:$1048576, $D288, FALSE))</f>
        <v>102.845949034292</v>
      </c>
      <c r="H288" s="67">
        <f>IF(ISBLANK(HLOOKUP(H$1, m_preprocess!$1:$1048576, $D288, FALSE)), "", HLOOKUP(H$1, m_preprocess!$1:$1048576, $D288, FALSE))</f>
        <v>110.808984734373</v>
      </c>
      <c r="I288" s="67">
        <f>IF(ISBLANK(HLOOKUP(I$1, m_preprocess!$1:$1048576, $D288, FALSE)), "", HLOOKUP(I$1, m_preprocess!$1:$1048576, $D288, FALSE))</f>
        <v>37.221891100678697</v>
      </c>
      <c r="J288" s="67">
        <f>IF(ISBLANK(HLOOKUP(J$1, m_preprocess!$1:$1048576, $D288, FALSE)), "", HLOOKUP(J$1, m_preprocess!$1:$1048576, $D288, FALSE))</f>
        <v>40.973735291706902</v>
      </c>
      <c r="K288" s="67">
        <f>IF(ISBLANK(HLOOKUP(K$1, m_preprocess!$1:$1048576, $D288, FALSE)), "", HLOOKUP(K$1, m_preprocess!$1:$1048576, $D288, FALSE))</f>
        <v>3.5</v>
      </c>
      <c r="L288" s="67">
        <f>IF(ISBLANK(HLOOKUP(L$1, m_preprocess!$1:$1048576, $D288, FALSE)), "", HLOOKUP(L$1, m_preprocess!$1:$1048576, $D288, FALSE))</f>
        <v>24424.781058397981</v>
      </c>
      <c r="M288" s="67">
        <f>IF(ISBLANK(HLOOKUP(M$1, m_preprocess!$1:$1048576, $D288, FALSE)), "", HLOOKUP(M$1, m_preprocess!$1:$1048576, $D288, FALSE))</f>
        <v>102884.37340054868</v>
      </c>
      <c r="N288" s="67">
        <f>IF(ISBLANK(HLOOKUP(N$1, m_preprocess!$1:$1048576, $D288, FALSE)), "", HLOOKUP(N$1, m_preprocess!$1:$1048576, $D288, FALSE))</f>
        <v>666.11761904761897</v>
      </c>
      <c r="O288" s="67">
        <f>IF(ISBLANK(HLOOKUP(O$1, m_preprocess!$1:$1048576, $D288, FALSE)), "", HLOOKUP(O$1, m_preprocess!$1:$1048576, $D288, FALSE))</f>
        <v>101.93174274398208</v>
      </c>
      <c r="P288" s="67">
        <f>IF(ISBLANK(HLOOKUP(P$1, m_preprocess!$1:$1048576, $D288, FALSE)), "", HLOOKUP(P$1, m_preprocess!$1:$1048576, $D288, FALSE))</f>
        <v>123.18259227983945</v>
      </c>
      <c r="Q288" s="67">
        <f>IF(ISBLANK(HLOOKUP(Q$1, m_preprocess!$1:$1048576, $D288, FALSE)), "", HLOOKUP(Q$1, m_preprocess!$1:$1048576, $D288, FALSE))</f>
        <v>4616.9762371263514</v>
      </c>
      <c r="R288" s="67">
        <f>IF(ISBLANK(HLOOKUP(R$1, m_preprocess!$1:$1048576, $D288, FALSE)), "", HLOOKUP(R$1, m_preprocess!$1:$1048576, $D288, FALSE))</f>
        <v>2554.6431033595945</v>
      </c>
      <c r="S288" s="67">
        <f>IF(ISBLANK(HLOOKUP(S$1, m_preprocess!$1:$1048576, $D288, FALSE)), "", HLOOKUP(S$1, m_preprocess!$1:$1048576, $D288, FALSE))</f>
        <v>5273.661964290156</v>
      </c>
      <c r="T288" s="67">
        <f>IF(ISBLANK(HLOOKUP(T$1, m_preprocess!$1:$1048576, $D288, FALSE)), "", HLOOKUP(T$1, m_preprocess!$1:$1048576, $D288, FALSE))</f>
        <v>1819.4438451643557</v>
      </c>
      <c r="U288" s="67">
        <f>IF(ISBLANK(HLOOKUP(U$1, m_preprocess!$1:$1048576, $D288, FALSE)), "", HLOOKUP(U$1, m_preprocess!$1:$1048576, $D288, FALSE))</f>
        <v>2484.5453607773184</v>
      </c>
      <c r="V288" s="67">
        <f>IF(ISBLANK(HLOOKUP(V$1, m_preprocess!$1:$1048576, $D288, FALSE)), "", HLOOKUP(V$1, m_preprocess!$1:$1048576, $D288, FALSE))</f>
        <v>1294.3613408470335</v>
      </c>
      <c r="W288" s="67">
        <f>IF(ISBLANK(HLOOKUP(W$1, m_preprocess!$1:$1048576, $D288, FALSE)), "", HLOOKUP(W$1, m_preprocess!$1:$1048576, $D288, FALSE))</f>
        <v>6003.6363479404999</v>
      </c>
      <c r="X288" s="67">
        <f>IF(ISBLANK(HLOOKUP(X$1, m_preprocess!$1:$1048576, $D288, FALSE)), "", HLOOKUP(X$1, m_preprocess!$1:$1048576, $D288, FALSE))</f>
        <v>102.23961636507499</v>
      </c>
      <c r="Y288" s="67">
        <f>IF(ISBLANK(HLOOKUP(Y$1, m_preprocess!$1:$1048576, $D288, FALSE)), "", HLOOKUP(Y$1, m_preprocess!$1:$1048576, $D288, FALSE))</f>
        <v>101.419963621851</v>
      </c>
      <c r="Z288" s="67">
        <f>IF(ISBLANK(HLOOKUP(Z$1, m_preprocess!$1:$1048576, $D288, FALSE)), "", HLOOKUP(Z$1, m_preprocess!$1:$1048576, $D288, FALSE))</f>
        <v>479.19999999999993</v>
      </c>
      <c r="AA288" s="67">
        <f>IF(ISBLANK(HLOOKUP(AA$1, m_preprocess!$1:$1048576, $D288, FALSE)), "", HLOOKUP(AA$1, m_preprocess!$1:$1048576, $D288, FALSE))</f>
        <v>28730</v>
      </c>
      <c r="AB288" s="67">
        <f>IF(ISBLANK(HLOOKUP(AB$1, m_preprocess!$1:$1048576, $D288, FALSE)), "", HLOOKUP(AB$1, m_preprocess!$1:$1048576, $D288, FALSE))</f>
        <v>151784.75606228699</v>
      </c>
    </row>
    <row r="289" spans="1:28" x14ac:dyDescent="0.25">
      <c r="A289" s="57">
        <v>42705</v>
      </c>
      <c r="B289" s="67">
        <v>2016</v>
      </c>
      <c r="C289" s="67">
        <v>12</v>
      </c>
      <c r="D289" s="67">
        <v>289</v>
      </c>
      <c r="E289" s="67">
        <f>IF(ISBLANK(HLOOKUP(E$1, m_preprocess!$1:$1048576, $D289, FALSE)), "", HLOOKUP(E$1, m_preprocess!$1:$1048576, $D289, FALSE))</f>
        <v>117.967202566829</v>
      </c>
      <c r="F289" s="67">
        <f>IF(ISBLANK(HLOOKUP(F$1, m_preprocess!$1:$1048576, $D289, FALSE)), "", HLOOKUP(F$1, m_preprocess!$1:$1048576, $D289, FALSE))</f>
        <v>106.171379341074</v>
      </c>
      <c r="G289" s="67">
        <f>IF(ISBLANK(HLOOKUP(G$1, m_preprocess!$1:$1048576, $D289, FALSE)), "", HLOOKUP(G$1, m_preprocess!$1:$1048576, $D289, FALSE))</f>
        <v>106.210614321725</v>
      </c>
      <c r="H289" s="67">
        <f>IF(ISBLANK(HLOOKUP(H$1, m_preprocess!$1:$1048576, $D289, FALSE)), "", HLOOKUP(H$1, m_preprocess!$1:$1048576, $D289, FALSE))</f>
        <v>119.181653397986</v>
      </c>
      <c r="I289" s="67">
        <f>IF(ISBLANK(HLOOKUP(I$1, m_preprocess!$1:$1048576, $D289, FALSE)), "", HLOOKUP(I$1, m_preprocess!$1:$1048576, $D289, FALSE))</f>
        <v>40.084573330812901</v>
      </c>
      <c r="J289" s="67">
        <f>IF(ISBLANK(HLOOKUP(J$1, m_preprocess!$1:$1048576, $D289, FALSE)), "", HLOOKUP(J$1, m_preprocess!$1:$1048576, $D289, FALSE))</f>
        <v>41.492066580541</v>
      </c>
      <c r="K289" s="67">
        <f>IF(ISBLANK(HLOOKUP(K$1, m_preprocess!$1:$1048576, $D289, FALSE)), "", HLOOKUP(K$1, m_preprocess!$1:$1048576, $D289, FALSE))</f>
        <v>3.5</v>
      </c>
      <c r="L289" s="67">
        <f>IF(ISBLANK(HLOOKUP(L$1, m_preprocess!$1:$1048576, $D289, FALSE)), "", HLOOKUP(L$1, m_preprocess!$1:$1048576, $D289, FALSE))</f>
        <v>25791.177314237633</v>
      </c>
      <c r="M289" s="67">
        <f>IF(ISBLANK(HLOOKUP(M$1, m_preprocess!$1:$1048576, $D289, FALSE)), "", HLOOKUP(M$1, m_preprocess!$1:$1048576, $D289, FALSE))</f>
        <v>104367.21211708891</v>
      </c>
      <c r="N289" s="67">
        <f>IF(ISBLANK(HLOOKUP(N$1, m_preprocess!$1:$1048576, $D289, FALSE)), "", HLOOKUP(N$1, m_preprocess!$1:$1048576, $D289, FALSE))</f>
        <v>667.16809523809502</v>
      </c>
      <c r="O289" s="67">
        <f>IF(ISBLANK(HLOOKUP(O$1, m_preprocess!$1:$1048576, $D289, FALSE)), "", HLOOKUP(O$1, m_preprocess!$1:$1048576, $D289, FALSE))</f>
        <v>100.51053396993477</v>
      </c>
      <c r="P289" s="67">
        <f>IF(ISBLANK(HLOOKUP(P$1, m_preprocess!$1:$1048576, $D289, FALSE)), "", HLOOKUP(P$1, m_preprocess!$1:$1048576, $D289, FALSE))</f>
        <v>123.3882638703264</v>
      </c>
      <c r="Q289" s="67">
        <f>IF(ISBLANK(HLOOKUP(Q$1, m_preprocess!$1:$1048576, $D289, FALSE)), "", HLOOKUP(Q$1, m_preprocess!$1:$1048576, $D289, FALSE))</f>
        <v>5380.1423088768433</v>
      </c>
      <c r="R289" s="67">
        <f>IF(ISBLANK(HLOOKUP(R$1, m_preprocess!$1:$1048576, $D289, FALSE)), "", HLOOKUP(R$1, m_preprocess!$1:$1048576, $D289, FALSE))</f>
        <v>2792.5907274630049</v>
      </c>
      <c r="S289" s="67">
        <f>IF(ISBLANK(HLOOKUP(S$1, m_preprocess!$1:$1048576, $D289, FALSE)), "", HLOOKUP(S$1, m_preprocess!$1:$1048576, $D289, FALSE))</f>
        <v>5623.0715634225899</v>
      </c>
      <c r="T289" s="67">
        <f>IF(ISBLANK(HLOOKUP(T$1, m_preprocess!$1:$1048576, $D289, FALSE)), "", HLOOKUP(T$1, m_preprocess!$1:$1048576, $D289, FALSE))</f>
        <v>1722.5003109656554</v>
      </c>
      <c r="U289" s="67">
        <f>IF(ISBLANK(HLOOKUP(U$1, m_preprocess!$1:$1048576, $D289, FALSE)), "", HLOOKUP(U$1, m_preprocess!$1:$1048576, $D289, FALSE))</f>
        <v>2861.7861452274483</v>
      </c>
      <c r="V289" s="67">
        <f>IF(ISBLANK(HLOOKUP(V$1, m_preprocess!$1:$1048576, $D289, FALSE)), "", HLOOKUP(V$1, m_preprocess!$1:$1048576, $D289, FALSE))</f>
        <v>1403.7202609476378</v>
      </c>
      <c r="W289" s="67">
        <f>IF(ISBLANK(HLOOKUP(W$1, m_preprocess!$1:$1048576, $D289, FALSE)), "", HLOOKUP(W$1, m_preprocess!$1:$1048576, $D289, FALSE))</f>
        <v>6309.1</v>
      </c>
      <c r="X289" s="67">
        <f>IF(ISBLANK(HLOOKUP(X$1, m_preprocess!$1:$1048576, $D289, FALSE)), "", HLOOKUP(X$1, m_preprocess!$1:$1048576, $D289, FALSE))</f>
        <v>104.189764760258</v>
      </c>
      <c r="Y289" s="67">
        <f>IF(ISBLANK(HLOOKUP(Y$1, m_preprocess!$1:$1048576, $D289, FALSE)), "", HLOOKUP(Y$1, m_preprocess!$1:$1048576, $D289, FALSE))</f>
        <v>128.24951701787001</v>
      </c>
      <c r="Z289" s="67">
        <f>IF(ISBLANK(HLOOKUP(Z$1, m_preprocess!$1:$1048576, $D289, FALSE)), "", HLOOKUP(Z$1, m_preprocess!$1:$1048576, $D289, FALSE))</f>
        <v>502.90000000000009</v>
      </c>
      <c r="AA289" s="67">
        <f>IF(ISBLANK(HLOOKUP(AA$1, m_preprocess!$1:$1048576, $D289, FALSE)), "", HLOOKUP(AA$1, m_preprocess!$1:$1048576, $D289, FALSE))</f>
        <v>31662</v>
      </c>
      <c r="AB289" s="67">
        <f>IF(ISBLANK(HLOOKUP(AB$1, m_preprocess!$1:$1048576, $D289, FALSE)), "", HLOOKUP(AB$1, m_preprocess!$1:$1048576, $D289, FALSE))</f>
        <v>152394.951316953</v>
      </c>
    </row>
    <row r="290" spans="1:28" x14ac:dyDescent="0.25">
      <c r="A290" s="57">
        <v>42736</v>
      </c>
      <c r="B290" s="67">
        <v>2017</v>
      </c>
      <c r="C290" s="67">
        <v>1</v>
      </c>
      <c r="D290" s="67">
        <v>290</v>
      </c>
      <c r="E290" s="67">
        <f>IF(ISBLANK(HLOOKUP(E$1, m_preprocess!$1:$1048576, $D290, FALSE)), "", HLOOKUP(E$1, m_preprocess!$1:$1048576, $D290, FALSE))</f>
        <v>104.476451810269</v>
      </c>
      <c r="F290" s="67">
        <f>IF(ISBLANK(HLOOKUP(F$1, m_preprocess!$1:$1048576, $D290, FALSE)), "", HLOOKUP(F$1, m_preprocess!$1:$1048576, $D290, FALSE))</f>
        <v>105.878715726297</v>
      </c>
      <c r="G290" s="67">
        <f>IF(ISBLANK(HLOOKUP(G$1, m_preprocess!$1:$1048576, $D290, FALSE)), "", HLOOKUP(G$1, m_preprocess!$1:$1048576, $D290, FALSE))</f>
        <v>92.854366827278199</v>
      </c>
      <c r="H290" s="67">
        <f>IF(ISBLANK(HLOOKUP(H$1, m_preprocess!$1:$1048576, $D290, FALSE)), "", HLOOKUP(H$1, m_preprocess!$1:$1048576, $D290, FALSE))</f>
        <v>105.65598956534799</v>
      </c>
      <c r="I290" s="67">
        <f>IF(ISBLANK(HLOOKUP(I$1, m_preprocess!$1:$1048576, $D290, FALSE)), "", HLOOKUP(I$1, m_preprocess!$1:$1048576, $D290, FALSE))</f>
        <v>39.200979172160601</v>
      </c>
      <c r="J290" s="67">
        <f>IF(ISBLANK(HLOOKUP(J$1, m_preprocess!$1:$1048576, $D290, FALSE)), "", HLOOKUP(J$1, m_preprocess!$1:$1048576, $D290, FALSE))</f>
        <v>44.881469868047901</v>
      </c>
      <c r="K290" s="67">
        <f>IF(ISBLANK(HLOOKUP(K$1, m_preprocess!$1:$1048576, $D290, FALSE)), "", HLOOKUP(K$1, m_preprocess!$1:$1048576, $D290, FALSE))</f>
        <v>3.5</v>
      </c>
      <c r="L290" s="67">
        <f>IF(ISBLANK(HLOOKUP(L$1, m_preprocess!$1:$1048576, $D290, FALSE)), "", HLOOKUP(L$1, m_preprocess!$1:$1048576, $D290, FALSE))</f>
        <v>25778.284693920818</v>
      </c>
      <c r="M290" s="67">
        <f>IF(ISBLANK(HLOOKUP(M$1, m_preprocess!$1:$1048576, $D290, FALSE)), "", HLOOKUP(M$1, m_preprocess!$1:$1048576, $D290, FALSE))</f>
        <v>102318.74192534942</v>
      </c>
      <c r="N290" s="67">
        <f>IF(ISBLANK(HLOOKUP(N$1, m_preprocess!$1:$1048576, $D290, FALSE)), "", HLOOKUP(N$1, m_preprocess!$1:$1048576, $D290, FALSE))</f>
        <v>661.19428571428602</v>
      </c>
      <c r="O290" s="67">
        <f>IF(ISBLANK(HLOOKUP(O$1, m_preprocess!$1:$1048576, $D290, FALSE)), "", HLOOKUP(O$1, m_preprocess!$1:$1048576, $D290, FALSE))</f>
        <v>100.05783802742216</v>
      </c>
      <c r="P290" s="67">
        <f>IF(ISBLANK(HLOOKUP(P$1, m_preprocess!$1:$1048576, $D290, FALSE)), "", HLOOKUP(P$1, m_preprocess!$1:$1048576, $D290, FALSE))</f>
        <v>124.49169378729454</v>
      </c>
      <c r="Q290" s="67">
        <f>IF(ISBLANK(HLOOKUP(Q$1, m_preprocess!$1:$1048576, $D290, FALSE)), "", HLOOKUP(Q$1, m_preprocess!$1:$1048576, $D290, FALSE))</f>
        <v>4694.529646743501</v>
      </c>
      <c r="R290" s="67">
        <f>IF(ISBLANK(HLOOKUP(R$1, m_preprocess!$1:$1048576, $D290, FALSE)), "", HLOOKUP(R$1, m_preprocess!$1:$1048576, $D290, FALSE))</f>
        <v>2229.5662110857807</v>
      </c>
      <c r="S290" s="67">
        <f>IF(ISBLANK(HLOOKUP(S$1, m_preprocess!$1:$1048576, $D290, FALSE)), "", HLOOKUP(S$1, m_preprocess!$1:$1048576, $D290, FALSE))</f>
        <v>5161.3197652819626</v>
      </c>
      <c r="T290" s="67">
        <f>IF(ISBLANK(HLOOKUP(T$1, m_preprocess!$1:$1048576, $D290, FALSE)), "", HLOOKUP(T$1, m_preprocess!$1:$1048576, $D290, FALSE))</f>
        <v>1613.7694866797935</v>
      </c>
      <c r="U290" s="67">
        <f>IF(ISBLANK(HLOOKUP(U$1, m_preprocess!$1:$1048576, $D290, FALSE)), "", HLOOKUP(U$1, m_preprocess!$1:$1048576, $D290, FALSE))</f>
        <v>2623.8652212676852</v>
      </c>
      <c r="V290" s="67">
        <f>IF(ISBLANK(HLOOKUP(V$1, m_preprocess!$1:$1048576, $D290, FALSE)), "", HLOOKUP(V$1, m_preprocess!$1:$1048576, $D290, FALSE))</f>
        <v>1237.7746403687602</v>
      </c>
      <c r="W290" s="67">
        <f>IF(ISBLANK(HLOOKUP(W$1, m_preprocess!$1:$1048576, $D290, FALSE)), "", HLOOKUP(W$1, m_preprocess!$1:$1048576, $D290, FALSE))</f>
        <v>6386.8967853837103</v>
      </c>
      <c r="X290" s="67">
        <f>IF(ISBLANK(HLOOKUP(X$1, m_preprocess!$1:$1048576, $D290, FALSE)), "", HLOOKUP(X$1, m_preprocess!$1:$1048576, $D290, FALSE))</f>
        <v>95.974568034471105</v>
      </c>
      <c r="Y290" s="67">
        <f>IF(ISBLANK(HLOOKUP(Y$1, m_preprocess!$1:$1048576, $D290, FALSE)), "", HLOOKUP(Y$1, m_preprocess!$1:$1048576, $D290, FALSE))</f>
        <v>100.49078817441</v>
      </c>
      <c r="Z290" s="67">
        <f>IF(ISBLANK(HLOOKUP(Z$1, m_preprocess!$1:$1048576, $D290, FALSE)), "", HLOOKUP(Z$1, m_preprocess!$1:$1048576, $D290, FALSE))</f>
        <v>448.1</v>
      </c>
      <c r="AA290" s="67">
        <f>IF(ISBLANK(HLOOKUP(AA$1, m_preprocess!$1:$1048576, $D290, FALSE)), "", HLOOKUP(AA$1, m_preprocess!$1:$1048576, $D290, FALSE))</f>
        <v>27308</v>
      </c>
      <c r="AB290" s="67">
        <f>IF(ISBLANK(HLOOKUP(AB$1, m_preprocess!$1:$1048576, $D290, FALSE)), "", HLOOKUP(AB$1, m_preprocess!$1:$1048576, $D290, FALSE))</f>
        <v>151304.632885653</v>
      </c>
    </row>
    <row r="291" spans="1:28" x14ac:dyDescent="0.25">
      <c r="A291" s="57">
        <v>42767</v>
      </c>
      <c r="B291" s="67">
        <v>2017</v>
      </c>
      <c r="C291" s="67">
        <v>2</v>
      </c>
      <c r="D291" s="67">
        <v>291</v>
      </c>
      <c r="E291" s="67">
        <f>IF(ISBLANK(HLOOKUP(E$1, m_preprocess!$1:$1048576, $D291, FALSE)), "", HLOOKUP(E$1, m_preprocess!$1:$1048576, $D291, FALSE))</f>
        <v>97.735663583157304</v>
      </c>
      <c r="F291" s="67">
        <f>IF(ISBLANK(HLOOKUP(F$1, m_preprocess!$1:$1048576, $D291, FALSE)), "", HLOOKUP(F$1, m_preprocess!$1:$1048576, $D291, FALSE))</f>
        <v>105.283436601292</v>
      </c>
      <c r="G291" s="67">
        <f>IF(ISBLANK(HLOOKUP(G$1, m_preprocess!$1:$1048576, $D291, FALSE)), "", HLOOKUP(G$1, m_preprocess!$1:$1048576, $D291, FALSE))</f>
        <v>78.251292437370907</v>
      </c>
      <c r="H291" s="67">
        <f>IF(ISBLANK(HLOOKUP(H$1, m_preprocess!$1:$1048576, $D291, FALSE)), "", HLOOKUP(H$1, m_preprocess!$1:$1048576, $D291, FALSE))</f>
        <v>99.6496858810128</v>
      </c>
      <c r="I291" s="67">
        <f>IF(ISBLANK(HLOOKUP(I$1, m_preprocess!$1:$1048576, $D291, FALSE)), "", HLOOKUP(I$1, m_preprocess!$1:$1048576, $D291, FALSE))</f>
        <v>36.983463934311203</v>
      </c>
      <c r="J291" s="67">
        <f>IF(ISBLANK(HLOOKUP(J$1, m_preprocess!$1:$1048576, $D291, FALSE)), "", HLOOKUP(J$1, m_preprocess!$1:$1048576, $D291, FALSE))</f>
        <v>45.984072302519799</v>
      </c>
      <c r="K291" s="67">
        <f>IF(ISBLANK(HLOOKUP(K$1, m_preprocess!$1:$1048576, $D291, FALSE)), "", HLOOKUP(K$1, m_preprocess!$1:$1048576, $D291, FALSE))</f>
        <v>3.25</v>
      </c>
      <c r="L291" s="67">
        <f>IF(ISBLANK(HLOOKUP(L$1, m_preprocess!$1:$1048576, $D291, FALSE)), "", HLOOKUP(L$1, m_preprocess!$1:$1048576, $D291, FALSE))</f>
        <v>25341.983832154081</v>
      </c>
      <c r="M291" s="67">
        <f>IF(ISBLANK(HLOOKUP(M$1, m_preprocess!$1:$1048576, $D291, FALSE)), "", HLOOKUP(M$1, m_preprocess!$1:$1048576, $D291, FALSE))</f>
        <v>101135.27740991316</v>
      </c>
      <c r="N291" s="67">
        <f>IF(ISBLANK(HLOOKUP(N$1, m_preprocess!$1:$1048576, $D291, FALSE)), "", HLOOKUP(N$1, m_preprocess!$1:$1048576, $D291, FALSE))</f>
        <v>643.20950000000005</v>
      </c>
      <c r="O291" s="67">
        <f>IF(ISBLANK(HLOOKUP(O$1, m_preprocess!$1:$1048576, $D291, FALSE)), "", HLOOKUP(O$1, m_preprocess!$1:$1048576, $D291, FALSE))</f>
        <v>97.796420497031889</v>
      </c>
      <c r="P291" s="67">
        <f>IF(ISBLANK(HLOOKUP(P$1, m_preprocess!$1:$1048576, $D291, FALSE)), "", HLOOKUP(P$1, m_preprocess!$1:$1048576, $D291, FALSE))</f>
        <v>126.38450298990324</v>
      </c>
      <c r="Q291" s="67">
        <f>IF(ISBLANK(HLOOKUP(Q$1, m_preprocess!$1:$1048576, $D291, FALSE)), "", HLOOKUP(Q$1, m_preprocess!$1:$1048576, $D291, FALSE))</f>
        <v>3850.387823287113</v>
      </c>
      <c r="R291" s="67">
        <f>IF(ISBLANK(HLOOKUP(R$1, m_preprocess!$1:$1048576, $D291, FALSE)), "", HLOOKUP(R$1, m_preprocess!$1:$1048576, $D291, FALSE))</f>
        <v>1844.3294253533627</v>
      </c>
      <c r="S291" s="67">
        <f>IF(ISBLANK(HLOOKUP(S$1, m_preprocess!$1:$1048576, $D291, FALSE)), "", HLOOKUP(S$1, m_preprocess!$1:$1048576, $D291, FALSE))</f>
        <v>4695.6234425201274</v>
      </c>
      <c r="T291" s="67">
        <f>IF(ISBLANK(HLOOKUP(T$1, m_preprocess!$1:$1048576, $D291, FALSE)), "", HLOOKUP(T$1, m_preprocess!$1:$1048576, $D291, FALSE))</f>
        <v>1578.4622119636647</v>
      </c>
      <c r="U291" s="67">
        <f>IF(ISBLANK(HLOOKUP(U$1, m_preprocess!$1:$1048576, $D291, FALSE)), "", HLOOKUP(U$1, m_preprocess!$1:$1048576, $D291, FALSE))</f>
        <v>2421.6618662012811</v>
      </c>
      <c r="V291" s="67">
        <f>IF(ISBLANK(HLOOKUP(V$1, m_preprocess!$1:$1048576, $D291, FALSE)), "", HLOOKUP(V$1, m_preprocess!$1:$1048576, $D291, FALSE))</f>
        <v>974.83987596311727</v>
      </c>
      <c r="W291" s="67">
        <f>IF(ISBLANK(HLOOKUP(W$1, m_preprocess!$1:$1048576, $D291, FALSE)), "", HLOOKUP(W$1, m_preprocess!$1:$1048576, $D291, FALSE))</f>
        <v>5709.9229491959904</v>
      </c>
      <c r="X291" s="67">
        <f>IF(ISBLANK(HLOOKUP(X$1, m_preprocess!$1:$1048576, $D291, FALSE)), "", HLOOKUP(X$1, m_preprocess!$1:$1048576, $D291, FALSE))</f>
        <v>87.673119735709193</v>
      </c>
      <c r="Y291" s="67">
        <f>IF(ISBLANK(HLOOKUP(Y$1, m_preprocess!$1:$1048576, $D291, FALSE)), "", HLOOKUP(Y$1, m_preprocess!$1:$1048576, $D291, FALSE))</f>
        <v>97.761869839803893</v>
      </c>
      <c r="Z291" s="67">
        <f>IF(ISBLANK(HLOOKUP(Z$1, m_preprocess!$1:$1048576, $D291, FALSE)), "", HLOOKUP(Z$1, m_preprocess!$1:$1048576, $D291, FALSE))</f>
        <v>370.9</v>
      </c>
      <c r="AA291" s="67">
        <f>IF(ISBLANK(HLOOKUP(AA$1, m_preprocess!$1:$1048576, $D291, FALSE)), "", HLOOKUP(AA$1, m_preprocess!$1:$1048576, $D291, FALSE))</f>
        <v>23805</v>
      </c>
      <c r="AB291" s="67">
        <f>IF(ISBLANK(HLOOKUP(AB$1, m_preprocess!$1:$1048576, $D291, FALSE)), "", HLOOKUP(AB$1, m_preprocess!$1:$1048576, $D291, FALSE))</f>
        <v>151652.853595778</v>
      </c>
    </row>
    <row r="292" spans="1:28" x14ac:dyDescent="0.25">
      <c r="A292" s="57">
        <v>42795</v>
      </c>
      <c r="B292" s="67">
        <v>2017</v>
      </c>
      <c r="C292" s="67">
        <v>3</v>
      </c>
      <c r="D292" s="67">
        <v>292</v>
      </c>
      <c r="E292" s="67">
        <f>IF(ISBLANK(HLOOKUP(E$1, m_preprocess!$1:$1048576, $D292, FALSE)), "", HLOOKUP(E$1, m_preprocess!$1:$1048576, $D292, FALSE))</f>
        <v>110.507302825267</v>
      </c>
      <c r="F292" s="67">
        <f>IF(ISBLANK(HLOOKUP(F$1, m_preprocess!$1:$1048576, $D292, FALSE)), "", HLOOKUP(F$1, m_preprocess!$1:$1048576, $D292, FALSE))</f>
        <v>104.27469166222301</v>
      </c>
      <c r="G292" s="67">
        <f>IF(ISBLANK(HLOOKUP(G$1, m_preprocess!$1:$1048576, $D292, FALSE)), "", HLOOKUP(G$1, m_preprocess!$1:$1048576, $D292, FALSE))</f>
        <v>78.834992482580105</v>
      </c>
      <c r="H292" s="67">
        <f>IF(ISBLANK(HLOOKUP(H$1, m_preprocess!$1:$1048576, $D292, FALSE)), "", HLOOKUP(H$1, m_preprocess!$1:$1048576, $D292, FALSE))</f>
        <v>113.578943001879</v>
      </c>
      <c r="I292" s="67">
        <f>IF(ISBLANK(HLOOKUP(I$1, m_preprocess!$1:$1048576, $D292, FALSE)), "", HLOOKUP(I$1, m_preprocess!$1:$1048576, $D292, FALSE))</f>
        <v>37.324060056974801</v>
      </c>
      <c r="J292" s="67">
        <f>IF(ISBLANK(HLOOKUP(J$1, m_preprocess!$1:$1048576, $D292, FALSE)), "", HLOOKUP(J$1, m_preprocess!$1:$1048576, $D292, FALSE))</f>
        <v>45.123846136212798</v>
      </c>
      <c r="K292" s="67">
        <f>IF(ISBLANK(HLOOKUP(K$1, m_preprocess!$1:$1048576, $D292, FALSE)), "", HLOOKUP(K$1, m_preprocess!$1:$1048576, $D292, FALSE))</f>
        <v>3.13</v>
      </c>
      <c r="L292" s="67">
        <f>IF(ISBLANK(HLOOKUP(L$1, m_preprocess!$1:$1048576, $D292, FALSE)), "", HLOOKUP(L$1, m_preprocess!$1:$1048576, $D292, FALSE))</f>
        <v>25230.41377407546</v>
      </c>
      <c r="M292" s="67">
        <f>IF(ISBLANK(HLOOKUP(M$1, m_preprocess!$1:$1048576, $D292, FALSE)), "", HLOOKUP(M$1, m_preprocess!$1:$1048576, $D292, FALSE))</f>
        <v>102192.64065026841</v>
      </c>
      <c r="N292" s="67">
        <f>IF(ISBLANK(HLOOKUP(N$1, m_preprocess!$1:$1048576, $D292, FALSE)), "", HLOOKUP(N$1, m_preprocess!$1:$1048576, $D292, FALSE))</f>
        <v>661.20260869565197</v>
      </c>
      <c r="O292" s="67">
        <f>IF(ISBLANK(HLOOKUP(O$1, m_preprocess!$1:$1048576, $D292, FALSE)), "", HLOOKUP(O$1, m_preprocess!$1:$1048576, $D292, FALSE))</f>
        <v>99.942390891028495</v>
      </c>
      <c r="P292" s="67">
        <f>IF(ISBLANK(HLOOKUP(P$1, m_preprocess!$1:$1048576, $D292, FALSE)), "", HLOOKUP(P$1, m_preprocess!$1:$1048576, $D292, FALSE))</f>
        <v>124.7330850369934</v>
      </c>
      <c r="Q292" s="67">
        <f>IF(ISBLANK(HLOOKUP(Q$1, m_preprocess!$1:$1048576, $D292, FALSE)), "", HLOOKUP(Q$1, m_preprocess!$1:$1048576, $D292, FALSE))</f>
        <v>4638.7893995812601</v>
      </c>
      <c r="R292" s="67">
        <f>IF(ISBLANK(HLOOKUP(R$1, m_preprocess!$1:$1048576, $D292, FALSE)), "", HLOOKUP(R$1, m_preprocess!$1:$1048576, $D292, FALSE))</f>
        <v>2160.1914568701259</v>
      </c>
      <c r="S292" s="67">
        <f>IF(ISBLANK(HLOOKUP(S$1, m_preprocess!$1:$1048576, $D292, FALSE)), "", HLOOKUP(S$1, m_preprocess!$1:$1048576, $D292, FALSE))</f>
        <v>5532.173229271044</v>
      </c>
      <c r="T292" s="67">
        <f>IF(ISBLANK(HLOOKUP(T$1, m_preprocess!$1:$1048576, $D292, FALSE)), "", HLOOKUP(T$1, m_preprocess!$1:$1048576, $D292, FALSE))</f>
        <v>1889.4264167449824</v>
      </c>
      <c r="U292" s="67">
        <f>IF(ISBLANK(HLOOKUP(U$1, m_preprocess!$1:$1048576, $D292, FALSE)), "", HLOOKUP(U$1, m_preprocess!$1:$1048576, $D292, FALSE))</f>
        <v>2786.1538878408765</v>
      </c>
      <c r="V292" s="67">
        <f>IF(ISBLANK(HLOOKUP(V$1, m_preprocess!$1:$1048576, $D292, FALSE)), "", HLOOKUP(V$1, m_preprocess!$1:$1048576, $D292, FALSE))</f>
        <v>1189.6227659486917</v>
      </c>
      <c r="W292" s="67">
        <f>IF(ISBLANK(HLOOKUP(W$1, m_preprocess!$1:$1048576, $D292, FALSE)), "", HLOOKUP(W$1, m_preprocess!$1:$1048576, $D292, FALSE))</f>
        <v>6143.7559260307198</v>
      </c>
      <c r="X292" s="67">
        <f>IF(ISBLANK(HLOOKUP(X$1, m_preprocess!$1:$1048576, $D292, FALSE)), "", HLOOKUP(X$1, m_preprocess!$1:$1048576, $D292, FALSE))</f>
        <v>97.265558290269993</v>
      </c>
      <c r="Y292" s="67">
        <f>IF(ISBLANK(HLOOKUP(Y$1, m_preprocess!$1:$1048576, $D292, FALSE)), "", HLOOKUP(Y$1, m_preprocess!$1:$1048576, $D292, FALSE))</f>
        <v>106.37017951033199</v>
      </c>
      <c r="Z292" s="67">
        <f>IF(ISBLANK(HLOOKUP(Z$1, m_preprocess!$1:$1048576, $D292, FALSE)), "", HLOOKUP(Z$1, m_preprocess!$1:$1048576, $D292, FALSE))</f>
        <v>373.09999999999997</v>
      </c>
      <c r="AA292" s="67">
        <f>IF(ISBLANK(HLOOKUP(AA$1, m_preprocess!$1:$1048576, $D292, FALSE)), "", HLOOKUP(AA$1, m_preprocess!$1:$1048576, $D292, FALSE))</f>
        <v>29639</v>
      </c>
      <c r="AB292" s="67">
        <f>IF(ISBLANK(HLOOKUP(AB$1, m_preprocess!$1:$1048576, $D292, FALSE)), "", HLOOKUP(AB$1, m_preprocess!$1:$1048576, $D292, FALSE))</f>
        <v>152138.32724227101</v>
      </c>
    </row>
    <row r="293" spans="1:28" x14ac:dyDescent="0.25">
      <c r="A293" s="57">
        <v>42826</v>
      </c>
      <c r="B293" s="67">
        <v>2017</v>
      </c>
      <c r="C293" s="67">
        <v>4</v>
      </c>
      <c r="D293" s="67">
        <v>293</v>
      </c>
      <c r="E293" s="67">
        <f>IF(ISBLANK(HLOOKUP(E$1, m_preprocess!$1:$1048576, $D293, FALSE)), "", HLOOKUP(E$1, m_preprocess!$1:$1048576, $D293, FALSE))</f>
        <v>105.21286671851399</v>
      </c>
      <c r="F293" s="67">
        <f>IF(ISBLANK(HLOOKUP(F$1, m_preprocess!$1:$1048576, $D293, FALSE)), "", HLOOKUP(F$1, m_preprocess!$1:$1048576, $D293, FALSE))</f>
        <v>105.601345532762</v>
      </c>
      <c r="G293" s="67">
        <f>IF(ISBLANK(HLOOKUP(G$1, m_preprocess!$1:$1048576, $D293, FALSE)), "", HLOOKUP(G$1, m_preprocess!$1:$1048576, $D293, FALSE))</f>
        <v>89.610640165261998</v>
      </c>
      <c r="H293" s="67">
        <f>IF(ISBLANK(HLOOKUP(H$1, m_preprocess!$1:$1048576, $D293, FALSE)), "", HLOOKUP(H$1, m_preprocess!$1:$1048576, $D293, FALSE))</f>
        <v>106.76762529179</v>
      </c>
      <c r="I293" s="67">
        <f>IF(ISBLANK(HLOOKUP(I$1, m_preprocess!$1:$1048576, $D293, FALSE)), "", HLOOKUP(I$1, m_preprocess!$1:$1048576, $D293, FALSE))</f>
        <v>40.073681374694203</v>
      </c>
      <c r="J293" s="67">
        <f>IF(ISBLANK(HLOOKUP(J$1, m_preprocess!$1:$1048576, $D293, FALSE)), "", HLOOKUP(J$1, m_preprocess!$1:$1048576, $D293, FALSE))</f>
        <v>44.110788835588302</v>
      </c>
      <c r="K293" s="67">
        <f>IF(ISBLANK(HLOOKUP(K$1, m_preprocess!$1:$1048576, $D293, FALSE)), "", HLOOKUP(K$1, m_preprocess!$1:$1048576, $D293, FALSE))</f>
        <v>2.88</v>
      </c>
      <c r="L293" s="67">
        <f>IF(ISBLANK(HLOOKUP(L$1, m_preprocess!$1:$1048576, $D293, FALSE)), "", HLOOKUP(L$1, m_preprocess!$1:$1048576, $D293, FALSE))</f>
        <v>25860.492219203672</v>
      </c>
      <c r="M293" s="67">
        <f>IF(ISBLANK(HLOOKUP(M$1, m_preprocess!$1:$1048576, $D293, FALSE)), "", HLOOKUP(M$1, m_preprocess!$1:$1048576, $D293, FALSE))</f>
        <v>102034.65613262849</v>
      </c>
      <c r="N293" s="67">
        <f>IF(ISBLANK(HLOOKUP(N$1, m_preprocess!$1:$1048576, $D293, FALSE)), "", HLOOKUP(N$1, m_preprocess!$1:$1048576, $D293, FALSE))</f>
        <v>655.743333333333</v>
      </c>
      <c r="O293" s="67">
        <f>IF(ISBLANK(HLOOKUP(O$1, m_preprocess!$1:$1048576, $D293, FALSE)), "", HLOOKUP(O$1, m_preprocess!$1:$1048576, $D293, FALSE))</f>
        <v>100.0375822704145</v>
      </c>
      <c r="P293" s="67">
        <f>IF(ISBLANK(HLOOKUP(P$1, m_preprocess!$1:$1048576, $D293, FALSE)), "", HLOOKUP(P$1, m_preprocess!$1:$1048576, $D293, FALSE))</f>
        <v>123.18216119371409</v>
      </c>
      <c r="Q293" s="67">
        <f>IF(ISBLANK(HLOOKUP(Q$1, m_preprocess!$1:$1048576, $D293, FALSE)), "", HLOOKUP(Q$1, m_preprocess!$1:$1048576, $D293, FALSE))</f>
        <v>4305.3887287730095</v>
      </c>
      <c r="R293" s="67">
        <f>IF(ISBLANK(HLOOKUP(R$1, m_preprocess!$1:$1048576, $D293, FALSE)), "", HLOOKUP(R$1, m_preprocess!$1:$1048576, $D293, FALSE))</f>
        <v>2134.8873139829047</v>
      </c>
      <c r="S293" s="67">
        <f>IF(ISBLANK(HLOOKUP(S$1, m_preprocess!$1:$1048576, $D293, FALSE)), "", HLOOKUP(S$1, m_preprocess!$1:$1048576, $D293, FALSE))</f>
        <v>4727.0828126144461</v>
      </c>
      <c r="T293" s="67">
        <f>IF(ISBLANK(HLOOKUP(T$1, m_preprocess!$1:$1048576, $D293, FALSE)), "", HLOOKUP(T$1, m_preprocess!$1:$1048576, $D293, FALSE))</f>
        <v>1553.9485964501259</v>
      </c>
      <c r="U293" s="67">
        <f>IF(ISBLANK(HLOOKUP(U$1, m_preprocess!$1:$1048576, $D293, FALSE)), "", HLOOKUP(U$1, m_preprocess!$1:$1048576, $D293, FALSE))</f>
        <v>2378.9932618801959</v>
      </c>
      <c r="V293" s="67">
        <f>IF(ISBLANK(HLOOKUP(V$1, m_preprocess!$1:$1048576, $D293, FALSE)), "", HLOOKUP(V$1, m_preprocess!$1:$1048576, $D293, FALSE))</f>
        <v>1080.3068079298705</v>
      </c>
      <c r="W293" s="67">
        <f>IF(ISBLANK(HLOOKUP(W$1, m_preprocess!$1:$1048576, $D293, FALSE)), "", HLOOKUP(W$1, m_preprocess!$1:$1048576, $D293, FALSE))</f>
        <v>5797.0805671160897</v>
      </c>
      <c r="X293" s="67">
        <f>IF(ISBLANK(HLOOKUP(X$1, m_preprocess!$1:$1048576, $D293, FALSE)), "", HLOOKUP(X$1, m_preprocess!$1:$1048576, $D293, FALSE))</f>
        <v>92.808497082637302</v>
      </c>
      <c r="Y293" s="67">
        <f>IF(ISBLANK(HLOOKUP(Y$1, m_preprocess!$1:$1048576, $D293, FALSE)), "", HLOOKUP(Y$1, m_preprocess!$1:$1048576, $D293, FALSE))</f>
        <v>105.860507537977</v>
      </c>
      <c r="Z293" s="67">
        <f>IF(ISBLANK(HLOOKUP(Z$1, m_preprocess!$1:$1048576, $D293, FALSE)), "", HLOOKUP(Z$1, m_preprocess!$1:$1048576, $D293, FALSE))</f>
        <v>420.1</v>
      </c>
      <c r="AA293" s="67">
        <f>IF(ISBLANK(HLOOKUP(AA$1, m_preprocess!$1:$1048576, $D293, FALSE)), "", HLOOKUP(AA$1, m_preprocess!$1:$1048576, $D293, FALSE))</f>
        <v>24675</v>
      </c>
      <c r="AB293" s="67">
        <f>IF(ISBLANK(HLOOKUP(AB$1, m_preprocess!$1:$1048576, $D293, FALSE)), "", HLOOKUP(AB$1, m_preprocess!$1:$1048576, $D293, FALSE))</f>
        <v>153411.09378480501</v>
      </c>
    </row>
    <row r="294" spans="1:28" x14ac:dyDescent="0.25">
      <c r="A294" s="57">
        <v>42856</v>
      </c>
      <c r="B294" s="67">
        <v>2017</v>
      </c>
      <c r="C294" s="67">
        <v>5</v>
      </c>
      <c r="D294" s="67">
        <v>294</v>
      </c>
      <c r="E294" s="67">
        <f>IF(ISBLANK(HLOOKUP(E$1, m_preprocess!$1:$1048576, $D294, FALSE)), "", HLOOKUP(E$1, m_preprocess!$1:$1048576, $D294, FALSE))</f>
        <v>107.152215425032</v>
      </c>
      <c r="F294" s="67">
        <f>IF(ISBLANK(HLOOKUP(F$1, m_preprocess!$1:$1048576, $D294, FALSE)), "", HLOOKUP(F$1, m_preprocess!$1:$1048576, $D294, FALSE))</f>
        <v>105.98989478221399</v>
      </c>
      <c r="G294" s="67">
        <f>IF(ISBLANK(HLOOKUP(G$1, m_preprocess!$1:$1048576, $D294, FALSE)), "", HLOOKUP(G$1, m_preprocess!$1:$1048576, $D294, FALSE))</f>
        <v>97.2188124966234</v>
      </c>
      <c r="H294" s="67">
        <f>IF(ISBLANK(HLOOKUP(H$1, m_preprocess!$1:$1048576, $D294, FALSE)), "", HLOOKUP(H$1, m_preprocess!$1:$1048576, $D294, FALSE))</f>
        <v>108.175005372621</v>
      </c>
      <c r="I294" s="67">
        <f>IF(ISBLANK(HLOOKUP(I$1, m_preprocess!$1:$1048576, $D294, FALSE)), "", HLOOKUP(I$1, m_preprocess!$1:$1048576, $D294, FALSE))</f>
        <v>40.562763875870502</v>
      </c>
      <c r="J294" s="67">
        <f>IF(ISBLANK(HLOOKUP(J$1, m_preprocess!$1:$1048576, $D294, FALSE)), "", HLOOKUP(J$1, m_preprocess!$1:$1048576, $D294, FALSE))</f>
        <v>44.927816016187101</v>
      </c>
      <c r="K294" s="67">
        <f>IF(ISBLANK(HLOOKUP(K$1, m_preprocess!$1:$1048576, $D294, FALSE)), "", HLOOKUP(K$1, m_preprocess!$1:$1048576, $D294, FALSE))</f>
        <v>2.65</v>
      </c>
      <c r="L294" s="67">
        <f>IF(ISBLANK(HLOOKUP(L$1, m_preprocess!$1:$1048576, $D294, FALSE)), "", HLOOKUP(L$1, m_preprocess!$1:$1048576, $D294, FALSE))</f>
        <v>26063.070188927333</v>
      </c>
      <c r="M294" s="67">
        <f>IF(ISBLANK(HLOOKUP(M$1, m_preprocess!$1:$1048576, $D294, FALSE)), "", HLOOKUP(M$1, m_preprocess!$1:$1048576, $D294, FALSE))</f>
        <v>102736.16952194841</v>
      </c>
      <c r="N294" s="67">
        <f>IF(ISBLANK(HLOOKUP(N$1, m_preprocess!$1:$1048576, $D294, FALSE)), "", HLOOKUP(N$1, m_preprocess!$1:$1048576, $D294, FALSE))</f>
        <v>671.53954545454599</v>
      </c>
      <c r="O294" s="67">
        <f>IF(ISBLANK(HLOOKUP(O$1, m_preprocess!$1:$1048576, $D294, FALSE)), "", HLOOKUP(O$1, m_preprocess!$1:$1048576, $D294, FALSE))</f>
        <v>102.42433389891235</v>
      </c>
      <c r="P294" s="67">
        <f>IF(ISBLANK(HLOOKUP(P$1, m_preprocess!$1:$1048576, $D294, FALSE)), "", HLOOKUP(P$1, m_preprocess!$1:$1048576, $D294, FALSE))</f>
        <v>123.19457551157062</v>
      </c>
      <c r="Q294" s="67">
        <f>IF(ISBLANK(HLOOKUP(Q$1, m_preprocess!$1:$1048576, $D294, FALSE)), "", HLOOKUP(Q$1, m_preprocess!$1:$1048576, $D294, FALSE))</f>
        <v>4955.2503024895832</v>
      </c>
      <c r="R294" s="67">
        <f>IF(ISBLANK(HLOOKUP(R$1, m_preprocess!$1:$1048576, $D294, FALSE)), "", HLOOKUP(R$1, m_preprocess!$1:$1048576, $D294, FALSE))</f>
        <v>2520.7848381084236</v>
      </c>
      <c r="S294" s="67">
        <f>IF(ISBLANK(HLOOKUP(S$1, m_preprocess!$1:$1048576, $D294, FALSE)), "", HLOOKUP(S$1, m_preprocess!$1:$1048576, $D294, FALSE))</f>
        <v>5098.9269796498784</v>
      </c>
      <c r="T294" s="67">
        <f>IF(ISBLANK(HLOOKUP(T$1, m_preprocess!$1:$1048576, $D294, FALSE)), "", HLOOKUP(T$1, m_preprocess!$1:$1048576, $D294, FALSE))</f>
        <v>1762.0190681615827</v>
      </c>
      <c r="U294" s="67">
        <f>IF(ISBLANK(HLOOKUP(U$1, m_preprocess!$1:$1048576, $D294, FALSE)), "", HLOOKUP(U$1, m_preprocess!$1:$1048576, $D294, FALSE))</f>
        <v>2582.0751073525521</v>
      </c>
      <c r="V294" s="67">
        <f>IF(ISBLANK(HLOOKUP(V$1, m_preprocess!$1:$1048576, $D294, FALSE)), "", HLOOKUP(V$1, m_preprocess!$1:$1048576, $D294, FALSE))</f>
        <v>1067.7185904729004</v>
      </c>
      <c r="W294" s="67">
        <f>IF(ISBLANK(HLOOKUP(W$1, m_preprocess!$1:$1048576, $D294, FALSE)), "", HLOOKUP(W$1, m_preprocess!$1:$1048576, $D294, FALSE))</f>
        <v>6286.3137712426696</v>
      </c>
      <c r="X294" s="67">
        <f>IF(ISBLANK(HLOOKUP(X$1, m_preprocess!$1:$1048576, $D294, FALSE)), "", HLOOKUP(X$1, m_preprocess!$1:$1048576, $D294, FALSE))</f>
        <v>100.166672933119</v>
      </c>
      <c r="Y294" s="67">
        <f>IF(ISBLANK(HLOOKUP(Y$1, m_preprocess!$1:$1048576, $D294, FALSE)), "", HLOOKUP(Y$1, m_preprocess!$1:$1048576, $D294, FALSE))</f>
        <v>99.057130344864504</v>
      </c>
      <c r="Z294" s="67">
        <f>IF(ISBLANK(HLOOKUP(Z$1, m_preprocess!$1:$1048576, $D294, FALSE)), "", HLOOKUP(Z$1, m_preprocess!$1:$1048576, $D294, FALSE))</f>
        <v>466</v>
      </c>
      <c r="AA294" s="67">
        <f>IF(ISBLANK(HLOOKUP(AA$1, m_preprocess!$1:$1048576, $D294, FALSE)), "", HLOOKUP(AA$1, m_preprocess!$1:$1048576, $D294, FALSE))</f>
        <v>29910</v>
      </c>
      <c r="AB294" s="67">
        <f>IF(ISBLANK(HLOOKUP(AB$1, m_preprocess!$1:$1048576, $D294, FALSE)), "", HLOOKUP(AB$1, m_preprocess!$1:$1048576, $D294, FALSE))</f>
        <v>152735.89402261499</v>
      </c>
    </row>
    <row r="295" spans="1:28" x14ac:dyDescent="0.25">
      <c r="A295" s="57">
        <v>42887</v>
      </c>
      <c r="B295" s="67">
        <v>2017</v>
      </c>
      <c r="C295" s="67">
        <v>6</v>
      </c>
      <c r="D295" s="67">
        <v>295</v>
      </c>
      <c r="E295" s="67">
        <f>IF(ISBLANK(HLOOKUP(E$1, m_preprocess!$1:$1048576, $D295, FALSE)), "", HLOOKUP(E$1, m_preprocess!$1:$1048576, $D295, FALSE))</f>
        <v>104.09310067351601</v>
      </c>
      <c r="F295" s="67">
        <f>IF(ISBLANK(HLOOKUP(F$1, m_preprocess!$1:$1048576, $D295, FALSE)), "", HLOOKUP(F$1, m_preprocess!$1:$1048576, $D295, FALSE))</f>
        <v>106.62433385930601</v>
      </c>
      <c r="G295" s="67">
        <f>IF(ISBLANK(HLOOKUP(G$1, m_preprocess!$1:$1048576, $D295, FALSE)), "", HLOOKUP(G$1, m_preprocess!$1:$1048576, $D295, FALSE))</f>
        <v>94.1255901699178</v>
      </c>
      <c r="H295" s="67">
        <f>IF(ISBLANK(HLOOKUP(H$1, m_preprocess!$1:$1048576, $D295, FALSE)), "", HLOOKUP(H$1, m_preprocess!$1:$1048576, $D295, FALSE))</f>
        <v>105.116593038533</v>
      </c>
      <c r="I295" s="67">
        <f>IF(ISBLANK(HLOOKUP(I$1, m_preprocess!$1:$1048576, $D295, FALSE)), "", HLOOKUP(I$1, m_preprocess!$1:$1048576, $D295, FALSE))</f>
        <v>40.812873517136097</v>
      </c>
      <c r="J295" s="67">
        <f>IF(ISBLANK(HLOOKUP(J$1, m_preprocess!$1:$1048576, $D295, FALSE)), "", HLOOKUP(J$1, m_preprocess!$1:$1048576, $D295, FALSE))</f>
        <v>43.201095174331499</v>
      </c>
      <c r="K295" s="67">
        <f>IF(ISBLANK(HLOOKUP(K$1, m_preprocess!$1:$1048576, $D295, FALSE)), "", HLOOKUP(K$1, m_preprocess!$1:$1048576, $D295, FALSE))</f>
        <v>2.5</v>
      </c>
      <c r="L295" s="67">
        <f>IF(ISBLANK(HLOOKUP(L$1, m_preprocess!$1:$1048576, $D295, FALSE)), "", HLOOKUP(L$1, m_preprocess!$1:$1048576, $D295, FALSE))</f>
        <v>26491.803644886975</v>
      </c>
      <c r="M295" s="67">
        <f>IF(ISBLANK(HLOOKUP(M$1, m_preprocess!$1:$1048576, $D295, FALSE)), "", HLOOKUP(M$1, m_preprocess!$1:$1048576, $D295, FALSE))</f>
        <v>103751.52712056742</v>
      </c>
      <c r="N295" s="67">
        <f>IF(ISBLANK(HLOOKUP(N$1, m_preprocess!$1:$1048576, $D295, FALSE)), "", HLOOKUP(N$1, m_preprocess!$1:$1048576, $D295, FALSE))</f>
        <v>665.15333333333297</v>
      </c>
      <c r="O295" s="67">
        <f>IF(ISBLANK(HLOOKUP(O$1, m_preprocess!$1:$1048576, $D295, FALSE)), "", HLOOKUP(O$1, m_preprocess!$1:$1048576, $D295, FALSE))</f>
        <v>102.52015114110566</v>
      </c>
      <c r="P295" s="67">
        <f>IF(ISBLANK(HLOOKUP(P$1, m_preprocess!$1:$1048576, $D295, FALSE)), "", HLOOKUP(P$1, m_preprocess!$1:$1048576, $D295, FALSE))</f>
        <v>125.50957290644669</v>
      </c>
      <c r="Q295" s="67">
        <f>IF(ISBLANK(HLOOKUP(Q$1, m_preprocess!$1:$1048576, $D295, FALSE)), "", HLOOKUP(Q$1, m_preprocess!$1:$1048576, $D295, FALSE))</f>
        <v>4721.0860102167599</v>
      </c>
      <c r="R295" s="67">
        <f>IF(ISBLANK(HLOOKUP(R$1, m_preprocess!$1:$1048576, $D295, FALSE)), "", HLOOKUP(R$1, m_preprocess!$1:$1048576, $D295, FALSE))</f>
        <v>2647.2535248920353</v>
      </c>
      <c r="S295" s="67">
        <f>IF(ISBLANK(HLOOKUP(S$1, m_preprocess!$1:$1048576, $D295, FALSE)), "", HLOOKUP(S$1, m_preprocess!$1:$1048576, $D295, FALSE))</f>
        <v>5638.8703966302419</v>
      </c>
      <c r="T295" s="67">
        <f>IF(ISBLANK(HLOOKUP(T$1, m_preprocess!$1:$1048576, $D295, FALSE)), "", HLOOKUP(T$1, m_preprocess!$1:$1048576, $D295, FALSE))</f>
        <v>1860.9816669690272</v>
      </c>
      <c r="U295" s="67">
        <f>IF(ISBLANK(HLOOKUP(U$1, m_preprocess!$1:$1048576, $D295, FALSE)), "", HLOOKUP(U$1, m_preprocess!$1:$1048576, $D295, FALSE))</f>
        <v>2856.2454660427647</v>
      </c>
      <c r="V295" s="67">
        <f>IF(ISBLANK(HLOOKUP(V$1, m_preprocess!$1:$1048576, $D295, FALSE)), "", HLOOKUP(V$1, m_preprocess!$1:$1048576, $D295, FALSE))</f>
        <v>1265.5318603673422</v>
      </c>
      <c r="W295" s="67">
        <f>IF(ISBLANK(HLOOKUP(W$1, m_preprocess!$1:$1048576, $D295, FALSE)), "", HLOOKUP(W$1, m_preprocess!$1:$1048576, $D295, FALSE))</f>
        <v>6212.9367836847396</v>
      </c>
      <c r="X295" s="67">
        <f>IF(ISBLANK(HLOOKUP(X$1, m_preprocess!$1:$1048576, $D295, FALSE)), "", HLOOKUP(X$1, m_preprocess!$1:$1048576, $D295, FALSE))</f>
        <v>95.680697172310602</v>
      </c>
      <c r="Y295" s="67">
        <f>IF(ISBLANK(HLOOKUP(Y$1, m_preprocess!$1:$1048576, $D295, FALSE)), "", HLOOKUP(Y$1, m_preprocess!$1:$1048576, $D295, FALSE))</f>
        <v>99.539462431207895</v>
      </c>
      <c r="Z295" s="67">
        <f>IF(ISBLANK(HLOOKUP(Z$1, m_preprocess!$1:$1048576, $D295, FALSE)), "", HLOOKUP(Z$1, m_preprocess!$1:$1048576, $D295, FALSE))</f>
        <v>443.79999999999995</v>
      </c>
      <c r="AA295" s="67">
        <f>IF(ISBLANK(HLOOKUP(AA$1, m_preprocess!$1:$1048576, $D295, FALSE)), "", HLOOKUP(AA$1, m_preprocess!$1:$1048576, $D295, FALSE))</f>
        <v>27326</v>
      </c>
      <c r="AB295" s="67">
        <f>IF(ISBLANK(HLOOKUP(AB$1, m_preprocess!$1:$1048576, $D295, FALSE)), "", HLOOKUP(AB$1, m_preprocess!$1:$1048576, $D295, FALSE))</f>
        <v>153671.79823419501</v>
      </c>
    </row>
    <row r="296" spans="1:28" x14ac:dyDescent="0.25">
      <c r="A296" s="57">
        <v>42917</v>
      </c>
      <c r="B296" s="67">
        <v>2017</v>
      </c>
      <c r="C296" s="67">
        <v>7</v>
      </c>
      <c r="D296" s="67">
        <v>296</v>
      </c>
      <c r="E296" s="67">
        <f>IF(ISBLANK(HLOOKUP(E$1, m_preprocess!$1:$1048576, $D296, FALSE)), "", HLOOKUP(E$1, m_preprocess!$1:$1048576, $D296, FALSE))</f>
        <v>104.684117502443</v>
      </c>
      <c r="F296" s="67">
        <f>IF(ISBLANK(HLOOKUP(F$1, m_preprocess!$1:$1048576, $D296, FALSE)), "", HLOOKUP(F$1, m_preprocess!$1:$1048576, $D296, FALSE))</f>
        <v>108.053610923886</v>
      </c>
      <c r="G296" s="67">
        <f>IF(ISBLANK(HLOOKUP(G$1, m_preprocess!$1:$1048576, $D296, FALSE)), "", HLOOKUP(G$1, m_preprocess!$1:$1048576, $D296, FALSE))</f>
        <v>98.441852821904405</v>
      </c>
      <c r="H296" s="67">
        <f>IF(ISBLANK(HLOOKUP(H$1, m_preprocess!$1:$1048576, $D296, FALSE)), "", HLOOKUP(H$1, m_preprocess!$1:$1048576, $D296, FALSE))</f>
        <v>105.357468452261</v>
      </c>
      <c r="I296" s="67">
        <f>IF(ISBLANK(HLOOKUP(I$1, m_preprocess!$1:$1048576, $D296, FALSE)), "", HLOOKUP(I$1, m_preprocess!$1:$1048576, $D296, FALSE))</f>
        <v>41.048928057400197</v>
      </c>
      <c r="J296" s="67">
        <f>IF(ISBLANK(HLOOKUP(J$1, m_preprocess!$1:$1048576, $D296, FALSE)), "", HLOOKUP(J$1, m_preprocess!$1:$1048576, $D296, FALSE))</f>
        <v>42.412832397202699</v>
      </c>
      <c r="K296" s="67">
        <f>IF(ISBLANK(HLOOKUP(K$1, m_preprocess!$1:$1048576, $D296, FALSE)), "", HLOOKUP(K$1, m_preprocess!$1:$1048576, $D296, FALSE))</f>
        <v>2.5</v>
      </c>
      <c r="L296" s="67">
        <f>IF(ISBLANK(HLOOKUP(L$1, m_preprocess!$1:$1048576, $D296, FALSE)), "", HLOOKUP(L$1, m_preprocess!$1:$1048576, $D296, FALSE))</f>
        <v>26034.738206755588</v>
      </c>
      <c r="M296" s="67">
        <f>IF(ISBLANK(HLOOKUP(M$1, m_preprocess!$1:$1048576, $D296, FALSE)), "", HLOOKUP(M$1, m_preprocess!$1:$1048576, $D296, FALSE))</f>
        <v>103982.78735647791</v>
      </c>
      <c r="N296" s="67">
        <f>IF(ISBLANK(HLOOKUP(N$1, m_preprocess!$1:$1048576, $D296, FALSE)), "", HLOOKUP(N$1, m_preprocess!$1:$1048576, $D296, FALSE))</f>
        <v>658.17142857142801</v>
      </c>
      <c r="O296" s="67">
        <f>IF(ISBLANK(HLOOKUP(O$1, m_preprocess!$1:$1048576, $D296, FALSE)), "", HLOOKUP(O$1, m_preprocess!$1:$1048576, $D296, FALSE))</f>
        <v>101.95276878806439</v>
      </c>
      <c r="P296" s="67">
        <f>IF(ISBLANK(HLOOKUP(P$1, m_preprocess!$1:$1048576, $D296, FALSE)), "", HLOOKUP(P$1, m_preprocess!$1:$1048576, $D296, FALSE))</f>
        <v>128.18375987014616</v>
      </c>
      <c r="Q296" s="67">
        <f>IF(ISBLANK(HLOOKUP(Q$1, m_preprocess!$1:$1048576, $D296, FALSE)), "", HLOOKUP(Q$1, m_preprocess!$1:$1048576, $D296, FALSE))</f>
        <v>4505.6694754409946</v>
      </c>
      <c r="R296" s="67">
        <f>IF(ISBLANK(HLOOKUP(R$1, m_preprocess!$1:$1048576, $D296, FALSE)), "", HLOOKUP(R$1, m_preprocess!$1:$1048576, $D296, FALSE))</f>
        <v>2406.8326079118815</v>
      </c>
      <c r="S296" s="67">
        <f>IF(ISBLANK(HLOOKUP(S$1, m_preprocess!$1:$1048576, $D296, FALSE)), "", HLOOKUP(S$1, m_preprocess!$1:$1048576, $D296, FALSE))</f>
        <v>5326.9722675058601</v>
      </c>
      <c r="T296" s="67">
        <f>IF(ISBLANK(HLOOKUP(T$1, m_preprocess!$1:$1048576, $D296, FALSE)), "", HLOOKUP(T$1, m_preprocess!$1:$1048576, $D296, FALSE))</f>
        <v>1832.308646762453</v>
      </c>
      <c r="U296" s="67">
        <f>IF(ISBLANK(HLOOKUP(U$1, m_preprocess!$1:$1048576, $D296, FALSE)), "", HLOOKUP(U$1, m_preprocess!$1:$1048576, $D296, FALSE))</f>
        <v>2643.5389469391184</v>
      </c>
      <c r="V296" s="67">
        <f>IF(ISBLANK(HLOOKUP(V$1, m_preprocess!$1:$1048576, $D296, FALSE)), "", HLOOKUP(V$1, m_preprocess!$1:$1048576, $D296, FALSE))</f>
        <v>1180.5942332753473</v>
      </c>
      <c r="W296" s="67">
        <f>IF(ISBLANK(HLOOKUP(W$1, m_preprocess!$1:$1048576, $D296, FALSE)), "", HLOOKUP(W$1, m_preprocess!$1:$1048576, $D296, FALSE))</f>
        <v>6401.0544686528901</v>
      </c>
      <c r="X296" s="67">
        <f>IF(ISBLANK(HLOOKUP(X$1, m_preprocess!$1:$1048576, $D296, FALSE)), "", HLOOKUP(X$1, m_preprocess!$1:$1048576, $D296, FALSE))</f>
        <v>99.057356285894599</v>
      </c>
      <c r="Y296" s="67">
        <f>IF(ISBLANK(HLOOKUP(Y$1, m_preprocess!$1:$1048576, $D296, FALSE)), "", HLOOKUP(Y$1, m_preprocess!$1:$1048576, $D296, FALSE))</f>
        <v>103.70944644146201</v>
      </c>
      <c r="Z296" s="67">
        <f>IF(ISBLANK(HLOOKUP(Z$1, m_preprocess!$1:$1048576, $D296, FALSE)), "", HLOOKUP(Z$1, m_preprocess!$1:$1048576, $D296, FALSE))</f>
        <v>468.1</v>
      </c>
      <c r="AA296" s="67">
        <f>IF(ISBLANK(HLOOKUP(AA$1, m_preprocess!$1:$1048576, $D296, FALSE)), "", HLOOKUP(AA$1, m_preprocess!$1:$1048576, $D296, FALSE))</f>
        <v>28092</v>
      </c>
      <c r="AB296" s="67">
        <f>IF(ISBLANK(HLOOKUP(AB$1, m_preprocess!$1:$1048576, $D296, FALSE)), "", HLOOKUP(AB$1, m_preprocess!$1:$1048576, $D296, FALSE))</f>
        <v>153235.100791834</v>
      </c>
    </row>
    <row r="297" spans="1:28" x14ac:dyDescent="0.25">
      <c r="A297" s="57">
        <v>42948</v>
      </c>
      <c r="B297" s="67">
        <v>2017</v>
      </c>
      <c r="C297" s="67">
        <v>8</v>
      </c>
      <c r="D297" s="67">
        <v>297</v>
      </c>
      <c r="E297" s="67">
        <f>IF(ISBLANK(HLOOKUP(E$1, m_preprocess!$1:$1048576, $D297, FALSE)), "", HLOOKUP(E$1, m_preprocess!$1:$1048576, $D297, FALSE))</f>
        <v>105.929309932984</v>
      </c>
      <c r="F297" s="67">
        <f>IF(ISBLANK(HLOOKUP(F$1, m_preprocess!$1:$1048576, $D297, FALSE)), "", HLOOKUP(F$1, m_preprocess!$1:$1048576, $D297, FALSE))</f>
        <v>108.462247902876</v>
      </c>
      <c r="G297" s="67">
        <f>IF(ISBLANK(HLOOKUP(G$1, m_preprocess!$1:$1048576, $D297, FALSE)), "", HLOOKUP(G$1, m_preprocess!$1:$1048576, $D297, FALSE))</f>
        <v>103.94672731225501</v>
      </c>
      <c r="H297" s="67">
        <f>IF(ISBLANK(HLOOKUP(H$1, m_preprocess!$1:$1048576, $D297, FALSE)), "", HLOOKUP(H$1, m_preprocess!$1:$1048576, $D297, FALSE))</f>
        <v>106.202753786901</v>
      </c>
      <c r="I297" s="67">
        <f>IF(ISBLANK(HLOOKUP(I$1, m_preprocess!$1:$1048576, $D297, FALSE)), "", HLOOKUP(I$1, m_preprocess!$1:$1048576, $D297, FALSE))</f>
        <v>41.129095433690097</v>
      </c>
      <c r="J297" s="67">
        <f>IF(ISBLANK(HLOOKUP(J$1, m_preprocess!$1:$1048576, $D297, FALSE)), "", HLOOKUP(J$1, m_preprocess!$1:$1048576, $D297, FALSE))</f>
        <v>43.168221589815197</v>
      </c>
      <c r="K297" s="67">
        <f>IF(ISBLANK(HLOOKUP(K$1, m_preprocess!$1:$1048576, $D297, FALSE)), "", HLOOKUP(K$1, m_preprocess!$1:$1048576, $D297, FALSE))</f>
        <v>2.5</v>
      </c>
      <c r="L297" s="67">
        <f>IF(ISBLANK(HLOOKUP(L$1, m_preprocess!$1:$1048576, $D297, FALSE)), "", HLOOKUP(L$1, m_preprocess!$1:$1048576, $D297, FALSE))</f>
        <v>25780.532273836849</v>
      </c>
      <c r="M297" s="67">
        <f>IF(ISBLANK(HLOOKUP(M$1, m_preprocess!$1:$1048576, $D297, FALSE)), "", HLOOKUP(M$1, m_preprocess!$1:$1048576, $D297, FALSE))</f>
        <v>103320.87616570166</v>
      </c>
      <c r="N297" s="67">
        <f>IF(ISBLANK(HLOOKUP(N$1, m_preprocess!$1:$1048576, $D297, FALSE)), "", HLOOKUP(N$1, m_preprocess!$1:$1048576, $D297, FALSE))</f>
        <v>644.24181818181796</v>
      </c>
      <c r="O297" s="67">
        <f>IF(ISBLANK(HLOOKUP(O$1, m_preprocess!$1:$1048576, $D297, FALSE)), "", HLOOKUP(O$1, m_preprocess!$1:$1048576, $D297, FALSE))</f>
        <v>100.84128048793555</v>
      </c>
      <c r="P297" s="67">
        <f>IF(ISBLANK(HLOOKUP(P$1, m_preprocess!$1:$1048576, $D297, FALSE)), "", HLOOKUP(P$1, m_preprocess!$1:$1048576, $D297, FALSE))</f>
        <v>132.08114331683703</v>
      </c>
      <c r="Q297" s="67">
        <f>IF(ISBLANK(HLOOKUP(Q$1, m_preprocess!$1:$1048576, $D297, FALSE)), "", HLOOKUP(Q$1, m_preprocess!$1:$1048576, $D297, FALSE))</f>
        <v>4944.3595452622785</v>
      </c>
      <c r="R297" s="67">
        <f>IF(ISBLANK(HLOOKUP(R$1, m_preprocess!$1:$1048576, $D297, FALSE)), "", HLOOKUP(R$1, m_preprocess!$1:$1048576, $D297, FALSE))</f>
        <v>2694.0709896562917</v>
      </c>
      <c r="S297" s="67">
        <f>IF(ISBLANK(HLOOKUP(S$1, m_preprocess!$1:$1048576, $D297, FALSE)), "", HLOOKUP(S$1, m_preprocess!$1:$1048576, $D297, FALSE))</f>
        <v>5812.3482941187976</v>
      </c>
      <c r="T297" s="67">
        <f>IF(ISBLANK(HLOOKUP(T$1, m_preprocess!$1:$1048576, $D297, FALSE)), "", HLOOKUP(T$1, m_preprocess!$1:$1048576, $D297, FALSE))</f>
        <v>1947.8616394200697</v>
      </c>
      <c r="U297" s="67">
        <f>IF(ISBLANK(HLOOKUP(U$1, m_preprocess!$1:$1048576, $D297, FALSE)), "", HLOOKUP(U$1, m_preprocess!$1:$1048576, $D297, FALSE))</f>
        <v>2970.6522542270213</v>
      </c>
      <c r="V297" s="67">
        <f>IF(ISBLANK(HLOOKUP(V$1, m_preprocess!$1:$1048576, $D297, FALSE)), "", HLOOKUP(V$1, m_preprocess!$1:$1048576, $D297, FALSE))</f>
        <v>1276.7596473069875</v>
      </c>
      <c r="W297" s="67">
        <f>IF(ISBLANK(HLOOKUP(W$1, m_preprocess!$1:$1048576, $D297, FALSE)), "", HLOOKUP(W$1, m_preprocess!$1:$1048576, $D297, FALSE))</f>
        <v>6439.0736531078101</v>
      </c>
      <c r="X297" s="67">
        <f>IF(ISBLANK(HLOOKUP(X$1, m_preprocess!$1:$1048576, $D297, FALSE)), "", HLOOKUP(X$1, m_preprocess!$1:$1048576, $D297, FALSE))</f>
        <v>103.162918916772</v>
      </c>
      <c r="Y297" s="67">
        <f>IF(ISBLANK(HLOOKUP(Y$1, m_preprocess!$1:$1048576, $D297, FALSE)), "", HLOOKUP(Y$1, m_preprocess!$1:$1048576, $D297, FALSE))</f>
        <v>100.24356091876901</v>
      </c>
      <c r="Z297" s="67">
        <f>IF(ISBLANK(HLOOKUP(Z$1, m_preprocess!$1:$1048576, $D297, FALSE)), "", HLOOKUP(Z$1, m_preprocess!$1:$1048576, $D297, FALSE))</f>
        <v>496.6</v>
      </c>
      <c r="AA297" s="67">
        <f>IF(ISBLANK(HLOOKUP(AA$1, m_preprocess!$1:$1048576, $D297, FALSE)), "", HLOOKUP(AA$1, m_preprocess!$1:$1048576, $D297, FALSE))</f>
        <v>35354</v>
      </c>
      <c r="AB297" s="67">
        <f>IF(ISBLANK(HLOOKUP(AB$1, m_preprocess!$1:$1048576, $D297, FALSE)), "", HLOOKUP(AB$1, m_preprocess!$1:$1048576, $D297, FALSE))</f>
        <v>153128.97618816901</v>
      </c>
    </row>
    <row r="298" spans="1:28" x14ac:dyDescent="0.25">
      <c r="A298" s="57">
        <v>42979</v>
      </c>
      <c r="B298" s="67">
        <v>2017</v>
      </c>
      <c r="C298" s="67">
        <v>9</v>
      </c>
      <c r="D298" s="67">
        <v>298</v>
      </c>
      <c r="E298" s="67">
        <f>IF(ISBLANK(HLOOKUP(E$1, m_preprocess!$1:$1048576, $D298, FALSE)), "", HLOOKUP(E$1, m_preprocess!$1:$1048576, $D298, FALSE))</f>
        <v>103.965714875727</v>
      </c>
      <c r="F298" s="67">
        <f>IF(ISBLANK(HLOOKUP(F$1, m_preprocess!$1:$1048576, $D298, FALSE)), "", HLOOKUP(F$1, m_preprocess!$1:$1048576, $D298, FALSE))</f>
        <v>108.950986673795</v>
      </c>
      <c r="G298" s="67">
        <f>IF(ISBLANK(HLOOKUP(G$1, m_preprocess!$1:$1048576, $D298, FALSE)), "", HLOOKUP(G$1, m_preprocess!$1:$1048576, $D298, FALSE))</f>
        <v>103.668964107097</v>
      </c>
      <c r="H298" s="67">
        <f>IF(ISBLANK(HLOOKUP(H$1, m_preprocess!$1:$1048576, $D298, FALSE)), "", HLOOKUP(H$1, m_preprocess!$1:$1048576, $D298, FALSE))</f>
        <v>104.078875874334</v>
      </c>
      <c r="I298" s="67">
        <f>IF(ISBLANK(HLOOKUP(I$1, m_preprocess!$1:$1048576, $D298, FALSE)), "", HLOOKUP(I$1, m_preprocess!$1:$1048576, $D298, FALSE))</f>
        <v>45.890767897176303</v>
      </c>
      <c r="J298" s="67">
        <f>IF(ISBLANK(HLOOKUP(J$1, m_preprocess!$1:$1048576, $D298, FALSE)), "", HLOOKUP(J$1, m_preprocess!$1:$1048576, $D298, FALSE))</f>
        <v>48.261905827130498</v>
      </c>
      <c r="K298" s="67">
        <f>IF(ISBLANK(HLOOKUP(K$1, m_preprocess!$1:$1048576, $D298, FALSE)), "", HLOOKUP(K$1, m_preprocess!$1:$1048576, $D298, FALSE))</f>
        <v>2.5</v>
      </c>
      <c r="L298" s="67">
        <f>IF(ISBLANK(HLOOKUP(L$1, m_preprocess!$1:$1048576, $D298, FALSE)), "", HLOOKUP(L$1, m_preprocess!$1:$1048576, $D298, FALSE))</f>
        <v>26109.947002523375</v>
      </c>
      <c r="M298" s="67">
        <f>IF(ISBLANK(HLOOKUP(M$1, m_preprocess!$1:$1048576, $D298, FALSE)), "", HLOOKUP(M$1, m_preprocess!$1:$1048576, $D298, FALSE))</f>
        <v>105435.75188103846</v>
      </c>
      <c r="N298" s="67">
        <f>IF(ISBLANK(HLOOKUP(N$1, m_preprocess!$1:$1048576, $D298, FALSE)), "", HLOOKUP(N$1, m_preprocess!$1:$1048576, $D298, FALSE))</f>
        <v>625.54157894736898</v>
      </c>
      <c r="O298" s="67">
        <f>IF(ISBLANK(HLOOKUP(O$1, m_preprocess!$1:$1048576, $D298, FALSE)), "", HLOOKUP(O$1, m_preprocess!$1:$1048576, $D298, FALSE))</f>
        <v>99.512572731795942</v>
      </c>
      <c r="P298" s="67">
        <f>IF(ISBLANK(HLOOKUP(P$1, m_preprocess!$1:$1048576, $D298, FALSE)), "", HLOOKUP(P$1, m_preprocess!$1:$1048576, $D298, FALSE))</f>
        <v>131.42266487708355</v>
      </c>
      <c r="Q298" s="67">
        <f>IF(ISBLANK(HLOOKUP(Q$1, m_preprocess!$1:$1048576, $D298, FALSE)), "", HLOOKUP(Q$1, m_preprocess!$1:$1048576, $D298, FALSE))</f>
        <v>4636.4083354799131</v>
      </c>
      <c r="R298" s="67">
        <f>IF(ISBLANK(HLOOKUP(R$1, m_preprocess!$1:$1048576, $D298, FALSE)), "", HLOOKUP(R$1, m_preprocess!$1:$1048576, $D298, FALSE))</f>
        <v>2711.0330513235053</v>
      </c>
      <c r="S298" s="67">
        <f>IF(ISBLANK(HLOOKUP(S$1, m_preprocess!$1:$1048576, $D298, FALSE)), "", HLOOKUP(S$1, m_preprocess!$1:$1048576, $D298, FALSE))</f>
        <v>5233.7516341019291</v>
      </c>
      <c r="T298" s="67">
        <f>IF(ISBLANK(HLOOKUP(T$1, m_preprocess!$1:$1048576, $D298, FALSE)), "", HLOOKUP(T$1, m_preprocess!$1:$1048576, $D298, FALSE))</f>
        <v>1871.6543029138531</v>
      </c>
      <c r="U298" s="67">
        <f>IF(ISBLANK(HLOOKUP(U$1, m_preprocess!$1:$1048576, $D298, FALSE)), "", HLOOKUP(U$1, m_preprocess!$1:$1048576, $D298, FALSE))</f>
        <v>2527.1198021480845</v>
      </c>
      <c r="V298" s="67">
        <f>IF(ISBLANK(HLOOKUP(V$1, m_preprocess!$1:$1048576, $D298, FALSE)), "", HLOOKUP(V$1, m_preprocess!$1:$1048576, $D298, FALSE))</f>
        <v>1161.5247663641328</v>
      </c>
      <c r="W298" s="67">
        <f>IF(ISBLANK(HLOOKUP(W$1, m_preprocess!$1:$1048576, $D298, FALSE)), "", HLOOKUP(W$1, m_preprocess!$1:$1048576, $D298, FALSE))</f>
        <v>5989.8217758766204</v>
      </c>
      <c r="X298" s="67">
        <f>IF(ISBLANK(HLOOKUP(X$1, m_preprocess!$1:$1048576, $D298, FALSE)), "", HLOOKUP(X$1, m_preprocess!$1:$1048576, $D298, FALSE))</f>
        <v>98.448020945101206</v>
      </c>
      <c r="Y298" s="67">
        <f>IF(ISBLANK(HLOOKUP(Y$1, m_preprocess!$1:$1048576, $D298, FALSE)), "", HLOOKUP(Y$1, m_preprocess!$1:$1048576, $D298, FALSE))</f>
        <v>107.85600158841</v>
      </c>
      <c r="Z298" s="67">
        <f>IF(ISBLANK(HLOOKUP(Z$1, m_preprocess!$1:$1048576, $D298, FALSE)), "", HLOOKUP(Z$1, m_preprocess!$1:$1048576, $D298, FALSE))</f>
        <v>476.49999999999994</v>
      </c>
      <c r="AA298" s="67">
        <f>IF(ISBLANK(HLOOKUP(AA$1, m_preprocess!$1:$1048576, $D298, FALSE)), "", HLOOKUP(AA$1, m_preprocess!$1:$1048576, $D298, FALSE))</f>
        <v>35461</v>
      </c>
      <c r="AB298" s="67">
        <f>IF(ISBLANK(HLOOKUP(AB$1, m_preprocess!$1:$1048576, $D298, FALSE)), "", HLOOKUP(AB$1, m_preprocess!$1:$1048576, $D298, FALSE))</f>
        <v>154520.27302531101</v>
      </c>
    </row>
    <row r="299" spans="1:28" x14ac:dyDescent="0.25">
      <c r="A299" s="57">
        <v>43009</v>
      </c>
      <c r="B299" s="67">
        <v>2017</v>
      </c>
      <c r="C299" s="67">
        <v>10</v>
      </c>
      <c r="D299" s="67">
        <v>299</v>
      </c>
      <c r="E299" s="67">
        <f>IF(ISBLANK(HLOOKUP(E$1, m_preprocess!$1:$1048576, $D299, FALSE)), "", HLOOKUP(E$1, m_preprocess!$1:$1048576, $D299, FALSE))</f>
        <v>108.05295546837</v>
      </c>
      <c r="F299" s="67">
        <f>IF(ISBLANK(HLOOKUP(F$1, m_preprocess!$1:$1048576, $D299, FALSE)), "", HLOOKUP(F$1, m_preprocess!$1:$1048576, $D299, FALSE))</f>
        <v>108.65048350801599</v>
      </c>
      <c r="G299" s="67">
        <f>IF(ISBLANK(HLOOKUP(G$1, m_preprocess!$1:$1048576, $D299, FALSE)), "", HLOOKUP(G$1, m_preprocess!$1:$1048576, $D299, FALSE))</f>
        <v>111.173765085611</v>
      </c>
      <c r="H299" s="67">
        <f>IF(ISBLANK(HLOOKUP(H$1, m_preprocess!$1:$1048576, $D299, FALSE)), "", HLOOKUP(H$1, m_preprocess!$1:$1048576, $D299, FALSE))</f>
        <v>107.847801062752</v>
      </c>
      <c r="I299" s="67">
        <f>IF(ISBLANK(HLOOKUP(I$1, m_preprocess!$1:$1048576, $D299, FALSE)), "", HLOOKUP(I$1, m_preprocess!$1:$1048576, $D299, FALSE))</f>
        <v>46.4527635244824</v>
      </c>
      <c r="J299" s="67">
        <f>IF(ISBLANK(HLOOKUP(J$1, m_preprocess!$1:$1048576, $D299, FALSE)), "", HLOOKUP(J$1, m_preprocess!$1:$1048576, $D299, FALSE))</f>
        <v>48.9623088140075</v>
      </c>
      <c r="K299" s="67">
        <f>IF(ISBLANK(HLOOKUP(K$1, m_preprocess!$1:$1048576, $D299, FALSE)), "", HLOOKUP(K$1, m_preprocess!$1:$1048576, $D299, FALSE))</f>
        <v>2.5</v>
      </c>
      <c r="L299" s="67">
        <f>IF(ISBLANK(HLOOKUP(L$1, m_preprocess!$1:$1048576, $D299, FALSE)), "", HLOOKUP(L$1, m_preprocess!$1:$1048576, $D299, FALSE))</f>
        <v>26144.344725396484</v>
      </c>
      <c r="M299" s="67">
        <f>IF(ISBLANK(HLOOKUP(M$1, m_preprocess!$1:$1048576, $D299, FALSE)), "", HLOOKUP(M$1, m_preprocess!$1:$1048576, $D299, FALSE))</f>
        <v>104869.70569967934</v>
      </c>
      <c r="N299" s="67">
        <f>IF(ISBLANK(HLOOKUP(N$1, m_preprocess!$1:$1048576, $D299, FALSE)), "", HLOOKUP(N$1, m_preprocess!$1:$1048576, $D299, FALSE))</f>
        <v>629.54650000000004</v>
      </c>
      <c r="O299" s="67">
        <f>IF(ISBLANK(HLOOKUP(O$1, m_preprocess!$1:$1048576, $D299, FALSE)), "", HLOOKUP(O$1, m_preprocess!$1:$1048576, $D299, FALSE))</f>
        <v>99.340888553544431</v>
      </c>
      <c r="P299" s="67">
        <f>IF(ISBLANK(HLOOKUP(P$1, m_preprocess!$1:$1048576, $D299, FALSE)), "", HLOOKUP(P$1, m_preprocess!$1:$1048576, $D299, FALSE))</f>
        <v>133.55581986296431</v>
      </c>
      <c r="Q299" s="67">
        <f>IF(ISBLANK(HLOOKUP(Q$1, m_preprocess!$1:$1048576, $D299, FALSE)), "", HLOOKUP(Q$1, m_preprocess!$1:$1048576, $D299, FALSE))</f>
        <v>4691.8288963263612</v>
      </c>
      <c r="R299" s="67">
        <f>IF(ISBLANK(HLOOKUP(R$1, m_preprocess!$1:$1048576, $D299, FALSE)), "", HLOOKUP(R$1, m_preprocess!$1:$1048576, $D299, FALSE))</f>
        <v>2783.27606928674</v>
      </c>
      <c r="S299" s="67">
        <f>IF(ISBLANK(HLOOKUP(S$1, m_preprocess!$1:$1048576, $D299, FALSE)), "", HLOOKUP(S$1, m_preprocess!$1:$1048576, $D299, FALSE))</f>
        <v>5608.5230012755073</v>
      </c>
      <c r="T299" s="67">
        <f>IF(ISBLANK(HLOOKUP(T$1, m_preprocess!$1:$1048576, $D299, FALSE)), "", HLOOKUP(T$1, m_preprocess!$1:$1048576, $D299, FALSE))</f>
        <v>1905.763528680754</v>
      </c>
      <c r="U299" s="67">
        <f>IF(ISBLANK(HLOOKUP(U$1, m_preprocess!$1:$1048576, $D299, FALSE)), "", HLOOKUP(U$1, m_preprocess!$1:$1048576, $D299, FALSE))</f>
        <v>2852.3904249277975</v>
      </c>
      <c r="V299" s="67">
        <f>IF(ISBLANK(HLOOKUP(V$1, m_preprocess!$1:$1048576, $D299, FALSE)), "", HLOOKUP(V$1, m_preprocess!$1:$1048576, $D299, FALSE))</f>
        <v>1193.0052422503452</v>
      </c>
      <c r="W299" s="67">
        <f>IF(ISBLANK(HLOOKUP(W$1, m_preprocess!$1:$1048576, $D299, FALSE)), "", HLOOKUP(W$1, m_preprocess!$1:$1048576, $D299, FALSE))</f>
        <v>6194.4367458486004</v>
      </c>
      <c r="X299" s="67">
        <f>IF(ISBLANK(HLOOKUP(X$1, m_preprocess!$1:$1048576, $D299, FALSE)), "", HLOOKUP(X$1, m_preprocess!$1:$1048576, $D299, FALSE))</f>
        <v>102.86127943766201</v>
      </c>
      <c r="Y299" s="67">
        <f>IF(ISBLANK(HLOOKUP(Y$1, m_preprocess!$1:$1048576, $D299, FALSE)), "", HLOOKUP(Y$1, m_preprocess!$1:$1048576, $D299, FALSE))</f>
        <v>105.442961948856</v>
      </c>
      <c r="Z299" s="67">
        <f>IF(ISBLANK(HLOOKUP(Z$1, m_preprocess!$1:$1048576, $D299, FALSE)), "", HLOOKUP(Z$1, m_preprocess!$1:$1048576, $D299, FALSE))</f>
        <v>510.4</v>
      </c>
      <c r="AA299" s="67">
        <f>IF(ISBLANK(HLOOKUP(AA$1, m_preprocess!$1:$1048576, $D299, FALSE)), "", HLOOKUP(AA$1, m_preprocess!$1:$1048576, $D299, FALSE))</f>
        <v>30114</v>
      </c>
      <c r="AB299" s="67">
        <f>IF(ISBLANK(HLOOKUP(AB$1, m_preprocess!$1:$1048576, $D299, FALSE)), "", HLOOKUP(AB$1, m_preprocess!$1:$1048576, $D299, FALSE))</f>
        <v>154000.344158489</v>
      </c>
    </row>
    <row r="300" spans="1:28" x14ac:dyDescent="0.25">
      <c r="A300" s="57">
        <v>43040</v>
      </c>
      <c r="B300" s="67">
        <v>2017</v>
      </c>
      <c r="C300" s="67">
        <v>11</v>
      </c>
      <c r="D300" s="67">
        <v>300</v>
      </c>
      <c r="E300" s="67">
        <f>IF(ISBLANK(HLOOKUP(E$1, m_preprocess!$1:$1048576, $D300, FALSE)), "", HLOOKUP(E$1, m_preprocess!$1:$1048576, $D300, FALSE))</f>
        <v>113.583232913725</v>
      </c>
      <c r="F300" s="67">
        <f>IF(ISBLANK(HLOOKUP(F$1, m_preprocess!$1:$1048576, $D300, FALSE)), "", HLOOKUP(F$1, m_preprocess!$1:$1048576, $D300, FALSE))</f>
        <v>109.570371431615</v>
      </c>
      <c r="G300" s="67">
        <f>IF(ISBLANK(HLOOKUP(G$1, m_preprocess!$1:$1048576, $D300, FALSE)), "", HLOOKUP(G$1, m_preprocess!$1:$1048576, $D300, FALSE))</f>
        <v>108.066360786251</v>
      </c>
      <c r="H300" s="67">
        <f>IF(ISBLANK(HLOOKUP(H$1, m_preprocess!$1:$1048576, $D300, FALSE)), "", HLOOKUP(H$1, m_preprocess!$1:$1048576, $D300, FALSE))</f>
        <v>114.19560422069701</v>
      </c>
      <c r="I300" s="67">
        <f>IF(ISBLANK(HLOOKUP(I$1, m_preprocess!$1:$1048576, $D300, FALSE)), "", HLOOKUP(I$1, m_preprocess!$1:$1048576, $D300, FALSE))</f>
        <v>47.3843443944941</v>
      </c>
      <c r="J300" s="67">
        <f>IF(ISBLANK(HLOOKUP(J$1, m_preprocess!$1:$1048576, $D300, FALSE)), "", HLOOKUP(J$1, m_preprocess!$1:$1048576, $D300, FALSE))</f>
        <v>47.012169102399703</v>
      </c>
      <c r="K300" s="67">
        <f>IF(ISBLANK(HLOOKUP(K$1, m_preprocess!$1:$1048576, $D300, FALSE)), "", HLOOKUP(K$1, m_preprocess!$1:$1048576, $D300, FALSE))</f>
        <v>2.5</v>
      </c>
      <c r="L300" s="67">
        <f>IF(ISBLANK(HLOOKUP(L$1, m_preprocess!$1:$1048576, $D300, FALSE)), "", HLOOKUP(L$1, m_preprocess!$1:$1048576, $D300, FALSE))</f>
        <v>26367.827797836078</v>
      </c>
      <c r="M300" s="67">
        <f>IF(ISBLANK(HLOOKUP(M$1, m_preprocess!$1:$1048576, $D300, FALSE)), "", HLOOKUP(M$1, m_preprocess!$1:$1048576, $D300, FALSE))</f>
        <v>105462.52273316341</v>
      </c>
      <c r="N300" s="67">
        <f>IF(ISBLANK(HLOOKUP(N$1, m_preprocess!$1:$1048576, $D300, FALSE)), "", HLOOKUP(N$1, m_preprocess!$1:$1048576, $D300, FALSE))</f>
        <v>633.76761904761895</v>
      </c>
      <c r="O300" s="67">
        <f>IF(ISBLANK(HLOOKUP(O$1, m_preprocess!$1:$1048576, $D300, FALSE)), "", HLOOKUP(O$1, m_preprocess!$1:$1048576, $D300, FALSE))</f>
        <v>100.09275193861708</v>
      </c>
      <c r="P300" s="67">
        <f>IF(ISBLANK(HLOOKUP(P$1, m_preprocess!$1:$1048576, $D300, FALSE)), "", HLOOKUP(P$1, m_preprocess!$1:$1048576, $D300, FALSE))</f>
        <v>131.2800617125462</v>
      </c>
      <c r="Q300" s="67">
        <f>IF(ISBLANK(HLOOKUP(Q$1, m_preprocess!$1:$1048576, $D300, FALSE)), "", HLOOKUP(Q$1, m_preprocess!$1:$1048576, $D300, FALSE))</f>
        <v>4751.0711076196449</v>
      </c>
      <c r="R300" s="67">
        <f>IF(ISBLANK(HLOOKUP(R$1, m_preprocess!$1:$1048576, $D300, FALSE)), "", HLOOKUP(R$1, m_preprocess!$1:$1048576, $D300, FALSE))</f>
        <v>2803.1515069333627</v>
      </c>
      <c r="S300" s="67">
        <f>IF(ISBLANK(HLOOKUP(S$1, m_preprocess!$1:$1048576, $D300, FALSE)), "", HLOOKUP(S$1, m_preprocess!$1:$1048576, $D300, FALSE))</f>
        <v>5623.3688148032988</v>
      </c>
      <c r="T300" s="67">
        <f>IF(ISBLANK(HLOOKUP(T$1, m_preprocess!$1:$1048576, $D300, FALSE)), "", HLOOKUP(T$1, m_preprocess!$1:$1048576, $D300, FALSE))</f>
        <v>1952.9181224729775</v>
      </c>
      <c r="U300" s="67">
        <f>IF(ISBLANK(HLOOKUP(U$1, m_preprocess!$1:$1048576, $D300, FALSE)), "", HLOOKUP(U$1, m_preprocess!$1:$1048576, $D300, FALSE))</f>
        <v>2721.6058042288596</v>
      </c>
      <c r="V300" s="67">
        <f>IF(ISBLANK(HLOOKUP(V$1, m_preprocess!$1:$1048576, $D300, FALSE)), "", HLOOKUP(V$1, m_preprocess!$1:$1048576, $D300, FALSE))</f>
        <v>1287.3964864673394</v>
      </c>
      <c r="W300" s="67">
        <f>IF(ISBLANK(HLOOKUP(W$1, m_preprocess!$1:$1048576, $D300, FALSE)), "", HLOOKUP(W$1, m_preprocess!$1:$1048576, $D300, FALSE))</f>
        <v>6168.5125020082096</v>
      </c>
      <c r="X300" s="67">
        <f>IF(ISBLANK(HLOOKUP(X$1, m_preprocess!$1:$1048576, $D300, FALSE)), "", HLOOKUP(X$1, m_preprocess!$1:$1048576, $D300, FALSE))</f>
        <v>104.501195803138</v>
      </c>
      <c r="Y300" s="67">
        <f>IF(ISBLANK(HLOOKUP(Y$1, m_preprocess!$1:$1048576, $D300, FALSE)), "", HLOOKUP(Y$1, m_preprocess!$1:$1048576, $D300, FALSE))</f>
        <v>105.436420159387</v>
      </c>
      <c r="Z300" s="67">
        <f>IF(ISBLANK(HLOOKUP(Z$1, m_preprocess!$1:$1048576, $D300, FALSE)), "", HLOOKUP(Z$1, m_preprocess!$1:$1048576, $D300, FALSE))</f>
        <v>497.8</v>
      </c>
      <c r="AA300" s="67">
        <f>IF(ISBLANK(HLOOKUP(AA$1, m_preprocess!$1:$1048576, $D300, FALSE)), "", HLOOKUP(AA$1, m_preprocess!$1:$1048576, $D300, FALSE))</f>
        <v>34458</v>
      </c>
      <c r="AB300" s="67">
        <f>IF(ISBLANK(HLOOKUP(AB$1, m_preprocess!$1:$1048576, $D300, FALSE)), "", HLOOKUP(AB$1, m_preprocess!$1:$1048576, $D300, FALSE))</f>
        <v>155844.793453085</v>
      </c>
    </row>
    <row r="301" spans="1:28" x14ac:dyDescent="0.25">
      <c r="A301" s="57">
        <v>43070</v>
      </c>
      <c r="B301" s="67">
        <v>2017</v>
      </c>
      <c r="C301" s="67">
        <v>12</v>
      </c>
      <c r="D301" s="67">
        <v>301</v>
      </c>
      <c r="E301" s="67">
        <f>IF(ISBLANK(HLOOKUP(E$1, m_preprocess!$1:$1048576, $D301, FALSE)), "", HLOOKUP(E$1, m_preprocess!$1:$1048576, $D301, FALSE))</f>
        <v>121.060456159415</v>
      </c>
      <c r="F301" s="67">
        <f>IF(ISBLANK(HLOOKUP(F$1, m_preprocess!$1:$1048576, $D301, FALSE)), "", HLOOKUP(F$1, m_preprocess!$1:$1048576, $D301, FALSE))</f>
        <v>109.955975513773</v>
      </c>
      <c r="G301" s="67">
        <f>IF(ISBLANK(HLOOKUP(G$1, m_preprocess!$1:$1048576, $D301, FALSE)), "", HLOOKUP(G$1, m_preprocess!$1:$1048576, $D301, FALSE))</f>
        <v>112.411067492534</v>
      </c>
      <c r="H301" s="67">
        <f>IF(ISBLANK(HLOOKUP(H$1, m_preprocess!$1:$1048576, $D301, FALSE)), "", HLOOKUP(H$1, m_preprocess!$1:$1048576, $D301, FALSE))</f>
        <v>121.97379456613599</v>
      </c>
      <c r="I301" s="67">
        <f>IF(ISBLANK(HLOOKUP(I$1, m_preprocess!$1:$1048576, $D301, FALSE)), "", HLOOKUP(I$1, m_preprocess!$1:$1048576, $D301, FALSE))</f>
        <v>53.1490158741031</v>
      </c>
      <c r="J301" s="67">
        <f>IF(ISBLANK(HLOOKUP(J$1, m_preprocess!$1:$1048576, $D301, FALSE)), "", HLOOKUP(J$1, m_preprocess!$1:$1048576, $D301, FALSE))</f>
        <v>43.999521244993304</v>
      </c>
      <c r="K301" s="67">
        <f>IF(ISBLANK(HLOOKUP(K$1, m_preprocess!$1:$1048576, $D301, FALSE)), "", HLOOKUP(K$1, m_preprocess!$1:$1048576, $D301, FALSE))</f>
        <v>2.5</v>
      </c>
      <c r="L301" s="67">
        <f>IF(ISBLANK(HLOOKUP(L$1, m_preprocess!$1:$1048576, $D301, FALSE)), "", HLOOKUP(L$1, m_preprocess!$1:$1048576, $D301, FALSE))</f>
        <v>27752.759502545468</v>
      </c>
      <c r="M301" s="67">
        <f>IF(ISBLANK(HLOOKUP(M$1, m_preprocess!$1:$1048576, $D301, FALSE)), "", HLOOKUP(M$1, m_preprocess!$1:$1048576, $D301, FALSE))</f>
        <v>106768.47834031955</v>
      </c>
      <c r="N301" s="67">
        <f>IF(ISBLANK(HLOOKUP(N$1, m_preprocess!$1:$1048576, $D301, FALSE)), "", HLOOKUP(N$1, m_preprocess!$1:$1048576, $D301, FALSE))</f>
        <v>636.92368421052595</v>
      </c>
      <c r="O301" s="67">
        <f>IF(ISBLANK(HLOOKUP(O$1, m_preprocess!$1:$1048576, $D301, FALSE)), "", HLOOKUP(O$1, m_preprocess!$1:$1048576, $D301, FALSE))</f>
        <v>99.919579081664196</v>
      </c>
      <c r="P301" s="67">
        <f>IF(ISBLANK(HLOOKUP(P$1, m_preprocess!$1:$1048576, $D301, FALSE)), "", HLOOKUP(P$1, m_preprocess!$1:$1048576, $D301, FALSE))</f>
        <v>130.9778057550476</v>
      </c>
      <c r="Q301" s="67">
        <f>IF(ISBLANK(HLOOKUP(Q$1, m_preprocess!$1:$1048576, $D301, FALSE)), "", HLOOKUP(Q$1, m_preprocess!$1:$1048576, $D301, FALSE))</f>
        <v>5420.6700970880811</v>
      </c>
      <c r="R301" s="67">
        <f>IF(ISBLANK(HLOOKUP(R$1, m_preprocess!$1:$1048576, $D301, FALSE)), "", HLOOKUP(R$1, m_preprocess!$1:$1048576, $D301, FALSE))</f>
        <v>3286.2758985571254</v>
      </c>
      <c r="S301" s="67">
        <f>IF(ISBLANK(HLOOKUP(S$1, m_preprocess!$1:$1048576, $D301, FALSE)), "", HLOOKUP(S$1, m_preprocess!$1:$1048576, $D301, FALSE))</f>
        <v>5726.4448738779902</v>
      </c>
      <c r="T301" s="67">
        <f>IF(ISBLANK(HLOOKUP(T$1, m_preprocess!$1:$1048576, $D301, FALSE)), "", HLOOKUP(T$1, m_preprocess!$1:$1048576, $D301, FALSE))</f>
        <v>1780.6105361274579</v>
      </c>
      <c r="U301" s="67">
        <f>IF(ISBLANK(HLOOKUP(U$1, m_preprocess!$1:$1048576, $D301, FALSE)), "", HLOOKUP(U$1, m_preprocess!$1:$1048576, $D301, FALSE))</f>
        <v>2987.8239554172806</v>
      </c>
      <c r="V301" s="67">
        <f>IF(ISBLANK(HLOOKUP(V$1, m_preprocess!$1:$1048576, $D301, FALSE)), "", HLOOKUP(V$1, m_preprocess!$1:$1048576, $D301, FALSE))</f>
        <v>1291.2653127857357</v>
      </c>
      <c r="W301" s="67">
        <f>IF(ISBLANK(HLOOKUP(W$1, m_preprocess!$1:$1048576, $D301, FALSE)), "", HLOOKUP(W$1, m_preprocess!$1:$1048576, $D301, FALSE))</f>
        <v>6535.6248045637803</v>
      </c>
      <c r="X301" s="67">
        <f>IF(ISBLANK(HLOOKUP(X$1, m_preprocess!$1:$1048576, $D301, FALSE)), "", HLOOKUP(X$1, m_preprocess!$1:$1048576, $D301, FALSE))</f>
        <v>104.374197672063</v>
      </c>
      <c r="Y301" s="67">
        <f>IF(ISBLANK(HLOOKUP(Y$1, m_preprocess!$1:$1048576, $D301, FALSE)), "", HLOOKUP(Y$1, m_preprocess!$1:$1048576, $D301, FALSE))</f>
        <v>135.707491696646</v>
      </c>
      <c r="Z301" s="67">
        <f>IF(ISBLANK(HLOOKUP(Z$1, m_preprocess!$1:$1048576, $D301, FALSE)), "", HLOOKUP(Z$1, m_preprocess!$1:$1048576, $D301, FALSE))</f>
        <v>532.1</v>
      </c>
      <c r="AA301" s="67">
        <f>IF(ISBLANK(HLOOKUP(AA$1, m_preprocess!$1:$1048576, $D301, FALSE)), "", HLOOKUP(AA$1, m_preprocess!$1:$1048576, $D301, FALSE))</f>
        <v>34758</v>
      </c>
      <c r="AB301" s="67">
        <f>IF(ISBLANK(HLOOKUP(AB$1, m_preprocess!$1:$1048576, $D301, FALSE)), "", HLOOKUP(AB$1, m_preprocess!$1:$1048576, $D301, FALSE))</f>
        <v>156025.39209248999</v>
      </c>
    </row>
    <row r="302" spans="1:28" x14ac:dyDescent="0.25">
      <c r="A302" s="57">
        <v>43101</v>
      </c>
      <c r="B302" s="50">
        <v>2018</v>
      </c>
      <c r="C302" s="50">
        <v>1</v>
      </c>
      <c r="D302" s="67">
        <v>302</v>
      </c>
      <c r="E302" s="67">
        <f>IF(ISBLANK(HLOOKUP(E$1, m_preprocess!$1:$1048576, $D302, FALSE)), "", HLOOKUP(E$1, m_preprocess!$1:$1048576, $D302, FALSE))</f>
        <v>109.00105178425601</v>
      </c>
      <c r="F302" s="67">
        <f>IF(ISBLANK(HLOOKUP(F$1, m_preprocess!$1:$1048576, $D302, FALSE)), "", HLOOKUP(F$1, m_preprocess!$1:$1048576, $D302, FALSE))</f>
        <v>110.28151208172</v>
      </c>
      <c r="G302" s="67">
        <f>IF(ISBLANK(HLOOKUP(G$1, m_preprocess!$1:$1048576, $D302, FALSE)), "", HLOOKUP(G$1, m_preprocess!$1:$1048576, $D302, FALSE))</f>
        <v>100.380867686165</v>
      </c>
      <c r="H302" s="67">
        <f>IF(ISBLANK(HLOOKUP(H$1, m_preprocess!$1:$1048576, $D302, FALSE)), "", HLOOKUP(H$1, m_preprocess!$1:$1048576, $D302, FALSE))</f>
        <v>109.867921679169</v>
      </c>
      <c r="I302" s="67">
        <f>IF(ISBLANK(HLOOKUP(I$1, m_preprocess!$1:$1048576, $D302, FALSE)), "", HLOOKUP(I$1, m_preprocess!$1:$1048576, $D302, FALSE))</f>
        <v>51.491874070703602</v>
      </c>
      <c r="J302" s="67">
        <f>IF(ISBLANK(HLOOKUP(J$1, m_preprocess!$1:$1048576, $D302, FALSE)), "", HLOOKUP(J$1, m_preprocess!$1:$1048576, $D302, FALSE))</f>
        <v>53.788512091258099</v>
      </c>
      <c r="K302" s="67">
        <f>IF(ISBLANK(HLOOKUP(K$1, m_preprocess!$1:$1048576, $D302, FALSE)), "", HLOOKUP(K$1, m_preprocess!$1:$1048576, $D302, FALSE))</f>
        <v>2.5</v>
      </c>
      <c r="L302" s="67">
        <f>IF(ISBLANK(HLOOKUP(L$1, m_preprocess!$1:$1048576, $D302, FALSE)), "", HLOOKUP(L$1, m_preprocess!$1:$1048576, $D302, FALSE))</f>
        <v>27786.097764772494</v>
      </c>
      <c r="M302" s="67">
        <f>IF(ISBLANK(HLOOKUP(M$1, m_preprocess!$1:$1048576, $D302, FALSE)), "", HLOOKUP(M$1, m_preprocess!$1:$1048576, $D302, FALSE))</f>
        <v>106974.51987498211</v>
      </c>
      <c r="N302" s="67">
        <f>IF(ISBLANK(HLOOKUP(N$1, m_preprocess!$1:$1048576, $D302, FALSE)), "", HLOOKUP(N$1, m_preprocess!$1:$1048576, $D302, FALSE))</f>
        <v>605.528636363636</v>
      </c>
      <c r="O302" s="67">
        <f>IF(ISBLANK(HLOOKUP(O$1, m_preprocess!$1:$1048576, $D302, FALSE)), "", HLOOKUP(O$1, m_preprocess!$1:$1048576, $D302, FALSE))</f>
        <v>96.817331572658119</v>
      </c>
      <c r="P302" s="67">
        <f>IF(ISBLANK(HLOOKUP(P$1, m_preprocess!$1:$1048576, $D302, FALSE)), "", HLOOKUP(P$1, m_preprocess!$1:$1048576, $D302, FALSE))</f>
        <v>133.41361791977576</v>
      </c>
      <c r="Q302" s="67">
        <f>IF(ISBLANK(HLOOKUP(Q$1, m_preprocess!$1:$1048576, $D302, FALSE)), "", HLOOKUP(Q$1, m_preprocess!$1:$1048576, $D302, FALSE))</f>
        <v>4946.5639175944725</v>
      </c>
      <c r="R302" s="67">
        <f>IF(ISBLANK(HLOOKUP(R$1, m_preprocess!$1:$1048576, $D302, FALSE)), "", HLOOKUP(R$1, m_preprocess!$1:$1048576, $D302, FALSE))</f>
        <v>2155.5340325398492</v>
      </c>
      <c r="S302" s="67">
        <f>IF(ISBLANK(HLOOKUP(S$1, m_preprocess!$1:$1048576, $D302, FALSE)), "", HLOOKUP(S$1, m_preprocess!$1:$1048576, $D302, FALSE))</f>
        <v>5466.7646844565716</v>
      </c>
      <c r="T302" s="67">
        <f>IF(ISBLANK(HLOOKUP(T$1, m_preprocess!$1:$1048576, $D302, FALSE)), "", HLOOKUP(T$1, m_preprocess!$1:$1048576, $D302, FALSE))</f>
        <v>1778.3269646883789</v>
      </c>
      <c r="U302" s="67">
        <f>IF(ISBLANK(HLOOKUP(U$1, m_preprocess!$1:$1048576, $D302, FALSE)), "", HLOOKUP(U$1, m_preprocess!$1:$1048576, $D302, FALSE))</f>
        <v>2820.7372003794958</v>
      </c>
      <c r="V302" s="67">
        <f>IF(ISBLANK(HLOOKUP(V$1, m_preprocess!$1:$1048576, $D302, FALSE)), "", HLOOKUP(V$1, m_preprocess!$1:$1048576, $D302, FALSE))</f>
        <v>1193.2369787904745</v>
      </c>
      <c r="W302" s="67">
        <f>IF(ISBLANK(HLOOKUP(W$1, m_preprocess!$1:$1048576, $D302, FALSE)), "", HLOOKUP(W$1, m_preprocess!$1:$1048576, $D302, FALSE))</f>
        <v>6570.4240260789302</v>
      </c>
      <c r="X302" s="67">
        <f>IF(ISBLANK(HLOOKUP(X$1, m_preprocess!$1:$1048576, $D302, FALSE)), "", HLOOKUP(X$1, m_preprocess!$1:$1048576, $D302, FALSE))</f>
        <v>99.652139354223607</v>
      </c>
      <c r="Y302" s="67">
        <f>IF(ISBLANK(HLOOKUP(Y$1, m_preprocess!$1:$1048576, $D302, FALSE)), "", HLOOKUP(Y$1, m_preprocess!$1:$1048576, $D302, FALSE))</f>
        <v>100.86251783679199</v>
      </c>
      <c r="Z302" s="67">
        <f>IF(ISBLANK(HLOOKUP(Z$1, m_preprocess!$1:$1048576, $D302, FALSE)), "", HLOOKUP(Z$1, m_preprocess!$1:$1048576, $D302, FALSE))</f>
        <v>476.20000000000005</v>
      </c>
      <c r="AA302" s="67">
        <f>IF(ISBLANK(HLOOKUP(AA$1, m_preprocess!$1:$1048576, $D302, FALSE)), "", HLOOKUP(AA$1, m_preprocess!$1:$1048576, $D302, FALSE))</f>
        <v>35322</v>
      </c>
      <c r="AB302" s="67">
        <f>IF(ISBLANK(HLOOKUP(AB$1, m_preprocess!$1:$1048576, $D302, FALSE)), "", HLOOKUP(AB$1, m_preprocess!$1:$1048576, $D302, FALSE))</f>
        <v>155218.50076541401</v>
      </c>
    </row>
    <row r="303" spans="1:28" x14ac:dyDescent="0.25">
      <c r="A303" s="57">
        <v>43132</v>
      </c>
      <c r="B303" s="50">
        <v>2018</v>
      </c>
      <c r="C303" s="50">
        <v>2</v>
      </c>
      <c r="D303" s="67">
        <v>303</v>
      </c>
      <c r="E303" s="67">
        <f>IF(ISBLANK(HLOOKUP(E$1, m_preprocess!$1:$1048576, $D303, FALSE)), "", HLOOKUP(E$1, m_preprocess!$1:$1048576, $D303, FALSE))</f>
        <v>102.399834130668</v>
      </c>
      <c r="F303" s="67">
        <f>IF(ISBLANK(HLOOKUP(F$1, m_preprocess!$1:$1048576, $D303, FALSE)), "", HLOOKUP(F$1, m_preprocess!$1:$1048576, $D303, FALSE))</f>
        <v>110.604207109725</v>
      </c>
      <c r="G303" s="67">
        <f>IF(ISBLANK(HLOOKUP(G$1, m_preprocess!$1:$1048576, $D303, FALSE)), "", HLOOKUP(G$1, m_preprocess!$1:$1048576, $D303, FALSE))</f>
        <v>94.534466748964107</v>
      </c>
      <c r="H303" s="67">
        <f>IF(ISBLANK(HLOOKUP(H$1, m_preprocess!$1:$1048576, $D303, FALSE)), "", HLOOKUP(H$1, m_preprocess!$1:$1048576, $D303, FALSE))</f>
        <v>103.186527948343</v>
      </c>
      <c r="I303" s="67">
        <f>IF(ISBLANK(HLOOKUP(I$1, m_preprocess!$1:$1048576, $D303, FALSE)), "", HLOOKUP(I$1, m_preprocess!$1:$1048576, $D303, FALSE))</f>
        <v>51.1</v>
      </c>
      <c r="J303" s="67">
        <f>IF(ISBLANK(HLOOKUP(J$1, m_preprocess!$1:$1048576, $D303, FALSE)), "", HLOOKUP(J$1, m_preprocess!$1:$1048576, $D303, FALSE))</f>
        <v>57.379657143463803</v>
      </c>
      <c r="K303" s="67">
        <f>IF(ISBLANK(HLOOKUP(K$1, m_preprocess!$1:$1048576, $D303, FALSE)), "", HLOOKUP(K$1, m_preprocess!$1:$1048576, $D303, FALSE))</f>
        <v>2.5</v>
      </c>
      <c r="L303" s="67">
        <f>IF(ISBLANK(HLOOKUP(L$1, m_preprocess!$1:$1048576, $D303, FALSE)), "", HLOOKUP(L$1, m_preprocess!$1:$1048576, $D303, FALSE))</f>
        <v>27583.532713226436</v>
      </c>
      <c r="M303" s="67">
        <f>IF(ISBLANK(HLOOKUP(M$1, m_preprocess!$1:$1048576, $D303, FALSE)), "", HLOOKUP(M$1, m_preprocess!$1:$1048576, $D303, FALSE))</f>
        <v>106393.68873039278</v>
      </c>
      <c r="N303" s="67">
        <f>IF(ISBLANK(HLOOKUP(N$1, m_preprocess!$1:$1048576, $D303, FALSE)), "", HLOOKUP(N$1, m_preprocess!$1:$1048576, $D303, FALSE))</f>
        <v>596.83900000000006</v>
      </c>
      <c r="O303" s="67">
        <f>IF(ISBLANK(HLOOKUP(O$1, m_preprocess!$1:$1048576, $D303, FALSE)), "", HLOOKUP(O$1, m_preprocess!$1:$1048576, $D303, FALSE))</f>
        <v>96.586082867572699</v>
      </c>
      <c r="P303" s="67">
        <f>IF(ISBLANK(HLOOKUP(P$1, m_preprocess!$1:$1048576, $D303, FALSE)), "", HLOOKUP(P$1, m_preprocess!$1:$1048576, $D303, FALSE))</f>
        <v>134.03169410854346</v>
      </c>
      <c r="Q303" s="67">
        <f>IF(ISBLANK(HLOOKUP(Q$1, m_preprocess!$1:$1048576, $D303, FALSE)), "", HLOOKUP(Q$1, m_preprocess!$1:$1048576, $D303, FALSE))</f>
        <v>4688.8555318343197</v>
      </c>
      <c r="R303" s="67">
        <f>IF(ISBLANK(HLOOKUP(R$1, m_preprocess!$1:$1048576, $D303, FALSE)), "", HLOOKUP(R$1, m_preprocess!$1:$1048576, $D303, FALSE))</f>
        <v>2510.2470558680006</v>
      </c>
      <c r="S303" s="67">
        <f>IF(ISBLANK(HLOOKUP(S$1, m_preprocess!$1:$1048576, $D303, FALSE)), "", HLOOKUP(S$1, m_preprocess!$1:$1048576, $D303, FALSE))</f>
        <v>5087.8693946448975</v>
      </c>
      <c r="T303" s="67">
        <f>IF(ISBLANK(HLOOKUP(T$1, m_preprocess!$1:$1048576, $D303, FALSE)), "", HLOOKUP(T$1, m_preprocess!$1:$1048576, $D303, FALSE))</f>
        <v>1674.4551687420349</v>
      </c>
      <c r="U303" s="67">
        <f>IF(ISBLANK(HLOOKUP(U$1, m_preprocess!$1:$1048576, $D303, FALSE)), "", HLOOKUP(U$1, m_preprocess!$1:$1048576, $D303, FALSE))</f>
        <v>2727.8210370489801</v>
      </c>
      <c r="V303" s="67">
        <f>IF(ISBLANK(HLOOKUP(V$1, m_preprocess!$1:$1048576, $D303, FALSE)), "", HLOOKUP(V$1, m_preprocess!$1:$1048576, $D303, FALSE))</f>
        <v>999.84152104196846</v>
      </c>
      <c r="W303" s="67">
        <f>IF(ISBLANK(HLOOKUP(W$1, m_preprocess!$1:$1048576, $D303, FALSE)), "", HLOOKUP(W$1, m_preprocess!$1:$1048576, $D303, FALSE))</f>
        <v>6028.8139703192801</v>
      </c>
      <c r="X303" s="67">
        <f>IF(ISBLANK(HLOOKUP(X$1, m_preprocess!$1:$1048576, $D303, FALSE)), "", HLOOKUP(X$1, m_preprocess!$1:$1048576, $D303, FALSE))</f>
        <v>95.3044386790923</v>
      </c>
      <c r="Y303" s="67">
        <f>IF(ISBLANK(HLOOKUP(Y$1, m_preprocess!$1:$1048576, $D303, FALSE)), "", HLOOKUP(Y$1, m_preprocess!$1:$1048576, $D303, FALSE))</f>
        <v>102.163649505832</v>
      </c>
      <c r="Z303" s="67">
        <f>IF(ISBLANK(HLOOKUP(Z$1, m_preprocess!$1:$1048576, $D303, FALSE)), "", HLOOKUP(Z$1, m_preprocess!$1:$1048576, $D303, FALSE))</f>
        <v>453.1</v>
      </c>
      <c r="AA303" s="67">
        <f>IF(ISBLANK(HLOOKUP(AA$1, m_preprocess!$1:$1048576, $D303, FALSE)), "", HLOOKUP(AA$1, m_preprocess!$1:$1048576, $D303, FALSE))</f>
        <v>29427</v>
      </c>
      <c r="AB303" s="67">
        <f>IF(ISBLANK(HLOOKUP(AB$1, m_preprocess!$1:$1048576, $D303, FALSE)), "", HLOOKUP(AB$1, m_preprocess!$1:$1048576, $D303, FALSE))</f>
        <v>155549.12342124799</v>
      </c>
    </row>
    <row r="304" spans="1:28" x14ac:dyDescent="0.25">
      <c r="A304" s="57">
        <v>43160</v>
      </c>
      <c r="B304" s="50">
        <v>2018</v>
      </c>
      <c r="C304" s="50">
        <v>3</v>
      </c>
      <c r="D304" s="67">
        <v>304</v>
      </c>
      <c r="E304" s="67">
        <f>IF(ISBLANK(HLOOKUP(E$1, m_preprocess!$1:$1048576, $D304, FALSE)), "", HLOOKUP(E$1, m_preprocess!$1:$1048576, $D304, FALSE))</f>
        <v>116.08859371585</v>
      </c>
      <c r="F304" s="67">
        <f>IF(ISBLANK(HLOOKUP(F$1, m_preprocess!$1:$1048576, $D304, FALSE)), "", HLOOKUP(F$1, m_preprocess!$1:$1048576, $D304, FALSE))</f>
        <v>111.005635365334</v>
      </c>
      <c r="G304" s="67">
        <f>IF(ISBLANK(HLOOKUP(G$1, m_preprocess!$1:$1048576, $D304, FALSE)), "", HLOOKUP(G$1, m_preprocess!$1:$1048576, $D304, FALSE))</f>
        <v>102.94467534787201</v>
      </c>
      <c r="H304" s="67">
        <f>IF(ISBLANK(HLOOKUP(H$1, m_preprocess!$1:$1048576, $D304, FALSE)), "", HLOOKUP(H$1, m_preprocess!$1:$1048576, $D304, FALSE))</f>
        <v>117.483078826019</v>
      </c>
      <c r="I304" s="67">
        <f>IF(ISBLANK(HLOOKUP(I$1, m_preprocess!$1:$1048576, $D304, FALSE)), "", HLOOKUP(I$1, m_preprocess!$1:$1048576, $D304, FALSE))</f>
        <v>50</v>
      </c>
      <c r="J304" s="67">
        <f>IF(ISBLANK(HLOOKUP(J$1, m_preprocess!$1:$1048576, $D304, FALSE)), "", HLOOKUP(J$1, m_preprocess!$1:$1048576, $D304, FALSE))</f>
        <v>54.341511068300001</v>
      </c>
      <c r="K304" s="67">
        <f>IF(ISBLANK(HLOOKUP(K$1, m_preprocess!$1:$1048576, $D304, FALSE)), "", HLOOKUP(K$1, m_preprocess!$1:$1048576, $D304, FALSE))</f>
        <v>2.5</v>
      </c>
      <c r="L304" s="67">
        <f>IF(ISBLANK(HLOOKUP(L$1, m_preprocess!$1:$1048576, $D304, FALSE)), "", HLOOKUP(L$1, m_preprocess!$1:$1048576, $D304, FALSE))</f>
        <v>27755.535447541166</v>
      </c>
      <c r="M304" s="67">
        <f>IF(ISBLANK(HLOOKUP(M$1, m_preprocess!$1:$1048576, $D304, FALSE)), "", HLOOKUP(M$1, m_preprocess!$1:$1048576, $D304, FALSE))</f>
        <v>107809.22924985296</v>
      </c>
      <c r="N304" s="67">
        <f>IF(ISBLANK(HLOOKUP(N$1, m_preprocess!$1:$1048576, $D304, FALSE)), "", HLOOKUP(N$1, m_preprocess!$1:$1048576, $D304, FALSE))</f>
        <v>603.44523809523798</v>
      </c>
      <c r="O304" s="67">
        <f>IF(ISBLANK(HLOOKUP(O$1, m_preprocess!$1:$1048576, $D304, FALSE)), "", HLOOKUP(O$1, m_preprocess!$1:$1048576, $D304, FALSE))</f>
        <v>97.217435550262863</v>
      </c>
      <c r="P304" s="67">
        <f>IF(ISBLANK(HLOOKUP(P$1, m_preprocess!$1:$1048576, $D304, FALSE)), "", HLOOKUP(P$1, m_preprocess!$1:$1048576, $D304, FALSE))</f>
        <v>133.69331479598083</v>
      </c>
      <c r="Q304" s="67">
        <f>IF(ISBLANK(HLOOKUP(Q$1, m_preprocess!$1:$1048576, $D304, FALSE)), "", HLOOKUP(Q$1, m_preprocess!$1:$1048576, $D304, FALSE))</f>
        <v>4881.5778946744258</v>
      </c>
      <c r="R304" s="67">
        <f>IF(ISBLANK(HLOOKUP(R$1, m_preprocess!$1:$1048576, $D304, FALSE)), "", HLOOKUP(R$1, m_preprocess!$1:$1048576, $D304, FALSE))</f>
        <v>2573.1400719400854</v>
      </c>
      <c r="S304" s="67">
        <f>IF(ISBLANK(HLOOKUP(S$1, m_preprocess!$1:$1048576, $D304, FALSE)), "", HLOOKUP(S$1, m_preprocess!$1:$1048576, $D304, FALSE))</f>
        <v>5904.4278618309845</v>
      </c>
      <c r="T304" s="67">
        <f>IF(ISBLANK(HLOOKUP(T$1, m_preprocess!$1:$1048576, $D304, FALSE)), "", HLOOKUP(T$1, m_preprocess!$1:$1048576, $D304, FALSE))</f>
        <v>1976.9875799871334</v>
      </c>
      <c r="U304" s="67">
        <f>IF(ISBLANK(HLOOKUP(U$1, m_preprocess!$1:$1048576, $D304, FALSE)), "", HLOOKUP(U$1, m_preprocess!$1:$1048576, $D304, FALSE))</f>
        <v>2996.4681827653417</v>
      </c>
      <c r="V304" s="67">
        <f>IF(ISBLANK(HLOOKUP(V$1, m_preprocess!$1:$1048576, $D304, FALSE)), "", HLOOKUP(V$1, m_preprocess!$1:$1048576, $D304, FALSE))</f>
        <v>1279.8815634672428</v>
      </c>
      <c r="W304" s="67">
        <f>IF(ISBLANK(HLOOKUP(W$1, m_preprocess!$1:$1048576, $D304, FALSE)), "", HLOOKUP(W$1, m_preprocess!$1:$1048576, $D304, FALSE))</f>
        <v>6545.0777087995803</v>
      </c>
      <c r="X304" s="67">
        <f>IF(ISBLANK(HLOOKUP(X$1, m_preprocess!$1:$1048576, $D304, FALSE)), "", HLOOKUP(X$1, m_preprocess!$1:$1048576, $D304, FALSE))</f>
        <v>105.07920231571001</v>
      </c>
      <c r="Y304" s="67">
        <f>IF(ISBLANK(HLOOKUP(Y$1, m_preprocess!$1:$1048576, $D304, FALSE)), "", HLOOKUP(Y$1, m_preprocess!$1:$1048576, $D304, FALSE))</f>
        <v>117.546447712438</v>
      </c>
      <c r="Z304" s="67">
        <f>IF(ISBLANK(HLOOKUP(Z$1, m_preprocess!$1:$1048576, $D304, FALSE)), "", HLOOKUP(Z$1, m_preprocess!$1:$1048576, $D304, FALSE))</f>
        <v>487.99999999999994</v>
      </c>
      <c r="AA304" s="67">
        <f>IF(ISBLANK(HLOOKUP(AA$1, m_preprocess!$1:$1048576, $D304, FALSE)), "", HLOOKUP(AA$1, m_preprocess!$1:$1048576, $D304, FALSE))</f>
        <v>33355</v>
      </c>
      <c r="AB304" s="67">
        <f>IF(ISBLANK(HLOOKUP(AB$1, m_preprocess!$1:$1048576, $D304, FALSE)), "", HLOOKUP(AB$1, m_preprocess!$1:$1048576, $D304, FALSE))</f>
        <v>157349.12783411701</v>
      </c>
    </row>
    <row r="305" spans="1:28" x14ac:dyDescent="0.25">
      <c r="A305" s="57">
        <v>43191</v>
      </c>
      <c r="B305" s="50">
        <v>2018</v>
      </c>
      <c r="C305" s="50">
        <v>4</v>
      </c>
      <c r="D305" s="67">
        <v>305</v>
      </c>
      <c r="E305" s="67">
        <f>IF(ISBLANK(HLOOKUP(E$1, m_preprocess!$1:$1048576, $D305, FALSE)), "", HLOOKUP(E$1, m_preprocess!$1:$1048576, $D305, FALSE))</f>
        <v>112.061698361526</v>
      </c>
      <c r="F305" s="67">
        <f>IF(ISBLANK(HLOOKUP(F$1, m_preprocess!$1:$1048576, $D305, FALSE)), "", HLOOKUP(F$1, m_preprocess!$1:$1048576, $D305, FALSE))</f>
        <v>111.195876004062</v>
      </c>
      <c r="G305" s="67">
        <f>IF(ISBLANK(HLOOKUP(G$1, m_preprocess!$1:$1048576, $D305, FALSE)), "", HLOOKUP(G$1, m_preprocess!$1:$1048576, $D305, FALSE))</f>
        <v>93.090100151642901</v>
      </c>
      <c r="H305" s="67">
        <f>IF(ISBLANK(HLOOKUP(H$1, m_preprocess!$1:$1048576, $D305, FALSE)), "", HLOOKUP(H$1, m_preprocess!$1:$1048576, $D305, FALSE))</f>
        <v>114.154967390688</v>
      </c>
      <c r="I305" s="67">
        <f>IF(ISBLANK(HLOOKUP(I$1, m_preprocess!$1:$1048576, $D305, FALSE)), "", HLOOKUP(I$1, m_preprocess!$1:$1048576, $D305, FALSE))</f>
        <v>51.2499173761192</v>
      </c>
      <c r="J305" s="67">
        <f>IF(ISBLANK(HLOOKUP(J$1, m_preprocess!$1:$1048576, $D305, FALSE)), "", HLOOKUP(J$1, m_preprocess!$1:$1048576, $D305, FALSE))</f>
        <v>54.4148617195169</v>
      </c>
      <c r="K305" s="67">
        <f>IF(ISBLANK(HLOOKUP(K$1, m_preprocess!$1:$1048576, $D305, FALSE)), "", HLOOKUP(K$1, m_preprocess!$1:$1048576, $D305, FALSE))</f>
        <v>2.5</v>
      </c>
      <c r="L305" s="67">
        <f>IF(ISBLANK(HLOOKUP(L$1, m_preprocess!$1:$1048576, $D305, FALSE)), "", HLOOKUP(L$1, m_preprocess!$1:$1048576, $D305, FALSE))</f>
        <v>27907.478370701971</v>
      </c>
      <c r="M305" s="67">
        <f>IF(ISBLANK(HLOOKUP(M$1, m_preprocess!$1:$1048576, $D305, FALSE)), "", HLOOKUP(M$1, m_preprocess!$1:$1048576, $D305, FALSE))</f>
        <v>109746.53708188664</v>
      </c>
      <c r="N305" s="67">
        <f>IF(ISBLANK(HLOOKUP(N$1, m_preprocess!$1:$1048576, $D305, FALSE)), "", HLOOKUP(N$1, m_preprocess!$1:$1048576, $D305, FALSE))</f>
        <v>600.54761904761904</v>
      </c>
      <c r="O305" s="67">
        <f>IF(ISBLANK(HLOOKUP(O$1, m_preprocess!$1:$1048576, $D305, FALSE)), "", HLOOKUP(O$1, m_preprocess!$1:$1048576, $D305, FALSE))</f>
        <v>97.207583863900311</v>
      </c>
      <c r="P305" s="67">
        <f>IF(ISBLANK(HLOOKUP(P$1, m_preprocess!$1:$1048576, $D305, FALSE)), "", HLOOKUP(P$1, m_preprocess!$1:$1048576, $D305, FALSE))</f>
        <v>133.82662713127246</v>
      </c>
      <c r="Q305" s="67">
        <f>IF(ISBLANK(HLOOKUP(Q$1, m_preprocess!$1:$1048576, $D305, FALSE)), "", HLOOKUP(Q$1, m_preprocess!$1:$1048576, $D305, FALSE))</f>
        <v>4671.8740311285937</v>
      </c>
      <c r="R305" s="67">
        <f>IF(ISBLANK(HLOOKUP(R$1, m_preprocess!$1:$1048576, $D305, FALSE)), "", HLOOKUP(R$1, m_preprocess!$1:$1048576, $D305, FALSE))</f>
        <v>2405.5057750149363</v>
      </c>
      <c r="S305" s="67">
        <f>IF(ISBLANK(HLOOKUP(S$1, m_preprocess!$1:$1048576, $D305, FALSE)), "", HLOOKUP(S$1, m_preprocess!$1:$1048576, $D305, FALSE))</f>
        <v>5483.1097389167435</v>
      </c>
      <c r="T305" s="67">
        <f>IF(ISBLANK(HLOOKUP(T$1, m_preprocess!$1:$1048576, $D305, FALSE)), "", HLOOKUP(T$1, m_preprocess!$1:$1048576, $D305, FALSE))</f>
        <v>1623.5413814156302</v>
      </c>
      <c r="U305" s="67">
        <f>IF(ISBLANK(HLOOKUP(U$1, m_preprocess!$1:$1048576, $D305, FALSE)), "", HLOOKUP(U$1, m_preprocess!$1:$1048576, $D305, FALSE))</f>
        <v>3042.0539237772714</v>
      </c>
      <c r="V305" s="67">
        <f>IF(ISBLANK(HLOOKUP(V$1, m_preprocess!$1:$1048576, $D305, FALSE)), "", HLOOKUP(V$1, m_preprocess!$1:$1048576, $D305, FALSE))</f>
        <v>1139.3615904674068</v>
      </c>
      <c r="W305" s="67">
        <f>IF(ISBLANK(HLOOKUP(W$1, m_preprocess!$1:$1048576, $D305, FALSE)), "", HLOOKUP(W$1, m_preprocess!$1:$1048576, $D305, FALSE))</f>
        <v>6130.62731984744</v>
      </c>
      <c r="X305" s="67">
        <f>IF(ISBLANK(HLOOKUP(X$1, m_preprocess!$1:$1048576, $D305, FALSE)), "", HLOOKUP(X$1, m_preprocess!$1:$1048576, $D305, FALSE))</f>
        <v>99.154704073757401</v>
      </c>
      <c r="Y305" s="67">
        <f>IF(ISBLANK(HLOOKUP(Y$1, m_preprocess!$1:$1048576, $D305, FALSE)), "", HLOOKUP(Y$1, m_preprocess!$1:$1048576, $D305, FALSE))</f>
        <v>104.496707378468</v>
      </c>
      <c r="Z305" s="67">
        <f>IF(ISBLANK(HLOOKUP(Z$1, m_preprocess!$1:$1048576, $D305, FALSE)), "", HLOOKUP(Z$1, m_preprocess!$1:$1048576, $D305, FALSE))</f>
        <v>446.9</v>
      </c>
      <c r="AA305" s="67">
        <f>IF(ISBLANK(HLOOKUP(AA$1, m_preprocess!$1:$1048576, $D305, FALSE)), "", HLOOKUP(AA$1, m_preprocess!$1:$1048576, $D305, FALSE))</f>
        <v>35470</v>
      </c>
      <c r="AB305" s="67">
        <f>IF(ISBLANK(HLOOKUP(AB$1, m_preprocess!$1:$1048576, $D305, FALSE)), "", HLOOKUP(AB$1, m_preprocess!$1:$1048576, $D305, FALSE))</f>
        <v>158025.773190515</v>
      </c>
    </row>
    <row r="306" spans="1:28" x14ac:dyDescent="0.25">
      <c r="A306" s="57">
        <v>43221</v>
      </c>
      <c r="B306" s="50">
        <v>2018</v>
      </c>
      <c r="C306" s="67">
        <v>5</v>
      </c>
      <c r="D306" s="67">
        <v>306</v>
      </c>
      <c r="E306" s="67">
        <f>IF(ISBLANK(HLOOKUP(E$1, m_preprocess!$1:$1048576, $D306, FALSE)), "", HLOOKUP(E$1, m_preprocess!$1:$1048576, $D306, FALSE))</f>
        <v>112.243246821041</v>
      </c>
      <c r="F306" s="67">
        <f>IF(ISBLANK(HLOOKUP(F$1, m_preprocess!$1:$1048576, $D306, FALSE)), "", HLOOKUP(F$1, m_preprocess!$1:$1048576, $D306, FALSE))</f>
        <v>111.442969773813</v>
      </c>
      <c r="G306" s="67">
        <f>IF(ISBLANK(HLOOKUP(G$1, m_preprocess!$1:$1048576, $D306, FALSE)), "", HLOOKUP(G$1, m_preprocess!$1:$1048576, $D306, FALSE))</f>
        <v>103.56640944434</v>
      </c>
      <c r="H306" s="67">
        <f>IF(ISBLANK(HLOOKUP(H$1, m_preprocess!$1:$1048576, $D306, FALSE)), "", HLOOKUP(H$1, m_preprocess!$1:$1048576, $D306, FALSE))</f>
        <v>113.11214998269099</v>
      </c>
      <c r="I306" s="67">
        <f>IF(ISBLANK(HLOOKUP(I$1, m_preprocess!$1:$1048576, $D306, FALSE)), "", HLOOKUP(I$1, m_preprocess!$1:$1048576, $D306, FALSE))</f>
        <v>51.204480137497598</v>
      </c>
      <c r="J306" s="67">
        <f>IF(ISBLANK(HLOOKUP(J$1, m_preprocess!$1:$1048576, $D306, FALSE)), "", HLOOKUP(J$1, m_preprocess!$1:$1048576, $D306, FALSE))</f>
        <v>55.870047229958303</v>
      </c>
      <c r="K306" s="67">
        <f>IF(ISBLANK(HLOOKUP(K$1, m_preprocess!$1:$1048576, $D306, FALSE)), "", HLOOKUP(K$1, m_preprocess!$1:$1048576, $D306, FALSE))</f>
        <v>2.5</v>
      </c>
      <c r="L306" s="67">
        <f>IF(ISBLANK(HLOOKUP(L$1, m_preprocess!$1:$1048576, $D306, FALSE)), "", HLOOKUP(L$1, m_preprocess!$1:$1048576, $D306, FALSE))</f>
        <v>28319.114658075829</v>
      </c>
      <c r="M306" s="67">
        <f>IF(ISBLANK(HLOOKUP(M$1, m_preprocess!$1:$1048576, $D306, FALSE)), "", HLOOKUP(M$1, m_preprocess!$1:$1048576, $D306, FALSE))</f>
        <v>110579.12233672912</v>
      </c>
      <c r="N306" s="67">
        <f>IF(ISBLANK(HLOOKUP(N$1, m_preprocess!$1:$1048576, $D306, FALSE)), "", HLOOKUP(N$1, m_preprocess!$1:$1048576, $D306, FALSE))</f>
        <v>626.11904761904702</v>
      </c>
      <c r="O306" s="67">
        <f>IF(ISBLANK(HLOOKUP(O$1, m_preprocess!$1:$1048576, $D306, FALSE)), "", HLOOKUP(O$1, m_preprocess!$1:$1048576, $D306, FALSE))</f>
        <v>99.476099579750596</v>
      </c>
      <c r="P306" s="67">
        <f>IF(ISBLANK(HLOOKUP(P$1, m_preprocess!$1:$1048576, $D306, FALSE)), "", HLOOKUP(P$1, m_preprocess!$1:$1048576, $D306, FALSE))</f>
        <v>132.4750052607931</v>
      </c>
      <c r="Q306" s="67">
        <f>IF(ISBLANK(HLOOKUP(Q$1, m_preprocess!$1:$1048576, $D306, FALSE)), "", HLOOKUP(Q$1, m_preprocess!$1:$1048576, $D306, FALSE))</f>
        <v>4838.122055410975</v>
      </c>
      <c r="R306" s="67">
        <f>IF(ISBLANK(HLOOKUP(R$1, m_preprocess!$1:$1048576, $D306, FALSE)), "", HLOOKUP(R$1, m_preprocess!$1:$1048576, $D306, FALSE))</f>
        <v>2565.3020637866066</v>
      </c>
      <c r="S306" s="67">
        <f>IF(ISBLANK(HLOOKUP(S$1, m_preprocess!$1:$1048576, $D306, FALSE)), "", HLOOKUP(S$1, m_preprocess!$1:$1048576, $D306, FALSE))</f>
        <v>6000.2379494371507</v>
      </c>
      <c r="T306" s="67">
        <f>IF(ISBLANK(HLOOKUP(T$1, m_preprocess!$1:$1048576, $D306, FALSE)), "", HLOOKUP(T$1, m_preprocess!$1:$1048576, $D306, FALSE))</f>
        <v>1820.1279430724401</v>
      </c>
      <c r="U306" s="67">
        <f>IF(ISBLANK(HLOOKUP(U$1, m_preprocess!$1:$1048576, $D306, FALSE)), "", HLOOKUP(U$1, m_preprocess!$1:$1048576, $D306, FALSE))</f>
        <v>3165.1894296842593</v>
      </c>
      <c r="V306" s="67">
        <f>IF(ISBLANK(HLOOKUP(V$1, m_preprocess!$1:$1048576, $D306, FALSE)), "", HLOOKUP(V$1, m_preprocess!$1:$1048576, $D306, FALSE))</f>
        <v>1356.477069044387</v>
      </c>
      <c r="W306" s="67">
        <f>IF(ISBLANK(HLOOKUP(W$1, m_preprocess!$1:$1048576, $D306, FALSE)), "", HLOOKUP(W$1, m_preprocess!$1:$1048576, $D306, FALSE))</f>
        <v>6500.1595381079296</v>
      </c>
      <c r="X306" s="67">
        <f>IF(ISBLANK(HLOOKUP(X$1, m_preprocess!$1:$1048576, $D306, FALSE)), "", HLOOKUP(X$1, m_preprocess!$1:$1048576, $D306, FALSE))</f>
        <v>103.568233128369</v>
      </c>
      <c r="Y306" s="67">
        <f>IF(ISBLANK(HLOOKUP(Y$1, m_preprocess!$1:$1048576, $D306, FALSE)), "", HLOOKUP(Y$1, m_preprocess!$1:$1048576, $D306, FALSE))</f>
        <v>103.268600459171</v>
      </c>
      <c r="Z306" s="67">
        <f>IF(ISBLANK(HLOOKUP(Z$1, m_preprocess!$1:$1048576, $D306, FALSE)), "", HLOOKUP(Z$1, m_preprocess!$1:$1048576, $D306, FALSE))</f>
        <v>495.6</v>
      </c>
      <c r="AA306" s="67">
        <f>IF(ISBLANK(HLOOKUP(AA$1, m_preprocess!$1:$1048576, $D306, FALSE)), "", HLOOKUP(AA$1, m_preprocess!$1:$1048576, $D306, FALSE))</f>
        <v>35328</v>
      </c>
      <c r="AB306" s="67">
        <f>IF(ISBLANK(HLOOKUP(AB$1, m_preprocess!$1:$1048576, $D306, FALSE)), "", HLOOKUP(AB$1, m_preprocess!$1:$1048576, $D306, FALSE))</f>
        <v>160109.407863384</v>
      </c>
    </row>
    <row r="307" spans="1:28" x14ac:dyDescent="0.25">
      <c r="A307" s="57">
        <v>43252</v>
      </c>
      <c r="B307" s="50">
        <v>2018</v>
      </c>
      <c r="C307" s="67">
        <v>6</v>
      </c>
      <c r="D307" s="67">
        <v>307</v>
      </c>
      <c r="E307" s="67">
        <f>IF(ISBLANK(HLOOKUP(E$1, m_preprocess!$1:$1048576, $D307, FALSE)), "", HLOOKUP(E$1, m_preprocess!$1:$1048576, $D307, FALSE))</f>
        <v>108.77335650069899</v>
      </c>
      <c r="F307" s="67">
        <f>IF(ISBLANK(HLOOKUP(F$1, m_preprocess!$1:$1048576, $D307, FALSE)), "", HLOOKUP(F$1, m_preprocess!$1:$1048576, $D307, FALSE))</f>
        <v>111.382845515456</v>
      </c>
      <c r="G307" s="67">
        <f>IF(ISBLANK(HLOOKUP(G$1, m_preprocess!$1:$1048576, $D307, FALSE)), "", HLOOKUP(G$1, m_preprocess!$1:$1048576, $D307, FALSE))</f>
        <v>98.136408752144007</v>
      </c>
      <c r="H307" s="67">
        <f>IF(ISBLANK(HLOOKUP(H$1, m_preprocess!$1:$1048576, $D307, FALSE)), "", HLOOKUP(H$1, m_preprocess!$1:$1048576, $D307, FALSE))</f>
        <v>109.88036075036101</v>
      </c>
      <c r="I307" s="67">
        <f>IF(ISBLANK(HLOOKUP(I$1, m_preprocess!$1:$1048576, $D307, FALSE)), "", HLOOKUP(I$1, m_preprocess!$1:$1048576, $D307, FALSE))</f>
        <v>52.734591947882997</v>
      </c>
      <c r="J307" s="67">
        <f>IF(ISBLANK(HLOOKUP(J$1, m_preprocess!$1:$1048576, $D307, FALSE)), "", HLOOKUP(J$1, m_preprocess!$1:$1048576, $D307, FALSE))</f>
        <v>55.050896553246901</v>
      </c>
      <c r="K307" s="67">
        <f>IF(ISBLANK(HLOOKUP(K$1, m_preprocess!$1:$1048576, $D307, FALSE)), "", HLOOKUP(K$1, m_preprocess!$1:$1048576, $D307, FALSE))</f>
        <v>2.5</v>
      </c>
      <c r="L307" s="67">
        <f>IF(ISBLANK(HLOOKUP(L$1, m_preprocess!$1:$1048576, $D307, FALSE)), "", HLOOKUP(L$1, m_preprocess!$1:$1048576, $D307, FALSE))</f>
        <v>28639.897008989745</v>
      </c>
      <c r="M307" s="67">
        <f>IF(ISBLANK(HLOOKUP(M$1, m_preprocess!$1:$1048576, $D307, FALSE)), "", HLOOKUP(M$1, m_preprocess!$1:$1048576, $D307, FALSE))</f>
        <v>111865.76719398942</v>
      </c>
      <c r="N307" s="67">
        <f>IF(ISBLANK(HLOOKUP(N$1, m_preprocess!$1:$1048576, $D307, FALSE)), "", HLOOKUP(N$1, m_preprocess!$1:$1048576, $D307, FALSE))</f>
        <v>636.14619047619101</v>
      </c>
      <c r="O307" s="67">
        <f>IF(ISBLANK(HLOOKUP(O$1, m_preprocess!$1:$1048576, $D307, FALSE)), "", HLOOKUP(O$1, m_preprocess!$1:$1048576, $D307, FALSE))</f>
        <v>100.27147384424654</v>
      </c>
      <c r="P307" s="67">
        <f>IF(ISBLANK(HLOOKUP(P$1, m_preprocess!$1:$1048576, $D307, FALSE)), "", HLOOKUP(P$1, m_preprocess!$1:$1048576, $D307, FALSE))</f>
        <v>132.61122976282698</v>
      </c>
      <c r="Q307" s="67">
        <f>IF(ISBLANK(HLOOKUP(Q$1, m_preprocess!$1:$1048576, $D307, FALSE)), "", HLOOKUP(Q$1, m_preprocess!$1:$1048576, $D307, FALSE))</f>
        <v>4662.2310372787433</v>
      </c>
      <c r="R307" s="67">
        <f>IF(ISBLANK(HLOOKUP(R$1, m_preprocess!$1:$1048576, $D307, FALSE)), "", HLOOKUP(R$1, m_preprocess!$1:$1048576, $D307, FALSE))</f>
        <v>2509.6512259785841</v>
      </c>
      <c r="S307" s="67">
        <f>IF(ISBLANK(HLOOKUP(S$1, m_preprocess!$1:$1048576, $D307, FALSE)), "", HLOOKUP(S$1, m_preprocess!$1:$1048576, $D307, FALSE))</f>
        <v>5890.6015813053027</v>
      </c>
      <c r="T307" s="67">
        <f>IF(ISBLANK(HLOOKUP(T$1, m_preprocess!$1:$1048576, $D307, FALSE)), "", HLOOKUP(T$1, m_preprocess!$1:$1048576, $D307, FALSE))</f>
        <v>1895.8494916860484</v>
      </c>
      <c r="U307" s="67">
        <f>IF(ISBLANK(HLOOKUP(U$1, m_preprocess!$1:$1048576, $D307, FALSE)), "", HLOOKUP(U$1, m_preprocess!$1:$1048576, $D307, FALSE))</f>
        <v>3209.3944060451363</v>
      </c>
      <c r="V307" s="67">
        <f>IF(ISBLANK(HLOOKUP(V$1, m_preprocess!$1:$1048576, $D307, FALSE)), "", HLOOKUP(V$1, m_preprocess!$1:$1048576, $D307, FALSE))</f>
        <v>1127.9441276463465</v>
      </c>
      <c r="W307" s="67">
        <f>IF(ISBLANK(HLOOKUP(W$1, m_preprocess!$1:$1048576, $D307, FALSE)), "", HLOOKUP(W$1, m_preprocess!$1:$1048576, $D307, FALSE))</f>
        <v>6545.1702502998896</v>
      </c>
      <c r="X307" s="67">
        <f>IF(ISBLANK(HLOOKUP(X$1, m_preprocess!$1:$1048576, $D307, FALSE)), "", HLOOKUP(X$1, m_preprocess!$1:$1048576, $D307, FALSE))</f>
        <v>100.733317017467</v>
      </c>
      <c r="Y307" s="67">
        <f>IF(ISBLANK(HLOOKUP(Y$1, m_preprocess!$1:$1048576, $D307, FALSE)), "", HLOOKUP(Y$1, m_preprocess!$1:$1048576, $D307, FALSE))</f>
        <v>106.06336815908701</v>
      </c>
      <c r="Z307" s="67">
        <f>IF(ISBLANK(HLOOKUP(Z$1, m_preprocess!$1:$1048576, $D307, FALSE)), "", HLOOKUP(Z$1, m_preprocess!$1:$1048576, $D307, FALSE))</f>
        <v>472.2999999999999</v>
      </c>
      <c r="AA307" s="67">
        <f>IF(ISBLANK(HLOOKUP(AA$1, m_preprocess!$1:$1048576, $D307, FALSE)), "", HLOOKUP(AA$1, m_preprocess!$1:$1048576, $D307, FALSE))</f>
        <v>33228</v>
      </c>
      <c r="AB307" s="67">
        <f>IF(ISBLANK(HLOOKUP(AB$1, m_preprocess!$1:$1048576, $D307, FALSE)), "", HLOOKUP(AB$1, m_preprocess!$1:$1048576, $D307, FALSE))</f>
        <v>161585.00575429801</v>
      </c>
    </row>
    <row r="308" spans="1:28" x14ac:dyDescent="0.25">
      <c r="A308" s="57">
        <v>43282</v>
      </c>
      <c r="B308" s="50">
        <v>2018</v>
      </c>
      <c r="C308" s="67">
        <v>7</v>
      </c>
      <c r="D308" s="67">
        <v>308</v>
      </c>
      <c r="E308" s="67">
        <f>IF(ISBLANK(HLOOKUP(E$1, m_preprocess!$1:$1048576, $D308, FALSE)), "", HLOOKUP(E$1, m_preprocess!$1:$1048576, $D308, FALSE))</f>
        <v>107.783460547449</v>
      </c>
      <c r="F308" s="67">
        <f>IF(ISBLANK(HLOOKUP(F$1, m_preprocess!$1:$1048576, $D308, FALSE)), "", HLOOKUP(F$1, m_preprocess!$1:$1048576, $D308, FALSE))</f>
        <v>111.500516446273</v>
      </c>
      <c r="G308" s="67">
        <f>IF(ISBLANK(HLOOKUP(G$1, m_preprocess!$1:$1048576, $D308, FALSE)), "", HLOOKUP(G$1, m_preprocess!$1:$1048576, $D308, FALSE))</f>
        <v>98.755553536797507</v>
      </c>
      <c r="H308" s="67">
        <f>IF(ISBLANK(HLOOKUP(H$1, m_preprocess!$1:$1048576, $D308, FALSE)), "", HLOOKUP(H$1, m_preprocess!$1:$1048576, $D308, FALSE))</f>
        <v>108.700577125062</v>
      </c>
      <c r="I308" s="67">
        <f>IF(ISBLANK(HLOOKUP(I$1, m_preprocess!$1:$1048576, $D308, FALSE)), "", HLOOKUP(I$1, m_preprocess!$1:$1048576, $D308, FALSE))</f>
        <v>49.995474893883703</v>
      </c>
      <c r="J308" s="67">
        <f>IF(ISBLANK(HLOOKUP(J$1, m_preprocess!$1:$1048576, $D308, FALSE)), "", HLOOKUP(J$1, m_preprocess!$1:$1048576, $D308, FALSE))</f>
        <v>52.161545320089097</v>
      </c>
      <c r="K308" s="67">
        <f>IF(ISBLANK(HLOOKUP(K$1, m_preprocess!$1:$1048576, $D308, FALSE)), "", HLOOKUP(K$1, m_preprocess!$1:$1048576, $D308, FALSE))</f>
        <v>2.5</v>
      </c>
      <c r="L308" s="67">
        <f>IF(ISBLANK(HLOOKUP(L$1, m_preprocess!$1:$1048576, $D308, FALSE)), "", HLOOKUP(L$1, m_preprocess!$1:$1048576, $D308, FALSE))</f>
        <v>28374.31777264148</v>
      </c>
      <c r="M308" s="67">
        <f>IF(ISBLANK(HLOOKUP(M$1, m_preprocess!$1:$1048576, $D308, FALSE)), "", HLOOKUP(M$1, m_preprocess!$1:$1048576, $D308, FALSE))</f>
        <v>111413.7458912601</v>
      </c>
      <c r="N308" s="67">
        <f>IF(ISBLANK(HLOOKUP(N$1, m_preprocess!$1:$1048576, $D308, FALSE)), "", HLOOKUP(N$1, m_preprocess!$1:$1048576, $D308, FALSE))</f>
        <v>652.40700000000004</v>
      </c>
      <c r="O308" s="67">
        <f>IF(ISBLANK(HLOOKUP(O$1, m_preprocess!$1:$1048576, $D308, FALSE)), "", HLOOKUP(O$1, m_preprocess!$1:$1048576, $D308, FALSE))</f>
        <v>100.87642570434343</v>
      </c>
      <c r="P308" s="67">
        <f>IF(ISBLANK(HLOOKUP(P$1, m_preprocess!$1:$1048576, $D308, FALSE)), "", HLOOKUP(P$1, m_preprocess!$1:$1048576, $D308, FALSE))</f>
        <v>124.81659609237812</v>
      </c>
      <c r="Q308" s="67">
        <f>IF(ISBLANK(HLOOKUP(Q$1, m_preprocess!$1:$1048576, $D308, FALSE)), "", HLOOKUP(Q$1, m_preprocess!$1:$1048576, $D308, FALSE))</f>
        <v>4784.8252146216191</v>
      </c>
      <c r="R308" s="67">
        <f>IF(ISBLANK(HLOOKUP(R$1, m_preprocess!$1:$1048576, $D308, FALSE)), "", HLOOKUP(R$1, m_preprocess!$1:$1048576, $D308, FALSE))</f>
        <v>2563.9857354221094</v>
      </c>
      <c r="S308" s="67">
        <f>IF(ISBLANK(HLOOKUP(S$1, m_preprocess!$1:$1048576, $D308, FALSE)), "", HLOOKUP(S$1, m_preprocess!$1:$1048576, $D308, FALSE))</f>
        <v>5697.9283656199732</v>
      </c>
      <c r="T308" s="67">
        <f>IF(ISBLANK(HLOOKUP(T$1, m_preprocess!$1:$1048576, $D308, FALSE)), "", HLOOKUP(T$1, m_preprocess!$1:$1048576, $D308, FALSE))</f>
        <v>1844.5356254979711</v>
      </c>
      <c r="U308" s="67">
        <f>IF(ISBLANK(HLOOKUP(U$1, m_preprocess!$1:$1048576, $D308, FALSE)), "", HLOOKUP(U$1, m_preprocess!$1:$1048576, $D308, FALSE))</f>
        <v>2927.1333969857883</v>
      </c>
      <c r="V308" s="67">
        <f>IF(ISBLANK(HLOOKUP(V$1, m_preprocess!$1:$1048576, $D308, FALSE)), "", HLOOKUP(V$1, m_preprocess!$1:$1048576, $D308, FALSE))</f>
        <v>1258.8611455843775</v>
      </c>
      <c r="W308" s="67">
        <f>IF(ISBLANK(HLOOKUP(W$1, m_preprocess!$1:$1048576, $D308, FALSE)), "", HLOOKUP(W$1, m_preprocess!$1:$1048576, $D308, FALSE))</f>
        <v>6684.89491280327</v>
      </c>
      <c r="X308" s="67">
        <f>IF(ISBLANK(HLOOKUP(X$1, m_preprocess!$1:$1048576, $D308, FALSE)), "", HLOOKUP(X$1, m_preprocess!$1:$1048576, $D308, FALSE))</f>
        <v>98.589038574512401</v>
      </c>
      <c r="Y308" s="67">
        <f>IF(ISBLANK(HLOOKUP(Y$1, m_preprocess!$1:$1048576, $D308, FALSE)), "", HLOOKUP(Y$1, m_preprocess!$1:$1048576, $D308, FALSE))</f>
        <v>104.40776412190399</v>
      </c>
      <c r="Z308" s="67">
        <f>IF(ISBLANK(HLOOKUP(Z$1, m_preprocess!$1:$1048576, $D308, FALSE)), "", HLOOKUP(Z$1, m_preprocess!$1:$1048576, $D308, FALSE))</f>
        <v>481.7000000000001</v>
      </c>
      <c r="AA308" s="67">
        <f>IF(ISBLANK(HLOOKUP(AA$1, m_preprocess!$1:$1048576, $D308, FALSE)), "", HLOOKUP(AA$1, m_preprocess!$1:$1048576, $D308, FALSE))</f>
        <v>31285</v>
      </c>
      <c r="AB308" s="67">
        <f>IF(ISBLANK(HLOOKUP(AB$1, m_preprocess!$1:$1048576, $D308, FALSE)), "", HLOOKUP(AB$1, m_preprocess!$1:$1048576, $D308, FALSE))</f>
        <v>161447.311123363</v>
      </c>
    </row>
    <row r="309" spans="1:28" x14ac:dyDescent="0.25">
      <c r="A309" s="57">
        <v>43313</v>
      </c>
      <c r="B309" s="50">
        <v>2018</v>
      </c>
      <c r="C309" s="67">
        <v>8</v>
      </c>
      <c r="D309" s="67">
        <v>309</v>
      </c>
      <c r="E309" s="67">
        <f>IF(ISBLANK(HLOOKUP(E$1, m_preprocess!$1:$1048576, $D309, FALSE)), "", HLOOKUP(E$1, m_preprocess!$1:$1048576, $D309, FALSE))</f>
        <v>108.791961180375</v>
      </c>
      <c r="F309" s="67">
        <f>IF(ISBLANK(HLOOKUP(F$1, m_preprocess!$1:$1048576, $D309, FALSE)), "", HLOOKUP(F$1, m_preprocess!$1:$1048576, $D309, FALSE))</f>
        <v>111.259842570749</v>
      </c>
      <c r="G309" s="67">
        <f>IF(ISBLANK(HLOOKUP(G$1, m_preprocess!$1:$1048576, $D309, FALSE)), "", HLOOKUP(G$1, m_preprocess!$1:$1048576, $D309, FALSE))</f>
        <v>98.484113873816796</v>
      </c>
      <c r="H309" s="67">
        <f>IF(ISBLANK(HLOOKUP(H$1, m_preprocess!$1:$1048576, $D309, FALSE)), "", HLOOKUP(H$1, m_preprocess!$1:$1048576, $D309, FALSE))</f>
        <v>109.85980662697401</v>
      </c>
      <c r="I309" s="67">
        <f>IF(ISBLANK(HLOOKUP(I$1, m_preprocess!$1:$1048576, $D309, FALSE)), "", HLOOKUP(I$1, m_preprocess!$1:$1048576, $D309, FALSE))</f>
        <v>46.974839832278498</v>
      </c>
      <c r="J309" s="67">
        <f>IF(ISBLANK(HLOOKUP(J$1, m_preprocess!$1:$1048576, $D309, FALSE)), "", HLOOKUP(J$1, m_preprocess!$1:$1048576, $D309, FALSE))</f>
        <v>50.823320482200302</v>
      </c>
      <c r="K309" s="67">
        <f>IF(ISBLANK(HLOOKUP(K$1, m_preprocess!$1:$1048576, $D309, FALSE)), "", HLOOKUP(K$1, m_preprocess!$1:$1048576, $D309, FALSE))</f>
        <v>2.5</v>
      </c>
      <c r="L309" s="67">
        <f>IF(ISBLANK(HLOOKUP(L$1, m_preprocess!$1:$1048576, $D309, FALSE)), "", HLOOKUP(L$1, m_preprocess!$1:$1048576, $D309, FALSE))</f>
        <v>27955.942631097554</v>
      </c>
      <c r="M309" s="67">
        <f>IF(ISBLANK(HLOOKUP(M$1, m_preprocess!$1:$1048576, $D309, FALSE)), "", HLOOKUP(M$1, m_preprocess!$1:$1048576, $D309, FALSE))</f>
        <v>111408.10783937979</v>
      </c>
      <c r="N309" s="67">
        <f>IF(ISBLANK(HLOOKUP(N$1, m_preprocess!$1:$1048576, $D309, FALSE)), "", HLOOKUP(N$1, m_preprocess!$1:$1048576, $D309, FALSE))</f>
        <v>656.25090909090898</v>
      </c>
      <c r="O309" s="67">
        <f>IF(ISBLANK(HLOOKUP(O$1, m_preprocess!$1:$1048576, $D309, FALSE)), "", HLOOKUP(O$1, m_preprocess!$1:$1048576, $D309, FALSE))</f>
        <v>101.3333038298603</v>
      </c>
      <c r="P309" s="67">
        <f>IF(ISBLANK(HLOOKUP(P$1, m_preprocess!$1:$1048576, $D309, FALSE)), "", HLOOKUP(P$1, m_preprocess!$1:$1048576, $D309, FALSE))</f>
        <v>122.42328178280836</v>
      </c>
      <c r="Q309" s="67">
        <f>IF(ISBLANK(HLOOKUP(Q$1, m_preprocess!$1:$1048576, $D309, FALSE)), "", HLOOKUP(Q$1, m_preprocess!$1:$1048576, $D309, FALSE))</f>
        <v>5036.8672050082278</v>
      </c>
      <c r="R309" s="67">
        <f>IF(ISBLANK(HLOOKUP(R$1, m_preprocess!$1:$1048576, $D309, FALSE)), "", HLOOKUP(R$1, m_preprocess!$1:$1048576, $D309, FALSE))</f>
        <v>2473.8432653549576</v>
      </c>
      <c r="S309" s="67">
        <f>IF(ISBLANK(HLOOKUP(S$1, m_preprocess!$1:$1048576, $D309, FALSE)), "", HLOOKUP(S$1, m_preprocess!$1:$1048576, $D309, FALSE))</f>
        <v>6486.8327384651056</v>
      </c>
      <c r="T309" s="67">
        <f>IF(ISBLANK(HLOOKUP(T$1, m_preprocess!$1:$1048576, $D309, FALSE)), "", HLOOKUP(T$1, m_preprocess!$1:$1048576, $D309, FALSE))</f>
        <v>2128.9488345631298</v>
      </c>
      <c r="U309" s="67">
        <f>IF(ISBLANK(HLOOKUP(U$1, m_preprocess!$1:$1048576, $D309, FALSE)), "", HLOOKUP(U$1, m_preprocess!$1:$1048576, $D309, FALSE))</f>
        <v>3393.9024553044442</v>
      </c>
      <c r="V309" s="67">
        <f>IF(ISBLANK(HLOOKUP(V$1, m_preprocess!$1:$1048576, $D309, FALSE)), "", HLOOKUP(V$1, m_preprocess!$1:$1048576, $D309, FALSE))</f>
        <v>1340.8888394452702</v>
      </c>
      <c r="W309" s="67">
        <f>IF(ISBLANK(HLOOKUP(W$1, m_preprocess!$1:$1048576, $D309, FALSE)), "", HLOOKUP(W$1, m_preprocess!$1:$1048576, $D309, FALSE))</f>
        <v>6540.6017223811896</v>
      </c>
      <c r="X309" s="67">
        <f>IF(ISBLANK(HLOOKUP(X$1, m_preprocess!$1:$1048576, $D309, FALSE)), "", HLOOKUP(X$1, m_preprocess!$1:$1048576, $D309, FALSE))</f>
        <v>102.12676503324001</v>
      </c>
      <c r="Y309" s="67">
        <f>IF(ISBLANK(HLOOKUP(Y$1, m_preprocess!$1:$1048576, $D309, FALSE)), "", HLOOKUP(Y$1, m_preprocess!$1:$1048576, $D309, FALSE))</f>
        <v>104.867632763952</v>
      </c>
      <c r="Z309" s="67">
        <f>IF(ISBLANK(HLOOKUP(Z$1, m_preprocess!$1:$1048576, $D309, FALSE)), "", HLOOKUP(Z$1, m_preprocess!$1:$1048576, $D309, FALSE))</f>
        <v>462</v>
      </c>
      <c r="AA309" s="67">
        <f>IF(ISBLANK(HLOOKUP(AA$1, m_preprocess!$1:$1048576, $D309, FALSE)), "", HLOOKUP(AA$1, m_preprocess!$1:$1048576, $D309, FALSE))</f>
        <v>38729</v>
      </c>
      <c r="AB309" s="67">
        <f>IF(ISBLANK(HLOOKUP(AB$1, m_preprocess!$1:$1048576, $D309, FALSE)), "", HLOOKUP(AB$1, m_preprocess!$1:$1048576, $D309, FALSE))</f>
        <v>163624.289399781</v>
      </c>
    </row>
    <row r="310" spans="1:28" x14ac:dyDescent="0.25">
      <c r="A310" s="57">
        <v>43344</v>
      </c>
      <c r="B310" s="50">
        <v>2018</v>
      </c>
      <c r="C310" s="67">
        <v>9</v>
      </c>
      <c r="D310" s="67">
        <v>310</v>
      </c>
      <c r="E310" s="67">
        <f>IF(ISBLANK(HLOOKUP(E$1, m_preprocess!$1:$1048576, $D310, FALSE)), "", HLOOKUP(E$1, m_preprocess!$1:$1048576, $D310, FALSE))</f>
        <v>106.117647825303</v>
      </c>
      <c r="F310" s="67">
        <f>IF(ISBLANK(HLOOKUP(F$1, m_preprocess!$1:$1048576, $D310, FALSE)), "", HLOOKUP(F$1, m_preprocess!$1:$1048576, $D310, FALSE))</f>
        <v>111.792068762574</v>
      </c>
      <c r="G310" s="67">
        <f>IF(ISBLANK(HLOOKUP(G$1, m_preprocess!$1:$1048576, $D310, FALSE)), "", HLOOKUP(G$1, m_preprocess!$1:$1048576, $D310, FALSE))</f>
        <v>102.90594883204101</v>
      </c>
      <c r="H310" s="67">
        <f>IF(ISBLANK(HLOOKUP(H$1, m_preprocess!$1:$1048576, $D310, FALSE)), "", HLOOKUP(H$1, m_preprocess!$1:$1048576, $D310, FALSE))</f>
        <v>106.34560236186501</v>
      </c>
      <c r="I310" s="67">
        <f>IF(ISBLANK(HLOOKUP(I$1, m_preprocess!$1:$1048576, $D310, FALSE)), "", HLOOKUP(I$1, m_preprocess!$1:$1048576, $D310, FALSE))</f>
        <v>46.070108363849201</v>
      </c>
      <c r="J310" s="67">
        <f>IF(ISBLANK(HLOOKUP(J$1, m_preprocess!$1:$1048576, $D310, FALSE)), "", HLOOKUP(J$1, m_preprocess!$1:$1048576, $D310, FALSE))</f>
        <v>54.749268649350498</v>
      </c>
      <c r="K310" s="67">
        <f>IF(ISBLANK(HLOOKUP(K$1, m_preprocess!$1:$1048576, $D310, FALSE)), "", HLOOKUP(K$1, m_preprocess!$1:$1048576, $D310, FALSE))</f>
        <v>2.5</v>
      </c>
      <c r="L310" s="67">
        <f>IF(ISBLANK(HLOOKUP(L$1, m_preprocess!$1:$1048576, $D310, FALSE)), "", HLOOKUP(L$1, m_preprocess!$1:$1048576, $D310, FALSE))</f>
        <v>28622.461788001179</v>
      </c>
      <c r="M310" s="67">
        <f>IF(ISBLANK(HLOOKUP(M$1, m_preprocess!$1:$1048576, $D310, FALSE)), "", HLOOKUP(M$1, m_preprocess!$1:$1048576, $D310, FALSE))</f>
        <v>112355.11767222224</v>
      </c>
      <c r="N310" s="67">
        <f>IF(ISBLANK(HLOOKUP(N$1, m_preprocess!$1:$1048576, $D310, FALSE)), "", HLOOKUP(N$1, m_preprocess!$1:$1048576, $D310, FALSE))</f>
        <v>680.91470588235302</v>
      </c>
      <c r="O310" s="67">
        <f>IF(ISBLANK(HLOOKUP(O$1, m_preprocess!$1:$1048576, $D310, FALSE)), "", HLOOKUP(O$1, m_preprocess!$1:$1048576, $D310, FALSE))</f>
        <v>104.79149618061032</v>
      </c>
      <c r="P310" s="67">
        <f>IF(ISBLANK(HLOOKUP(P$1, m_preprocess!$1:$1048576, $D310, FALSE)), "", HLOOKUP(P$1, m_preprocess!$1:$1048576, $D310, FALSE))</f>
        <v>122.50292989097768</v>
      </c>
      <c r="Q310" s="67">
        <f>IF(ISBLANK(HLOOKUP(Q$1, m_preprocess!$1:$1048576, $D310, FALSE)), "", HLOOKUP(Q$1, m_preprocess!$1:$1048576, $D310, FALSE))</f>
        <v>4462.7072075397109</v>
      </c>
      <c r="R310" s="67">
        <f>IF(ISBLANK(HLOOKUP(R$1, m_preprocess!$1:$1048576, $D310, FALSE)), "", HLOOKUP(R$1, m_preprocess!$1:$1048576, $D310, FALSE))</f>
        <v>2548.2700374541278</v>
      </c>
      <c r="S310" s="67">
        <f>IF(ISBLANK(HLOOKUP(S$1, m_preprocess!$1:$1048576, $D310, FALSE)), "", HLOOKUP(S$1, m_preprocess!$1:$1048576, $D310, FALSE))</f>
        <v>5489.9924500879342</v>
      </c>
      <c r="T310" s="67">
        <f>IF(ISBLANK(HLOOKUP(T$1, m_preprocess!$1:$1048576, $D310, FALSE)), "", HLOOKUP(T$1, m_preprocess!$1:$1048576, $D310, FALSE))</f>
        <v>1834.4912720225352</v>
      </c>
      <c r="U310" s="67">
        <f>IF(ISBLANK(HLOOKUP(U$1, m_preprocess!$1:$1048576, $D310, FALSE)), "", HLOOKUP(U$1, m_preprocess!$1:$1048576, $D310, FALSE))</f>
        <v>2715.0350035717702</v>
      </c>
      <c r="V310" s="67">
        <f>IF(ISBLANK(HLOOKUP(V$1, m_preprocess!$1:$1048576, $D310, FALSE)), "", HLOOKUP(V$1, m_preprocess!$1:$1048576, $D310, FALSE))</f>
        <v>1272.3653491951618</v>
      </c>
      <c r="W310" s="67">
        <f>IF(ISBLANK(HLOOKUP(W$1, m_preprocess!$1:$1048576, $D310, FALSE)), "", HLOOKUP(W$1, m_preprocess!$1:$1048576, $D310, FALSE))</f>
        <v>6058.7549302235702</v>
      </c>
      <c r="X310" s="67">
        <f>IF(ISBLANK(HLOOKUP(X$1, m_preprocess!$1:$1048576, $D310, FALSE)), "", HLOOKUP(X$1, m_preprocess!$1:$1048576, $D310, FALSE))</f>
        <v>95.347754271394294</v>
      </c>
      <c r="Y310" s="67">
        <f>IF(ISBLANK(HLOOKUP(Y$1, m_preprocess!$1:$1048576, $D310, FALSE)), "", HLOOKUP(Y$1, m_preprocess!$1:$1048576, $D310, FALSE))</f>
        <v>112.355805282578</v>
      </c>
      <c r="Z310" s="67">
        <f>IF(ISBLANK(HLOOKUP(Z$1, m_preprocess!$1:$1048576, $D310, FALSE)), "", HLOOKUP(Z$1, m_preprocess!$1:$1048576, $D310, FALSE))</f>
        <v>478.19999999999993</v>
      </c>
      <c r="AA310" s="67">
        <f>IF(ISBLANK(HLOOKUP(AA$1, m_preprocess!$1:$1048576, $D310, FALSE)), "", HLOOKUP(AA$1, m_preprocess!$1:$1048576, $D310, FALSE))</f>
        <v>39263</v>
      </c>
      <c r="AB310" s="67">
        <f>IF(ISBLANK(HLOOKUP(AB$1, m_preprocess!$1:$1048576, $D310, FALSE)), "", HLOOKUP(AB$1, m_preprocess!$1:$1048576, $D310, FALSE))</f>
        <v>163435.430461368</v>
      </c>
    </row>
    <row r="311" spans="1:28" x14ac:dyDescent="0.25">
      <c r="A311" s="57">
        <v>43374</v>
      </c>
      <c r="B311" s="50">
        <v>2018</v>
      </c>
      <c r="C311" s="67">
        <v>10</v>
      </c>
      <c r="D311" s="67">
        <v>311</v>
      </c>
      <c r="E311" s="67">
        <f>IF(ISBLANK(HLOOKUP(E$1, m_preprocess!$1:$1048576, $D311, FALSE)), "", HLOOKUP(E$1, m_preprocess!$1:$1048576, $D311, FALSE))</f>
        <v>112.760421510368</v>
      </c>
      <c r="F311" s="67">
        <f>IF(ISBLANK(HLOOKUP(F$1, m_preprocess!$1:$1048576, $D311, FALSE)), "", HLOOKUP(F$1, m_preprocess!$1:$1048576, $D311, FALSE))</f>
        <v>112.341810356393</v>
      </c>
      <c r="G311" s="67">
        <f>IF(ISBLANK(HLOOKUP(G$1, m_preprocess!$1:$1048576, $D311, FALSE)), "", HLOOKUP(G$1, m_preprocess!$1:$1048576, $D311, FALSE))</f>
        <v>104.38269597989</v>
      </c>
      <c r="H311" s="67">
        <f>IF(ISBLANK(HLOOKUP(H$1, m_preprocess!$1:$1048576, $D311, FALSE)), "", HLOOKUP(H$1, m_preprocess!$1:$1048576, $D311, FALSE))</f>
        <v>113.593008451153</v>
      </c>
      <c r="I311" s="67">
        <f>IF(ISBLANK(HLOOKUP(I$1, m_preprocess!$1:$1048576, $D311, FALSE)), "", HLOOKUP(I$1, m_preprocess!$1:$1048576, $D311, FALSE))</f>
        <v>46.668527761250502</v>
      </c>
      <c r="J311" s="67">
        <f>IF(ISBLANK(HLOOKUP(J$1, m_preprocess!$1:$1048576, $D311, FALSE)), "", HLOOKUP(J$1, m_preprocess!$1:$1048576, $D311, FALSE))</f>
        <v>53.545230930410703</v>
      </c>
      <c r="K311" s="67">
        <f>IF(ISBLANK(HLOOKUP(K$1, m_preprocess!$1:$1048576, $D311, FALSE)), "", HLOOKUP(K$1, m_preprocess!$1:$1048576, $D311, FALSE))</f>
        <v>2.6</v>
      </c>
      <c r="L311" s="67">
        <f>IF(ISBLANK(HLOOKUP(L$1, m_preprocess!$1:$1048576, $D311, FALSE)), "", HLOOKUP(L$1, m_preprocess!$1:$1048576, $D311, FALSE))</f>
        <v>28177.16078498937</v>
      </c>
      <c r="M311" s="67">
        <f>IF(ISBLANK(HLOOKUP(M$1, m_preprocess!$1:$1048576, $D311, FALSE)), "", HLOOKUP(M$1, m_preprocess!$1:$1048576, $D311, FALSE))</f>
        <v>111121.4357171259</v>
      </c>
      <c r="N311" s="67">
        <f>IF(ISBLANK(HLOOKUP(N$1, m_preprocess!$1:$1048576, $D311, FALSE)), "", HLOOKUP(N$1, m_preprocess!$1:$1048576, $D311, FALSE))</f>
        <v>676.84090909090901</v>
      </c>
      <c r="O311" s="67">
        <f>IF(ISBLANK(HLOOKUP(O$1, m_preprocess!$1:$1048576, $D311, FALSE)), "", HLOOKUP(O$1, m_preprocess!$1:$1048576, $D311, FALSE))</f>
        <v>104.13901926056946</v>
      </c>
      <c r="P311" s="67">
        <f>IF(ISBLANK(HLOOKUP(P$1, m_preprocess!$1:$1048576, $D311, FALSE)), "", HLOOKUP(P$1, m_preprocess!$1:$1048576, $D311, FALSE))</f>
        <v>123.56429006741119</v>
      </c>
      <c r="Q311" s="67">
        <f>IF(ISBLANK(HLOOKUP(Q$1, m_preprocess!$1:$1048576, $D311, FALSE)), "", HLOOKUP(Q$1, m_preprocess!$1:$1048576, $D311, FALSE))</f>
        <v>5252.8393782893545</v>
      </c>
      <c r="R311" s="67">
        <f>IF(ISBLANK(HLOOKUP(R$1, m_preprocess!$1:$1048576, $D311, FALSE)), "", HLOOKUP(R$1, m_preprocess!$1:$1048576, $D311, FALSE))</f>
        <v>2851.9132311450285</v>
      </c>
      <c r="S311" s="67">
        <f>IF(ISBLANK(HLOOKUP(S$1, m_preprocess!$1:$1048576, $D311, FALSE)), "", HLOOKUP(S$1, m_preprocess!$1:$1048576, $D311, FALSE))</f>
        <v>6797.2321432284889</v>
      </c>
      <c r="T311" s="67">
        <f>IF(ISBLANK(HLOOKUP(T$1, m_preprocess!$1:$1048576, $D311, FALSE)), "", HLOOKUP(T$1, m_preprocess!$1:$1048576, $D311, FALSE))</f>
        <v>2162.5163868750524</v>
      </c>
      <c r="U311" s="67">
        <f>IF(ISBLANK(HLOOKUP(U$1, m_preprocess!$1:$1048576, $D311, FALSE)), "", HLOOKUP(U$1, m_preprocess!$1:$1048576, $D311, FALSE))</f>
        <v>3475.6953902370105</v>
      </c>
      <c r="V311" s="67">
        <f>IF(ISBLANK(HLOOKUP(V$1, m_preprocess!$1:$1048576, $D311, FALSE)), "", HLOOKUP(V$1, m_preprocess!$1:$1048576, $D311, FALSE))</f>
        <v>1566.1665768286291</v>
      </c>
      <c r="W311" s="67">
        <f>IF(ISBLANK(HLOOKUP(W$1, m_preprocess!$1:$1048576, $D311, FALSE)), "", HLOOKUP(W$1, m_preprocess!$1:$1048576, $D311, FALSE))</f>
        <v>6356.1959934672304</v>
      </c>
      <c r="X311" s="67">
        <f>IF(ISBLANK(HLOOKUP(X$1, m_preprocess!$1:$1048576, $D311, FALSE)), "", HLOOKUP(X$1, m_preprocess!$1:$1048576, $D311, FALSE))</f>
        <v>104.917252742786</v>
      </c>
      <c r="Y311" s="67">
        <f>IF(ISBLANK(HLOOKUP(Y$1, m_preprocess!$1:$1048576, $D311, FALSE)), "", HLOOKUP(Y$1, m_preprocess!$1:$1048576, $D311, FALSE))</f>
        <v>105.996547310092</v>
      </c>
      <c r="Z311" s="67">
        <f>IF(ISBLANK(HLOOKUP(Z$1, m_preprocess!$1:$1048576, $D311, FALSE)), "", HLOOKUP(Z$1, m_preprocess!$1:$1048576, $D311, FALSE))</f>
        <v>490.40000000000003</v>
      </c>
      <c r="AA311" s="67">
        <f>IF(ISBLANK(HLOOKUP(AA$1, m_preprocess!$1:$1048576, $D311, FALSE)), "", HLOOKUP(AA$1, m_preprocess!$1:$1048576, $D311, FALSE))</f>
        <v>37132</v>
      </c>
      <c r="AB311" s="67">
        <f>IF(ISBLANK(HLOOKUP(AB$1, m_preprocess!$1:$1048576, $D311, FALSE)), "", HLOOKUP(AB$1, m_preprocess!$1:$1048576, $D311, FALSE))</f>
        <v>164676.58669180199</v>
      </c>
    </row>
    <row r="312" spans="1:28" x14ac:dyDescent="0.25">
      <c r="A312" s="57">
        <v>43405</v>
      </c>
      <c r="B312" s="50">
        <v>2018</v>
      </c>
      <c r="C312" s="67">
        <v>11</v>
      </c>
      <c r="D312" s="67">
        <v>312</v>
      </c>
      <c r="E312" s="67">
        <f>IF(ISBLANK(HLOOKUP(E$1, m_preprocess!$1:$1048576, $D312, FALSE)), "", HLOOKUP(E$1, m_preprocess!$1:$1048576, $D312, FALSE))</f>
        <v>117.368452630945</v>
      </c>
      <c r="F312" s="67">
        <f>IF(ISBLANK(HLOOKUP(F$1, m_preprocess!$1:$1048576, $D312, FALSE)), "", HLOOKUP(F$1, m_preprocess!$1:$1048576, $D312, FALSE))</f>
        <v>113.588513113529</v>
      </c>
      <c r="G312" s="67">
        <f>IF(ISBLANK(HLOOKUP(G$1, m_preprocess!$1:$1048576, $D312, FALSE)), "", HLOOKUP(G$1, m_preprocess!$1:$1048576, $D312, FALSE))</f>
        <v>115.80404026748499</v>
      </c>
      <c r="H312" s="67">
        <f>IF(ISBLANK(HLOOKUP(H$1, m_preprocess!$1:$1048576, $D312, FALSE)), "", HLOOKUP(H$1, m_preprocess!$1:$1048576, $D312, FALSE))</f>
        <v>117.384215548547</v>
      </c>
      <c r="I312" s="67">
        <f>IF(ISBLANK(HLOOKUP(I$1, m_preprocess!$1:$1048576, $D312, FALSE)), "", HLOOKUP(I$1, m_preprocess!$1:$1048576, $D312, FALSE))</f>
        <v>44.938385446544999</v>
      </c>
      <c r="J312" s="67">
        <f>IF(ISBLANK(HLOOKUP(J$1, m_preprocess!$1:$1048576, $D312, FALSE)), "", HLOOKUP(J$1, m_preprocess!$1:$1048576, $D312, FALSE))</f>
        <v>49.005664143510998</v>
      </c>
      <c r="K312" s="67">
        <f>IF(ISBLANK(HLOOKUP(K$1, m_preprocess!$1:$1048576, $D312, FALSE)), "", HLOOKUP(K$1, m_preprocess!$1:$1048576, $D312, FALSE))</f>
        <v>2.75</v>
      </c>
      <c r="L312" s="67">
        <f>IF(ISBLANK(HLOOKUP(L$1, m_preprocess!$1:$1048576, $D312, FALSE)), "", HLOOKUP(L$1, m_preprocess!$1:$1048576, $D312, FALSE))</f>
        <v>28371.40367563154</v>
      </c>
      <c r="M312" s="67">
        <f>IF(ISBLANK(HLOOKUP(M$1, m_preprocess!$1:$1048576, $D312, FALSE)), "", HLOOKUP(M$1, m_preprocess!$1:$1048576, $D312, FALSE))</f>
        <v>113373.06649405509</v>
      </c>
      <c r="N312" s="67">
        <f>IF(ISBLANK(HLOOKUP(N$1, m_preprocess!$1:$1048576, $D312, FALSE)), "", HLOOKUP(N$1, m_preprocess!$1:$1048576, $D312, FALSE))</f>
        <v>677.61199999999997</v>
      </c>
      <c r="O312" s="67">
        <f>IF(ISBLANK(HLOOKUP(O$1, m_preprocess!$1:$1048576, $D312, FALSE)), "", HLOOKUP(O$1, m_preprocess!$1:$1048576, $D312, FALSE))</f>
        <v>103.31416483117965</v>
      </c>
      <c r="P312" s="67">
        <f>IF(ISBLANK(HLOOKUP(P$1, m_preprocess!$1:$1048576, $D312, FALSE)), "", HLOOKUP(P$1, m_preprocess!$1:$1048576, $D312, FALSE))</f>
        <v>125.07473023652652</v>
      </c>
      <c r="Q312" s="67">
        <f>IF(ISBLANK(HLOOKUP(Q$1, m_preprocess!$1:$1048576, $D312, FALSE)), "", HLOOKUP(Q$1, m_preprocess!$1:$1048576, $D312, FALSE))</f>
        <v>4791.316808477939</v>
      </c>
      <c r="R312" s="67">
        <f>IF(ISBLANK(HLOOKUP(R$1, m_preprocess!$1:$1048576, $D312, FALSE)), "", HLOOKUP(R$1, m_preprocess!$1:$1048576, $D312, FALSE))</f>
        <v>2657.222273371849</v>
      </c>
      <c r="S312" s="67">
        <f>IF(ISBLANK(HLOOKUP(S$1, m_preprocess!$1:$1048576, $D312, FALSE)), "", HLOOKUP(S$1, m_preprocess!$1:$1048576, $D312, FALSE))</f>
        <v>5633.8066577728332</v>
      </c>
      <c r="T312" s="67">
        <f>IF(ISBLANK(HLOOKUP(T$1, m_preprocess!$1:$1048576, $D312, FALSE)), "", HLOOKUP(T$1, m_preprocess!$1:$1048576, $D312, FALSE))</f>
        <v>1800.2151186864176</v>
      </c>
      <c r="U312" s="67">
        <f>IF(ISBLANK(HLOOKUP(U$1, m_preprocess!$1:$1048576, $D312, FALSE)), "", HLOOKUP(U$1, m_preprocess!$1:$1048576, $D312, FALSE))</f>
        <v>2880.8479649046626</v>
      </c>
      <c r="V312" s="67">
        <f>IF(ISBLANK(HLOOKUP(V$1, m_preprocess!$1:$1048576, $D312, FALSE)), "", HLOOKUP(V$1, m_preprocess!$1:$1048576, $D312, FALSE))</f>
        <v>1301.243606128781</v>
      </c>
      <c r="W312" s="67">
        <f>IF(ISBLANK(HLOOKUP(W$1, m_preprocess!$1:$1048576, $D312, FALSE)), "", HLOOKUP(W$1, m_preprocess!$1:$1048576, $D312, FALSE))</f>
        <v>6279.9783866609396</v>
      </c>
      <c r="X312" s="67">
        <f>IF(ISBLANK(HLOOKUP(X$1, m_preprocess!$1:$1048576, $D312, FALSE)), "", HLOOKUP(X$1, m_preprocess!$1:$1048576, $D312, FALSE))</f>
        <v>105.668127668715</v>
      </c>
      <c r="Y312" s="67">
        <f>IF(ISBLANK(HLOOKUP(Y$1, m_preprocess!$1:$1048576, $D312, FALSE)), "", HLOOKUP(Y$1, m_preprocess!$1:$1048576, $D312, FALSE))</f>
        <v>107.91782087539799</v>
      </c>
      <c r="Z312" s="67">
        <f>IF(ISBLANK(HLOOKUP(Z$1, m_preprocess!$1:$1048576, $D312, FALSE)), "", HLOOKUP(Z$1, m_preprocess!$1:$1048576, $D312, FALSE))</f>
        <v>536.79999999999995</v>
      </c>
      <c r="AA312" s="67">
        <f>IF(ISBLANK(HLOOKUP(AA$1, m_preprocess!$1:$1048576, $D312, FALSE)), "", HLOOKUP(AA$1, m_preprocess!$1:$1048576, $D312, FALSE))</f>
        <v>33518</v>
      </c>
      <c r="AB312" s="67">
        <f>IF(ISBLANK(HLOOKUP(AB$1, m_preprocess!$1:$1048576, $D312, FALSE)), "", HLOOKUP(AB$1, m_preprocess!$1:$1048576, $D312, FALSE))</f>
        <v>165938.341289328</v>
      </c>
    </row>
    <row r="313" spans="1:28" x14ac:dyDescent="0.25">
      <c r="A313" s="57">
        <v>43435</v>
      </c>
      <c r="B313" s="50">
        <v>2018</v>
      </c>
      <c r="C313" s="67">
        <v>12</v>
      </c>
      <c r="D313" s="67">
        <v>313</v>
      </c>
      <c r="E313" s="67">
        <f>IF(ISBLANK(HLOOKUP(E$1, m_preprocess!$1:$1048576, $D313, FALSE)), "", HLOOKUP(E$1, m_preprocess!$1:$1048576, $D313, FALSE))</f>
        <v>124.838947302441</v>
      </c>
      <c r="F313" s="67">
        <f>IF(ISBLANK(HLOOKUP(F$1, m_preprocess!$1:$1048576, $D313, FALSE)), "", HLOOKUP(F$1, m_preprocess!$1:$1048576, $D313, FALSE))</f>
        <v>112.96766124921299</v>
      </c>
      <c r="G313" s="67">
        <f>IF(ISBLANK(HLOOKUP(G$1, m_preprocess!$1:$1048576, $D313, FALSE)), "", HLOOKUP(G$1, m_preprocess!$1:$1048576, $D313, FALSE))</f>
        <v>115.817790438354</v>
      </c>
      <c r="H313" s="67">
        <f>IF(ISBLANK(HLOOKUP(H$1, m_preprocess!$1:$1048576, $D313, FALSE)), "", HLOOKUP(H$1, m_preprocess!$1:$1048576, $D313, FALSE))</f>
        <v>125.73052064043701</v>
      </c>
      <c r="I313" s="67">
        <f>IF(ISBLANK(HLOOKUP(I$1, m_preprocess!$1:$1048576, $D313, FALSE)), "", HLOOKUP(I$1, m_preprocess!$1:$1048576, $D313, FALSE))</f>
        <v>44.589781016038302</v>
      </c>
      <c r="J313" s="67">
        <f>IF(ISBLANK(HLOOKUP(J$1, m_preprocess!$1:$1048576, $D313, FALSE)), "", HLOOKUP(J$1, m_preprocess!$1:$1048576, $D313, FALSE))</f>
        <v>48.813012639685198</v>
      </c>
      <c r="K313" s="67">
        <f>IF(ISBLANK(HLOOKUP(K$1, m_preprocess!$1:$1048576, $D313, FALSE)), "", HLOOKUP(K$1, m_preprocess!$1:$1048576, $D313, FALSE))</f>
        <v>2.75</v>
      </c>
      <c r="L313" s="67">
        <f>IF(ISBLANK(HLOOKUP(L$1, m_preprocess!$1:$1048576, $D313, FALSE)), "", HLOOKUP(L$1, m_preprocess!$1:$1048576, $D313, FALSE))</f>
        <v>29681.342245698277</v>
      </c>
      <c r="M313" s="67">
        <f>IF(ISBLANK(HLOOKUP(M$1, m_preprocess!$1:$1048576, $D313, FALSE)), "", HLOOKUP(M$1, m_preprocess!$1:$1048576, $D313, FALSE))</f>
        <v>115253.07638207605</v>
      </c>
      <c r="N313" s="67">
        <f>IF(ISBLANK(HLOOKUP(N$1, m_preprocess!$1:$1048576, $D313, FALSE)), "", HLOOKUP(N$1, m_preprocess!$1:$1048576, $D313, FALSE))</f>
        <v>681.98684210526301</v>
      </c>
      <c r="O313" s="67">
        <f>IF(ISBLANK(HLOOKUP(O$1, m_preprocess!$1:$1048576, $D313, FALSE)), "", HLOOKUP(O$1, m_preprocess!$1:$1048576, $D313, FALSE))</f>
        <v>103.8656725762666</v>
      </c>
      <c r="P313" s="67">
        <f>IF(ISBLANK(HLOOKUP(P$1, m_preprocess!$1:$1048576, $D313, FALSE)), "", HLOOKUP(P$1, m_preprocess!$1:$1048576, $D313, FALSE))</f>
        <v>126.30291262454183</v>
      </c>
      <c r="Q313" s="67">
        <f>IF(ISBLANK(HLOOKUP(Q$1, m_preprocess!$1:$1048576, $D313, FALSE)), "", HLOOKUP(Q$1, m_preprocess!$1:$1048576, $D313, FALSE))</f>
        <v>5286.2720199545411</v>
      </c>
      <c r="R313" s="67">
        <f>IF(ISBLANK(HLOOKUP(R$1, m_preprocess!$1:$1048576, $D313, FALSE)), "", HLOOKUP(R$1, m_preprocess!$1:$1048576, $D313, FALSE))</f>
        <v>3067.8087864761801</v>
      </c>
      <c r="S313" s="67">
        <f>IF(ISBLANK(HLOOKUP(S$1, m_preprocess!$1:$1048576, $D313, FALSE)), "", HLOOKUP(S$1, m_preprocess!$1:$1048576, $D313, FALSE))</f>
        <v>6413.0585272668686</v>
      </c>
      <c r="T313" s="67">
        <f>IF(ISBLANK(HLOOKUP(T$1, m_preprocess!$1:$1048576, $D313, FALSE)), "", HLOOKUP(T$1, m_preprocess!$1:$1048576, $D313, FALSE))</f>
        <v>1805.2741686001918</v>
      </c>
      <c r="U313" s="67">
        <f>IF(ISBLANK(HLOOKUP(U$1, m_preprocess!$1:$1048576, $D313, FALSE)), "", HLOOKUP(U$1, m_preprocess!$1:$1048576, $D313, FALSE))</f>
        <v>3630.4166145987315</v>
      </c>
      <c r="V313" s="67">
        <f>IF(ISBLANK(HLOOKUP(V$1, m_preprocess!$1:$1048576, $D313, FALSE)), "", HLOOKUP(V$1, m_preprocess!$1:$1048576, $D313, FALSE))</f>
        <v>1381.2807496161258</v>
      </c>
      <c r="W313" s="67">
        <f>IF(ISBLANK(HLOOKUP(W$1, m_preprocess!$1:$1048576, $D313, FALSE)), "", HLOOKUP(W$1, m_preprocess!$1:$1048576, $D313, FALSE))</f>
        <v>6492.1112829260601</v>
      </c>
      <c r="X313" s="67">
        <f>IF(ISBLANK(HLOOKUP(X$1, m_preprocess!$1:$1048576, $D313, FALSE)), "", HLOOKUP(X$1, m_preprocess!$1:$1048576, $D313, FALSE))</f>
        <v>106.069888733113</v>
      </c>
      <c r="Y313" s="67">
        <f>IF(ISBLANK(HLOOKUP(Y$1, m_preprocess!$1:$1048576, $D313, FALSE)), "", HLOOKUP(Y$1, m_preprocess!$1:$1048576, $D313, FALSE))</f>
        <v>136.26898254572399</v>
      </c>
      <c r="Z313" s="67">
        <f>IF(ISBLANK(HLOOKUP(Z$1, m_preprocess!$1:$1048576, $D313, FALSE)), "", HLOOKUP(Z$1, m_preprocess!$1:$1048576, $D313, FALSE))</f>
        <v>550.1</v>
      </c>
      <c r="AA313" s="67">
        <f>IF(ISBLANK(HLOOKUP(AA$1, m_preprocess!$1:$1048576, $D313, FALSE)), "", HLOOKUP(AA$1, m_preprocess!$1:$1048576, $D313, FALSE))</f>
        <v>34981</v>
      </c>
      <c r="AB313" s="67">
        <f>IF(ISBLANK(HLOOKUP(AB$1, m_preprocess!$1:$1048576, $D313, FALSE)), "", HLOOKUP(AB$1, m_preprocess!$1:$1048576, $D313, FALSE))</f>
        <v>167476.53630770199</v>
      </c>
    </row>
    <row r="314" spans="1:28" x14ac:dyDescent="0.25">
      <c r="A314" s="65">
        <v>43466</v>
      </c>
      <c r="B314" s="50">
        <f t="shared" ref="B314:B325" si="0">B302+1</f>
        <v>2019</v>
      </c>
      <c r="C314" s="50">
        <f t="shared" ref="C314:C337" si="1">C302</f>
        <v>1</v>
      </c>
      <c r="D314" s="67">
        <v>314</v>
      </c>
      <c r="E314" s="67">
        <f>IF(ISBLANK(HLOOKUP(E$1, m_preprocess!$1:$1048576, $D314, FALSE)), "", HLOOKUP(E$1, m_preprocess!$1:$1048576, $D314, FALSE))</f>
        <v>111.321779019118</v>
      </c>
      <c r="F314" s="67">
        <f>IF(ISBLANK(HLOOKUP(F$1, m_preprocess!$1:$1048576, $D314, FALSE)), "", HLOOKUP(F$1, m_preprocess!$1:$1048576, $D314, FALSE))</f>
        <v>112.982836335413</v>
      </c>
      <c r="G314" s="67">
        <f>IF(ISBLANK(HLOOKUP(G$1, m_preprocess!$1:$1048576, $D314, FALSE)), "", HLOOKUP(G$1, m_preprocess!$1:$1048576, $D314, FALSE))</f>
        <v>96.461480103659596</v>
      </c>
      <c r="H314" s="67">
        <f>IF(ISBLANK(HLOOKUP(H$1, m_preprocess!$1:$1048576, $D314, FALSE)), "", HLOOKUP(H$1, m_preprocess!$1:$1048576, $D314, FALSE))</f>
        <v>112.932401735941</v>
      </c>
      <c r="I314" s="67">
        <f>IF(ISBLANK(HLOOKUP(I$1, m_preprocess!$1:$1048576, $D314, FALSE)), "", HLOOKUP(I$1, m_preprocess!$1:$1048576, $D314, FALSE))</f>
        <v>47.047987182420997</v>
      </c>
      <c r="J314" s="67">
        <f>IF(ISBLANK(HLOOKUP(J$1, m_preprocess!$1:$1048576, $D314, FALSE)), "", HLOOKUP(J$1, m_preprocess!$1:$1048576, $D314, FALSE))</f>
        <v>50.674696884612203</v>
      </c>
      <c r="K314" s="67">
        <f>IF(ISBLANK(HLOOKUP(K$1, m_preprocess!$1:$1048576, $D314, FALSE)), "", HLOOKUP(K$1, m_preprocess!$1:$1048576, $D314, FALSE))</f>
        <v>2.76</v>
      </c>
      <c r="L314" s="67">
        <f>IF(ISBLANK(HLOOKUP(L$1, m_preprocess!$1:$1048576, $D314, FALSE)), "", HLOOKUP(L$1, m_preprocess!$1:$1048576, $D314, FALSE))</f>
        <v>29701.844573011153</v>
      </c>
      <c r="M314" s="67">
        <f>IF(ISBLANK(HLOOKUP(M$1, m_preprocess!$1:$1048576, $D314, FALSE)), "", HLOOKUP(M$1, m_preprocess!$1:$1048576, $D314, FALSE))</f>
        <v>114529.02604761394</v>
      </c>
      <c r="N314" s="67">
        <f>IF(ISBLANK(HLOOKUP(N$1, m_preprocess!$1:$1048576, $D314, FALSE)), "", HLOOKUP(N$1, m_preprocess!$1:$1048576, $D314, FALSE))</f>
        <v>677.06181818181801</v>
      </c>
      <c r="O314" s="67" t="str">
        <f>IF(ISBLANK(HLOOKUP(O$1, m_preprocess!$1:$1048576, $D314, FALSE)), "", HLOOKUP(O$1, m_preprocess!$1:$1048576, $D314, FALSE))</f>
        <v/>
      </c>
      <c r="P314" s="67">
        <f>IF(ISBLANK(HLOOKUP(P$1, m_preprocess!$1:$1048576, $D314, FALSE)), "", HLOOKUP(P$1, m_preprocess!$1:$1048576, $D314, FALSE))</f>
        <v>126.63926996320379</v>
      </c>
      <c r="Q314" s="67">
        <f>IF(ISBLANK(HLOOKUP(Q$1, m_preprocess!$1:$1048576, $D314, FALSE)), "", HLOOKUP(Q$1, m_preprocess!$1:$1048576, $D314, FALSE))</f>
        <v>5421.8210382974084</v>
      </c>
      <c r="R314" s="67">
        <f>IF(ISBLANK(HLOOKUP(R$1, m_preprocess!$1:$1048576, $D314, FALSE)), "", HLOOKUP(R$1, m_preprocess!$1:$1048576, $D314, FALSE))</f>
        <v>2282.0489386980512</v>
      </c>
      <c r="S314" s="67">
        <f>IF(ISBLANK(HLOOKUP(S$1, m_preprocess!$1:$1048576, $D314, FALSE)), "", HLOOKUP(S$1, m_preprocess!$1:$1048576, $D314, FALSE))</f>
        <v>5804.7360805914241</v>
      </c>
      <c r="T314" s="67">
        <f>IF(ISBLANK(HLOOKUP(T$1, m_preprocess!$1:$1048576, $D314, FALSE)), "", HLOOKUP(T$1, m_preprocess!$1:$1048576, $D314, FALSE))</f>
        <v>1830.4207750664527</v>
      </c>
      <c r="U314" s="67">
        <f>IF(ISBLANK(HLOOKUP(U$1, m_preprocess!$1:$1048576, $D314, FALSE)), "", HLOOKUP(U$1, m_preprocess!$1:$1048576, $D314, FALSE))</f>
        <v>2945.0028911456334</v>
      </c>
      <c r="V314" s="67">
        <f>IF(ISBLANK(HLOOKUP(V$1, m_preprocess!$1:$1048576, $D314, FALSE)), "", HLOOKUP(V$1, m_preprocess!$1:$1048576, $D314, FALSE))</f>
        <v>1344.741627831261</v>
      </c>
      <c r="W314" s="67">
        <f>IF(ISBLANK(HLOOKUP(W$1, m_preprocess!$1:$1048576, $D314, FALSE)), "", HLOOKUP(W$1, m_preprocess!$1:$1048576, $D314, FALSE))</f>
        <v>6542.3</v>
      </c>
      <c r="X314" s="67">
        <f>IF(ISBLANK(HLOOKUP(X$1, m_preprocess!$1:$1048576, $D314, FALSE)), "", HLOOKUP(X$1, m_preprocess!$1:$1048576, $D314, FALSE))</f>
        <v>98.780174994472205</v>
      </c>
      <c r="Y314" s="67">
        <f>IF(ISBLANK(HLOOKUP(Y$1, m_preprocess!$1:$1048576, $D314, FALSE)), "", HLOOKUP(Y$1, m_preprocess!$1:$1048576, $D314, FALSE))</f>
        <v>101.23400656465</v>
      </c>
      <c r="Z314" s="67">
        <f>IF(ISBLANK(HLOOKUP(Z$1, m_preprocess!$1:$1048576, $D314, FALSE)), "", HLOOKUP(Z$1, m_preprocess!$1:$1048576, $D314, FALSE))</f>
        <v>457.20000000000005</v>
      </c>
      <c r="AA314" s="67">
        <f>IF(ISBLANK(HLOOKUP(AA$1, m_preprocess!$1:$1048576, $D314, FALSE)), "", HLOOKUP(AA$1, m_preprocess!$1:$1048576, $D314, FALSE))</f>
        <v>36543</v>
      </c>
      <c r="AB314" s="67">
        <f>IF(ISBLANK(HLOOKUP(AB$1, m_preprocess!$1:$1048576, $D314, FALSE)), "", HLOOKUP(AB$1, m_preprocess!$1:$1048576, $D314, FALSE))</f>
        <v>166919.49598961999</v>
      </c>
    </row>
    <row r="315" spans="1:28" x14ac:dyDescent="0.25">
      <c r="A315" s="65">
        <v>43497</v>
      </c>
      <c r="B315" s="50">
        <f t="shared" si="0"/>
        <v>2019</v>
      </c>
      <c r="C315" s="50">
        <f t="shared" si="1"/>
        <v>2</v>
      </c>
      <c r="D315" s="67">
        <v>315</v>
      </c>
      <c r="E315" s="67" t="str">
        <f>IF(ISBLANK(HLOOKUP(E$1, m_preprocess!$1:$1048576, $D315, FALSE)), "", HLOOKUP(E$1, m_preprocess!$1:$1048576, $D315, FALSE))</f>
        <v/>
      </c>
      <c r="F315" s="67" t="str">
        <f>IF(ISBLANK(HLOOKUP(F$1, m_preprocess!$1:$1048576, $D315, FALSE)), "", HLOOKUP(F$1, m_preprocess!$1:$1048576, $D315, FALSE))</f>
        <v/>
      </c>
      <c r="G315" s="67" t="str">
        <f>IF(ISBLANK(HLOOKUP(G$1, m_preprocess!$1:$1048576, $D315, FALSE)), "", HLOOKUP(G$1, m_preprocess!$1:$1048576, $D315, FALSE))</f>
        <v/>
      </c>
      <c r="H315" s="67" t="str">
        <f>IF(ISBLANK(HLOOKUP(H$1, m_preprocess!$1:$1048576, $D315, FALSE)), "", HLOOKUP(H$1, m_preprocess!$1:$1048576, $D315, FALSE))</f>
        <v/>
      </c>
      <c r="I315" s="67">
        <f>IF(ISBLANK(HLOOKUP(I$1, m_preprocess!$1:$1048576, $D315, FALSE)), "", HLOOKUP(I$1, m_preprocess!$1:$1048576, $D315, FALSE))</f>
        <v>46.277104330208303</v>
      </c>
      <c r="J315" s="67">
        <f>IF(ISBLANK(HLOOKUP(J$1, m_preprocess!$1:$1048576, $D315, FALSE)), "", HLOOKUP(J$1, m_preprocess!$1:$1048576, $D315, FALSE))</f>
        <v>54.171510208695601</v>
      </c>
      <c r="K315" s="67">
        <f>IF(ISBLANK(HLOOKUP(K$1, m_preprocess!$1:$1048576, $D315, FALSE)), "", HLOOKUP(K$1, m_preprocess!$1:$1048576, $D315, FALSE))</f>
        <v>3</v>
      </c>
      <c r="L315" s="67">
        <f>IF(ISBLANK(HLOOKUP(L$1, m_preprocess!$1:$1048576, $D315, FALSE)), "", HLOOKUP(L$1, m_preprocess!$1:$1048576, $D315, FALSE))</f>
        <v>29227.929976658663</v>
      </c>
      <c r="M315" s="67">
        <f>IF(ISBLANK(HLOOKUP(M$1, m_preprocess!$1:$1048576, $D315, FALSE)), "", HLOOKUP(M$1, m_preprocess!$1:$1048576, $D315, FALSE))</f>
        <v>113561.05039996834</v>
      </c>
      <c r="N315" s="67">
        <f>IF(ISBLANK(HLOOKUP(N$1, m_preprocess!$1:$1048576, $D315, FALSE)), "", HLOOKUP(N$1, m_preprocess!$1:$1048576, $D315, FALSE))</f>
        <v>656.30449999999996</v>
      </c>
      <c r="O315" s="67" t="str">
        <f>IF(ISBLANK(HLOOKUP(O$1, m_preprocess!$1:$1048576, $D315, FALSE)), "", HLOOKUP(O$1, m_preprocess!$1:$1048576, $D315, FALSE))</f>
        <v/>
      </c>
      <c r="P315" s="67">
        <f>IF(ISBLANK(HLOOKUP(P$1, m_preprocess!$1:$1048576, $D315, FALSE)), "", HLOOKUP(P$1, m_preprocess!$1:$1048576, $D315, FALSE))</f>
        <v>135.15653008431025</v>
      </c>
      <c r="Q315" s="67">
        <f>IF(ISBLANK(HLOOKUP(Q$1, m_preprocess!$1:$1048576, $D315, FALSE)), "", HLOOKUP(Q$1, m_preprocess!$1:$1048576, $D315, FALSE))</f>
        <v>4204.2745674277394</v>
      </c>
      <c r="R315" s="67">
        <f>IF(ISBLANK(HLOOKUP(R$1, m_preprocess!$1:$1048576, $D315, FALSE)), "", HLOOKUP(R$1, m_preprocess!$1:$1048576, $D315, FALSE))</f>
        <v>2132.1528694502549</v>
      </c>
      <c r="S315" s="67">
        <f>IF(ISBLANK(HLOOKUP(S$1, m_preprocess!$1:$1048576, $D315, FALSE)), "", HLOOKUP(S$1, m_preprocess!$1:$1048576, $D315, FALSE))</f>
        <v>5399.3410112884312</v>
      </c>
      <c r="T315" s="67">
        <f>IF(ISBLANK(HLOOKUP(T$1, m_preprocess!$1:$1048576, $D315, FALSE)), "", HLOOKUP(T$1, m_preprocess!$1:$1048576, $D315, FALSE))</f>
        <v>1769.3343131299728</v>
      </c>
      <c r="U315" s="67">
        <f>IF(ISBLANK(HLOOKUP(U$1, m_preprocess!$1:$1048576, $D315, FALSE)), "", HLOOKUP(U$1, m_preprocess!$1:$1048576, $D315, FALSE))</f>
        <v>2849.5552381558282</v>
      </c>
      <c r="V315" s="67">
        <f>IF(ISBLANK(HLOOKUP(V$1, m_preprocess!$1:$1048576, $D315, FALSE)), "", HLOOKUP(V$1, m_preprocess!$1:$1048576, $D315, FALSE))</f>
        <v>1066.6628691601231</v>
      </c>
      <c r="W315" s="67">
        <f>IF(ISBLANK(HLOOKUP(W$1, m_preprocess!$1:$1048576, $D315, FALSE)), "", HLOOKUP(W$1, m_preprocess!$1:$1048576, $D315, FALSE))</f>
        <v>5982.2</v>
      </c>
      <c r="X315" s="67" t="str">
        <f>IF(ISBLANK(HLOOKUP(X$1, m_preprocess!$1:$1048576, $D315, FALSE)), "", HLOOKUP(X$1, m_preprocess!$1:$1048576, $D315, FALSE))</f>
        <v/>
      </c>
      <c r="Y315" s="67" t="str">
        <f>IF(ISBLANK(HLOOKUP(Y$1, m_preprocess!$1:$1048576, $D315, FALSE)), "", HLOOKUP(Y$1, m_preprocess!$1:$1048576, $D315, FALSE))</f>
        <v/>
      </c>
      <c r="Z315" s="67" t="str">
        <f>IF(ISBLANK(HLOOKUP(Z$1, m_preprocess!$1:$1048576, $D315, FALSE)), "", HLOOKUP(Z$1, m_preprocess!$1:$1048576, $D315, FALSE))</f>
        <v/>
      </c>
      <c r="AA315" s="67">
        <f>IF(ISBLANK(HLOOKUP(AA$1, m_preprocess!$1:$1048576, $D315, FALSE)), "", HLOOKUP(AA$1, m_preprocess!$1:$1048576, $D315, FALSE))</f>
        <v>27912</v>
      </c>
      <c r="AB315" s="67">
        <f>IF(ISBLANK(HLOOKUP(AB$1, m_preprocess!$1:$1048576, $D315, FALSE)), "", HLOOKUP(AB$1, m_preprocess!$1:$1048576, $D315, FALSE))</f>
        <v>167261.20630665001</v>
      </c>
    </row>
    <row r="316" spans="1:28" x14ac:dyDescent="0.25">
      <c r="A316" s="65">
        <v>43525</v>
      </c>
      <c r="B316" s="50">
        <f t="shared" si="0"/>
        <v>2019</v>
      </c>
      <c r="C316" s="50">
        <f t="shared" si="1"/>
        <v>3</v>
      </c>
      <c r="D316" s="67">
        <v>316</v>
      </c>
      <c r="E316" s="67" t="str">
        <f>IF(ISBLANK(HLOOKUP(E$1, m_preprocess!$1:$1048576, $D316, FALSE)), "", HLOOKUP(E$1, m_preprocess!$1:$1048576, $D316, FALSE))</f>
        <v/>
      </c>
      <c r="F316" s="67" t="str">
        <f>IF(ISBLANK(HLOOKUP(F$1, m_preprocess!$1:$1048576, $D316, FALSE)), "", HLOOKUP(F$1, m_preprocess!$1:$1048576, $D316, FALSE))</f>
        <v/>
      </c>
      <c r="G316" s="67" t="str">
        <f>IF(ISBLANK(HLOOKUP(G$1, m_preprocess!$1:$1048576, $D316, FALSE)), "", HLOOKUP(G$1, m_preprocess!$1:$1048576, $D316, FALSE))</f>
        <v/>
      </c>
      <c r="H316" s="67" t="str">
        <f>IF(ISBLANK(HLOOKUP(H$1, m_preprocess!$1:$1048576, $D316, FALSE)), "", HLOOKUP(H$1, m_preprocess!$1:$1048576, $D316, FALSE))</f>
        <v/>
      </c>
      <c r="I316" s="67" t="str">
        <f>IF(ISBLANK(HLOOKUP(I$1, m_preprocess!$1:$1048576, $D316, FALSE)), "", HLOOKUP(I$1, m_preprocess!$1:$1048576, $D316, FALSE))</f>
        <v/>
      </c>
      <c r="J316" s="67" t="str">
        <f>IF(ISBLANK(HLOOKUP(J$1, m_preprocess!$1:$1048576, $D316, FALSE)), "", HLOOKUP(J$1, m_preprocess!$1:$1048576, $D316, FALSE))</f>
        <v/>
      </c>
      <c r="K316" s="67">
        <f>IF(ISBLANK(HLOOKUP(K$1, m_preprocess!$1:$1048576, $D316, FALSE)), "", HLOOKUP(K$1, m_preprocess!$1:$1048576, $D316, FALSE))</f>
        <v>3</v>
      </c>
      <c r="L316" s="67" t="str">
        <f>IF(ISBLANK(HLOOKUP(L$1, m_preprocess!$1:$1048576, $D316, FALSE)), "", HLOOKUP(L$1, m_preprocess!$1:$1048576, $D316, FALSE))</f>
        <v/>
      </c>
      <c r="M316" s="67" t="str">
        <f>IF(ISBLANK(HLOOKUP(M$1, m_preprocess!$1:$1048576, $D316, FALSE)), "", HLOOKUP(M$1, m_preprocess!$1:$1048576, $D316, FALSE))</f>
        <v/>
      </c>
      <c r="N316" s="67" t="str">
        <f>IF(ISBLANK(HLOOKUP(N$1, m_preprocess!$1:$1048576, $D316, FALSE)), "", HLOOKUP(N$1, m_preprocess!$1:$1048576, $D316, FALSE))</f>
        <v/>
      </c>
      <c r="O316" s="67" t="str">
        <f>IF(ISBLANK(HLOOKUP(O$1, m_preprocess!$1:$1048576, $D316, FALSE)), "", HLOOKUP(O$1, m_preprocess!$1:$1048576, $D316, FALSE))</f>
        <v/>
      </c>
      <c r="P316" s="67" t="str">
        <f>IF(ISBLANK(HLOOKUP(P$1, m_preprocess!$1:$1048576, $D316, FALSE)), "", HLOOKUP(P$1, m_preprocess!$1:$1048576, $D316, FALSE))</f>
        <v/>
      </c>
      <c r="Q316" s="67" t="str">
        <f>IF(ISBLANK(HLOOKUP(Q$1, m_preprocess!$1:$1048576, $D316, FALSE)), "", HLOOKUP(Q$1, m_preprocess!$1:$1048576, $D316, FALSE))</f>
        <v/>
      </c>
      <c r="R316" s="67" t="str">
        <f>IF(ISBLANK(HLOOKUP(R$1, m_preprocess!$1:$1048576, $D316, FALSE)), "", HLOOKUP(R$1, m_preprocess!$1:$1048576, $D316, FALSE))</f>
        <v/>
      </c>
      <c r="S316" s="67" t="str">
        <f>IF(ISBLANK(HLOOKUP(S$1, m_preprocess!$1:$1048576, $D316, FALSE)), "", HLOOKUP(S$1, m_preprocess!$1:$1048576, $D316, FALSE))</f>
        <v/>
      </c>
      <c r="T316" s="67" t="str">
        <f>IF(ISBLANK(HLOOKUP(T$1, m_preprocess!$1:$1048576, $D316, FALSE)), "", HLOOKUP(T$1, m_preprocess!$1:$1048576, $D316, FALSE))</f>
        <v/>
      </c>
      <c r="U316" s="67" t="str">
        <f>IF(ISBLANK(HLOOKUP(U$1, m_preprocess!$1:$1048576, $D316, FALSE)), "", HLOOKUP(U$1, m_preprocess!$1:$1048576, $D316, FALSE))</f>
        <v/>
      </c>
      <c r="V316" s="67" t="str">
        <f>IF(ISBLANK(HLOOKUP(V$1, m_preprocess!$1:$1048576, $D316, FALSE)), "", HLOOKUP(V$1, m_preprocess!$1:$1048576, $D316, FALSE))</f>
        <v/>
      </c>
      <c r="W316" s="67" t="str">
        <f>IF(ISBLANK(HLOOKUP(W$1, m_preprocess!$1:$1048576, $D316, FALSE)), "", HLOOKUP(W$1, m_preprocess!$1:$1048576, $D316, FALSE))</f>
        <v/>
      </c>
      <c r="X316" s="67" t="str">
        <f>IF(ISBLANK(HLOOKUP(X$1, m_preprocess!$1:$1048576, $D316, FALSE)), "", HLOOKUP(X$1, m_preprocess!$1:$1048576, $D316, FALSE))</f>
        <v/>
      </c>
      <c r="Y316" s="67" t="str">
        <f>IF(ISBLANK(HLOOKUP(Y$1, m_preprocess!$1:$1048576, $D316, FALSE)), "", HLOOKUP(Y$1, m_preprocess!$1:$1048576, $D316, FALSE))</f>
        <v/>
      </c>
      <c r="Z316" s="67" t="str">
        <f>IF(ISBLANK(HLOOKUP(Z$1, m_preprocess!$1:$1048576, $D316, FALSE)), "", HLOOKUP(Z$1, m_preprocess!$1:$1048576, $D316, FALSE))</f>
        <v/>
      </c>
      <c r="AA316" s="67" t="str">
        <f>IF(ISBLANK(HLOOKUP(AA$1, m_preprocess!$1:$1048576, $D316, FALSE)), "", HLOOKUP(AA$1, m_preprocess!$1:$1048576, $D316, FALSE))</f>
        <v/>
      </c>
      <c r="AB316" s="67" t="str">
        <f>IF(ISBLANK(HLOOKUP(AB$1, m_preprocess!$1:$1048576, $D316, FALSE)), "", HLOOKUP(AB$1, m_preprocess!$1:$1048576, $D316, FALSE))</f>
        <v/>
      </c>
    </row>
    <row r="317" spans="1:28" x14ac:dyDescent="0.25">
      <c r="A317" s="65">
        <v>43556</v>
      </c>
      <c r="B317" s="50">
        <f t="shared" si="0"/>
        <v>2019</v>
      </c>
      <c r="C317" s="50">
        <f t="shared" si="1"/>
        <v>4</v>
      </c>
      <c r="D317" s="67">
        <v>317</v>
      </c>
      <c r="E317" s="67" t="str">
        <f>IF(ISBLANK(HLOOKUP(E$1, m_preprocess!$1:$1048576, $D317, FALSE)), "", HLOOKUP(E$1, m_preprocess!$1:$1048576, $D317, FALSE))</f>
        <v/>
      </c>
      <c r="F317" s="67" t="str">
        <f>IF(ISBLANK(HLOOKUP(F$1, m_preprocess!$1:$1048576, $D317, FALSE)), "", HLOOKUP(F$1, m_preprocess!$1:$1048576, $D317, FALSE))</f>
        <v/>
      </c>
      <c r="G317" s="67" t="str">
        <f>IF(ISBLANK(HLOOKUP(G$1, m_preprocess!$1:$1048576, $D317, FALSE)), "", HLOOKUP(G$1, m_preprocess!$1:$1048576, $D317, FALSE))</f>
        <v/>
      </c>
      <c r="H317" s="67" t="str">
        <f>IF(ISBLANK(HLOOKUP(H$1, m_preprocess!$1:$1048576, $D317, FALSE)), "", HLOOKUP(H$1, m_preprocess!$1:$1048576, $D317, FALSE))</f>
        <v/>
      </c>
      <c r="I317" s="67" t="str">
        <f>IF(ISBLANK(HLOOKUP(I$1, m_preprocess!$1:$1048576, $D317, FALSE)), "", HLOOKUP(I$1, m_preprocess!$1:$1048576, $D317, FALSE))</f>
        <v/>
      </c>
      <c r="J317" s="67" t="str">
        <f>IF(ISBLANK(HLOOKUP(J$1, m_preprocess!$1:$1048576, $D317, FALSE)), "", HLOOKUP(J$1, m_preprocess!$1:$1048576, $D317, FALSE))</f>
        <v/>
      </c>
      <c r="K317" s="67" t="str">
        <f>IF(ISBLANK(HLOOKUP(K$1, m_preprocess!$1:$1048576, $D317, FALSE)), "", HLOOKUP(K$1, m_preprocess!$1:$1048576, $D317, FALSE))</f>
        <v/>
      </c>
      <c r="L317" s="67" t="str">
        <f>IF(ISBLANK(HLOOKUP(L$1, m_preprocess!$1:$1048576, $D317, FALSE)), "", HLOOKUP(L$1, m_preprocess!$1:$1048576, $D317, FALSE))</f>
        <v/>
      </c>
      <c r="M317" s="67" t="str">
        <f>IF(ISBLANK(HLOOKUP(M$1, m_preprocess!$1:$1048576, $D317, FALSE)), "", HLOOKUP(M$1, m_preprocess!$1:$1048576, $D317, FALSE))</f>
        <v/>
      </c>
      <c r="N317" s="67" t="str">
        <f>IF(ISBLANK(HLOOKUP(N$1, m_preprocess!$1:$1048576, $D317, FALSE)), "", HLOOKUP(N$1, m_preprocess!$1:$1048576, $D317, FALSE))</f>
        <v/>
      </c>
      <c r="O317" s="67" t="str">
        <f>IF(ISBLANK(HLOOKUP(O$1, m_preprocess!$1:$1048576, $D317, FALSE)), "", HLOOKUP(O$1, m_preprocess!$1:$1048576, $D317, FALSE))</f>
        <v/>
      </c>
      <c r="P317" s="67" t="str">
        <f>IF(ISBLANK(HLOOKUP(P$1, m_preprocess!$1:$1048576, $D317, FALSE)), "", HLOOKUP(P$1, m_preprocess!$1:$1048576, $D317, FALSE))</f>
        <v/>
      </c>
      <c r="Q317" s="67" t="str">
        <f>IF(ISBLANK(HLOOKUP(Q$1, m_preprocess!$1:$1048576, $D317, FALSE)), "", HLOOKUP(Q$1, m_preprocess!$1:$1048576, $D317, FALSE))</f>
        <v/>
      </c>
      <c r="R317" s="67" t="str">
        <f>IF(ISBLANK(HLOOKUP(R$1, m_preprocess!$1:$1048576, $D317, FALSE)), "", HLOOKUP(R$1, m_preprocess!$1:$1048576, $D317, FALSE))</f>
        <v/>
      </c>
      <c r="S317" s="67" t="str">
        <f>IF(ISBLANK(HLOOKUP(S$1, m_preprocess!$1:$1048576, $D317, FALSE)), "", HLOOKUP(S$1, m_preprocess!$1:$1048576, $D317, FALSE))</f>
        <v/>
      </c>
      <c r="T317" s="67" t="str">
        <f>IF(ISBLANK(HLOOKUP(T$1, m_preprocess!$1:$1048576, $D317, FALSE)), "", HLOOKUP(T$1, m_preprocess!$1:$1048576, $D317, FALSE))</f>
        <v/>
      </c>
      <c r="U317" s="67" t="str">
        <f>IF(ISBLANK(HLOOKUP(U$1, m_preprocess!$1:$1048576, $D317, FALSE)), "", HLOOKUP(U$1, m_preprocess!$1:$1048576, $D317, FALSE))</f>
        <v/>
      </c>
      <c r="V317" s="67" t="str">
        <f>IF(ISBLANK(HLOOKUP(V$1, m_preprocess!$1:$1048576, $D317, FALSE)), "", HLOOKUP(V$1, m_preprocess!$1:$1048576, $D317, FALSE))</f>
        <v/>
      </c>
      <c r="W317" s="67" t="str">
        <f>IF(ISBLANK(HLOOKUP(W$1, m_preprocess!$1:$1048576, $D317, FALSE)), "", HLOOKUP(W$1, m_preprocess!$1:$1048576, $D317, FALSE))</f>
        <v/>
      </c>
      <c r="X317" s="67" t="str">
        <f>IF(ISBLANK(HLOOKUP(X$1, m_preprocess!$1:$1048576, $D317, FALSE)), "", HLOOKUP(X$1, m_preprocess!$1:$1048576, $D317, FALSE))</f>
        <v/>
      </c>
      <c r="Y317" s="67" t="str">
        <f>IF(ISBLANK(HLOOKUP(Y$1, m_preprocess!$1:$1048576, $D317, FALSE)), "", HLOOKUP(Y$1, m_preprocess!$1:$1048576, $D317, FALSE))</f>
        <v/>
      </c>
      <c r="Z317" s="67" t="str">
        <f>IF(ISBLANK(HLOOKUP(Z$1, m_preprocess!$1:$1048576, $D317, FALSE)), "", HLOOKUP(Z$1, m_preprocess!$1:$1048576, $D317, FALSE))</f>
        <v/>
      </c>
      <c r="AA317" s="67" t="str">
        <f>IF(ISBLANK(HLOOKUP(AA$1, m_preprocess!$1:$1048576, $D317, FALSE)), "", HLOOKUP(AA$1, m_preprocess!$1:$1048576, $D317, FALSE))</f>
        <v/>
      </c>
      <c r="AB317" s="67" t="str">
        <f>IF(ISBLANK(HLOOKUP(AB$1, m_preprocess!$1:$1048576, $D317, FALSE)), "", HLOOKUP(AB$1, m_preprocess!$1:$1048576, $D317, FALSE))</f>
        <v/>
      </c>
    </row>
    <row r="318" spans="1:28" x14ac:dyDescent="0.25">
      <c r="A318" s="65">
        <v>43586</v>
      </c>
      <c r="B318" s="50">
        <f t="shared" si="0"/>
        <v>2019</v>
      </c>
      <c r="C318" s="50">
        <f t="shared" si="1"/>
        <v>5</v>
      </c>
      <c r="D318" s="67">
        <v>318</v>
      </c>
      <c r="E318" s="67" t="str">
        <f>IF(ISBLANK(HLOOKUP(E$1, m_preprocess!$1:$1048576, $D318, FALSE)), "", HLOOKUP(E$1, m_preprocess!$1:$1048576, $D318, FALSE))</f>
        <v/>
      </c>
      <c r="F318" s="67" t="str">
        <f>IF(ISBLANK(HLOOKUP(F$1, m_preprocess!$1:$1048576, $D318, FALSE)), "", HLOOKUP(F$1, m_preprocess!$1:$1048576, $D318, FALSE))</f>
        <v/>
      </c>
      <c r="G318" s="67" t="str">
        <f>IF(ISBLANK(HLOOKUP(G$1, m_preprocess!$1:$1048576, $D318, FALSE)), "", HLOOKUP(G$1, m_preprocess!$1:$1048576, $D318, FALSE))</f>
        <v/>
      </c>
      <c r="H318" s="67" t="str">
        <f>IF(ISBLANK(HLOOKUP(H$1, m_preprocess!$1:$1048576, $D318, FALSE)), "", HLOOKUP(H$1, m_preprocess!$1:$1048576, $D318, FALSE))</f>
        <v/>
      </c>
      <c r="I318" s="67" t="str">
        <f>IF(ISBLANK(HLOOKUP(I$1, m_preprocess!$1:$1048576, $D318, FALSE)), "", HLOOKUP(I$1, m_preprocess!$1:$1048576, $D318, FALSE))</f>
        <v/>
      </c>
      <c r="J318" s="67" t="str">
        <f>IF(ISBLANK(HLOOKUP(J$1, m_preprocess!$1:$1048576, $D318, FALSE)), "", HLOOKUP(J$1, m_preprocess!$1:$1048576, $D318, FALSE))</f>
        <v/>
      </c>
      <c r="K318" s="67" t="str">
        <f>IF(ISBLANK(HLOOKUP(K$1, m_preprocess!$1:$1048576, $D318, FALSE)), "", HLOOKUP(K$1, m_preprocess!$1:$1048576, $D318, FALSE))</f>
        <v/>
      </c>
      <c r="L318" s="67" t="str">
        <f>IF(ISBLANK(HLOOKUP(L$1, m_preprocess!$1:$1048576, $D318, FALSE)), "", HLOOKUP(L$1, m_preprocess!$1:$1048576, $D318, FALSE))</f>
        <v/>
      </c>
      <c r="M318" s="67" t="str">
        <f>IF(ISBLANK(HLOOKUP(M$1, m_preprocess!$1:$1048576, $D318, FALSE)), "", HLOOKUP(M$1, m_preprocess!$1:$1048576, $D318, FALSE))</f>
        <v/>
      </c>
      <c r="N318" s="67" t="str">
        <f>IF(ISBLANK(HLOOKUP(N$1, m_preprocess!$1:$1048576, $D318, FALSE)), "", HLOOKUP(N$1, m_preprocess!$1:$1048576, $D318, FALSE))</f>
        <v/>
      </c>
      <c r="O318" s="67" t="str">
        <f>IF(ISBLANK(HLOOKUP(O$1, m_preprocess!$1:$1048576, $D318, FALSE)), "", HLOOKUP(O$1, m_preprocess!$1:$1048576, $D318, FALSE))</f>
        <v/>
      </c>
      <c r="P318" s="67" t="str">
        <f>IF(ISBLANK(HLOOKUP(P$1, m_preprocess!$1:$1048576, $D318, FALSE)), "", HLOOKUP(P$1, m_preprocess!$1:$1048576, $D318, FALSE))</f>
        <v/>
      </c>
      <c r="Q318" s="67" t="str">
        <f>IF(ISBLANK(HLOOKUP(Q$1, m_preprocess!$1:$1048576, $D318, FALSE)), "", HLOOKUP(Q$1, m_preprocess!$1:$1048576, $D318, FALSE))</f>
        <v/>
      </c>
      <c r="R318" s="67" t="str">
        <f>IF(ISBLANK(HLOOKUP(R$1, m_preprocess!$1:$1048576, $D318, FALSE)), "", HLOOKUP(R$1, m_preprocess!$1:$1048576, $D318, FALSE))</f>
        <v/>
      </c>
      <c r="S318" s="67" t="str">
        <f>IF(ISBLANK(HLOOKUP(S$1, m_preprocess!$1:$1048576, $D318, FALSE)), "", HLOOKUP(S$1, m_preprocess!$1:$1048576, $D318, FALSE))</f>
        <v/>
      </c>
      <c r="T318" s="67" t="str">
        <f>IF(ISBLANK(HLOOKUP(T$1, m_preprocess!$1:$1048576, $D318, FALSE)), "", HLOOKUP(T$1, m_preprocess!$1:$1048576, $D318, FALSE))</f>
        <v/>
      </c>
      <c r="U318" s="67" t="str">
        <f>IF(ISBLANK(HLOOKUP(U$1, m_preprocess!$1:$1048576, $D318, FALSE)), "", HLOOKUP(U$1, m_preprocess!$1:$1048576, $D318, FALSE))</f>
        <v/>
      </c>
      <c r="V318" s="67" t="str">
        <f>IF(ISBLANK(HLOOKUP(V$1, m_preprocess!$1:$1048576, $D318, FALSE)), "", HLOOKUP(V$1, m_preprocess!$1:$1048576, $D318, FALSE))</f>
        <v/>
      </c>
      <c r="W318" s="67" t="str">
        <f>IF(ISBLANK(HLOOKUP(W$1, m_preprocess!$1:$1048576, $D318, FALSE)), "", HLOOKUP(W$1, m_preprocess!$1:$1048576, $D318, FALSE))</f>
        <v/>
      </c>
      <c r="X318" s="67" t="str">
        <f>IF(ISBLANK(HLOOKUP(X$1, m_preprocess!$1:$1048576, $D318, FALSE)), "", HLOOKUP(X$1, m_preprocess!$1:$1048576, $D318, FALSE))</f>
        <v/>
      </c>
      <c r="Y318" s="67" t="str">
        <f>IF(ISBLANK(HLOOKUP(Y$1, m_preprocess!$1:$1048576, $D318, FALSE)), "", HLOOKUP(Y$1, m_preprocess!$1:$1048576, $D318, FALSE))</f>
        <v/>
      </c>
      <c r="Z318" s="67" t="str">
        <f>IF(ISBLANK(HLOOKUP(Z$1, m_preprocess!$1:$1048576, $D318, FALSE)), "", HLOOKUP(Z$1, m_preprocess!$1:$1048576, $D318, FALSE))</f>
        <v/>
      </c>
      <c r="AA318" s="67" t="str">
        <f>IF(ISBLANK(HLOOKUP(AA$1, m_preprocess!$1:$1048576, $D318, FALSE)), "", HLOOKUP(AA$1, m_preprocess!$1:$1048576, $D318, FALSE))</f>
        <v/>
      </c>
      <c r="AB318" s="67" t="str">
        <f>IF(ISBLANK(HLOOKUP(AB$1, m_preprocess!$1:$1048576, $D318, FALSE)), "", HLOOKUP(AB$1, m_preprocess!$1:$1048576, $D318, FALSE))</f>
        <v/>
      </c>
    </row>
    <row r="319" spans="1:28" x14ac:dyDescent="0.25">
      <c r="A319" s="65">
        <v>43617</v>
      </c>
      <c r="B319" s="50">
        <f t="shared" si="0"/>
        <v>2019</v>
      </c>
      <c r="C319" s="50">
        <f t="shared" si="1"/>
        <v>6</v>
      </c>
      <c r="D319" s="67">
        <v>319</v>
      </c>
      <c r="E319" s="67" t="str">
        <f>IF(ISBLANK(HLOOKUP(E$1, m_preprocess!$1:$1048576, $D319, FALSE)), "", HLOOKUP(E$1, m_preprocess!$1:$1048576, $D319, FALSE))</f>
        <v/>
      </c>
      <c r="F319" s="67" t="str">
        <f>IF(ISBLANK(HLOOKUP(F$1, m_preprocess!$1:$1048576, $D319, FALSE)), "", HLOOKUP(F$1, m_preprocess!$1:$1048576, $D319, FALSE))</f>
        <v/>
      </c>
      <c r="G319" s="67" t="str">
        <f>IF(ISBLANK(HLOOKUP(G$1, m_preprocess!$1:$1048576, $D319, FALSE)), "", HLOOKUP(G$1, m_preprocess!$1:$1048576, $D319, FALSE))</f>
        <v/>
      </c>
      <c r="H319" s="67" t="str">
        <f>IF(ISBLANK(HLOOKUP(H$1, m_preprocess!$1:$1048576, $D319, FALSE)), "", HLOOKUP(H$1, m_preprocess!$1:$1048576, $D319, FALSE))</f>
        <v/>
      </c>
      <c r="I319" s="67" t="str">
        <f>IF(ISBLANK(HLOOKUP(I$1, m_preprocess!$1:$1048576, $D319, FALSE)), "", HLOOKUP(I$1, m_preprocess!$1:$1048576, $D319, FALSE))</f>
        <v/>
      </c>
      <c r="J319" s="67" t="str">
        <f>IF(ISBLANK(HLOOKUP(J$1, m_preprocess!$1:$1048576, $D319, FALSE)), "", HLOOKUP(J$1, m_preprocess!$1:$1048576, $D319, FALSE))</f>
        <v/>
      </c>
      <c r="K319" s="67" t="str">
        <f>IF(ISBLANK(HLOOKUP(K$1, m_preprocess!$1:$1048576, $D319, FALSE)), "", HLOOKUP(K$1, m_preprocess!$1:$1048576, $D319, FALSE))</f>
        <v/>
      </c>
      <c r="L319" s="67" t="str">
        <f>IF(ISBLANK(HLOOKUP(L$1, m_preprocess!$1:$1048576, $D319, FALSE)), "", HLOOKUP(L$1, m_preprocess!$1:$1048576, $D319, FALSE))</f>
        <v/>
      </c>
      <c r="M319" s="67" t="str">
        <f>IF(ISBLANK(HLOOKUP(M$1, m_preprocess!$1:$1048576, $D319, FALSE)), "", HLOOKUP(M$1, m_preprocess!$1:$1048576, $D319, FALSE))</f>
        <v/>
      </c>
      <c r="N319" s="67" t="str">
        <f>IF(ISBLANK(HLOOKUP(N$1, m_preprocess!$1:$1048576, $D319, FALSE)), "", HLOOKUP(N$1, m_preprocess!$1:$1048576, $D319, FALSE))</f>
        <v/>
      </c>
      <c r="O319" s="67" t="str">
        <f>IF(ISBLANK(HLOOKUP(O$1, m_preprocess!$1:$1048576, $D319, FALSE)), "", HLOOKUP(O$1, m_preprocess!$1:$1048576, $D319, FALSE))</f>
        <v/>
      </c>
      <c r="P319" s="67" t="str">
        <f>IF(ISBLANK(HLOOKUP(P$1, m_preprocess!$1:$1048576, $D319, FALSE)), "", HLOOKUP(P$1, m_preprocess!$1:$1048576, $D319, FALSE))</f>
        <v/>
      </c>
      <c r="Q319" s="67" t="str">
        <f>IF(ISBLANK(HLOOKUP(Q$1, m_preprocess!$1:$1048576, $D319, FALSE)), "", HLOOKUP(Q$1, m_preprocess!$1:$1048576, $D319, FALSE))</f>
        <v/>
      </c>
      <c r="R319" s="67" t="str">
        <f>IF(ISBLANK(HLOOKUP(R$1, m_preprocess!$1:$1048576, $D319, FALSE)), "", HLOOKUP(R$1, m_preprocess!$1:$1048576, $D319, FALSE))</f>
        <v/>
      </c>
      <c r="S319" s="67" t="str">
        <f>IF(ISBLANK(HLOOKUP(S$1, m_preprocess!$1:$1048576, $D319, FALSE)), "", HLOOKUP(S$1, m_preprocess!$1:$1048576, $D319, FALSE))</f>
        <v/>
      </c>
      <c r="T319" s="67" t="str">
        <f>IF(ISBLANK(HLOOKUP(T$1, m_preprocess!$1:$1048576, $D319, FALSE)), "", HLOOKUP(T$1, m_preprocess!$1:$1048576, $D319, FALSE))</f>
        <v/>
      </c>
      <c r="U319" s="67" t="str">
        <f>IF(ISBLANK(HLOOKUP(U$1, m_preprocess!$1:$1048576, $D319, FALSE)), "", HLOOKUP(U$1, m_preprocess!$1:$1048576, $D319, FALSE))</f>
        <v/>
      </c>
      <c r="V319" s="67" t="str">
        <f>IF(ISBLANK(HLOOKUP(V$1, m_preprocess!$1:$1048576, $D319, FALSE)), "", HLOOKUP(V$1, m_preprocess!$1:$1048576, $D319, FALSE))</f>
        <v/>
      </c>
      <c r="W319" s="67" t="str">
        <f>IF(ISBLANK(HLOOKUP(W$1, m_preprocess!$1:$1048576, $D319, FALSE)), "", HLOOKUP(W$1, m_preprocess!$1:$1048576, $D319, FALSE))</f>
        <v/>
      </c>
      <c r="X319" s="67" t="str">
        <f>IF(ISBLANK(HLOOKUP(X$1, m_preprocess!$1:$1048576, $D319, FALSE)), "", HLOOKUP(X$1, m_preprocess!$1:$1048576, $D319, FALSE))</f>
        <v/>
      </c>
      <c r="Y319" s="67" t="str">
        <f>IF(ISBLANK(HLOOKUP(Y$1, m_preprocess!$1:$1048576, $D319, FALSE)), "", HLOOKUP(Y$1, m_preprocess!$1:$1048576, $D319, FALSE))</f>
        <v/>
      </c>
      <c r="Z319" s="67" t="str">
        <f>IF(ISBLANK(HLOOKUP(Z$1, m_preprocess!$1:$1048576, $D319, FALSE)), "", HLOOKUP(Z$1, m_preprocess!$1:$1048576, $D319, FALSE))</f>
        <v/>
      </c>
      <c r="AA319" s="67" t="str">
        <f>IF(ISBLANK(HLOOKUP(AA$1, m_preprocess!$1:$1048576, $D319, FALSE)), "", HLOOKUP(AA$1, m_preprocess!$1:$1048576, $D319, FALSE))</f>
        <v/>
      </c>
      <c r="AB319" s="67" t="str">
        <f>IF(ISBLANK(HLOOKUP(AB$1, m_preprocess!$1:$1048576, $D319, FALSE)), "", HLOOKUP(AB$1, m_preprocess!$1:$1048576, $D319, FALSE))</f>
        <v/>
      </c>
    </row>
    <row r="320" spans="1:28" x14ac:dyDescent="0.25">
      <c r="A320" s="65">
        <v>43647</v>
      </c>
      <c r="B320" s="50">
        <f t="shared" si="0"/>
        <v>2019</v>
      </c>
      <c r="C320" s="50">
        <f t="shared" si="1"/>
        <v>7</v>
      </c>
      <c r="D320" s="67">
        <v>320</v>
      </c>
      <c r="E320" s="67" t="str">
        <f>IF(ISBLANK(HLOOKUP(E$1, m_preprocess!$1:$1048576, $D320, FALSE)), "", HLOOKUP(E$1, m_preprocess!$1:$1048576, $D320, FALSE))</f>
        <v/>
      </c>
      <c r="F320" s="67" t="str">
        <f>IF(ISBLANK(HLOOKUP(F$1, m_preprocess!$1:$1048576, $D320, FALSE)), "", HLOOKUP(F$1, m_preprocess!$1:$1048576, $D320, FALSE))</f>
        <v/>
      </c>
      <c r="G320" s="67" t="str">
        <f>IF(ISBLANK(HLOOKUP(G$1, m_preprocess!$1:$1048576, $D320, FALSE)), "", HLOOKUP(G$1, m_preprocess!$1:$1048576, $D320, FALSE))</f>
        <v/>
      </c>
      <c r="H320" s="67" t="str">
        <f>IF(ISBLANK(HLOOKUP(H$1, m_preprocess!$1:$1048576, $D320, FALSE)), "", HLOOKUP(H$1, m_preprocess!$1:$1048576, $D320, FALSE))</f>
        <v/>
      </c>
      <c r="I320" s="67" t="str">
        <f>IF(ISBLANK(HLOOKUP(I$1, m_preprocess!$1:$1048576, $D320, FALSE)), "", HLOOKUP(I$1, m_preprocess!$1:$1048576, $D320, FALSE))</f>
        <v/>
      </c>
      <c r="J320" s="67" t="str">
        <f>IF(ISBLANK(HLOOKUP(J$1, m_preprocess!$1:$1048576, $D320, FALSE)), "", HLOOKUP(J$1, m_preprocess!$1:$1048576, $D320, FALSE))</f>
        <v/>
      </c>
      <c r="K320" s="67" t="str">
        <f>IF(ISBLANK(HLOOKUP(K$1, m_preprocess!$1:$1048576, $D320, FALSE)), "", HLOOKUP(K$1, m_preprocess!$1:$1048576, $D320, FALSE))</f>
        <v/>
      </c>
      <c r="L320" s="67" t="str">
        <f>IF(ISBLANK(HLOOKUP(L$1, m_preprocess!$1:$1048576, $D320, FALSE)), "", HLOOKUP(L$1, m_preprocess!$1:$1048576, $D320, FALSE))</f>
        <v/>
      </c>
      <c r="M320" s="67" t="str">
        <f>IF(ISBLANK(HLOOKUP(M$1, m_preprocess!$1:$1048576, $D320, FALSE)), "", HLOOKUP(M$1, m_preprocess!$1:$1048576, $D320, FALSE))</f>
        <v/>
      </c>
      <c r="N320" s="67" t="str">
        <f>IF(ISBLANK(HLOOKUP(N$1, m_preprocess!$1:$1048576, $D320, FALSE)), "", HLOOKUP(N$1, m_preprocess!$1:$1048576, $D320, FALSE))</f>
        <v/>
      </c>
      <c r="O320" s="67" t="str">
        <f>IF(ISBLANK(HLOOKUP(O$1, m_preprocess!$1:$1048576, $D320, FALSE)), "", HLOOKUP(O$1, m_preprocess!$1:$1048576, $D320, FALSE))</f>
        <v/>
      </c>
      <c r="P320" s="67" t="str">
        <f>IF(ISBLANK(HLOOKUP(P$1, m_preprocess!$1:$1048576, $D320, FALSE)), "", HLOOKUP(P$1, m_preprocess!$1:$1048576, $D320, FALSE))</f>
        <v/>
      </c>
      <c r="Q320" s="67" t="str">
        <f>IF(ISBLANK(HLOOKUP(Q$1, m_preprocess!$1:$1048576, $D320, FALSE)), "", HLOOKUP(Q$1, m_preprocess!$1:$1048576, $D320, FALSE))</f>
        <v/>
      </c>
      <c r="R320" s="67" t="str">
        <f>IF(ISBLANK(HLOOKUP(R$1, m_preprocess!$1:$1048576, $D320, FALSE)), "", HLOOKUP(R$1, m_preprocess!$1:$1048576, $D320, FALSE))</f>
        <v/>
      </c>
      <c r="S320" s="67" t="str">
        <f>IF(ISBLANK(HLOOKUP(S$1, m_preprocess!$1:$1048576, $D320, FALSE)), "", HLOOKUP(S$1, m_preprocess!$1:$1048576, $D320, FALSE))</f>
        <v/>
      </c>
      <c r="T320" s="67" t="str">
        <f>IF(ISBLANK(HLOOKUP(T$1, m_preprocess!$1:$1048576, $D320, FALSE)), "", HLOOKUP(T$1, m_preprocess!$1:$1048576, $D320, FALSE))</f>
        <v/>
      </c>
      <c r="U320" s="67" t="str">
        <f>IF(ISBLANK(HLOOKUP(U$1, m_preprocess!$1:$1048576, $D320, FALSE)), "", HLOOKUP(U$1, m_preprocess!$1:$1048576, $D320, FALSE))</f>
        <v/>
      </c>
      <c r="V320" s="67" t="str">
        <f>IF(ISBLANK(HLOOKUP(V$1, m_preprocess!$1:$1048576, $D320, FALSE)), "", HLOOKUP(V$1, m_preprocess!$1:$1048576, $D320, FALSE))</f>
        <v/>
      </c>
      <c r="W320" s="67" t="str">
        <f>IF(ISBLANK(HLOOKUP(W$1, m_preprocess!$1:$1048576, $D320, FALSE)), "", HLOOKUP(W$1, m_preprocess!$1:$1048576, $D320, FALSE))</f>
        <v/>
      </c>
      <c r="X320" s="67" t="str">
        <f>IF(ISBLANK(HLOOKUP(X$1, m_preprocess!$1:$1048576, $D320, FALSE)), "", HLOOKUP(X$1, m_preprocess!$1:$1048576, $D320, FALSE))</f>
        <v/>
      </c>
      <c r="Y320" s="67" t="str">
        <f>IF(ISBLANK(HLOOKUP(Y$1, m_preprocess!$1:$1048576, $D320, FALSE)), "", HLOOKUP(Y$1, m_preprocess!$1:$1048576, $D320, FALSE))</f>
        <v/>
      </c>
      <c r="Z320" s="67" t="str">
        <f>IF(ISBLANK(HLOOKUP(Z$1, m_preprocess!$1:$1048576, $D320, FALSE)), "", HLOOKUP(Z$1, m_preprocess!$1:$1048576, $D320, FALSE))</f>
        <v/>
      </c>
      <c r="AA320" s="67" t="str">
        <f>IF(ISBLANK(HLOOKUP(AA$1, m_preprocess!$1:$1048576, $D320, FALSE)), "", HLOOKUP(AA$1, m_preprocess!$1:$1048576, $D320, FALSE))</f>
        <v/>
      </c>
      <c r="AB320" s="67" t="str">
        <f>IF(ISBLANK(HLOOKUP(AB$1, m_preprocess!$1:$1048576, $D320, FALSE)), "", HLOOKUP(AB$1, m_preprocess!$1:$1048576, $D320, FALSE))</f>
        <v/>
      </c>
    </row>
    <row r="321" spans="1:28" x14ac:dyDescent="0.25">
      <c r="A321" s="65">
        <v>43678</v>
      </c>
      <c r="B321" s="50">
        <f t="shared" si="0"/>
        <v>2019</v>
      </c>
      <c r="C321" s="50">
        <f t="shared" si="1"/>
        <v>8</v>
      </c>
      <c r="D321" s="67">
        <v>321</v>
      </c>
      <c r="E321" s="67" t="str">
        <f>IF(ISBLANK(HLOOKUP(E$1, m_preprocess!$1:$1048576, $D321, FALSE)), "", HLOOKUP(E$1, m_preprocess!$1:$1048576, $D321, FALSE))</f>
        <v/>
      </c>
      <c r="F321" s="67" t="str">
        <f>IF(ISBLANK(HLOOKUP(F$1, m_preprocess!$1:$1048576, $D321, FALSE)), "", HLOOKUP(F$1, m_preprocess!$1:$1048576, $D321, FALSE))</f>
        <v/>
      </c>
      <c r="G321" s="67" t="str">
        <f>IF(ISBLANK(HLOOKUP(G$1, m_preprocess!$1:$1048576, $D321, FALSE)), "", HLOOKUP(G$1, m_preprocess!$1:$1048576, $D321, FALSE))</f>
        <v/>
      </c>
      <c r="H321" s="67" t="str">
        <f>IF(ISBLANK(HLOOKUP(H$1, m_preprocess!$1:$1048576, $D321, FALSE)), "", HLOOKUP(H$1, m_preprocess!$1:$1048576, $D321, FALSE))</f>
        <v/>
      </c>
      <c r="I321" s="67" t="str">
        <f>IF(ISBLANK(HLOOKUP(I$1, m_preprocess!$1:$1048576, $D321, FALSE)), "", HLOOKUP(I$1, m_preprocess!$1:$1048576, $D321, FALSE))</f>
        <v/>
      </c>
      <c r="J321" s="67" t="str">
        <f>IF(ISBLANK(HLOOKUP(J$1, m_preprocess!$1:$1048576, $D321, FALSE)), "", HLOOKUP(J$1, m_preprocess!$1:$1048576, $D321, FALSE))</f>
        <v/>
      </c>
      <c r="K321" s="67" t="str">
        <f>IF(ISBLANK(HLOOKUP(K$1, m_preprocess!$1:$1048576, $D321, FALSE)), "", HLOOKUP(K$1, m_preprocess!$1:$1048576, $D321, FALSE))</f>
        <v/>
      </c>
      <c r="L321" s="67" t="str">
        <f>IF(ISBLANK(HLOOKUP(L$1, m_preprocess!$1:$1048576, $D321, FALSE)), "", HLOOKUP(L$1, m_preprocess!$1:$1048576, $D321, FALSE))</f>
        <v/>
      </c>
      <c r="M321" s="67" t="str">
        <f>IF(ISBLANK(HLOOKUP(M$1, m_preprocess!$1:$1048576, $D321, FALSE)), "", HLOOKUP(M$1, m_preprocess!$1:$1048576, $D321, FALSE))</f>
        <v/>
      </c>
      <c r="N321" s="67" t="str">
        <f>IF(ISBLANK(HLOOKUP(N$1, m_preprocess!$1:$1048576, $D321, FALSE)), "", HLOOKUP(N$1, m_preprocess!$1:$1048576, $D321, FALSE))</f>
        <v/>
      </c>
      <c r="O321" s="67" t="str">
        <f>IF(ISBLANK(HLOOKUP(O$1, m_preprocess!$1:$1048576, $D321, FALSE)), "", HLOOKUP(O$1, m_preprocess!$1:$1048576, $D321, FALSE))</f>
        <v/>
      </c>
      <c r="P321" s="67" t="str">
        <f>IF(ISBLANK(HLOOKUP(P$1, m_preprocess!$1:$1048576, $D321, FALSE)), "", HLOOKUP(P$1, m_preprocess!$1:$1048576, $D321, FALSE))</f>
        <v/>
      </c>
      <c r="Q321" s="67" t="str">
        <f>IF(ISBLANK(HLOOKUP(Q$1, m_preprocess!$1:$1048576, $D321, FALSE)), "", HLOOKUP(Q$1, m_preprocess!$1:$1048576, $D321, FALSE))</f>
        <v/>
      </c>
      <c r="R321" s="67" t="str">
        <f>IF(ISBLANK(HLOOKUP(R$1, m_preprocess!$1:$1048576, $D321, FALSE)), "", HLOOKUP(R$1, m_preprocess!$1:$1048576, $D321, FALSE))</f>
        <v/>
      </c>
      <c r="S321" s="67" t="str">
        <f>IF(ISBLANK(HLOOKUP(S$1, m_preprocess!$1:$1048576, $D321, FALSE)), "", HLOOKUP(S$1, m_preprocess!$1:$1048576, $D321, FALSE))</f>
        <v/>
      </c>
      <c r="T321" s="67" t="str">
        <f>IF(ISBLANK(HLOOKUP(T$1, m_preprocess!$1:$1048576, $D321, FALSE)), "", HLOOKUP(T$1, m_preprocess!$1:$1048576, $D321, FALSE))</f>
        <v/>
      </c>
      <c r="U321" s="67" t="str">
        <f>IF(ISBLANK(HLOOKUP(U$1, m_preprocess!$1:$1048576, $D321, FALSE)), "", HLOOKUP(U$1, m_preprocess!$1:$1048576, $D321, FALSE))</f>
        <v/>
      </c>
      <c r="V321" s="67" t="str">
        <f>IF(ISBLANK(HLOOKUP(V$1, m_preprocess!$1:$1048576, $D321, FALSE)), "", HLOOKUP(V$1, m_preprocess!$1:$1048576, $D321, FALSE))</f>
        <v/>
      </c>
      <c r="W321" s="67" t="str">
        <f>IF(ISBLANK(HLOOKUP(W$1, m_preprocess!$1:$1048576, $D321, FALSE)), "", HLOOKUP(W$1, m_preprocess!$1:$1048576, $D321, FALSE))</f>
        <v/>
      </c>
      <c r="X321" s="67" t="str">
        <f>IF(ISBLANK(HLOOKUP(X$1, m_preprocess!$1:$1048576, $D321, FALSE)), "", HLOOKUP(X$1, m_preprocess!$1:$1048576, $D321, FALSE))</f>
        <v/>
      </c>
      <c r="Y321" s="67" t="str">
        <f>IF(ISBLANK(HLOOKUP(Y$1, m_preprocess!$1:$1048576, $D321, FALSE)), "", HLOOKUP(Y$1, m_preprocess!$1:$1048576, $D321, FALSE))</f>
        <v/>
      </c>
      <c r="Z321" s="67" t="str">
        <f>IF(ISBLANK(HLOOKUP(Z$1, m_preprocess!$1:$1048576, $D321, FALSE)), "", HLOOKUP(Z$1, m_preprocess!$1:$1048576, $D321, FALSE))</f>
        <v/>
      </c>
      <c r="AA321" s="67" t="str">
        <f>IF(ISBLANK(HLOOKUP(AA$1, m_preprocess!$1:$1048576, $D321, FALSE)), "", HLOOKUP(AA$1, m_preprocess!$1:$1048576, $D321, FALSE))</f>
        <v/>
      </c>
      <c r="AB321" s="67" t="str">
        <f>IF(ISBLANK(HLOOKUP(AB$1, m_preprocess!$1:$1048576, $D321, FALSE)), "", HLOOKUP(AB$1, m_preprocess!$1:$1048576, $D321, FALSE))</f>
        <v/>
      </c>
    </row>
    <row r="322" spans="1:28" x14ac:dyDescent="0.25">
      <c r="A322" s="65">
        <v>43709</v>
      </c>
      <c r="B322" s="50">
        <f t="shared" si="0"/>
        <v>2019</v>
      </c>
      <c r="C322" s="50">
        <f t="shared" si="1"/>
        <v>9</v>
      </c>
      <c r="D322" s="67">
        <v>322</v>
      </c>
      <c r="E322" s="67" t="str">
        <f>IF(ISBLANK(HLOOKUP(E$1, m_preprocess!$1:$1048576, $D322, FALSE)), "", HLOOKUP(E$1, m_preprocess!$1:$1048576, $D322, FALSE))</f>
        <v/>
      </c>
      <c r="F322" s="67" t="str">
        <f>IF(ISBLANK(HLOOKUP(F$1, m_preprocess!$1:$1048576, $D322, FALSE)), "", HLOOKUP(F$1, m_preprocess!$1:$1048576, $D322, FALSE))</f>
        <v/>
      </c>
      <c r="G322" s="67" t="str">
        <f>IF(ISBLANK(HLOOKUP(G$1, m_preprocess!$1:$1048576, $D322, FALSE)), "", HLOOKUP(G$1, m_preprocess!$1:$1048576, $D322, FALSE))</f>
        <v/>
      </c>
      <c r="H322" s="67" t="str">
        <f>IF(ISBLANK(HLOOKUP(H$1, m_preprocess!$1:$1048576, $D322, FALSE)), "", HLOOKUP(H$1, m_preprocess!$1:$1048576, $D322, FALSE))</f>
        <v/>
      </c>
      <c r="I322" s="67" t="str">
        <f>IF(ISBLANK(HLOOKUP(I$1, m_preprocess!$1:$1048576, $D322, FALSE)), "", HLOOKUP(I$1, m_preprocess!$1:$1048576, $D322, FALSE))</f>
        <v/>
      </c>
      <c r="J322" s="67" t="str">
        <f>IF(ISBLANK(HLOOKUP(J$1, m_preprocess!$1:$1048576, $D322, FALSE)), "", HLOOKUP(J$1, m_preprocess!$1:$1048576, $D322, FALSE))</f>
        <v/>
      </c>
      <c r="K322" s="67" t="str">
        <f>IF(ISBLANK(HLOOKUP(K$1, m_preprocess!$1:$1048576, $D322, FALSE)), "", HLOOKUP(K$1, m_preprocess!$1:$1048576, $D322, FALSE))</f>
        <v/>
      </c>
      <c r="L322" s="67" t="str">
        <f>IF(ISBLANK(HLOOKUP(L$1, m_preprocess!$1:$1048576, $D322, FALSE)), "", HLOOKUP(L$1, m_preprocess!$1:$1048576, $D322, FALSE))</f>
        <v/>
      </c>
      <c r="M322" s="67" t="str">
        <f>IF(ISBLANK(HLOOKUP(M$1, m_preprocess!$1:$1048576, $D322, FALSE)), "", HLOOKUP(M$1, m_preprocess!$1:$1048576, $D322, FALSE))</f>
        <v/>
      </c>
      <c r="N322" s="67" t="str">
        <f>IF(ISBLANK(HLOOKUP(N$1, m_preprocess!$1:$1048576, $D322, FALSE)), "", HLOOKUP(N$1, m_preprocess!$1:$1048576, $D322, FALSE))</f>
        <v/>
      </c>
      <c r="O322" s="67" t="str">
        <f>IF(ISBLANK(HLOOKUP(O$1, m_preprocess!$1:$1048576, $D322, FALSE)), "", HLOOKUP(O$1, m_preprocess!$1:$1048576, $D322, FALSE))</f>
        <v/>
      </c>
      <c r="P322" s="67" t="str">
        <f>IF(ISBLANK(HLOOKUP(P$1, m_preprocess!$1:$1048576, $D322, FALSE)), "", HLOOKUP(P$1, m_preprocess!$1:$1048576, $D322, FALSE))</f>
        <v/>
      </c>
      <c r="Q322" s="67" t="str">
        <f>IF(ISBLANK(HLOOKUP(Q$1, m_preprocess!$1:$1048576, $D322, FALSE)), "", HLOOKUP(Q$1, m_preprocess!$1:$1048576, $D322, FALSE))</f>
        <v/>
      </c>
      <c r="R322" s="67" t="str">
        <f>IF(ISBLANK(HLOOKUP(R$1, m_preprocess!$1:$1048576, $D322, FALSE)), "", HLOOKUP(R$1, m_preprocess!$1:$1048576, $D322, FALSE))</f>
        <v/>
      </c>
      <c r="S322" s="67" t="str">
        <f>IF(ISBLANK(HLOOKUP(S$1, m_preprocess!$1:$1048576, $D322, FALSE)), "", HLOOKUP(S$1, m_preprocess!$1:$1048576, $D322, FALSE))</f>
        <v/>
      </c>
      <c r="T322" s="67" t="str">
        <f>IF(ISBLANK(HLOOKUP(T$1, m_preprocess!$1:$1048576, $D322, FALSE)), "", HLOOKUP(T$1, m_preprocess!$1:$1048576, $D322, FALSE))</f>
        <v/>
      </c>
      <c r="U322" s="67" t="str">
        <f>IF(ISBLANK(HLOOKUP(U$1, m_preprocess!$1:$1048576, $D322, FALSE)), "", HLOOKUP(U$1, m_preprocess!$1:$1048576, $D322, FALSE))</f>
        <v/>
      </c>
      <c r="V322" s="67" t="str">
        <f>IF(ISBLANK(HLOOKUP(V$1, m_preprocess!$1:$1048576, $D322, FALSE)), "", HLOOKUP(V$1, m_preprocess!$1:$1048576, $D322, FALSE))</f>
        <v/>
      </c>
      <c r="W322" s="67" t="str">
        <f>IF(ISBLANK(HLOOKUP(W$1, m_preprocess!$1:$1048576, $D322, FALSE)), "", HLOOKUP(W$1, m_preprocess!$1:$1048576, $D322, FALSE))</f>
        <v/>
      </c>
      <c r="X322" s="67" t="str">
        <f>IF(ISBLANK(HLOOKUP(X$1, m_preprocess!$1:$1048576, $D322, FALSE)), "", HLOOKUP(X$1, m_preprocess!$1:$1048576, $D322, FALSE))</f>
        <v/>
      </c>
      <c r="Y322" s="67" t="str">
        <f>IF(ISBLANK(HLOOKUP(Y$1, m_preprocess!$1:$1048576, $D322, FALSE)), "", HLOOKUP(Y$1, m_preprocess!$1:$1048576, $D322, FALSE))</f>
        <v/>
      </c>
      <c r="Z322" s="67" t="str">
        <f>IF(ISBLANK(HLOOKUP(Z$1, m_preprocess!$1:$1048576, $D322, FALSE)), "", HLOOKUP(Z$1, m_preprocess!$1:$1048576, $D322, FALSE))</f>
        <v/>
      </c>
      <c r="AA322" s="67" t="str">
        <f>IF(ISBLANK(HLOOKUP(AA$1, m_preprocess!$1:$1048576, $D322, FALSE)), "", HLOOKUP(AA$1, m_preprocess!$1:$1048576, $D322, FALSE))</f>
        <v/>
      </c>
      <c r="AB322" s="67" t="str">
        <f>IF(ISBLANK(HLOOKUP(AB$1, m_preprocess!$1:$1048576, $D322, FALSE)), "", HLOOKUP(AB$1, m_preprocess!$1:$1048576, $D322, FALSE))</f>
        <v/>
      </c>
    </row>
    <row r="323" spans="1:28" x14ac:dyDescent="0.25">
      <c r="A323" s="65">
        <v>43739</v>
      </c>
      <c r="B323" s="50">
        <f t="shared" si="0"/>
        <v>2019</v>
      </c>
      <c r="C323" s="50">
        <f t="shared" si="1"/>
        <v>10</v>
      </c>
      <c r="D323" s="67">
        <v>323</v>
      </c>
      <c r="E323" s="67" t="str">
        <f>IF(ISBLANK(HLOOKUP(E$1, m_preprocess!$1:$1048576, $D323, FALSE)), "", HLOOKUP(E$1, m_preprocess!$1:$1048576, $D323, FALSE))</f>
        <v/>
      </c>
      <c r="F323" s="67" t="str">
        <f>IF(ISBLANK(HLOOKUP(F$1, m_preprocess!$1:$1048576, $D323, FALSE)), "", HLOOKUP(F$1, m_preprocess!$1:$1048576, $D323, FALSE))</f>
        <v/>
      </c>
      <c r="G323" s="67" t="str">
        <f>IF(ISBLANK(HLOOKUP(G$1, m_preprocess!$1:$1048576, $D323, FALSE)), "", HLOOKUP(G$1, m_preprocess!$1:$1048576, $D323, FALSE))</f>
        <v/>
      </c>
      <c r="H323" s="67" t="str">
        <f>IF(ISBLANK(HLOOKUP(H$1, m_preprocess!$1:$1048576, $D323, FALSE)), "", HLOOKUP(H$1, m_preprocess!$1:$1048576, $D323, FALSE))</f>
        <v/>
      </c>
      <c r="I323" s="67" t="str">
        <f>IF(ISBLANK(HLOOKUP(I$1, m_preprocess!$1:$1048576, $D323, FALSE)), "", HLOOKUP(I$1, m_preprocess!$1:$1048576, $D323, FALSE))</f>
        <v/>
      </c>
      <c r="J323" s="67" t="str">
        <f>IF(ISBLANK(HLOOKUP(J$1, m_preprocess!$1:$1048576, $D323, FALSE)), "", HLOOKUP(J$1, m_preprocess!$1:$1048576, $D323, FALSE))</f>
        <v/>
      </c>
      <c r="K323" s="67" t="str">
        <f>IF(ISBLANK(HLOOKUP(K$1, m_preprocess!$1:$1048576, $D323, FALSE)), "", HLOOKUP(K$1, m_preprocess!$1:$1048576, $D323, FALSE))</f>
        <v/>
      </c>
      <c r="L323" s="67" t="str">
        <f>IF(ISBLANK(HLOOKUP(L$1, m_preprocess!$1:$1048576, $D323, FALSE)), "", HLOOKUP(L$1, m_preprocess!$1:$1048576, $D323, FALSE))</f>
        <v/>
      </c>
      <c r="M323" s="67" t="str">
        <f>IF(ISBLANK(HLOOKUP(M$1, m_preprocess!$1:$1048576, $D323, FALSE)), "", HLOOKUP(M$1, m_preprocess!$1:$1048576, $D323, FALSE))</f>
        <v/>
      </c>
      <c r="N323" s="67" t="str">
        <f>IF(ISBLANK(HLOOKUP(N$1, m_preprocess!$1:$1048576, $D323, FALSE)), "", HLOOKUP(N$1, m_preprocess!$1:$1048576, $D323, FALSE))</f>
        <v/>
      </c>
      <c r="O323" s="67" t="str">
        <f>IF(ISBLANK(HLOOKUP(O$1, m_preprocess!$1:$1048576, $D323, FALSE)), "", HLOOKUP(O$1, m_preprocess!$1:$1048576, $D323, FALSE))</f>
        <v/>
      </c>
      <c r="P323" s="67" t="str">
        <f>IF(ISBLANK(HLOOKUP(P$1, m_preprocess!$1:$1048576, $D323, FALSE)), "", HLOOKUP(P$1, m_preprocess!$1:$1048576, $D323, FALSE))</f>
        <v/>
      </c>
      <c r="Q323" s="67" t="str">
        <f>IF(ISBLANK(HLOOKUP(Q$1, m_preprocess!$1:$1048576, $D323, FALSE)), "", HLOOKUP(Q$1, m_preprocess!$1:$1048576, $D323, FALSE))</f>
        <v/>
      </c>
      <c r="R323" s="67" t="str">
        <f>IF(ISBLANK(HLOOKUP(R$1, m_preprocess!$1:$1048576, $D323, FALSE)), "", HLOOKUP(R$1, m_preprocess!$1:$1048576, $D323, FALSE))</f>
        <v/>
      </c>
      <c r="S323" s="67" t="str">
        <f>IF(ISBLANK(HLOOKUP(S$1, m_preprocess!$1:$1048576, $D323, FALSE)), "", HLOOKUP(S$1, m_preprocess!$1:$1048576, $D323, FALSE))</f>
        <v/>
      </c>
      <c r="T323" s="67" t="str">
        <f>IF(ISBLANK(HLOOKUP(T$1, m_preprocess!$1:$1048576, $D323, FALSE)), "", HLOOKUP(T$1, m_preprocess!$1:$1048576, $D323, FALSE))</f>
        <v/>
      </c>
      <c r="U323" s="67" t="str">
        <f>IF(ISBLANK(HLOOKUP(U$1, m_preprocess!$1:$1048576, $D323, FALSE)), "", HLOOKUP(U$1, m_preprocess!$1:$1048576, $D323, FALSE))</f>
        <v/>
      </c>
      <c r="V323" s="67" t="str">
        <f>IF(ISBLANK(HLOOKUP(V$1, m_preprocess!$1:$1048576, $D323, FALSE)), "", HLOOKUP(V$1, m_preprocess!$1:$1048576, $D323, FALSE))</f>
        <v/>
      </c>
      <c r="W323" s="67" t="str">
        <f>IF(ISBLANK(HLOOKUP(W$1, m_preprocess!$1:$1048576, $D323, FALSE)), "", HLOOKUP(W$1, m_preprocess!$1:$1048576, $D323, FALSE))</f>
        <v/>
      </c>
      <c r="X323" s="67" t="str">
        <f>IF(ISBLANK(HLOOKUP(X$1, m_preprocess!$1:$1048576, $D323, FALSE)), "", HLOOKUP(X$1, m_preprocess!$1:$1048576, $D323, FALSE))</f>
        <v/>
      </c>
      <c r="Y323" s="67" t="str">
        <f>IF(ISBLANK(HLOOKUP(Y$1, m_preprocess!$1:$1048576, $D323, FALSE)), "", HLOOKUP(Y$1, m_preprocess!$1:$1048576, $D323, FALSE))</f>
        <v/>
      </c>
      <c r="Z323" s="67" t="str">
        <f>IF(ISBLANK(HLOOKUP(Z$1, m_preprocess!$1:$1048576, $D323, FALSE)), "", HLOOKUP(Z$1, m_preprocess!$1:$1048576, $D323, FALSE))</f>
        <v/>
      </c>
      <c r="AA323" s="67" t="str">
        <f>IF(ISBLANK(HLOOKUP(AA$1, m_preprocess!$1:$1048576, $D323, FALSE)), "", HLOOKUP(AA$1, m_preprocess!$1:$1048576, $D323, FALSE))</f>
        <v/>
      </c>
      <c r="AB323" s="67" t="str">
        <f>IF(ISBLANK(HLOOKUP(AB$1, m_preprocess!$1:$1048576, $D323, FALSE)), "", HLOOKUP(AB$1, m_preprocess!$1:$1048576, $D323, FALSE))</f>
        <v/>
      </c>
    </row>
    <row r="324" spans="1:28" x14ac:dyDescent="0.25">
      <c r="A324" s="65">
        <v>43770</v>
      </c>
      <c r="B324" s="50">
        <f t="shared" si="0"/>
        <v>2019</v>
      </c>
      <c r="C324" s="50">
        <f t="shared" si="1"/>
        <v>11</v>
      </c>
      <c r="D324" s="67">
        <v>324</v>
      </c>
      <c r="E324" s="67" t="str">
        <f>IF(ISBLANK(HLOOKUP(E$1, m_preprocess!$1:$1048576, $D324, FALSE)), "", HLOOKUP(E$1, m_preprocess!$1:$1048576, $D324, FALSE))</f>
        <v/>
      </c>
      <c r="F324" s="67" t="str">
        <f>IF(ISBLANK(HLOOKUP(F$1, m_preprocess!$1:$1048576, $D324, FALSE)), "", HLOOKUP(F$1, m_preprocess!$1:$1048576, $D324, FALSE))</f>
        <v/>
      </c>
      <c r="G324" s="67" t="str">
        <f>IF(ISBLANK(HLOOKUP(G$1, m_preprocess!$1:$1048576, $D324, FALSE)), "", HLOOKUP(G$1, m_preprocess!$1:$1048576, $D324, FALSE))</f>
        <v/>
      </c>
      <c r="H324" s="67" t="str">
        <f>IF(ISBLANK(HLOOKUP(H$1, m_preprocess!$1:$1048576, $D324, FALSE)), "", HLOOKUP(H$1, m_preprocess!$1:$1048576, $D324, FALSE))</f>
        <v/>
      </c>
      <c r="I324" s="67" t="str">
        <f>IF(ISBLANK(HLOOKUP(I$1, m_preprocess!$1:$1048576, $D324, FALSE)), "", HLOOKUP(I$1, m_preprocess!$1:$1048576, $D324, FALSE))</f>
        <v/>
      </c>
      <c r="J324" s="67" t="str">
        <f>IF(ISBLANK(HLOOKUP(J$1, m_preprocess!$1:$1048576, $D324, FALSE)), "", HLOOKUP(J$1, m_preprocess!$1:$1048576, $D324, FALSE))</f>
        <v/>
      </c>
      <c r="K324" s="67" t="str">
        <f>IF(ISBLANK(HLOOKUP(K$1, m_preprocess!$1:$1048576, $D324, FALSE)), "", HLOOKUP(K$1, m_preprocess!$1:$1048576, $D324, FALSE))</f>
        <v/>
      </c>
      <c r="L324" s="67" t="str">
        <f>IF(ISBLANK(HLOOKUP(L$1, m_preprocess!$1:$1048576, $D324, FALSE)), "", HLOOKUP(L$1, m_preprocess!$1:$1048576, $D324, FALSE))</f>
        <v/>
      </c>
      <c r="M324" s="67" t="str">
        <f>IF(ISBLANK(HLOOKUP(M$1, m_preprocess!$1:$1048576, $D324, FALSE)), "", HLOOKUP(M$1, m_preprocess!$1:$1048576, $D324, FALSE))</f>
        <v/>
      </c>
      <c r="N324" s="67" t="str">
        <f>IF(ISBLANK(HLOOKUP(N$1, m_preprocess!$1:$1048576, $D324, FALSE)), "", HLOOKUP(N$1, m_preprocess!$1:$1048576, $D324, FALSE))</f>
        <v/>
      </c>
      <c r="O324" s="67" t="str">
        <f>IF(ISBLANK(HLOOKUP(O$1, m_preprocess!$1:$1048576, $D324, FALSE)), "", HLOOKUP(O$1, m_preprocess!$1:$1048576, $D324, FALSE))</f>
        <v/>
      </c>
      <c r="P324" s="67" t="str">
        <f>IF(ISBLANK(HLOOKUP(P$1, m_preprocess!$1:$1048576, $D324, FALSE)), "", HLOOKUP(P$1, m_preprocess!$1:$1048576, $D324, FALSE))</f>
        <v/>
      </c>
      <c r="Q324" s="67" t="str">
        <f>IF(ISBLANK(HLOOKUP(Q$1, m_preprocess!$1:$1048576, $D324, FALSE)), "", HLOOKUP(Q$1, m_preprocess!$1:$1048576, $D324, FALSE))</f>
        <v/>
      </c>
      <c r="R324" s="67" t="str">
        <f>IF(ISBLANK(HLOOKUP(R$1, m_preprocess!$1:$1048576, $D324, FALSE)), "", HLOOKUP(R$1, m_preprocess!$1:$1048576, $D324, FALSE))</f>
        <v/>
      </c>
      <c r="S324" s="67" t="str">
        <f>IF(ISBLANK(HLOOKUP(S$1, m_preprocess!$1:$1048576, $D324, FALSE)), "", HLOOKUP(S$1, m_preprocess!$1:$1048576, $D324, FALSE))</f>
        <v/>
      </c>
      <c r="T324" s="67" t="str">
        <f>IF(ISBLANK(HLOOKUP(T$1, m_preprocess!$1:$1048576, $D324, FALSE)), "", HLOOKUP(T$1, m_preprocess!$1:$1048576, $D324, FALSE))</f>
        <v/>
      </c>
      <c r="U324" s="67" t="str">
        <f>IF(ISBLANK(HLOOKUP(U$1, m_preprocess!$1:$1048576, $D324, FALSE)), "", HLOOKUP(U$1, m_preprocess!$1:$1048576, $D324, FALSE))</f>
        <v/>
      </c>
      <c r="V324" s="67" t="str">
        <f>IF(ISBLANK(HLOOKUP(V$1, m_preprocess!$1:$1048576, $D324, FALSE)), "", HLOOKUP(V$1, m_preprocess!$1:$1048576, $D324, FALSE))</f>
        <v/>
      </c>
      <c r="W324" s="67" t="str">
        <f>IF(ISBLANK(HLOOKUP(W$1, m_preprocess!$1:$1048576, $D324, FALSE)), "", HLOOKUP(W$1, m_preprocess!$1:$1048576, $D324, FALSE))</f>
        <v/>
      </c>
      <c r="X324" s="67" t="str">
        <f>IF(ISBLANK(HLOOKUP(X$1, m_preprocess!$1:$1048576, $D324, FALSE)), "", HLOOKUP(X$1, m_preprocess!$1:$1048576, $D324, FALSE))</f>
        <v/>
      </c>
      <c r="Y324" s="67" t="str">
        <f>IF(ISBLANK(HLOOKUP(Y$1, m_preprocess!$1:$1048576, $D324, FALSE)), "", HLOOKUP(Y$1, m_preprocess!$1:$1048576, $D324, FALSE))</f>
        <v/>
      </c>
      <c r="Z324" s="67" t="str">
        <f>IF(ISBLANK(HLOOKUP(Z$1, m_preprocess!$1:$1048576, $D324, FALSE)), "", HLOOKUP(Z$1, m_preprocess!$1:$1048576, $D324, FALSE))</f>
        <v/>
      </c>
      <c r="AA324" s="67" t="str">
        <f>IF(ISBLANK(HLOOKUP(AA$1, m_preprocess!$1:$1048576, $D324, FALSE)), "", HLOOKUP(AA$1, m_preprocess!$1:$1048576, $D324, FALSE))</f>
        <v/>
      </c>
      <c r="AB324" s="67" t="str">
        <f>IF(ISBLANK(HLOOKUP(AB$1, m_preprocess!$1:$1048576, $D324, FALSE)), "", HLOOKUP(AB$1, m_preprocess!$1:$1048576, $D324, FALSE))</f>
        <v/>
      </c>
    </row>
    <row r="325" spans="1:28" x14ac:dyDescent="0.25">
      <c r="A325" s="65">
        <v>43800</v>
      </c>
      <c r="B325" s="50">
        <f t="shared" si="0"/>
        <v>2019</v>
      </c>
      <c r="C325" s="50">
        <f t="shared" si="1"/>
        <v>12</v>
      </c>
      <c r="D325" s="67">
        <v>325</v>
      </c>
      <c r="E325" s="67" t="str">
        <f>IF(ISBLANK(HLOOKUP(E$1, m_preprocess!$1:$1048576, $D325, FALSE)), "", HLOOKUP(E$1, m_preprocess!$1:$1048576, $D325, FALSE))</f>
        <v/>
      </c>
      <c r="F325" s="67" t="str">
        <f>IF(ISBLANK(HLOOKUP(F$1, m_preprocess!$1:$1048576, $D325, FALSE)), "", HLOOKUP(F$1, m_preprocess!$1:$1048576, $D325, FALSE))</f>
        <v/>
      </c>
      <c r="G325" s="67" t="str">
        <f>IF(ISBLANK(HLOOKUP(G$1, m_preprocess!$1:$1048576, $D325, FALSE)), "", HLOOKUP(G$1, m_preprocess!$1:$1048576, $D325, FALSE))</f>
        <v/>
      </c>
      <c r="H325" s="67" t="str">
        <f>IF(ISBLANK(HLOOKUP(H$1, m_preprocess!$1:$1048576, $D325, FALSE)), "", HLOOKUP(H$1, m_preprocess!$1:$1048576, $D325, FALSE))</f>
        <v/>
      </c>
      <c r="I325" s="67" t="str">
        <f>IF(ISBLANK(HLOOKUP(I$1, m_preprocess!$1:$1048576, $D325, FALSE)), "", HLOOKUP(I$1, m_preprocess!$1:$1048576, $D325, FALSE))</f>
        <v/>
      </c>
      <c r="J325" s="67" t="str">
        <f>IF(ISBLANK(HLOOKUP(J$1, m_preprocess!$1:$1048576, $D325, FALSE)), "", HLOOKUP(J$1, m_preprocess!$1:$1048576, $D325, FALSE))</f>
        <v/>
      </c>
      <c r="K325" s="67" t="str">
        <f>IF(ISBLANK(HLOOKUP(K$1, m_preprocess!$1:$1048576, $D325, FALSE)), "", HLOOKUP(K$1, m_preprocess!$1:$1048576, $D325, FALSE))</f>
        <v/>
      </c>
      <c r="L325" s="67" t="str">
        <f>IF(ISBLANK(HLOOKUP(L$1, m_preprocess!$1:$1048576, $D325, FALSE)), "", HLOOKUP(L$1, m_preprocess!$1:$1048576, $D325, FALSE))</f>
        <v/>
      </c>
      <c r="M325" s="67" t="str">
        <f>IF(ISBLANK(HLOOKUP(M$1, m_preprocess!$1:$1048576, $D325, FALSE)), "", HLOOKUP(M$1, m_preprocess!$1:$1048576, $D325, FALSE))</f>
        <v/>
      </c>
      <c r="N325" s="67" t="str">
        <f>IF(ISBLANK(HLOOKUP(N$1, m_preprocess!$1:$1048576, $D325, FALSE)), "", HLOOKUP(N$1, m_preprocess!$1:$1048576, $D325, FALSE))</f>
        <v/>
      </c>
      <c r="O325" s="67" t="str">
        <f>IF(ISBLANK(HLOOKUP(O$1, m_preprocess!$1:$1048576, $D325, FALSE)), "", HLOOKUP(O$1, m_preprocess!$1:$1048576, $D325, FALSE))</f>
        <v/>
      </c>
      <c r="P325" s="67" t="str">
        <f>IF(ISBLANK(HLOOKUP(P$1, m_preprocess!$1:$1048576, $D325, FALSE)), "", HLOOKUP(P$1, m_preprocess!$1:$1048576, $D325, FALSE))</f>
        <v/>
      </c>
      <c r="Q325" s="67" t="str">
        <f>IF(ISBLANK(HLOOKUP(Q$1, m_preprocess!$1:$1048576, $D325, FALSE)), "", HLOOKUP(Q$1, m_preprocess!$1:$1048576, $D325, FALSE))</f>
        <v/>
      </c>
      <c r="R325" s="67" t="str">
        <f>IF(ISBLANK(HLOOKUP(R$1, m_preprocess!$1:$1048576, $D325, FALSE)), "", HLOOKUP(R$1, m_preprocess!$1:$1048576, $D325, FALSE))</f>
        <v/>
      </c>
      <c r="S325" s="67" t="str">
        <f>IF(ISBLANK(HLOOKUP(S$1, m_preprocess!$1:$1048576, $D325, FALSE)), "", HLOOKUP(S$1, m_preprocess!$1:$1048576, $D325, FALSE))</f>
        <v/>
      </c>
      <c r="T325" s="67" t="str">
        <f>IF(ISBLANK(HLOOKUP(T$1, m_preprocess!$1:$1048576, $D325, FALSE)), "", HLOOKUP(T$1, m_preprocess!$1:$1048576, $D325, FALSE))</f>
        <v/>
      </c>
      <c r="U325" s="67" t="str">
        <f>IF(ISBLANK(HLOOKUP(U$1, m_preprocess!$1:$1048576, $D325, FALSE)), "", HLOOKUP(U$1, m_preprocess!$1:$1048576, $D325, FALSE))</f>
        <v/>
      </c>
      <c r="V325" s="67" t="str">
        <f>IF(ISBLANK(HLOOKUP(V$1, m_preprocess!$1:$1048576, $D325, FALSE)), "", HLOOKUP(V$1, m_preprocess!$1:$1048576, $D325, FALSE))</f>
        <v/>
      </c>
      <c r="W325" s="67" t="str">
        <f>IF(ISBLANK(HLOOKUP(W$1, m_preprocess!$1:$1048576, $D325, FALSE)), "", HLOOKUP(W$1, m_preprocess!$1:$1048576, $D325, FALSE))</f>
        <v/>
      </c>
      <c r="X325" s="67" t="str">
        <f>IF(ISBLANK(HLOOKUP(X$1, m_preprocess!$1:$1048576, $D325, FALSE)), "", HLOOKUP(X$1, m_preprocess!$1:$1048576, $D325, FALSE))</f>
        <v/>
      </c>
      <c r="Y325" s="67" t="str">
        <f>IF(ISBLANK(HLOOKUP(Y$1, m_preprocess!$1:$1048576, $D325, FALSE)), "", HLOOKUP(Y$1, m_preprocess!$1:$1048576, $D325, FALSE))</f>
        <v/>
      </c>
      <c r="Z325" s="67" t="str">
        <f>IF(ISBLANK(HLOOKUP(Z$1, m_preprocess!$1:$1048576, $D325, FALSE)), "", HLOOKUP(Z$1, m_preprocess!$1:$1048576, $D325, FALSE))</f>
        <v/>
      </c>
      <c r="AA325" s="67" t="str">
        <f>IF(ISBLANK(HLOOKUP(AA$1, m_preprocess!$1:$1048576, $D325, FALSE)), "", HLOOKUP(AA$1, m_preprocess!$1:$1048576, $D325, FALSE))</f>
        <v/>
      </c>
      <c r="AB325" s="67" t="str">
        <f>IF(ISBLANK(HLOOKUP(AB$1, m_preprocess!$1:$1048576, $D325, FALSE)), "", HLOOKUP(AB$1, m_preprocess!$1:$1048576, $D325, FALSE))</f>
        <v/>
      </c>
    </row>
    <row r="326" spans="1:28" x14ac:dyDescent="0.25">
      <c r="A326" s="65">
        <v>43831</v>
      </c>
      <c r="B326" s="67">
        <v>2020</v>
      </c>
      <c r="C326" s="50">
        <f t="shared" si="1"/>
        <v>1</v>
      </c>
      <c r="D326" s="67">
        <v>326</v>
      </c>
      <c r="E326" s="67" t="str">
        <f>IF(ISBLANK(HLOOKUP(E$1, m_preprocess!$1:$1048576, $D326, FALSE)), "", HLOOKUP(E$1, m_preprocess!$1:$1048576, $D326, FALSE))</f>
        <v/>
      </c>
      <c r="F326" s="67" t="str">
        <f>IF(ISBLANK(HLOOKUP(F$1, m_preprocess!$1:$1048576, $D326, FALSE)), "", HLOOKUP(F$1, m_preprocess!$1:$1048576, $D326, FALSE))</f>
        <v/>
      </c>
      <c r="G326" s="67" t="str">
        <f>IF(ISBLANK(HLOOKUP(G$1, m_preprocess!$1:$1048576, $D326, FALSE)), "", HLOOKUP(G$1, m_preprocess!$1:$1048576, $D326, FALSE))</f>
        <v/>
      </c>
      <c r="H326" s="67" t="str">
        <f>IF(ISBLANK(HLOOKUP(H$1, m_preprocess!$1:$1048576, $D326, FALSE)), "", HLOOKUP(H$1, m_preprocess!$1:$1048576, $D326, FALSE))</f>
        <v/>
      </c>
      <c r="I326" s="67" t="str">
        <f>IF(ISBLANK(HLOOKUP(I$1, m_preprocess!$1:$1048576, $D326, FALSE)), "", HLOOKUP(I$1, m_preprocess!$1:$1048576, $D326, FALSE))</f>
        <v/>
      </c>
      <c r="J326" s="67" t="str">
        <f>IF(ISBLANK(HLOOKUP(J$1, m_preprocess!$1:$1048576, $D326, FALSE)), "", HLOOKUP(J$1, m_preprocess!$1:$1048576, $D326, FALSE))</f>
        <v/>
      </c>
      <c r="K326" s="67" t="str">
        <f>IF(ISBLANK(HLOOKUP(K$1, m_preprocess!$1:$1048576, $D326, FALSE)), "", HLOOKUP(K$1, m_preprocess!$1:$1048576, $D326, FALSE))</f>
        <v/>
      </c>
      <c r="L326" s="67" t="str">
        <f>IF(ISBLANK(HLOOKUP(L$1, m_preprocess!$1:$1048576, $D326, FALSE)), "", HLOOKUP(L$1, m_preprocess!$1:$1048576, $D326, FALSE))</f>
        <v/>
      </c>
      <c r="M326" s="67" t="str">
        <f>IF(ISBLANK(HLOOKUP(M$1, m_preprocess!$1:$1048576, $D326, FALSE)), "", HLOOKUP(M$1, m_preprocess!$1:$1048576, $D326, FALSE))</f>
        <v/>
      </c>
      <c r="N326" s="67" t="str">
        <f>IF(ISBLANK(HLOOKUP(N$1, m_preprocess!$1:$1048576, $D326, FALSE)), "", HLOOKUP(N$1, m_preprocess!$1:$1048576, $D326, FALSE))</f>
        <v/>
      </c>
      <c r="O326" s="67" t="str">
        <f>IF(ISBLANK(HLOOKUP(O$1, m_preprocess!$1:$1048576, $D326, FALSE)), "", HLOOKUP(O$1, m_preprocess!$1:$1048576, $D326, FALSE))</f>
        <v/>
      </c>
      <c r="P326" s="67" t="str">
        <f>IF(ISBLANK(HLOOKUP(P$1, m_preprocess!$1:$1048576, $D326, FALSE)), "", HLOOKUP(P$1, m_preprocess!$1:$1048576, $D326, FALSE))</f>
        <v/>
      </c>
      <c r="Q326" s="67" t="str">
        <f>IF(ISBLANK(HLOOKUP(Q$1, m_preprocess!$1:$1048576, $D326, FALSE)), "", HLOOKUP(Q$1, m_preprocess!$1:$1048576, $D326, FALSE))</f>
        <v/>
      </c>
      <c r="R326" s="67" t="str">
        <f>IF(ISBLANK(HLOOKUP(R$1, m_preprocess!$1:$1048576, $D326, FALSE)), "", HLOOKUP(R$1, m_preprocess!$1:$1048576, $D326, FALSE))</f>
        <v/>
      </c>
      <c r="S326" s="67" t="str">
        <f>IF(ISBLANK(HLOOKUP(S$1, m_preprocess!$1:$1048576, $D326, FALSE)), "", HLOOKUP(S$1, m_preprocess!$1:$1048576, $D326, FALSE))</f>
        <v/>
      </c>
      <c r="T326" s="67" t="str">
        <f>IF(ISBLANK(HLOOKUP(T$1, m_preprocess!$1:$1048576, $D326, FALSE)), "", HLOOKUP(T$1, m_preprocess!$1:$1048576, $D326, FALSE))</f>
        <v/>
      </c>
      <c r="U326" s="67" t="str">
        <f>IF(ISBLANK(HLOOKUP(U$1, m_preprocess!$1:$1048576, $D326, FALSE)), "", HLOOKUP(U$1, m_preprocess!$1:$1048576, $D326, FALSE))</f>
        <v/>
      </c>
      <c r="V326" s="67" t="str">
        <f>IF(ISBLANK(HLOOKUP(V$1, m_preprocess!$1:$1048576, $D326, FALSE)), "", HLOOKUP(V$1, m_preprocess!$1:$1048576, $D326, FALSE))</f>
        <v/>
      </c>
      <c r="W326" s="67" t="str">
        <f>IF(ISBLANK(HLOOKUP(W$1, m_preprocess!$1:$1048576, $D326, FALSE)), "", HLOOKUP(W$1, m_preprocess!$1:$1048576, $D326, FALSE))</f>
        <v/>
      </c>
      <c r="X326" s="67" t="str">
        <f>IF(ISBLANK(HLOOKUP(X$1, m_preprocess!$1:$1048576, $D326, FALSE)), "", HLOOKUP(X$1, m_preprocess!$1:$1048576, $D326, FALSE))</f>
        <v/>
      </c>
      <c r="Y326" s="67" t="str">
        <f>IF(ISBLANK(HLOOKUP(Y$1, m_preprocess!$1:$1048576, $D326, FALSE)), "", HLOOKUP(Y$1, m_preprocess!$1:$1048576, $D326, FALSE))</f>
        <v/>
      </c>
      <c r="Z326" s="67" t="str">
        <f>IF(ISBLANK(HLOOKUP(Z$1, m_preprocess!$1:$1048576, $D326, FALSE)), "", HLOOKUP(Z$1, m_preprocess!$1:$1048576, $D326, FALSE))</f>
        <v/>
      </c>
      <c r="AA326" s="67" t="str">
        <f>IF(ISBLANK(HLOOKUP(AA$1, m_preprocess!$1:$1048576, $D326, FALSE)), "", HLOOKUP(AA$1, m_preprocess!$1:$1048576, $D326, FALSE))</f>
        <v/>
      </c>
      <c r="AB326" s="67" t="str">
        <f>IF(ISBLANK(HLOOKUP(AB$1, m_preprocess!$1:$1048576, $D326, FALSE)), "", HLOOKUP(AB$1, m_preprocess!$1:$1048576, $D326, FALSE))</f>
        <v/>
      </c>
    </row>
    <row r="327" spans="1:28" x14ac:dyDescent="0.25">
      <c r="A327" s="65">
        <v>43862</v>
      </c>
      <c r="B327" s="67">
        <v>2020</v>
      </c>
      <c r="C327" s="50">
        <f t="shared" si="1"/>
        <v>2</v>
      </c>
      <c r="D327" s="67">
        <v>327</v>
      </c>
      <c r="E327" s="67" t="str">
        <f>IF(ISBLANK(HLOOKUP(E$1, m_preprocess!$1:$1048576, $D327, FALSE)), "", HLOOKUP(E$1, m_preprocess!$1:$1048576, $D327, FALSE))</f>
        <v/>
      </c>
      <c r="F327" s="67" t="str">
        <f>IF(ISBLANK(HLOOKUP(F$1, m_preprocess!$1:$1048576, $D327, FALSE)), "", HLOOKUP(F$1, m_preprocess!$1:$1048576, $D327, FALSE))</f>
        <v/>
      </c>
      <c r="G327" s="67" t="str">
        <f>IF(ISBLANK(HLOOKUP(G$1, m_preprocess!$1:$1048576, $D327, FALSE)), "", HLOOKUP(G$1, m_preprocess!$1:$1048576, $D327, FALSE))</f>
        <v/>
      </c>
      <c r="H327" s="67" t="str">
        <f>IF(ISBLANK(HLOOKUP(H$1, m_preprocess!$1:$1048576, $D327, FALSE)), "", HLOOKUP(H$1, m_preprocess!$1:$1048576, $D327, FALSE))</f>
        <v/>
      </c>
      <c r="I327" s="67" t="str">
        <f>IF(ISBLANK(HLOOKUP(I$1, m_preprocess!$1:$1048576, $D327, FALSE)), "", HLOOKUP(I$1, m_preprocess!$1:$1048576, $D327, FALSE))</f>
        <v/>
      </c>
      <c r="J327" s="67" t="str">
        <f>IF(ISBLANK(HLOOKUP(J$1, m_preprocess!$1:$1048576, $D327, FALSE)), "", HLOOKUP(J$1, m_preprocess!$1:$1048576, $D327, FALSE))</f>
        <v/>
      </c>
      <c r="K327" s="67" t="str">
        <f>IF(ISBLANK(HLOOKUP(K$1, m_preprocess!$1:$1048576, $D327, FALSE)), "", HLOOKUP(K$1, m_preprocess!$1:$1048576, $D327, FALSE))</f>
        <v/>
      </c>
      <c r="L327" s="67" t="str">
        <f>IF(ISBLANK(HLOOKUP(L$1, m_preprocess!$1:$1048576, $D327, FALSE)), "", HLOOKUP(L$1, m_preprocess!$1:$1048576, $D327, FALSE))</f>
        <v/>
      </c>
      <c r="M327" s="67" t="str">
        <f>IF(ISBLANK(HLOOKUP(M$1, m_preprocess!$1:$1048576, $D327, FALSE)), "", HLOOKUP(M$1, m_preprocess!$1:$1048576, $D327, FALSE))</f>
        <v/>
      </c>
      <c r="N327" s="67" t="str">
        <f>IF(ISBLANK(HLOOKUP(N$1, m_preprocess!$1:$1048576, $D327, FALSE)), "", HLOOKUP(N$1, m_preprocess!$1:$1048576, $D327, FALSE))</f>
        <v/>
      </c>
      <c r="O327" s="67" t="str">
        <f>IF(ISBLANK(HLOOKUP(O$1, m_preprocess!$1:$1048576, $D327, FALSE)), "", HLOOKUP(O$1, m_preprocess!$1:$1048576, $D327, FALSE))</f>
        <v/>
      </c>
      <c r="P327" s="67" t="str">
        <f>IF(ISBLANK(HLOOKUP(P$1, m_preprocess!$1:$1048576, $D327, FALSE)), "", HLOOKUP(P$1, m_preprocess!$1:$1048576, $D327, FALSE))</f>
        <v/>
      </c>
      <c r="Q327" s="67" t="str">
        <f>IF(ISBLANK(HLOOKUP(Q$1, m_preprocess!$1:$1048576, $D327, FALSE)), "", HLOOKUP(Q$1, m_preprocess!$1:$1048576, $D327, FALSE))</f>
        <v/>
      </c>
      <c r="R327" s="67" t="str">
        <f>IF(ISBLANK(HLOOKUP(R$1, m_preprocess!$1:$1048576, $D327, FALSE)), "", HLOOKUP(R$1, m_preprocess!$1:$1048576, $D327, FALSE))</f>
        <v/>
      </c>
      <c r="S327" s="67" t="str">
        <f>IF(ISBLANK(HLOOKUP(S$1, m_preprocess!$1:$1048576, $D327, FALSE)), "", HLOOKUP(S$1, m_preprocess!$1:$1048576, $D327, FALSE))</f>
        <v/>
      </c>
      <c r="T327" s="67" t="str">
        <f>IF(ISBLANK(HLOOKUP(T$1, m_preprocess!$1:$1048576, $D327, FALSE)), "", HLOOKUP(T$1, m_preprocess!$1:$1048576, $D327, FALSE))</f>
        <v/>
      </c>
      <c r="U327" s="67" t="str">
        <f>IF(ISBLANK(HLOOKUP(U$1, m_preprocess!$1:$1048576, $D327, FALSE)), "", HLOOKUP(U$1, m_preprocess!$1:$1048576, $D327, FALSE))</f>
        <v/>
      </c>
      <c r="V327" s="67" t="str">
        <f>IF(ISBLANK(HLOOKUP(V$1, m_preprocess!$1:$1048576, $D327, FALSE)), "", HLOOKUP(V$1, m_preprocess!$1:$1048576, $D327, FALSE))</f>
        <v/>
      </c>
      <c r="W327" s="67" t="str">
        <f>IF(ISBLANK(HLOOKUP(W$1, m_preprocess!$1:$1048576, $D327, FALSE)), "", HLOOKUP(W$1, m_preprocess!$1:$1048576, $D327, FALSE))</f>
        <v/>
      </c>
      <c r="X327" s="67" t="str">
        <f>IF(ISBLANK(HLOOKUP(X$1, m_preprocess!$1:$1048576, $D327, FALSE)), "", HLOOKUP(X$1, m_preprocess!$1:$1048576, $D327, FALSE))</f>
        <v/>
      </c>
      <c r="Y327" s="67" t="str">
        <f>IF(ISBLANK(HLOOKUP(Y$1, m_preprocess!$1:$1048576, $D327, FALSE)), "", HLOOKUP(Y$1, m_preprocess!$1:$1048576, $D327, FALSE))</f>
        <v/>
      </c>
      <c r="Z327" s="67" t="str">
        <f>IF(ISBLANK(HLOOKUP(Z$1, m_preprocess!$1:$1048576, $D327, FALSE)), "", HLOOKUP(Z$1, m_preprocess!$1:$1048576, $D327, FALSE))</f>
        <v/>
      </c>
      <c r="AA327" s="67" t="str">
        <f>IF(ISBLANK(HLOOKUP(AA$1, m_preprocess!$1:$1048576, $D327, FALSE)), "", HLOOKUP(AA$1, m_preprocess!$1:$1048576, $D327, FALSE))</f>
        <v/>
      </c>
      <c r="AB327" s="67" t="str">
        <f>IF(ISBLANK(HLOOKUP(AB$1, m_preprocess!$1:$1048576, $D327, FALSE)), "", HLOOKUP(AB$1, m_preprocess!$1:$1048576, $D327, FALSE))</f>
        <v/>
      </c>
    </row>
    <row r="328" spans="1:28" x14ac:dyDescent="0.25">
      <c r="A328" s="65">
        <v>43891</v>
      </c>
      <c r="B328" s="67">
        <v>2020</v>
      </c>
      <c r="C328" s="50">
        <f t="shared" si="1"/>
        <v>3</v>
      </c>
      <c r="D328" s="67">
        <v>328</v>
      </c>
      <c r="E328" s="67" t="str">
        <f>IF(ISBLANK(HLOOKUP(E$1, m_preprocess!$1:$1048576, $D328, FALSE)), "", HLOOKUP(E$1, m_preprocess!$1:$1048576, $D328, FALSE))</f>
        <v/>
      </c>
      <c r="F328" s="67" t="str">
        <f>IF(ISBLANK(HLOOKUP(F$1, m_preprocess!$1:$1048576, $D328, FALSE)), "", HLOOKUP(F$1, m_preprocess!$1:$1048576, $D328, FALSE))</f>
        <v/>
      </c>
      <c r="G328" s="67" t="str">
        <f>IF(ISBLANK(HLOOKUP(G$1, m_preprocess!$1:$1048576, $D328, FALSE)), "", HLOOKUP(G$1, m_preprocess!$1:$1048576, $D328, FALSE))</f>
        <v/>
      </c>
      <c r="H328" s="67" t="str">
        <f>IF(ISBLANK(HLOOKUP(H$1, m_preprocess!$1:$1048576, $D328, FALSE)), "", HLOOKUP(H$1, m_preprocess!$1:$1048576, $D328, FALSE))</f>
        <v/>
      </c>
      <c r="I328" s="67" t="str">
        <f>IF(ISBLANK(HLOOKUP(I$1, m_preprocess!$1:$1048576, $D328, FALSE)), "", HLOOKUP(I$1, m_preprocess!$1:$1048576, $D328, FALSE))</f>
        <v/>
      </c>
      <c r="J328" s="67" t="str">
        <f>IF(ISBLANK(HLOOKUP(J$1, m_preprocess!$1:$1048576, $D328, FALSE)), "", HLOOKUP(J$1, m_preprocess!$1:$1048576, $D328, FALSE))</f>
        <v/>
      </c>
      <c r="K328" s="67" t="str">
        <f>IF(ISBLANK(HLOOKUP(K$1, m_preprocess!$1:$1048576, $D328, FALSE)), "", HLOOKUP(K$1, m_preprocess!$1:$1048576, $D328, FALSE))</f>
        <v/>
      </c>
      <c r="L328" s="67" t="str">
        <f>IF(ISBLANK(HLOOKUP(L$1, m_preprocess!$1:$1048576, $D328, FALSE)), "", HLOOKUP(L$1, m_preprocess!$1:$1048576, $D328, FALSE))</f>
        <v/>
      </c>
      <c r="M328" s="67" t="str">
        <f>IF(ISBLANK(HLOOKUP(M$1, m_preprocess!$1:$1048576, $D328, FALSE)), "", HLOOKUP(M$1, m_preprocess!$1:$1048576, $D328, FALSE))</f>
        <v/>
      </c>
      <c r="N328" s="67" t="str">
        <f>IF(ISBLANK(HLOOKUP(N$1, m_preprocess!$1:$1048576, $D328, FALSE)), "", HLOOKUP(N$1, m_preprocess!$1:$1048576, $D328, FALSE))</f>
        <v/>
      </c>
      <c r="O328" s="67" t="str">
        <f>IF(ISBLANK(HLOOKUP(O$1, m_preprocess!$1:$1048576, $D328, FALSE)), "", HLOOKUP(O$1, m_preprocess!$1:$1048576, $D328, FALSE))</f>
        <v/>
      </c>
      <c r="P328" s="67" t="str">
        <f>IF(ISBLANK(HLOOKUP(P$1, m_preprocess!$1:$1048576, $D328, FALSE)), "", HLOOKUP(P$1, m_preprocess!$1:$1048576, $D328, FALSE))</f>
        <v/>
      </c>
      <c r="Q328" s="67" t="str">
        <f>IF(ISBLANK(HLOOKUP(Q$1, m_preprocess!$1:$1048576, $D328, FALSE)), "", HLOOKUP(Q$1, m_preprocess!$1:$1048576, $D328, FALSE))</f>
        <v/>
      </c>
      <c r="R328" s="67" t="str">
        <f>IF(ISBLANK(HLOOKUP(R$1, m_preprocess!$1:$1048576, $D328, FALSE)), "", HLOOKUP(R$1, m_preprocess!$1:$1048576, $D328, FALSE))</f>
        <v/>
      </c>
      <c r="S328" s="67" t="str">
        <f>IF(ISBLANK(HLOOKUP(S$1, m_preprocess!$1:$1048576, $D328, FALSE)), "", HLOOKUP(S$1, m_preprocess!$1:$1048576, $D328, FALSE))</f>
        <v/>
      </c>
      <c r="T328" s="67" t="str">
        <f>IF(ISBLANK(HLOOKUP(T$1, m_preprocess!$1:$1048576, $D328, FALSE)), "", HLOOKUP(T$1, m_preprocess!$1:$1048576, $D328, FALSE))</f>
        <v/>
      </c>
      <c r="U328" s="67" t="str">
        <f>IF(ISBLANK(HLOOKUP(U$1, m_preprocess!$1:$1048576, $D328, FALSE)), "", HLOOKUP(U$1, m_preprocess!$1:$1048576, $D328, FALSE))</f>
        <v/>
      </c>
      <c r="V328" s="67" t="str">
        <f>IF(ISBLANK(HLOOKUP(V$1, m_preprocess!$1:$1048576, $D328, FALSE)), "", HLOOKUP(V$1, m_preprocess!$1:$1048576, $D328, FALSE))</f>
        <v/>
      </c>
      <c r="W328" s="67" t="str">
        <f>IF(ISBLANK(HLOOKUP(W$1, m_preprocess!$1:$1048576, $D328, FALSE)), "", HLOOKUP(W$1, m_preprocess!$1:$1048576, $D328, FALSE))</f>
        <v/>
      </c>
      <c r="X328" s="67" t="str">
        <f>IF(ISBLANK(HLOOKUP(X$1, m_preprocess!$1:$1048576, $D328, FALSE)), "", HLOOKUP(X$1, m_preprocess!$1:$1048576, $D328, FALSE))</f>
        <v/>
      </c>
      <c r="Y328" s="67" t="str">
        <f>IF(ISBLANK(HLOOKUP(Y$1, m_preprocess!$1:$1048576, $D328, FALSE)), "", HLOOKUP(Y$1, m_preprocess!$1:$1048576, $D328, FALSE))</f>
        <v/>
      </c>
      <c r="Z328" s="67" t="str">
        <f>IF(ISBLANK(HLOOKUP(Z$1, m_preprocess!$1:$1048576, $D328, FALSE)), "", HLOOKUP(Z$1, m_preprocess!$1:$1048576, $D328, FALSE))</f>
        <v/>
      </c>
      <c r="AA328" s="67" t="str">
        <f>IF(ISBLANK(HLOOKUP(AA$1, m_preprocess!$1:$1048576, $D328, FALSE)), "", HLOOKUP(AA$1, m_preprocess!$1:$1048576, $D328, FALSE))</f>
        <v/>
      </c>
      <c r="AB328" s="67" t="str">
        <f>IF(ISBLANK(HLOOKUP(AB$1, m_preprocess!$1:$1048576, $D328, FALSE)), "", HLOOKUP(AB$1, m_preprocess!$1:$1048576, $D328, FALSE))</f>
        <v/>
      </c>
    </row>
    <row r="329" spans="1:28" x14ac:dyDescent="0.25">
      <c r="A329" s="65">
        <v>43922</v>
      </c>
      <c r="B329" s="67">
        <v>2020</v>
      </c>
      <c r="C329" s="50">
        <f t="shared" si="1"/>
        <v>4</v>
      </c>
      <c r="D329" s="67">
        <v>329</v>
      </c>
      <c r="E329" s="67" t="str">
        <f>IF(ISBLANK(HLOOKUP(E$1, m_preprocess!$1:$1048576, $D329, FALSE)), "", HLOOKUP(E$1, m_preprocess!$1:$1048576, $D329, FALSE))</f>
        <v/>
      </c>
      <c r="F329" s="67" t="str">
        <f>IF(ISBLANK(HLOOKUP(F$1, m_preprocess!$1:$1048576, $D329, FALSE)), "", HLOOKUP(F$1, m_preprocess!$1:$1048576, $D329, FALSE))</f>
        <v/>
      </c>
      <c r="G329" s="67" t="str">
        <f>IF(ISBLANK(HLOOKUP(G$1, m_preprocess!$1:$1048576, $D329, FALSE)), "", HLOOKUP(G$1, m_preprocess!$1:$1048576, $D329, FALSE))</f>
        <v/>
      </c>
      <c r="H329" s="67" t="str">
        <f>IF(ISBLANK(HLOOKUP(H$1, m_preprocess!$1:$1048576, $D329, FALSE)), "", HLOOKUP(H$1, m_preprocess!$1:$1048576, $D329, FALSE))</f>
        <v/>
      </c>
      <c r="I329" s="67" t="str">
        <f>IF(ISBLANK(HLOOKUP(I$1, m_preprocess!$1:$1048576, $D329, FALSE)), "", HLOOKUP(I$1, m_preprocess!$1:$1048576, $D329, FALSE))</f>
        <v/>
      </c>
      <c r="J329" s="67" t="str">
        <f>IF(ISBLANK(HLOOKUP(J$1, m_preprocess!$1:$1048576, $D329, FALSE)), "", HLOOKUP(J$1, m_preprocess!$1:$1048576, $D329, FALSE))</f>
        <v/>
      </c>
      <c r="K329" s="67" t="str">
        <f>IF(ISBLANK(HLOOKUP(K$1, m_preprocess!$1:$1048576, $D329, FALSE)), "", HLOOKUP(K$1, m_preprocess!$1:$1048576, $D329, FALSE))</f>
        <v/>
      </c>
      <c r="L329" s="67" t="str">
        <f>IF(ISBLANK(HLOOKUP(L$1, m_preprocess!$1:$1048576, $D329, FALSE)), "", HLOOKUP(L$1, m_preprocess!$1:$1048576, $D329, FALSE))</f>
        <v/>
      </c>
      <c r="M329" s="67" t="str">
        <f>IF(ISBLANK(HLOOKUP(M$1, m_preprocess!$1:$1048576, $D329, FALSE)), "", HLOOKUP(M$1, m_preprocess!$1:$1048576, $D329, FALSE))</f>
        <v/>
      </c>
      <c r="N329" s="67" t="str">
        <f>IF(ISBLANK(HLOOKUP(N$1, m_preprocess!$1:$1048576, $D329, FALSE)), "", HLOOKUP(N$1, m_preprocess!$1:$1048576, $D329, FALSE))</f>
        <v/>
      </c>
      <c r="O329" s="67" t="str">
        <f>IF(ISBLANK(HLOOKUP(O$1, m_preprocess!$1:$1048576, $D329, FALSE)), "", HLOOKUP(O$1, m_preprocess!$1:$1048576, $D329, FALSE))</f>
        <v/>
      </c>
      <c r="P329" s="67" t="str">
        <f>IF(ISBLANK(HLOOKUP(P$1, m_preprocess!$1:$1048576, $D329, FALSE)), "", HLOOKUP(P$1, m_preprocess!$1:$1048576, $D329, FALSE))</f>
        <v/>
      </c>
      <c r="Q329" s="67" t="str">
        <f>IF(ISBLANK(HLOOKUP(Q$1, m_preprocess!$1:$1048576, $D329, FALSE)), "", HLOOKUP(Q$1, m_preprocess!$1:$1048576, $D329, FALSE))</f>
        <v/>
      </c>
      <c r="R329" s="67" t="str">
        <f>IF(ISBLANK(HLOOKUP(R$1, m_preprocess!$1:$1048576, $D329, FALSE)), "", HLOOKUP(R$1, m_preprocess!$1:$1048576, $D329, FALSE))</f>
        <v/>
      </c>
      <c r="S329" s="67" t="str">
        <f>IF(ISBLANK(HLOOKUP(S$1, m_preprocess!$1:$1048576, $D329, FALSE)), "", HLOOKUP(S$1, m_preprocess!$1:$1048576, $D329, FALSE))</f>
        <v/>
      </c>
      <c r="T329" s="67" t="str">
        <f>IF(ISBLANK(HLOOKUP(T$1, m_preprocess!$1:$1048576, $D329, FALSE)), "", HLOOKUP(T$1, m_preprocess!$1:$1048576, $D329, FALSE))</f>
        <v/>
      </c>
      <c r="U329" s="67" t="str">
        <f>IF(ISBLANK(HLOOKUP(U$1, m_preprocess!$1:$1048576, $D329, FALSE)), "", HLOOKUP(U$1, m_preprocess!$1:$1048576, $D329, FALSE))</f>
        <v/>
      </c>
      <c r="V329" s="67" t="str">
        <f>IF(ISBLANK(HLOOKUP(V$1, m_preprocess!$1:$1048576, $D329, FALSE)), "", HLOOKUP(V$1, m_preprocess!$1:$1048576, $D329, FALSE))</f>
        <v/>
      </c>
      <c r="W329" s="67" t="str">
        <f>IF(ISBLANK(HLOOKUP(W$1, m_preprocess!$1:$1048576, $D329, FALSE)), "", HLOOKUP(W$1, m_preprocess!$1:$1048576, $D329, FALSE))</f>
        <v/>
      </c>
      <c r="X329" s="67" t="str">
        <f>IF(ISBLANK(HLOOKUP(X$1, m_preprocess!$1:$1048576, $D329, FALSE)), "", HLOOKUP(X$1, m_preprocess!$1:$1048576, $D329, FALSE))</f>
        <v/>
      </c>
      <c r="Y329" s="67" t="str">
        <f>IF(ISBLANK(HLOOKUP(Y$1, m_preprocess!$1:$1048576, $D329, FALSE)), "", HLOOKUP(Y$1, m_preprocess!$1:$1048576, $D329, FALSE))</f>
        <v/>
      </c>
      <c r="Z329" s="67" t="str">
        <f>IF(ISBLANK(HLOOKUP(Z$1, m_preprocess!$1:$1048576, $D329, FALSE)), "", HLOOKUP(Z$1, m_preprocess!$1:$1048576, $D329, FALSE))</f>
        <v/>
      </c>
      <c r="AA329" s="67" t="str">
        <f>IF(ISBLANK(HLOOKUP(AA$1, m_preprocess!$1:$1048576, $D329, FALSE)), "", HLOOKUP(AA$1, m_preprocess!$1:$1048576, $D329, FALSE))</f>
        <v/>
      </c>
      <c r="AB329" s="67" t="str">
        <f>IF(ISBLANK(HLOOKUP(AB$1, m_preprocess!$1:$1048576, $D329, FALSE)), "", HLOOKUP(AB$1, m_preprocess!$1:$1048576, $D329, FALSE))</f>
        <v/>
      </c>
    </row>
    <row r="330" spans="1:28" x14ac:dyDescent="0.25">
      <c r="A330" s="65">
        <v>43952</v>
      </c>
      <c r="B330" s="67">
        <v>2020</v>
      </c>
      <c r="C330" s="50">
        <f t="shared" si="1"/>
        <v>5</v>
      </c>
      <c r="D330" s="67">
        <v>330</v>
      </c>
      <c r="E330" s="67" t="str">
        <f>IF(ISBLANK(HLOOKUP(E$1, m_preprocess!$1:$1048576, $D330, FALSE)), "", HLOOKUP(E$1, m_preprocess!$1:$1048576, $D330, FALSE))</f>
        <v/>
      </c>
      <c r="F330" s="67" t="str">
        <f>IF(ISBLANK(HLOOKUP(F$1, m_preprocess!$1:$1048576, $D330, FALSE)), "", HLOOKUP(F$1, m_preprocess!$1:$1048576, $D330, FALSE))</f>
        <v/>
      </c>
      <c r="G330" s="67" t="str">
        <f>IF(ISBLANK(HLOOKUP(G$1, m_preprocess!$1:$1048576, $D330, FALSE)), "", HLOOKUP(G$1, m_preprocess!$1:$1048576, $D330, FALSE))</f>
        <v/>
      </c>
      <c r="H330" s="67" t="str">
        <f>IF(ISBLANK(HLOOKUP(H$1, m_preprocess!$1:$1048576, $D330, FALSE)), "", HLOOKUP(H$1, m_preprocess!$1:$1048576, $D330, FALSE))</f>
        <v/>
      </c>
      <c r="I330" s="67" t="str">
        <f>IF(ISBLANK(HLOOKUP(I$1, m_preprocess!$1:$1048576, $D330, FALSE)), "", HLOOKUP(I$1, m_preprocess!$1:$1048576, $D330, FALSE))</f>
        <v/>
      </c>
      <c r="J330" s="67" t="str">
        <f>IF(ISBLANK(HLOOKUP(J$1, m_preprocess!$1:$1048576, $D330, FALSE)), "", HLOOKUP(J$1, m_preprocess!$1:$1048576, $D330, FALSE))</f>
        <v/>
      </c>
      <c r="K330" s="67" t="str">
        <f>IF(ISBLANK(HLOOKUP(K$1, m_preprocess!$1:$1048576, $D330, FALSE)), "", HLOOKUP(K$1, m_preprocess!$1:$1048576, $D330, FALSE))</f>
        <v/>
      </c>
      <c r="L330" s="67" t="str">
        <f>IF(ISBLANK(HLOOKUP(L$1, m_preprocess!$1:$1048576, $D330, FALSE)), "", HLOOKUP(L$1, m_preprocess!$1:$1048576, $D330, FALSE))</f>
        <v/>
      </c>
      <c r="M330" s="67" t="str">
        <f>IF(ISBLANK(HLOOKUP(M$1, m_preprocess!$1:$1048576, $D330, FALSE)), "", HLOOKUP(M$1, m_preprocess!$1:$1048576, $D330, FALSE))</f>
        <v/>
      </c>
      <c r="N330" s="67" t="str">
        <f>IF(ISBLANK(HLOOKUP(N$1, m_preprocess!$1:$1048576, $D330, FALSE)), "", HLOOKUP(N$1, m_preprocess!$1:$1048576, $D330, FALSE))</f>
        <v/>
      </c>
      <c r="O330" s="67" t="str">
        <f>IF(ISBLANK(HLOOKUP(O$1, m_preprocess!$1:$1048576, $D330, FALSE)), "", HLOOKUP(O$1, m_preprocess!$1:$1048576, $D330, FALSE))</f>
        <v/>
      </c>
      <c r="P330" s="67" t="str">
        <f>IF(ISBLANK(HLOOKUP(P$1, m_preprocess!$1:$1048576, $D330, FALSE)), "", HLOOKUP(P$1, m_preprocess!$1:$1048576, $D330, FALSE))</f>
        <v/>
      </c>
      <c r="Q330" s="67" t="str">
        <f>IF(ISBLANK(HLOOKUP(Q$1, m_preprocess!$1:$1048576, $D330, FALSE)), "", HLOOKUP(Q$1, m_preprocess!$1:$1048576, $D330, FALSE))</f>
        <v/>
      </c>
      <c r="R330" s="67" t="str">
        <f>IF(ISBLANK(HLOOKUP(R$1, m_preprocess!$1:$1048576, $D330, FALSE)), "", HLOOKUP(R$1, m_preprocess!$1:$1048576, $D330, FALSE))</f>
        <v/>
      </c>
      <c r="S330" s="67" t="str">
        <f>IF(ISBLANK(HLOOKUP(S$1, m_preprocess!$1:$1048576, $D330, FALSE)), "", HLOOKUP(S$1, m_preprocess!$1:$1048576, $D330, FALSE))</f>
        <v/>
      </c>
      <c r="T330" s="67" t="str">
        <f>IF(ISBLANK(HLOOKUP(T$1, m_preprocess!$1:$1048576, $D330, FALSE)), "", HLOOKUP(T$1, m_preprocess!$1:$1048576, $D330, FALSE))</f>
        <v/>
      </c>
      <c r="U330" s="67" t="str">
        <f>IF(ISBLANK(HLOOKUP(U$1, m_preprocess!$1:$1048576, $D330, FALSE)), "", HLOOKUP(U$1, m_preprocess!$1:$1048576, $D330, FALSE))</f>
        <v/>
      </c>
      <c r="V330" s="67" t="str">
        <f>IF(ISBLANK(HLOOKUP(V$1, m_preprocess!$1:$1048576, $D330, FALSE)), "", HLOOKUP(V$1, m_preprocess!$1:$1048576, $D330, FALSE))</f>
        <v/>
      </c>
      <c r="W330" s="67" t="str">
        <f>IF(ISBLANK(HLOOKUP(W$1, m_preprocess!$1:$1048576, $D330, FALSE)), "", HLOOKUP(W$1, m_preprocess!$1:$1048576, $D330, FALSE))</f>
        <v/>
      </c>
      <c r="X330" s="67" t="str">
        <f>IF(ISBLANK(HLOOKUP(X$1, m_preprocess!$1:$1048576, $D330, FALSE)), "", HLOOKUP(X$1, m_preprocess!$1:$1048576, $D330, FALSE))</f>
        <v/>
      </c>
      <c r="Y330" s="67" t="str">
        <f>IF(ISBLANK(HLOOKUP(Y$1, m_preprocess!$1:$1048576, $D330, FALSE)), "", HLOOKUP(Y$1, m_preprocess!$1:$1048576, $D330, FALSE))</f>
        <v/>
      </c>
      <c r="Z330" s="67" t="str">
        <f>IF(ISBLANK(HLOOKUP(Z$1, m_preprocess!$1:$1048576, $D330, FALSE)), "", HLOOKUP(Z$1, m_preprocess!$1:$1048576, $D330, FALSE))</f>
        <v/>
      </c>
      <c r="AA330" s="67" t="str">
        <f>IF(ISBLANK(HLOOKUP(AA$1, m_preprocess!$1:$1048576, $D330, FALSE)), "", HLOOKUP(AA$1, m_preprocess!$1:$1048576, $D330, FALSE))</f>
        <v/>
      </c>
      <c r="AB330" s="67" t="str">
        <f>IF(ISBLANK(HLOOKUP(AB$1, m_preprocess!$1:$1048576, $D330, FALSE)), "", HLOOKUP(AB$1, m_preprocess!$1:$1048576, $D330, FALSE))</f>
        <v/>
      </c>
    </row>
    <row r="331" spans="1:28" x14ac:dyDescent="0.25">
      <c r="A331" s="65">
        <v>43983</v>
      </c>
      <c r="B331" s="67">
        <v>2020</v>
      </c>
      <c r="C331" s="50">
        <f t="shared" si="1"/>
        <v>6</v>
      </c>
      <c r="D331" s="67">
        <v>331</v>
      </c>
      <c r="E331" s="67" t="str">
        <f>IF(ISBLANK(HLOOKUP(E$1, m_preprocess!$1:$1048576, $D331, FALSE)), "", HLOOKUP(E$1, m_preprocess!$1:$1048576, $D331, FALSE))</f>
        <v/>
      </c>
      <c r="F331" s="67" t="str">
        <f>IF(ISBLANK(HLOOKUP(F$1, m_preprocess!$1:$1048576, $D331, FALSE)), "", HLOOKUP(F$1, m_preprocess!$1:$1048576, $D331, FALSE))</f>
        <v/>
      </c>
      <c r="G331" s="67" t="str">
        <f>IF(ISBLANK(HLOOKUP(G$1, m_preprocess!$1:$1048576, $D331, FALSE)), "", HLOOKUP(G$1, m_preprocess!$1:$1048576, $D331, FALSE))</f>
        <v/>
      </c>
      <c r="H331" s="67" t="str">
        <f>IF(ISBLANK(HLOOKUP(H$1, m_preprocess!$1:$1048576, $D331, FALSE)), "", HLOOKUP(H$1, m_preprocess!$1:$1048576, $D331, FALSE))</f>
        <v/>
      </c>
      <c r="I331" s="67" t="str">
        <f>IF(ISBLANK(HLOOKUP(I$1, m_preprocess!$1:$1048576, $D331, FALSE)), "", HLOOKUP(I$1, m_preprocess!$1:$1048576, $D331, FALSE))</f>
        <v/>
      </c>
      <c r="J331" s="67" t="str">
        <f>IF(ISBLANK(HLOOKUP(J$1, m_preprocess!$1:$1048576, $D331, FALSE)), "", HLOOKUP(J$1, m_preprocess!$1:$1048576, $D331, FALSE))</f>
        <v/>
      </c>
      <c r="K331" s="67" t="str">
        <f>IF(ISBLANK(HLOOKUP(K$1, m_preprocess!$1:$1048576, $D331, FALSE)), "", HLOOKUP(K$1, m_preprocess!$1:$1048576, $D331, FALSE))</f>
        <v/>
      </c>
      <c r="L331" s="67" t="str">
        <f>IF(ISBLANK(HLOOKUP(L$1, m_preprocess!$1:$1048576, $D331, FALSE)), "", HLOOKUP(L$1, m_preprocess!$1:$1048576, $D331, FALSE))</f>
        <v/>
      </c>
      <c r="M331" s="67" t="str">
        <f>IF(ISBLANK(HLOOKUP(M$1, m_preprocess!$1:$1048576, $D331, FALSE)), "", HLOOKUP(M$1, m_preprocess!$1:$1048576, $D331, FALSE))</f>
        <v/>
      </c>
      <c r="N331" s="67" t="str">
        <f>IF(ISBLANK(HLOOKUP(N$1, m_preprocess!$1:$1048576, $D331, FALSE)), "", HLOOKUP(N$1, m_preprocess!$1:$1048576, $D331, FALSE))</f>
        <v/>
      </c>
      <c r="O331" s="67" t="str">
        <f>IF(ISBLANK(HLOOKUP(O$1, m_preprocess!$1:$1048576, $D331, FALSE)), "", HLOOKUP(O$1, m_preprocess!$1:$1048576, $D331, FALSE))</f>
        <v/>
      </c>
      <c r="P331" s="67" t="str">
        <f>IF(ISBLANK(HLOOKUP(P$1, m_preprocess!$1:$1048576, $D331, FALSE)), "", HLOOKUP(P$1, m_preprocess!$1:$1048576, $D331, FALSE))</f>
        <v/>
      </c>
      <c r="Q331" s="67" t="str">
        <f>IF(ISBLANK(HLOOKUP(Q$1, m_preprocess!$1:$1048576, $D331, FALSE)), "", HLOOKUP(Q$1, m_preprocess!$1:$1048576, $D331, FALSE))</f>
        <v/>
      </c>
      <c r="R331" s="67" t="str">
        <f>IF(ISBLANK(HLOOKUP(R$1, m_preprocess!$1:$1048576, $D331, FALSE)), "", HLOOKUP(R$1, m_preprocess!$1:$1048576, $D331, FALSE))</f>
        <v/>
      </c>
      <c r="S331" s="67" t="str">
        <f>IF(ISBLANK(HLOOKUP(S$1, m_preprocess!$1:$1048576, $D331, FALSE)), "", HLOOKUP(S$1, m_preprocess!$1:$1048576, $D331, FALSE))</f>
        <v/>
      </c>
      <c r="T331" s="67" t="str">
        <f>IF(ISBLANK(HLOOKUP(T$1, m_preprocess!$1:$1048576, $D331, FALSE)), "", HLOOKUP(T$1, m_preprocess!$1:$1048576, $D331, FALSE))</f>
        <v/>
      </c>
      <c r="U331" s="67" t="str">
        <f>IF(ISBLANK(HLOOKUP(U$1, m_preprocess!$1:$1048576, $D331, FALSE)), "", HLOOKUP(U$1, m_preprocess!$1:$1048576, $D331, FALSE))</f>
        <v/>
      </c>
      <c r="V331" s="67" t="str">
        <f>IF(ISBLANK(HLOOKUP(V$1, m_preprocess!$1:$1048576, $D331, FALSE)), "", HLOOKUP(V$1, m_preprocess!$1:$1048576, $D331, FALSE))</f>
        <v/>
      </c>
      <c r="W331" s="67" t="str">
        <f>IF(ISBLANK(HLOOKUP(W$1, m_preprocess!$1:$1048576, $D331, FALSE)), "", HLOOKUP(W$1, m_preprocess!$1:$1048576, $D331, FALSE))</f>
        <v/>
      </c>
      <c r="X331" s="67" t="str">
        <f>IF(ISBLANK(HLOOKUP(X$1, m_preprocess!$1:$1048576, $D331, FALSE)), "", HLOOKUP(X$1, m_preprocess!$1:$1048576, $D331, FALSE))</f>
        <v/>
      </c>
      <c r="Y331" s="67" t="str">
        <f>IF(ISBLANK(HLOOKUP(Y$1, m_preprocess!$1:$1048576, $D331, FALSE)), "", HLOOKUP(Y$1, m_preprocess!$1:$1048576, $D331, FALSE))</f>
        <v/>
      </c>
      <c r="Z331" s="67" t="str">
        <f>IF(ISBLANK(HLOOKUP(Z$1, m_preprocess!$1:$1048576, $D331, FALSE)), "", HLOOKUP(Z$1, m_preprocess!$1:$1048576, $D331, FALSE))</f>
        <v/>
      </c>
      <c r="AA331" s="67" t="str">
        <f>IF(ISBLANK(HLOOKUP(AA$1, m_preprocess!$1:$1048576, $D331, FALSE)), "", HLOOKUP(AA$1, m_preprocess!$1:$1048576, $D331, FALSE))</f>
        <v/>
      </c>
      <c r="AB331" s="67" t="str">
        <f>IF(ISBLANK(HLOOKUP(AB$1, m_preprocess!$1:$1048576, $D331, FALSE)), "", HLOOKUP(AB$1, m_preprocess!$1:$1048576, $D331, FALSE))</f>
        <v/>
      </c>
    </row>
    <row r="332" spans="1:28" x14ac:dyDescent="0.25">
      <c r="A332" s="65">
        <v>44013</v>
      </c>
      <c r="B332" s="67">
        <v>2020</v>
      </c>
      <c r="C332" s="50">
        <f t="shared" si="1"/>
        <v>7</v>
      </c>
      <c r="D332" s="67">
        <v>332</v>
      </c>
      <c r="E332" s="67" t="str">
        <f>IF(ISBLANK(HLOOKUP(E$1, m_preprocess!$1:$1048576, $D332, FALSE)), "", HLOOKUP(E$1, m_preprocess!$1:$1048576, $D332, FALSE))</f>
        <v/>
      </c>
      <c r="F332" s="67" t="str">
        <f>IF(ISBLANK(HLOOKUP(F$1, m_preprocess!$1:$1048576, $D332, FALSE)), "", HLOOKUP(F$1, m_preprocess!$1:$1048576, $D332, FALSE))</f>
        <v/>
      </c>
      <c r="G332" s="67" t="str">
        <f>IF(ISBLANK(HLOOKUP(G$1, m_preprocess!$1:$1048576, $D332, FALSE)), "", HLOOKUP(G$1, m_preprocess!$1:$1048576, $D332, FALSE))</f>
        <v/>
      </c>
      <c r="H332" s="67" t="str">
        <f>IF(ISBLANK(HLOOKUP(H$1, m_preprocess!$1:$1048576, $D332, FALSE)), "", HLOOKUP(H$1, m_preprocess!$1:$1048576, $D332, FALSE))</f>
        <v/>
      </c>
      <c r="I332" s="67" t="str">
        <f>IF(ISBLANK(HLOOKUP(I$1, m_preprocess!$1:$1048576, $D332, FALSE)), "", HLOOKUP(I$1, m_preprocess!$1:$1048576, $D332, FALSE))</f>
        <v/>
      </c>
      <c r="J332" s="67" t="str">
        <f>IF(ISBLANK(HLOOKUP(J$1, m_preprocess!$1:$1048576, $D332, FALSE)), "", HLOOKUP(J$1, m_preprocess!$1:$1048576, $D332, FALSE))</f>
        <v/>
      </c>
      <c r="K332" s="67" t="str">
        <f>IF(ISBLANK(HLOOKUP(K$1, m_preprocess!$1:$1048576, $D332, FALSE)), "", HLOOKUP(K$1, m_preprocess!$1:$1048576, $D332, FALSE))</f>
        <v/>
      </c>
      <c r="L332" s="67" t="str">
        <f>IF(ISBLANK(HLOOKUP(L$1, m_preprocess!$1:$1048576, $D332, FALSE)), "", HLOOKUP(L$1, m_preprocess!$1:$1048576, $D332, FALSE))</f>
        <v/>
      </c>
      <c r="M332" s="67" t="str">
        <f>IF(ISBLANK(HLOOKUP(M$1, m_preprocess!$1:$1048576, $D332, FALSE)), "", HLOOKUP(M$1, m_preprocess!$1:$1048576, $D332, FALSE))</f>
        <v/>
      </c>
      <c r="N332" s="67" t="str">
        <f>IF(ISBLANK(HLOOKUP(N$1, m_preprocess!$1:$1048576, $D332, FALSE)), "", HLOOKUP(N$1, m_preprocess!$1:$1048576, $D332, FALSE))</f>
        <v/>
      </c>
      <c r="O332" s="67" t="str">
        <f>IF(ISBLANK(HLOOKUP(O$1, m_preprocess!$1:$1048576, $D332, FALSE)), "", HLOOKUP(O$1, m_preprocess!$1:$1048576, $D332, FALSE))</f>
        <v/>
      </c>
      <c r="P332" s="67" t="str">
        <f>IF(ISBLANK(HLOOKUP(P$1, m_preprocess!$1:$1048576, $D332, FALSE)), "", HLOOKUP(P$1, m_preprocess!$1:$1048576, $D332, FALSE))</f>
        <v/>
      </c>
      <c r="Q332" s="67" t="str">
        <f>IF(ISBLANK(HLOOKUP(Q$1, m_preprocess!$1:$1048576, $D332, FALSE)), "", HLOOKUP(Q$1, m_preprocess!$1:$1048576, $D332, FALSE))</f>
        <v/>
      </c>
      <c r="R332" s="67" t="str">
        <f>IF(ISBLANK(HLOOKUP(R$1, m_preprocess!$1:$1048576, $D332, FALSE)), "", HLOOKUP(R$1, m_preprocess!$1:$1048576, $D332, FALSE))</f>
        <v/>
      </c>
      <c r="S332" s="67" t="str">
        <f>IF(ISBLANK(HLOOKUP(S$1, m_preprocess!$1:$1048576, $D332, FALSE)), "", HLOOKUP(S$1, m_preprocess!$1:$1048576, $D332, FALSE))</f>
        <v/>
      </c>
      <c r="T332" s="67" t="str">
        <f>IF(ISBLANK(HLOOKUP(T$1, m_preprocess!$1:$1048576, $D332, FALSE)), "", HLOOKUP(T$1, m_preprocess!$1:$1048576, $D332, FALSE))</f>
        <v/>
      </c>
      <c r="U332" s="67" t="str">
        <f>IF(ISBLANK(HLOOKUP(U$1, m_preprocess!$1:$1048576, $D332, FALSE)), "", HLOOKUP(U$1, m_preprocess!$1:$1048576, $D332, FALSE))</f>
        <v/>
      </c>
      <c r="V332" s="67" t="str">
        <f>IF(ISBLANK(HLOOKUP(V$1, m_preprocess!$1:$1048576, $D332, FALSE)), "", HLOOKUP(V$1, m_preprocess!$1:$1048576, $D332, FALSE))</f>
        <v/>
      </c>
      <c r="W332" s="67" t="str">
        <f>IF(ISBLANK(HLOOKUP(W$1, m_preprocess!$1:$1048576, $D332, FALSE)), "", HLOOKUP(W$1, m_preprocess!$1:$1048576, $D332, FALSE))</f>
        <v/>
      </c>
      <c r="X332" s="67" t="str">
        <f>IF(ISBLANK(HLOOKUP(X$1, m_preprocess!$1:$1048576, $D332, FALSE)), "", HLOOKUP(X$1, m_preprocess!$1:$1048576, $D332, FALSE))</f>
        <v/>
      </c>
      <c r="Y332" s="67" t="str">
        <f>IF(ISBLANK(HLOOKUP(Y$1, m_preprocess!$1:$1048576, $D332, FALSE)), "", HLOOKUP(Y$1, m_preprocess!$1:$1048576, $D332, FALSE))</f>
        <v/>
      </c>
      <c r="Z332" s="67" t="str">
        <f>IF(ISBLANK(HLOOKUP(Z$1, m_preprocess!$1:$1048576, $D332, FALSE)), "", HLOOKUP(Z$1, m_preprocess!$1:$1048576, $D332, FALSE))</f>
        <v/>
      </c>
      <c r="AA332" s="67" t="str">
        <f>IF(ISBLANK(HLOOKUP(AA$1, m_preprocess!$1:$1048576, $D332, FALSE)), "", HLOOKUP(AA$1, m_preprocess!$1:$1048576, $D332, FALSE))</f>
        <v/>
      </c>
      <c r="AB332" s="67" t="str">
        <f>IF(ISBLANK(HLOOKUP(AB$1, m_preprocess!$1:$1048576, $D332, FALSE)), "", HLOOKUP(AB$1, m_preprocess!$1:$1048576, $D332, FALSE))</f>
        <v/>
      </c>
    </row>
    <row r="333" spans="1:28" x14ac:dyDescent="0.25">
      <c r="A333" s="65">
        <v>44044</v>
      </c>
      <c r="B333" s="67">
        <v>2020</v>
      </c>
      <c r="C333" s="50">
        <f t="shared" si="1"/>
        <v>8</v>
      </c>
      <c r="D333" s="67">
        <v>333</v>
      </c>
      <c r="E333" s="67" t="str">
        <f>IF(ISBLANK(HLOOKUP(E$1, m_preprocess!$1:$1048576, $D333, FALSE)), "", HLOOKUP(E$1, m_preprocess!$1:$1048576, $D333, FALSE))</f>
        <v/>
      </c>
      <c r="F333" s="67" t="str">
        <f>IF(ISBLANK(HLOOKUP(F$1, m_preprocess!$1:$1048576, $D333, FALSE)), "", HLOOKUP(F$1, m_preprocess!$1:$1048576, $D333, FALSE))</f>
        <v/>
      </c>
      <c r="G333" s="67" t="str">
        <f>IF(ISBLANK(HLOOKUP(G$1, m_preprocess!$1:$1048576, $D333, FALSE)), "", HLOOKUP(G$1, m_preprocess!$1:$1048576, $D333, FALSE))</f>
        <v/>
      </c>
      <c r="H333" s="67" t="str">
        <f>IF(ISBLANK(HLOOKUP(H$1, m_preprocess!$1:$1048576, $D333, FALSE)), "", HLOOKUP(H$1, m_preprocess!$1:$1048576, $D333, FALSE))</f>
        <v/>
      </c>
      <c r="I333" s="67" t="str">
        <f>IF(ISBLANK(HLOOKUP(I$1, m_preprocess!$1:$1048576, $D333, FALSE)), "", HLOOKUP(I$1, m_preprocess!$1:$1048576, $D333, FALSE))</f>
        <v/>
      </c>
      <c r="J333" s="67" t="str">
        <f>IF(ISBLANK(HLOOKUP(J$1, m_preprocess!$1:$1048576, $D333, FALSE)), "", HLOOKUP(J$1, m_preprocess!$1:$1048576, $D333, FALSE))</f>
        <v/>
      </c>
      <c r="K333" s="67" t="str">
        <f>IF(ISBLANK(HLOOKUP(K$1, m_preprocess!$1:$1048576, $D333, FALSE)), "", HLOOKUP(K$1, m_preprocess!$1:$1048576, $D333, FALSE))</f>
        <v/>
      </c>
      <c r="L333" s="67" t="str">
        <f>IF(ISBLANK(HLOOKUP(L$1, m_preprocess!$1:$1048576, $D333, FALSE)), "", HLOOKUP(L$1, m_preprocess!$1:$1048576, $D333, FALSE))</f>
        <v/>
      </c>
      <c r="M333" s="67" t="str">
        <f>IF(ISBLANK(HLOOKUP(M$1, m_preprocess!$1:$1048576, $D333, FALSE)), "", HLOOKUP(M$1, m_preprocess!$1:$1048576, $D333, FALSE))</f>
        <v/>
      </c>
      <c r="N333" s="67" t="str">
        <f>IF(ISBLANK(HLOOKUP(N$1, m_preprocess!$1:$1048576, $D333, FALSE)), "", HLOOKUP(N$1, m_preprocess!$1:$1048576, $D333, FALSE))</f>
        <v/>
      </c>
      <c r="O333" s="67" t="str">
        <f>IF(ISBLANK(HLOOKUP(O$1, m_preprocess!$1:$1048576, $D333, FALSE)), "", HLOOKUP(O$1, m_preprocess!$1:$1048576, $D333, FALSE))</f>
        <v/>
      </c>
      <c r="P333" s="67" t="str">
        <f>IF(ISBLANK(HLOOKUP(P$1, m_preprocess!$1:$1048576, $D333, FALSE)), "", HLOOKUP(P$1, m_preprocess!$1:$1048576, $D333, FALSE))</f>
        <v/>
      </c>
      <c r="Q333" s="67" t="str">
        <f>IF(ISBLANK(HLOOKUP(Q$1, m_preprocess!$1:$1048576, $D333, FALSE)), "", HLOOKUP(Q$1, m_preprocess!$1:$1048576, $D333, FALSE))</f>
        <v/>
      </c>
      <c r="R333" s="67" t="str">
        <f>IF(ISBLANK(HLOOKUP(R$1, m_preprocess!$1:$1048576, $D333, FALSE)), "", HLOOKUP(R$1, m_preprocess!$1:$1048576, $D333, FALSE))</f>
        <v/>
      </c>
      <c r="S333" s="67" t="str">
        <f>IF(ISBLANK(HLOOKUP(S$1, m_preprocess!$1:$1048576, $D333, FALSE)), "", HLOOKUP(S$1, m_preprocess!$1:$1048576, $D333, FALSE))</f>
        <v/>
      </c>
      <c r="T333" s="67" t="str">
        <f>IF(ISBLANK(HLOOKUP(T$1, m_preprocess!$1:$1048576, $D333, FALSE)), "", HLOOKUP(T$1, m_preprocess!$1:$1048576, $D333, FALSE))</f>
        <v/>
      </c>
      <c r="U333" s="67" t="str">
        <f>IF(ISBLANK(HLOOKUP(U$1, m_preprocess!$1:$1048576, $D333, FALSE)), "", HLOOKUP(U$1, m_preprocess!$1:$1048576, $D333, FALSE))</f>
        <v/>
      </c>
      <c r="V333" s="67" t="str">
        <f>IF(ISBLANK(HLOOKUP(V$1, m_preprocess!$1:$1048576, $D333, FALSE)), "", HLOOKUP(V$1, m_preprocess!$1:$1048576, $D333, FALSE))</f>
        <v/>
      </c>
      <c r="W333" s="67" t="str">
        <f>IF(ISBLANK(HLOOKUP(W$1, m_preprocess!$1:$1048576, $D333, FALSE)), "", HLOOKUP(W$1, m_preprocess!$1:$1048576, $D333, FALSE))</f>
        <v/>
      </c>
      <c r="X333" s="67" t="str">
        <f>IF(ISBLANK(HLOOKUP(X$1, m_preprocess!$1:$1048576, $D333, FALSE)), "", HLOOKUP(X$1, m_preprocess!$1:$1048576, $D333, FALSE))</f>
        <v/>
      </c>
      <c r="Y333" s="67" t="str">
        <f>IF(ISBLANK(HLOOKUP(Y$1, m_preprocess!$1:$1048576, $D333, FALSE)), "", HLOOKUP(Y$1, m_preprocess!$1:$1048576, $D333, FALSE))</f>
        <v/>
      </c>
      <c r="Z333" s="67" t="str">
        <f>IF(ISBLANK(HLOOKUP(Z$1, m_preprocess!$1:$1048576, $D333, FALSE)), "", HLOOKUP(Z$1, m_preprocess!$1:$1048576, $D333, FALSE))</f>
        <v/>
      </c>
      <c r="AA333" s="67" t="str">
        <f>IF(ISBLANK(HLOOKUP(AA$1, m_preprocess!$1:$1048576, $D333, FALSE)), "", HLOOKUP(AA$1, m_preprocess!$1:$1048576, $D333, FALSE))</f>
        <v/>
      </c>
      <c r="AB333" s="67" t="str">
        <f>IF(ISBLANK(HLOOKUP(AB$1, m_preprocess!$1:$1048576, $D333, FALSE)), "", HLOOKUP(AB$1, m_preprocess!$1:$1048576, $D333, FALSE))</f>
        <v/>
      </c>
    </row>
    <row r="334" spans="1:28" x14ac:dyDescent="0.25">
      <c r="A334" s="65">
        <v>44075</v>
      </c>
      <c r="B334" s="67">
        <v>2020</v>
      </c>
      <c r="C334" s="50">
        <f t="shared" si="1"/>
        <v>9</v>
      </c>
      <c r="D334" s="67">
        <v>334</v>
      </c>
      <c r="E334" s="67" t="str">
        <f>IF(ISBLANK(HLOOKUP(E$1, m_preprocess!$1:$1048576, $D334, FALSE)), "", HLOOKUP(E$1, m_preprocess!$1:$1048576, $D334, FALSE))</f>
        <v/>
      </c>
      <c r="F334" s="67" t="str">
        <f>IF(ISBLANK(HLOOKUP(F$1, m_preprocess!$1:$1048576, $D334, FALSE)), "", HLOOKUP(F$1, m_preprocess!$1:$1048576, $D334, FALSE))</f>
        <v/>
      </c>
      <c r="G334" s="67" t="str">
        <f>IF(ISBLANK(HLOOKUP(G$1, m_preprocess!$1:$1048576, $D334, FALSE)), "", HLOOKUP(G$1, m_preprocess!$1:$1048576, $D334, FALSE))</f>
        <v/>
      </c>
      <c r="H334" s="67" t="str">
        <f>IF(ISBLANK(HLOOKUP(H$1, m_preprocess!$1:$1048576, $D334, FALSE)), "", HLOOKUP(H$1, m_preprocess!$1:$1048576, $D334, FALSE))</f>
        <v/>
      </c>
      <c r="I334" s="67" t="str">
        <f>IF(ISBLANK(HLOOKUP(I$1, m_preprocess!$1:$1048576, $D334, FALSE)), "", HLOOKUP(I$1, m_preprocess!$1:$1048576, $D334, FALSE))</f>
        <v/>
      </c>
      <c r="J334" s="67" t="str">
        <f>IF(ISBLANK(HLOOKUP(J$1, m_preprocess!$1:$1048576, $D334, FALSE)), "", HLOOKUP(J$1, m_preprocess!$1:$1048576, $D334, FALSE))</f>
        <v/>
      </c>
      <c r="K334" s="67" t="str">
        <f>IF(ISBLANK(HLOOKUP(K$1, m_preprocess!$1:$1048576, $D334, FALSE)), "", HLOOKUP(K$1, m_preprocess!$1:$1048576, $D334, FALSE))</f>
        <v/>
      </c>
      <c r="L334" s="67" t="str">
        <f>IF(ISBLANK(HLOOKUP(L$1, m_preprocess!$1:$1048576, $D334, FALSE)), "", HLOOKUP(L$1, m_preprocess!$1:$1048576, $D334, FALSE))</f>
        <v/>
      </c>
      <c r="M334" s="67" t="str">
        <f>IF(ISBLANK(HLOOKUP(M$1, m_preprocess!$1:$1048576, $D334, FALSE)), "", HLOOKUP(M$1, m_preprocess!$1:$1048576, $D334, FALSE))</f>
        <v/>
      </c>
      <c r="N334" s="67" t="str">
        <f>IF(ISBLANK(HLOOKUP(N$1, m_preprocess!$1:$1048576, $D334, FALSE)), "", HLOOKUP(N$1, m_preprocess!$1:$1048576, $D334, FALSE))</f>
        <v/>
      </c>
      <c r="O334" s="67" t="str">
        <f>IF(ISBLANK(HLOOKUP(O$1, m_preprocess!$1:$1048576, $D334, FALSE)), "", HLOOKUP(O$1, m_preprocess!$1:$1048576, $D334, FALSE))</f>
        <v/>
      </c>
      <c r="P334" s="67" t="str">
        <f>IF(ISBLANK(HLOOKUP(P$1, m_preprocess!$1:$1048576, $D334, FALSE)), "", HLOOKUP(P$1, m_preprocess!$1:$1048576, $D334, FALSE))</f>
        <v/>
      </c>
      <c r="Q334" s="67" t="str">
        <f>IF(ISBLANK(HLOOKUP(Q$1, m_preprocess!$1:$1048576, $D334, FALSE)), "", HLOOKUP(Q$1, m_preprocess!$1:$1048576, $D334, FALSE))</f>
        <v/>
      </c>
      <c r="R334" s="67" t="str">
        <f>IF(ISBLANK(HLOOKUP(R$1, m_preprocess!$1:$1048576, $D334, FALSE)), "", HLOOKUP(R$1, m_preprocess!$1:$1048576, $D334, FALSE))</f>
        <v/>
      </c>
      <c r="S334" s="67" t="str">
        <f>IF(ISBLANK(HLOOKUP(S$1, m_preprocess!$1:$1048576, $D334, FALSE)), "", HLOOKUP(S$1, m_preprocess!$1:$1048576, $D334, FALSE))</f>
        <v/>
      </c>
      <c r="T334" s="67" t="str">
        <f>IF(ISBLANK(HLOOKUP(T$1, m_preprocess!$1:$1048576, $D334, FALSE)), "", HLOOKUP(T$1, m_preprocess!$1:$1048576, $D334, FALSE))</f>
        <v/>
      </c>
      <c r="U334" s="67" t="str">
        <f>IF(ISBLANK(HLOOKUP(U$1, m_preprocess!$1:$1048576, $D334, FALSE)), "", HLOOKUP(U$1, m_preprocess!$1:$1048576, $D334, FALSE))</f>
        <v/>
      </c>
      <c r="V334" s="67" t="str">
        <f>IF(ISBLANK(HLOOKUP(V$1, m_preprocess!$1:$1048576, $D334, FALSE)), "", HLOOKUP(V$1, m_preprocess!$1:$1048576, $D334, FALSE))</f>
        <v/>
      </c>
      <c r="W334" s="67" t="str">
        <f>IF(ISBLANK(HLOOKUP(W$1, m_preprocess!$1:$1048576, $D334, FALSE)), "", HLOOKUP(W$1, m_preprocess!$1:$1048576, $D334, FALSE))</f>
        <v/>
      </c>
      <c r="X334" s="67" t="str">
        <f>IF(ISBLANK(HLOOKUP(X$1, m_preprocess!$1:$1048576, $D334, FALSE)), "", HLOOKUP(X$1, m_preprocess!$1:$1048576, $D334, FALSE))</f>
        <v/>
      </c>
      <c r="Y334" s="67" t="str">
        <f>IF(ISBLANK(HLOOKUP(Y$1, m_preprocess!$1:$1048576, $D334, FALSE)), "", HLOOKUP(Y$1, m_preprocess!$1:$1048576, $D334, FALSE))</f>
        <v/>
      </c>
      <c r="Z334" s="67" t="str">
        <f>IF(ISBLANK(HLOOKUP(Z$1, m_preprocess!$1:$1048576, $D334, FALSE)), "", HLOOKUP(Z$1, m_preprocess!$1:$1048576, $D334, FALSE))</f>
        <v/>
      </c>
      <c r="AA334" s="67" t="str">
        <f>IF(ISBLANK(HLOOKUP(AA$1, m_preprocess!$1:$1048576, $D334, FALSE)), "", HLOOKUP(AA$1, m_preprocess!$1:$1048576, $D334, FALSE))</f>
        <v/>
      </c>
      <c r="AB334" s="67" t="str">
        <f>IF(ISBLANK(HLOOKUP(AB$1, m_preprocess!$1:$1048576, $D334, FALSE)), "", HLOOKUP(AB$1, m_preprocess!$1:$1048576, $D334, FALSE))</f>
        <v/>
      </c>
    </row>
    <row r="335" spans="1:28" x14ac:dyDescent="0.25">
      <c r="A335" s="65">
        <v>44105</v>
      </c>
      <c r="B335" s="67">
        <v>2020</v>
      </c>
      <c r="C335" s="50">
        <f t="shared" si="1"/>
        <v>10</v>
      </c>
      <c r="D335" s="67">
        <v>335</v>
      </c>
      <c r="E335" s="67" t="str">
        <f>IF(ISBLANK(HLOOKUP(E$1, m_preprocess!$1:$1048576, $D335, FALSE)), "", HLOOKUP(E$1, m_preprocess!$1:$1048576, $D335, FALSE))</f>
        <v/>
      </c>
      <c r="F335" s="67" t="str">
        <f>IF(ISBLANK(HLOOKUP(F$1, m_preprocess!$1:$1048576, $D335, FALSE)), "", HLOOKUP(F$1, m_preprocess!$1:$1048576, $D335, FALSE))</f>
        <v/>
      </c>
      <c r="G335" s="67" t="str">
        <f>IF(ISBLANK(HLOOKUP(G$1, m_preprocess!$1:$1048576, $D335, FALSE)), "", HLOOKUP(G$1, m_preprocess!$1:$1048576, $D335, FALSE))</f>
        <v/>
      </c>
      <c r="H335" s="67" t="str">
        <f>IF(ISBLANK(HLOOKUP(H$1, m_preprocess!$1:$1048576, $D335, FALSE)), "", HLOOKUP(H$1, m_preprocess!$1:$1048576, $D335, FALSE))</f>
        <v/>
      </c>
      <c r="I335" s="67" t="str">
        <f>IF(ISBLANK(HLOOKUP(I$1, m_preprocess!$1:$1048576, $D335, FALSE)), "", HLOOKUP(I$1, m_preprocess!$1:$1048576, $D335, FALSE))</f>
        <v/>
      </c>
      <c r="J335" s="67" t="str">
        <f>IF(ISBLANK(HLOOKUP(J$1, m_preprocess!$1:$1048576, $D335, FALSE)), "", HLOOKUP(J$1, m_preprocess!$1:$1048576, $D335, FALSE))</f>
        <v/>
      </c>
      <c r="K335" s="67" t="str">
        <f>IF(ISBLANK(HLOOKUP(K$1, m_preprocess!$1:$1048576, $D335, FALSE)), "", HLOOKUP(K$1, m_preprocess!$1:$1048576, $D335, FALSE))</f>
        <v/>
      </c>
      <c r="L335" s="67" t="str">
        <f>IF(ISBLANK(HLOOKUP(L$1, m_preprocess!$1:$1048576, $D335, FALSE)), "", HLOOKUP(L$1, m_preprocess!$1:$1048576, $D335, FALSE))</f>
        <v/>
      </c>
      <c r="M335" s="67" t="str">
        <f>IF(ISBLANK(HLOOKUP(M$1, m_preprocess!$1:$1048576, $D335, FALSE)), "", HLOOKUP(M$1, m_preprocess!$1:$1048576, $D335, FALSE))</f>
        <v/>
      </c>
      <c r="N335" s="67" t="str">
        <f>IF(ISBLANK(HLOOKUP(N$1, m_preprocess!$1:$1048576, $D335, FALSE)), "", HLOOKUP(N$1, m_preprocess!$1:$1048576, $D335, FALSE))</f>
        <v/>
      </c>
      <c r="O335" s="67" t="str">
        <f>IF(ISBLANK(HLOOKUP(O$1, m_preprocess!$1:$1048576, $D335, FALSE)), "", HLOOKUP(O$1, m_preprocess!$1:$1048576, $D335, FALSE))</f>
        <v/>
      </c>
      <c r="P335" s="67" t="str">
        <f>IF(ISBLANK(HLOOKUP(P$1, m_preprocess!$1:$1048576, $D335, FALSE)), "", HLOOKUP(P$1, m_preprocess!$1:$1048576, $D335, FALSE))</f>
        <v/>
      </c>
      <c r="Q335" s="67" t="str">
        <f>IF(ISBLANK(HLOOKUP(Q$1, m_preprocess!$1:$1048576, $D335, FALSE)), "", HLOOKUP(Q$1, m_preprocess!$1:$1048576, $D335, FALSE))</f>
        <v/>
      </c>
      <c r="R335" s="67" t="str">
        <f>IF(ISBLANK(HLOOKUP(R$1, m_preprocess!$1:$1048576, $D335, FALSE)), "", HLOOKUP(R$1, m_preprocess!$1:$1048576, $D335, FALSE))</f>
        <v/>
      </c>
      <c r="S335" s="67" t="str">
        <f>IF(ISBLANK(HLOOKUP(S$1, m_preprocess!$1:$1048576, $D335, FALSE)), "", HLOOKUP(S$1, m_preprocess!$1:$1048576, $D335, FALSE))</f>
        <v/>
      </c>
      <c r="T335" s="67" t="str">
        <f>IF(ISBLANK(HLOOKUP(T$1, m_preprocess!$1:$1048576, $D335, FALSE)), "", HLOOKUP(T$1, m_preprocess!$1:$1048576, $D335, FALSE))</f>
        <v/>
      </c>
      <c r="U335" s="67" t="str">
        <f>IF(ISBLANK(HLOOKUP(U$1, m_preprocess!$1:$1048576, $D335, FALSE)), "", HLOOKUP(U$1, m_preprocess!$1:$1048576, $D335, FALSE))</f>
        <v/>
      </c>
      <c r="V335" s="67" t="str">
        <f>IF(ISBLANK(HLOOKUP(V$1, m_preprocess!$1:$1048576, $D335, FALSE)), "", HLOOKUP(V$1, m_preprocess!$1:$1048576, $D335, FALSE))</f>
        <v/>
      </c>
      <c r="W335" s="67" t="str">
        <f>IF(ISBLANK(HLOOKUP(W$1, m_preprocess!$1:$1048576, $D335, FALSE)), "", HLOOKUP(W$1, m_preprocess!$1:$1048576, $D335, FALSE))</f>
        <v/>
      </c>
      <c r="X335" s="67" t="str">
        <f>IF(ISBLANK(HLOOKUP(X$1, m_preprocess!$1:$1048576, $D335, FALSE)), "", HLOOKUP(X$1, m_preprocess!$1:$1048576, $D335, FALSE))</f>
        <v/>
      </c>
      <c r="Y335" s="67" t="str">
        <f>IF(ISBLANK(HLOOKUP(Y$1, m_preprocess!$1:$1048576, $D335, FALSE)), "", HLOOKUP(Y$1, m_preprocess!$1:$1048576, $D335, FALSE))</f>
        <v/>
      </c>
      <c r="Z335" s="67" t="str">
        <f>IF(ISBLANK(HLOOKUP(Z$1, m_preprocess!$1:$1048576, $D335, FALSE)), "", HLOOKUP(Z$1, m_preprocess!$1:$1048576, $D335, FALSE))</f>
        <v/>
      </c>
      <c r="AA335" s="67" t="str">
        <f>IF(ISBLANK(HLOOKUP(AA$1, m_preprocess!$1:$1048576, $D335, FALSE)), "", HLOOKUP(AA$1, m_preprocess!$1:$1048576, $D335, FALSE))</f>
        <v/>
      </c>
      <c r="AB335" s="67" t="str">
        <f>IF(ISBLANK(HLOOKUP(AB$1, m_preprocess!$1:$1048576, $D335, FALSE)), "", HLOOKUP(AB$1, m_preprocess!$1:$1048576, $D335, FALSE))</f>
        <v/>
      </c>
    </row>
    <row r="336" spans="1:28" x14ac:dyDescent="0.25">
      <c r="A336" s="65">
        <v>44136</v>
      </c>
      <c r="B336" s="67">
        <v>2020</v>
      </c>
      <c r="C336" s="50">
        <f t="shared" si="1"/>
        <v>11</v>
      </c>
      <c r="D336" s="67">
        <v>336</v>
      </c>
      <c r="E336" s="67" t="str">
        <f>IF(ISBLANK(HLOOKUP(E$1, m_preprocess!$1:$1048576, $D336, FALSE)), "", HLOOKUP(E$1, m_preprocess!$1:$1048576, $D336, FALSE))</f>
        <v/>
      </c>
      <c r="F336" s="67" t="str">
        <f>IF(ISBLANK(HLOOKUP(F$1, m_preprocess!$1:$1048576, $D336, FALSE)), "", HLOOKUP(F$1, m_preprocess!$1:$1048576, $D336, FALSE))</f>
        <v/>
      </c>
      <c r="G336" s="67" t="str">
        <f>IF(ISBLANK(HLOOKUP(G$1, m_preprocess!$1:$1048576, $D336, FALSE)), "", HLOOKUP(G$1, m_preprocess!$1:$1048576, $D336, FALSE))</f>
        <v/>
      </c>
      <c r="H336" s="67" t="str">
        <f>IF(ISBLANK(HLOOKUP(H$1, m_preprocess!$1:$1048576, $D336, FALSE)), "", HLOOKUP(H$1, m_preprocess!$1:$1048576, $D336, FALSE))</f>
        <v/>
      </c>
      <c r="I336" s="67" t="str">
        <f>IF(ISBLANK(HLOOKUP(I$1, m_preprocess!$1:$1048576, $D336, FALSE)), "", HLOOKUP(I$1, m_preprocess!$1:$1048576, $D336, FALSE))</f>
        <v/>
      </c>
      <c r="J336" s="67" t="str">
        <f>IF(ISBLANK(HLOOKUP(J$1, m_preprocess!$1:$1048576, $D336, FALSE)), "", HLOOKUP(J$1, m_preprocess!$1:$1048576, $D336, FALSE))</f>
        <v/>
      </c>
      <c r="K336" s="67" t="str">
        <f>IF(ISBLANK(HLOOKUP(K$1, m_preprocess!$1:$1048576, $D336, FALSE)), "", HLOOKUP(K$1, m_preprocess!$1:$1048576, $D336, FALSE))</f>
        <v/>
      </c>
      <c r="L336" s="67" t="str">
        <f>IF(ISBLANK(HLOOKUP(L$1, m_preprocess!$1:$1048576, $D336, FALSE)), "", HLOOKUP(L$1, m_preprocess!$1:$1048576, $D336, FALSE))</f>
        <v/>
      </c>
      <c r="M336" s="67" t="str">
        <f>IF(ISBLANK(HLOOKUP(M$1, m_preprocess!$1:$1048576, $D336, FALSE)), "", HLOOKUP(M$1, m_preprocess!$1:$1048576, $D336, FALSE))</f>
        <v/>
      </c>
      <c r="N336" s="67" t="str">
        <f>IF(ISBLANK(HLOOKUP(N$1, m_preprocess!$1:$1048576, $D336, FALSE)), "", HLOOKUP(N$1, m_preprocess!$1:$1048576, $D336, FALSE))</f>
        <v/>
      </c>
      <c r="O336" s="67" t="str">
        <f>IF(ISBLANK(HLOOKUP(O$1, m_preprocess!$1:$1048576, $D336, FALSE)), "", HLOOKUP(O$1, m_preprocess!$1:$1048576, $D336, FALSE))</f>
        <v/>
      </c>
      <c r="P336" s="67" t="str">
        <f>IF(ISBLANK(HLOOKUP(P$1, m_preprocess!$1:$1048576, $D336, FALSE)), "", HLOOKUP(P$1, m_preprocess!$1:$1048576, $D336, FALSE))</f>
        <v/>
      </c>
      <c r="Q336" s="67" t="str">
        <f>IF(ISBLANK(HLOOKUP(Q$1, m_preprocess!$1:$1048576, $D336, FALSE)), "", HLOOKUP(Q$1, m_preprocess!$1:$1048576, $D336, FALSE))</f>
        <v/>
      </c>
      <c r="R336" s="67" t="str">
        <f>IF(ISBLANK(HLOOKUP(R$1, m_preprocess!$1:$1048576, $D336, FALSE)), "", HLOOKUP(R$1, m_preprocess!$1:$1048576, $D336, FALSE))</f>
        <v/>
      </c>
      <c r="S336" s="67" t="str">
        <f>IF(ISBLANK(HLOOKUP(S$1, m_preprocess!$1:$1048576, $D336, FALSE)), "", HLOOKUP(S$1, m_preprocess!$1:$1048576, $D336, FALSE))</f>
        <v/>
      </c>
      <c r="T336" s="67" t="str">
        <f>IF(ISBLANK(HLOOKUP(T$1, m_preprocess!$1:$1048576, $D336, FALSE)), "", HLOOKUP(T$1, m_preprocess!$1:$1048576, $D336, FALSE))</f>
        <v/>
      </c>
      <c r="U336" s="67" t="str">
        <f>IF(ISBLANK(HLOOKUP(U$1, m_preprocess!$1:$1048576, $D336, FALSE)), "", HLOOKUP(U$1, m_preprocess!$1:$1048576, $D336, FALSE))</f>
        <v/>
      </c>
      <c r="V336" s="67" t="str">
        <f>IF(ISBLANK(HLOOKUP(V$1, m_preprocess!$1:$1048576, $D336, FALSE)), "", HLOOKUP(V$1, m_preprocess!$1:$1048576, $D336, FALSE))</f>
        <v/>
      </c>
      <c r="W336" s="67" t="str">
        <f>IF(ISBLANK(HLOOKUP(W$1, m_preprocess!$1:$1048576, $D336, FALSE)), "", HLOOKUP(W$1, m_preprocess!$1:$1048576, $D336, FALSE))</f>
        <v/>
      </c>
      <c r="X336" s="67" t="str">
        <f>IF(ISBLANK(HLOOKUP(X$1, m_preprocess!$1:$1048576, $D336, FALSE)), "", HLOOKUP(X$1, m_preprocess!$1:$1048576, $D336, FALSE))</f>
        <v/>
      </c>
      <c r="Y336" s="67" t="str">
        <f>IF(ISBLANK(HLOOKUP(Y$1, m_preprocess!$1:$1048576, $D336, FALSE)), "", HLOOKUP(Y$1, m_preprocess!$1:$1048576, $D336, FALSE))</f>
        <v/>
      </c>
      <c r="Z336" s="67" t="str">
        <f>IF(ISBLANK(HLOOKUP(Z$1, m_preprocess!$1:$1048576, $D336, FALSE)), "", HLOOKUP(Z$1, m_preprocess!$1:$1048576, $D336, FALSE))</f>
        <v/>
      </c>
      <c r="AA336" s="67" t="str">
        <f>IF(ISBLANK(HLOOKUP(AA$1, m_preprocess!$1:$1048576, $D336, FALSE)), "", HLOOKUP(AA$1, m_preprocess!$1:$1048576, $D336, FALSE))</f>
        <v/>
      </c>
      <c r="AB336" s="67" t="str">
        <f>IF(ISBLANK(HLOOKUP(AB$1, m_preprocess!$1:$1048576, $D336, FALSE)), "", HLOOKUP(AB$1, m_preprocess!$1:$1048576, $D336, FALSE))</f>
        <v/>
      </c>
    </row>
    <row r="337" spans="1:28" x14ac:dyDescent="0.25">
      <c r="A337" s="65">
        <v>44166</v>
      </c>
      <c r="B337" s="67">
        <v>2020</v>
      </c>
      <c r="C337" s="50">
        <f t="shared" si="1"/>
        <v>12</v>
      </c>
      <c r="D337" s="67">
        <v>337</v>
      </c>
      <c r="E337" s="67" t="str">
        <f>IF(ISBLANK(HLOOKUP(E$1, m_preprocess!$1:$1048576, $D337, FALSE)), "", HLOOKUP(E$1, m_preprocess!$1:$1048576, $D337, FALSE))</f>
        <v/>
      </c>
      <c r="F337" s="67" t="str">
        <f>IF(ISBLANK(HLOOKUP(F$1, m_preprocess!$1:$1048576, $D337, FALSE)), "", HLOOKUP(F$1, m_preprocess!$1:$1048576, $D337, FALSE))</f>
        <v/>
      </c>
      <c r="G337" s="67" t="str">
        <f>IF(ISBLANK(HLOOKUP(G$1, m_preprocess!$1:$1048576, $D337, FALSE)), "", HLOOKUP(G$1, m_preprocess!$1:$1048576, $D337, FALSE))</f>
        <v/>
      </c>
      <c r="H337" s="67" t="str">
        <f>IF(ISBLANK(HLOOKUP(H$1, m_preprocess!$1:$1048576, $D337, FALSE)), "", HLOOKUP(H$1, m_preprocess!$1:$1048576, $D337, FALSE))</f>
        <v/>
      </c>
      <c r="I337" s="67" t="str">
        <f>IF(ISBLANK(HLOOKUP(I$1, m_preprocess!$1:$1048576, $D337, FALSE)), "", HLOOKUP(I$1, m_preprocess!$1:$1048576, $D337, FALSE))</f>
        <v/>
      </c>
      <c r="J337" s="67" t="str">
        <f>IF(ISBLANK(HLOOKUP(J$1, m_preprocess!$1:$1048576, $D337, FALSE)), "", HLOOKUP(J$1, m_preprocess!$1:$1048576, $D337, FALSE))</f>
        <v/>
      </c>
      <c r="K337" s="67" t="str">
        <f>IF(ISBLANK(HLOOKUP(K$1, m_preprocess!$1:$1048576, $D337, FALSE)), "", HLOOKUP(K$1, m_preprocess!$1:$1048576, $D337, FALSE))</f>
        <v/>
      </c>
      <c r="L337" s="67" t="str">
        <f>IF(ISBLANK(HLOOKUP(L$1, m_preprocess!$1:$1048576, $D337, FALSE)), "", HLOOKUP(L$1, m_preprocess!$1:$1048576, $D337, FALSE))</f>
        <v/>
      </c>
      <c r="M337" s="67" t="str">
        <f>IF(ISBLANK(HLOOKUP(M$1, m_preprocess!$1:$1048576, $D337, FALSE)), "", HLOOKUP(M$1, m_preprocess!$1:$1048576, $D337, FALSE))</f>
        <v/>
      </c>
      <c r="N337" s="67" t="str">
        <f>IF(ISBLANK(HLOOKUP(N$1, m_preprocess!$1:$1048576, $D337, FALSE)), "", HLOOKUP(N$1, m_preprocess!$1:$1048576, $D337, FALSE))</f>
        <v/>
      </c>
      <c r="O337" s="67" t="str">
        <f>IF(ISBLANK(HLOOKUP(O$1, m_preprocess!$1:$1048576, $D337, FALSE)), "", HLOOKUP(O$1, m_preprocess!$1:$1048576, $D337, FALSE))</f>
        <v/>
      </c>
      <c r="P337" s="67" t="str">
        <f>IF(ISBLANK(HLOOKUP(P$1, m_preprocess!$1:$1048576, $D337, FALSE)), "", HLOOKUP(P$1, m_preprocess!$1:$1048576, $D337, FALSE))</f>
        <v/>
      </c>
      <c r="Q337" s="67" t="str">
        <f>IF(ISBLANK(HLOOKUP(Q$1, m_preprocess!$1:$1048576, $D337, FALSE)), "", HLOOKUP(Q$1, m_preprocess!$1:$1048576, $D337, FALSE))</f>
        <v/>
      </c>
      <c r="R337" s="67" t="str">
        <f>IF(ISBLANK(HLOOKUP(R$1, m_preprocess!$1:$1048576, $D337, FALSE)), "", HLOOKUP(R$1, m_preprocess!$1:$1048576, $D337, FALSE))</f>
        <v/>
      </c>
      <c r="S337" s="67" t="str">
        <f>IF(ISBLANK(HLOOKUP(S$1, m_preprocess!$1:$1048576, $D337, FALSE)), "", HLOOKUP(S$1, m_preprocess!$1:$1048576, $D337, FALSE))</f>
        <v/>
      </c>
      <c r="T337" s="67" t="str">
        <f>IF(ISBLANK(HLOOKUP(T$1, m_preprocess!$1:$1048576, $D337, FALSE)), "", HLOOKUP(T$1, m_preprocess!$1:$1048576, $D337, FALSE))</f>
        <v/>
      </c>
      <c r="U337" s="67" t="str">
        <f>IF(ISBLANK(HLOOKUP(U$1, m_preprocess!$1:$1048576, $D337, FALSE)), "", HLOOKUP(U$1, m_preprocess!$1:$1048576, $D337, FALSE))</f>
        <v/>
      </c>
      <c r="V337" s="67" t="str">
        <f>IF(ISBLANK(HLOOKUP(V$1, m_preprocess!$1:$1048576, $D337, FALSE)), "", HLOOKUP(V$1, m_preprocess!$1:$1048576, $D337, FALSE))</f>
        <v/>
      </c>
      <c r="W337" s="67" t="str">
        <f>IF(ISBLANK(HLOOKUP(W$1, m_preprocess!$1:$1048576, $D337, FALSE)), "", HLOOKUP(W$1, m_preprocess!$1:$1048576, $D337, FALSE))</f>
        <v/>
      </c>
      <c r="X337" s="67" t="str">
        <f>IF(ISBLANK(HLOOKUP(X$1, m_preprocess!$1:$1048576, $D337, FALSE)), "", HLOOKUP(X$1, m_preprocess!$1:$1048576, $D337, FALSE))</f>
        <v/>
      </c>
      <c r="Y337" s="67" t="str">
        <f>IF(ISBLANK(HLOOKUP(Y$1, m_preprocess!$1:$1048576, $D337, FALSE)), "", HLOOKUP(Y$1, m_preprocess!$1:$1048576, $D337, FALSE))</f>
        <v/>
      </c>
      <c r="Z337" s="67" t="str">
        <f>IF(ISBLANK(HLOOKUP(Z$1, m_preprocess!$1:$1048576, $D337, FALSE)), "", HLOOKUP(Z$1, m_preprocess!$1:$1048576, $D337, FALSE))</f>
        <v/>
      </c>
      <c r="AA337" s="67" t="str">
        <f>IF(ISBLANK(HLOOKUP(AA$1, m_preprocess!$1:$1048576, $D337, FALSE)), "", HLOOKUP(AA$1, m_preprocess!$1:$1048576, $D337, FALSE))</f>
        <v/>
      </c>
      <c r="AB337" s="67" t="str">
        <f>IF(ISBLANK(HLOOKUP(AB$1, m_preprocess!$1:$1048576, $D337, FALSE)), "", HLOOKUP(AB$1, m_preprocess!$1:$1048576, $D337,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O352"/>
  <sheetViews>
    <sheetView zoomScale="80" zoomScaleNormal="80" workbookViewId="0">
      <pane xSplit="3" ySplit="1" topLeftCell="D290" activePane="bottomRight" state="frozen"/>
      <selection activeCell="E37" sqref="E37"/>
      <selection pane="topRight" activeCell="E37" sqref="E37"/>
      <selection pane="bottomLeft" activeCell="E37" sqref="E37"/>
      <selection pane="bottomRight" activeCell="E37" sqref="E37"/>
    </sheetView>
  </sheetViews>
  <sheetFormatPr defaultRowHeight="15" x14ac:dyDescent="0.25"/>
  <cols>
    <col min="1" max="1" width="11.42578125" style="58" customWidth="1"/>
    <col min="2" max="3" width="9.140625" style="58"/>
    <col min="4" max="5" width="20.7109375" style="58" customWidth="1"/>
    <col min="6" max="6" width="5.5703125" style="58" bestFit="1" customWidth="1"/>
    <col min="7" max="7" width="6.28515625" style="58" bestFit="1" customWidth="1"/>
    <col min="8" max="41" width="20.7109375" style="58" customWidth="1"/>
    <col min="42" max="16384" width="9.140625" style="58"/>
  </cols>
  <sheetData>
    <row r="1" spans="1:41" s="56" customFormat="1" ht="45" x14ac:dyDescent="0.25">
      <c r="A1" s="53" t="s">
        <v>4</v>
      </c>
      <c r="B1" s="53" t="s">
        <v>0</v>
      </c>
      <c r="C1" s="53" t="s">
        <v>15</v>
      </c>
      <c r="D1" s="54" t="s">
        <v>16</v>
      </c>
      <c r="E1" s="54" t="s">
        <v>373</v>
      </c>
      <c r="F1" s="54"/>
      <c r="G1" s="54"/>
      <c r="H1" s="54" t="s">
        <v>374</v>
      </c>
      <c r="I1" s="54" t="s">
        <v>375</v>
      </c>
      <c r="J1" s="54" t="s">
        <v>17</v>
      </c>
      <c r="K1" s="54" t="s">
        <v>18</v>
      </c>
      <c r="L1" s="54" t="s">
        <v>74</v>
      </c>
      <c r="M1" s="54" t="s">
        <v>109</v>
      </c>
      <c r="N1" s="55" t="s">
        <v>72</v>
      </c>
      <c r="O1" s="55" t="s">
        <v>73</v>
      </c>
      <c r="P1" s="54" t="s">
        <v>69</v>
      </c>
      <c r="Q1" s="54" t="s">
        <v>97</v>
      </c>
      <c r="R1" s="54" t="s">
        <v>118</v>
      </c>
      <c r="S1" s="54" t="s">
        <v>119</v>
      </c>
      <c r="T1" s="55" t="s">
        <v>99</v>
      </c>
      <c r="U1" s="55" t="s">
        <v>110</v>
      </c>
      <c r="V1" s="55" t="s">
        <v>111</v>
      </c>
      <c r="W1" s="55" t="s">
        <v>175</v>
      </c>
      <c r="X1" s="55" t="s">
        <v>83</v>
      </c>
      <c r="Y1" s="55" t="s">
        <v>84</v>
      </c>
      <c r="Z1" s="55" t="s">
        <v>85</v>
      </c>
      <c r="AA1" s="55" t="s">
        <v>146</v>
      </c>
      <c r="AB1" s="55" t="s">
        <v>147</v>
      </c>
      <c r="AC1" s="54" t="s">
        <v>151</v>
      </c>
      <c r="AD1" s="54" t="s">
        <v>30</v>
      </c>
      <c r="AE1" s="54" t="s">
        <v>31</v>
      </c>
      <c r="AF1" s="54" t="s">
        <v>32</v>
      </c>
      <c r="AG1" s="54" t="s">
        <v>52</v>
      </c>
      <c r="AH1" s="54" t="s">
        <v>56</v>
      </c>
      <c r="AI1" s="54" t="s">
        <v>55</v>
      </c>
      <c r="AJ1" s="54" t="s">
        <v>35</v>
      </c>
      <c r="AK1" s="54" t="s">
        <v>120</v>
      </c>
      <c r="AL1" s="54" t="s">
        <v>168</v>
      </c>
      <c r="AM1" s="54" t="s">
        <v>36</v>
      </c>
      <c r="AN1" s="54" t="s">
        <v>159</v>
      </c>
      <c r="AO1" s="54" t="s">
        <v>142</v>
      </c>
    </row>
    <row r="2" spans="1:41" x14ac:dyDescent="0.25">
      <c r="A2" s="57">
        <v>33970</v>
      </c>
      <c r="B2" s="58">
        <v>1993</v>
      </c>
      <c r="C2" s="58">
        <v>1</v>
      </c>
      <c r="D2" s="59"/>
      <c r="E2" s="59"/>
      <c r="F2" s="59"/>
      <c r="G2" s="59"/>
      <c r="H2" s="59"/>
      <c r="I2" s="59"/>
      <c r="J2" s="59">
        <v>41.4035054057899</v>
      </c>
      <c r="K2" s="59"/>
      <c r="L2" s="59"/>
      <c r="M2" s="59"/>
      <c r="N2" s="59">
        <v>1405.25</v>
      </c>
      <c r="O2" s="59">
        <v>5699.43</v>
      </c>
      <c r="P2" s="59">
        <f t="shared" ref="P2:P65" si="0">N2/$J2*100</f>
        <v>3394.0362928871446</v>
      </c>
      <c r="Q2" s="59">
        <f t="shared" ref="Q2:Q65" si="1">O2/$J2*100</f>
        <v>13765.573576779774</v>
      </c>
      <c r="R2" s="59">
        <v>383.9255</v>
      </c>
      <c r="S2" s="59">
        <f>[1]Extra_XM!F41</f>
        <v>96.986063692629983</v>
      </c>
      <c r="T2" s="59"/>
      <c r="U2" s="59"/>
      <c r="V2" s="59"/>
      <c r="W2" s="59"/>
      <c r="X2" s="59"/>
      <c r="Y2" s="59"/>
      <c r="Z2" s="59"/>
      <c r="AA2" s="59">
        <v>65.116883458404217</v>
      </c>
      <c r="AB2" s="59">
        <v>77.920750158909186</v>
      </c>
      <c r="AC2" s="59">
        <f>100*AA2/AB2</f>
        <v>83.56809107408084</v>
      </c>
      <c r="AD2" s="59"/>
      <c r="AE2" s="59"/>
      <c r="AF2" s="59"/>
      <c r="AG2" s="59"/>
      <c r="AH2" s="59"/>
      <c r="AI2" s="59"/>
      <c r="AJ2" s="59"/>
      <c r="AK2" s="59"/>
      <c r="AL2" s="59">
        <v>21.253258550506398</v>
      </c>
      <c r="AM2" s="59"/>
      <c r="AN2" s="59"/>
      <c r="AO2" s="59">
        <v>22303.196108137599</v>
      </c>
    </row>
    <row r="3" spans="1:41" x14ac:dyDescent="0.25">
      <c r="A3" s="57">
        <v>34001</v>
      </c>
      <c r="B3" s="58">
        <v>1993</v>
      </c>
      <c r="C3" s="58">
        <v>2</v>
      </c>
      <c r="D3" s="59"/>
      <c r="E3" s="59"/>
      <c r="F3" s="59"/>
      <c r="G3" s="59"/>
      <c r="H3" s="59"/>
      <c r="I3" s="59"/>
      <c r="J3" s="59">
        <v>41.179438017556478</v>
      </c>
      <c r="K3" s="59"/>
      <c r="L3" s="59"/>
      <c r="M3" s="59"/>
      <c r="N3" s="59">
        <v>1422.8</v>
      </c>
      <c r="O3" s="59">
        <v>5737.08</v>
      </c>
      <c r="P3" s="59">
        <f t="shared" si="0"/>
        <v>3455.1224312323106</v>
      </c>
      <c r="Q3" s="59">
        <f t="shared" si="1"/>
        <v>13931.904552835442</v>
      </c>
      <c r="R3" s="59">
        <v>387.91050000000001</v>
      </c>
      <c r="S3" s="59">
        <f>[1]Extra_XM!F42</f>
        <v>97.607866419385545</v>
      </c>
      <c r="T3" s="59"/>
      <c r="U3" s="59"/>
      <c r="V3" s="59"/>
      <c r="W3" s="59"/>
      <c r="X3" s="59"/>
      <c r="Y3" s="59"/>
      <c r="Z3" s="59"/>
      <c r="AA3" s="59">
        <v>64.560444443706317</v>
      </c>
      <c r="AB3" s="59">
        <v>77.848564156597874</v>
      </c>
      <c r="AC3" s="59">
        <f t="shared" ref="AC3:AC66" si="2">100*AA3/AB3</f>
        <v>82.930809505796972</v>
      </c>
      <c r="AD3" s="59"/>
      <c r="AE3" s="59"/>
      <c r="AF3" s="59"/>
      <c r="AG3" s="59"/>
      <c r="AH3" s="59"/>
      <c r="AI3" s="59"/>
      <c r="AJ3" s="59"/>
      <c r="AK3" s="59"/>
      <c r="AL3" s="59">
        <v>20.984990215373799</v>
      </c>
      <c r="AM3" s="59"/>
      <c r="AN3" s="59"/>
      <c r="AO3" s="59">
        <v>22578.3222380109</v>
      </c>
    </row>
    <row r="4" spans="1:41" x14ac:dyDescent="0.25">
      <c r="A4" s="57">
        <v>34029</v>
      </c>
      <c r="B4" s="58">
        <v>1993</v>
      </c>
      <c r="C4" s="58">
        <v>3</v>
      </c>
      <c r="D4" s="59"/>
      <c r="E4" s="59"/>
      <c r="F4" s="59"/>
      <c r="G4" s="59"/>
      <c r="H4" s="59"/>
      <c r="I4" s="59"/>
      <c r="J4" s="59">
        <v>41.337179654822911</v>
      </c>
      <c r="K4" s="59"/>
      <c r="L4" s="59"/>
      <c r="M4" s="59"/>
      <c r="N4" s="59">
        <v>1425.36</v>
      </c>
      <c r="O4" s="59">
        <v>5791.67</v>
      </c>
      <c r="P4" s="59">
        <f t="shared" si="0"/>
        <v>3448.1307430796128</v>
      </c>
      <c r="Q4" s="59">
        <f t="shared" si="1"/>
        <v>14010.801047294652</v>
      </c>
      <c r="R4" s="59">
        <v>397.21782608695702</v>
      </c>
      <c r="S4" s="59">
        <f>[1]Extra_XM!F43</f>
        <v>100.18602273137137</v>
      </c>
      <c r="T4" s="59"/>
      <c r="U4" s="59"/>
      <c r="V4" s="59"/>
      <c r="W4" s="59"/>
      <c r="X4" s="59"/>
      <c r="Y4" s="59"/>
      <c r="Z4" s="59"/>
      <c r="AA4" s="59">
        <v>64.049513815999774</v>
      </c>
      <c r="AB4" s="59">
        <v>78.276758635372431</v>
      </c>
      <c r="AC4" s="59">
        <f t="shared" si="2"/>
        <v>81.824432861807949</v>
      </c>
      <c r="AD4" s="59"/>
      <c r="AE4" s="59"/>
      <c r="AF4" s="59"/>
      <c r="AG4" s="59"/>
      <c r="AH4" s="59"/>
      <c r="AI4" s="59"/>
      <c r="AJ4" s="59"/>
      <c r="AK4" s="59"/>
      <c r="AL4" s="59">
        <v>24.350356419537398</v>
      </c>
      <c r="AM4" s="59"/>
      <c r="AN4" s="59"/>
      <c r="AO4" s="59">
        <v>22874.193441276999</v>
      </c>
    </row>
    <row r="5" spans="1:41" x14ac:dyDescent="0.25">
      <c r="A5" s="57">
        <v>34060</v>
      </c>
      <c r="B5" s="58">
        <v>1993</v>
      </c>
      <c r="C5" s="58">
        <v>4</v>
      </c>
      <c r="D5" s="59"/>
      <c r="E5" s="59"/>
      <c r="F5" s="59"/>
      <c r="G5" s="59"/>
      <c r="H5" s="59"/>
      <c r="I5" s="59"/>
      <c r="J5" s="59">
        <v>42.044030684709426</v>
      </c>
      <c r="K5" s="59"/>
      <c r="L5" s="59"/>
      <c r="M5" s="59"/>
      <c r="N5" s="59">
        <v>1433.77</v>
      </c>
      <c r="O5" s="59">
        <v>5903.11</v>
      </c>
      <c r="P5" s="59">
        <f t="shared" si="0"/>
        <v>3410.1630520439935</v>
      </c>
      <c r="Q5" s="59">
        <f t="shared" si="1"/>
        <v>14040.304661243727</v>
      </c>
      <c r="R5" s="59">
        <v>401.19142857142901</v>
      </c>
      <c r="S5" s="59">
        <f>[1]Extra_XM!F44</f>
        <v>102.12957203845494</v>
      </c>
      <c r="T5" s="59"/>
      <c r="U5" s="59"/>
      <c r="V5" s="59"/>
      <c r="W5" s="59"/>
      <c r="X5" s="59"/>
      <c r="Y5" s="59"/>
      <c r="Z5" s="59"/>
      <c r="AA5" s="59">
        <v>62.818929864850134</v>
      </c>
      <c r="AB5" s="59">
        <v>78.481197340130549</v>
      </c>
      <c r="AC5" s="59">
        <f t="shared" si="2"/>
        <v>80.04328679211973</v>
      </c>
      <c r="AD5" s="59"/>
      <c r="AE5" s="59"/>
      <c r="AF5" s="59"/>
      <c r="AG5" s="59"/>
      <c r="AH5" s="59"/>
      <c r="AI5" s="59"/>
      <c r="AJ5" s="59"/>
      <c r="AK5" s="59"/>
      <c r="AL5" s="59">
        <v>24.4564625520898</v>
      </c>
      <c r="AM5" s="59"/>
      <c r="AN5" s="59"/>
      <c r="AO5" s="59">
        <v>23179.458811014701</v>
      </c>
    </row>
    <row r="6" spans="1:41" x14ac:dyDescent="0.25">
      <c r="A6" s="57">
        <v>34090</v>
      </c>
      <c r="B6" s="58">
        <v>1993</v>
      </c>
      <c r="C6" s="58">
        <v>5</v>
      </c>
      <c r="D6" s="59"/>
      <c r="E6" s="59"/>
      <c r="F6" s="59"/>
      <c r="G6" s="59"/>
      <c r="H6" s="59"/>
      <c r="I6" s="59"/>
      <c r="J6" s="59">
        <v>42.657152789107663</v>
      </c>
      <c r="K6" s="59"/>
      <c r="L6" s="59"/>
      <c r="M6" s="59"/>
      <c r="N6" s="59">
        <v>1402.61</v>
      </c>
      <c r="O6" s="59">
        <v>5963.3</v>
      </c>
      <c r="P6" s="59">
        <f t="shared" si="0"/>
        <v>3288.1003730707293</v>
      </c>
      <c r="Q6" s="59">
        <f t="shared" si="1"/>
        <v>13979.601567600886</v>
      </c>
      <c r="R6" s="59">
        <v>404.98050000000001</v>
      </c>
      <c r="S6" s="59">
        <f>[1]Extra_XM!F45</f>
        <v>102.00364226109544</v>
      </c>
      <c r="T6" s="59"/>
      <c r="U6" s="59"/>
      <c r="V6" s="59"/>
      <c r="W6" s="59"/>
      <c r="X6" s="59"/>
      <c r="Y6" s="59"/>
      <c r="Z6" s="59"/>
      <c r="AA6" s="59">
        <v>61.736689400810299</v>
      </c>
      <c r="AB6" s="59">
        <v>78.561021868647387</v>
      </c>
      <c r="AC6" s="59">
        <f t="shared" si="2"/>
        <v>78.584376746057259</v>
      </c>
      <c r="AD6" s="59"/>
      <c r="AE6" s="59"/>
      <c r="AF6" s="59"/>
      <c r="AG6" s="59"/>
      <c r="AH6" s="59"/>
      <c r="AI6" s="59"/>
      <c r="AJ6" s="59"/>
      <c r="AK6" s="59"/>
      <c r="AL6" s="59">
        <v>25.469475817590599</v>
      </c>
      <c r="AM6" s="59"/>
      <c r="AN6" s="59"/>
      <c r="AO6" s="59">
        <v>23391.498126573901</v>
      </c>
    </row>
    <row r="7" spans="1:41" x14ac:dyDescent="0.25">
      <c r="A7" s="57">
        <v>34121</v>
      </c>
      <c r="B7" s="58">
        <v>1993</v>
      </c>
      <c r="C7" s="58">
        <v>6</v>
      </c>
      <c r="D7" s="59"/>
      <c r="E7" s="59"/>
      <c r="F7" s="59"/>
      <c r="G7" s="59"/>
      <c r="H7" s="59"/>
      <c r="I7" s="59"/>
      <c r="J7" s="59">
        <v>42.790909635590801</v>
      </c>
      <c r="K7" s="59"/>
      <c r="L7" s="59"/>
      <c r="M7" s="59"/>
      <c r="N7" s="59">
        <v>1385.66</v>
      </c>
      <c r="O7" s="59">
        <v>6135.51</v>
      </c>
      <c r="P7" s="59">
        <f t="shared" si="0"/>
        <v>3238.2111336270705</v>
      </c>
      <c r="Q7" s="59">
        <f t="shared" si="1"/>
        <v>14338.349084537494</v>
      </c>
      <c r="R7" s="59">
        <v>403.30149999999998</v>
      </c>
      <c r="S7" s="59">
        <f>[1]Extra_XM!F46</f>
        <v>100.82128005808084</v>
      </c>
      <c r="T7" s="59"/>
      <c r="U7" s="59"/>
      <c r="V7" s="59"/>
      <c r="W7" s="59"/>
      <c r="X7" s="59"/>
      <c r="Y7" s="59"/>
      <c r="Z7" s="59"/>
      <c r="AA7" s="59">
        <v>62.155332194430081</v>
      </c>
      <c r="AB7" s="59">
        <v>78.335009394458325</v>
      </c>
      <c r="AC7" s="59">
        <f t="shared" si="2"/>
        <v>79.345534869913678</v>
      </c>
      <c r="AD7" s="59"/>
      <c r="AE7" s="59"/>
      <c r="AF7" s="59"/>
      <c r="AG7" s="59"/>
      <c r="AH7" s="59"/>
      <c r="AI7" s="59"/>
      <c r="AJ7" s="59"/>
      <c r="AK7" s="59"/>
      <c r="AL7" s="59">
        <v>24.086092089406801</v>
      </c>
      <c r="AM7" s="59"/>
      <c r="AN7" s="59"/>
      <c r="AO7" s="59">
        <v>23486.668044774</v>
      </c>
    </row>
    <row r="8" spans="1:41" x14ac:dyDescent="0.25">
      <c r="A8" s="57">
        <v>34151</v>
      </c>
      <c r="B8" s="58">
        <v>1993</v>
      </c>
      <c r="C8" s="58">
        <v>7</v>
      </c>
      <c r="D8" s="59"/>
      <c r="E8" s="59"/>
      <c r="F8" s="59"/>
      <c r="G8" s="59"/>
      <c r="H8" s="59"/>
      <c r="I8" s="59"/>
      <c r="J8" s="59">
        <v>43.117504143205714</v>
      </c>
      <c r="K8" s="59"/>
      <c r="L8" s="59"/>
      <c r="M8" s="59"/>
      <c r="N8" s="59">
        <v>1360.98</v>
      </c>
      <c r="O8" s="59">
        <v>6217.78</v>
      </c>
      <c r="P8" s="59">
        <f t="shared" si="0"/>
        <v>3156.4442957546694</v>
      </c>
      <c r="Q8" s="59">
        <f t="shared" si="1"/>
        <v>14420.547115503143</v>
      </c>
      <c r="R8" s="59">
        <v>404.79409090909098</v>
      </c>
      <c r="S8" s="59">
        <f>[1]Extra_XM!F47</f>
        <v>99.014187674276258</v>
      </c>
      <c r="T8" s="59"/>
      <c r="U8" s="59"/>
      <c r="V8" s="59"/>
      <c r="W8" s="59"/>
      <c r="X8" s="59"/>
      <c r="Y8" s="59"/>
      <c r="Z8" s="59"/>
      <c r="AA8" s="59">
        <v>62.360530685924942</v>
      </c>
      <c r="AB8" s="59">
        <v>78.286086545746912</v>
      </c>
      <c r="AC8" s="59">
        <f t="shared" si="2"/>
        <v>79.657233408243258</v>
      </c>
      <c r="AD8" s="59"/>
      <c r="AE8" s="59"/>
      <c r="AF8" s="59"/>
      <c r="AG8" s="59"/>
      <c r="AH8" s="59"/>
      <c r="AI8" s="59"/>
      <c r="AJ8" s="59"/>
      <c r="AK8" s="59"/>
      <c r="AL8" s="59">
        <v>26.006012487855902</v>
      </c>
      <c r="AM8" s="59"/>
      <c r="AN8" s="59"/>
      <c r="AO8" s="59">
        <v>23712.2551670375</v>
      </c>
    </row>
    <row r="9" spans="1:41" x14ac:dyDescent="0.25">
      <c r="A9" s="57">
        <v>34182</v>
      </c>
      <c r="B9" s="58">
        <v>1993</v>
      </c>
      <c r="C9" s="58">
        <v>8</v>
      </c>
      <c r="D9" s="59"/>
      <c r="E9" s="59"/>
      <c r="F9" s="59"/>
      <c r="G9" s="59"/>
      <c r="H9" s="59"/>
      <c r="I9" s="59"/>
      <c r="J9" s="59">
        <v>44.016062533479108</v>
      </c>
      <c r="K9" s="59"/>
      <c r="L9" s="59"/>
      <c r="M9" s="59"/>
      <c r="N9" s="59">
        <v>1350.84</v>
      </c>
      <c r="O9" s="59">
        <v>6290.39</v>
      </c>
      <c r="P9" s="59">
        <f t="shared" si="0"/>
        <v>3068.9705581287194</v>
      </c>
      <c r="Q9" s="59">
        <f t="shared" si="1"/>
        <v>14291.123826024781</v>
      </c>
      <c r="R9" s="59">
        <v>407.65863636363599</v>
      </c>
      <c r="S9" s="59">
        <f>[1]Extra_XM!F48</f>
        <v>98.354126283939294</v>
      </c>
      <c r="T9" s="59"/>
      <c r="U9" s="59"/>
      <c r="V9" s="59"/>
      <c r="W9" s="59"/>
      <c r="X9" s="59"/>
      <c r="Y9" s="59"/>
      <c r="Z9" s="59"/>
      <c r="AA9" s="59">
        <v>62.275154387468199</v>
      </c>
      <c r="AB9" s="59">
        <v>78.405189824951592</v>
      </c>
      <c r="AC9" s="59">
        <f t="shared" si="2"/>
        <v>79.427337050652497</v>
      </c>
      <c r="AD9" s="59"/>
      <c r="AE9" s="59"/>
      <c r="AF9" s="59"/>
      <c r="AG9" s="59"/>
      <c r="AH9" s="59"/>
      <c r="AI9" s="59"/>
      <c r="AJ9" s="59"/>
      <c r="AK9" s="59"/>
      <c r="AL9" s="59">
        <v>24.686692839703699</v>
      </c>
      <c r="AM9" s="59"/>
      <c r="AN9" s="59"/>
      <c r="AO9" s="59">
        <v>23680.276584074702</v>
      </c>
    </row>
    <row r="10" spans="1:41" x14ac:dyDescent="0.25">
      <c r="A10" s="57">
        <v>34213</v>
      </c>
      <c r="B10" s="58">
        <v>1993</v>
      </c>
      <c r="C10" s="58">
        <v>9</v>
      </c>
      <c r="D10" s="59"/>
      <c r="E10" s="59"/>
      <c r="F10" s="59"/>
      <c r="G10" s="59"/>
      <c r="H10" s="59"/>
      <c r="I10" s="59"/>
      <c r="J10" s="59">
        <v>44.576504867912625</v>
      </c>
      <c r="K10" s="59"/>
      <c r="L10" s="59"/>
      <c r="M10" s="59"/>
      <c r="N10" s="59">
        <v>1358.27</v>
      </c>
      <c r="O10" s="59">
        <v>6424.2</v>
      </c>
      <c r="P10" s="59">
        <f t="shared" si="0"/>
        <v>3047.0536082287585</v>
      </c>
      <c r="Q10" s="59">
        <f t="shared" si="1"/>
        <v>14411.627872207435</v>
      </c>
      <c r="R10" s="59">
        <v>408.19227272727301</v>
      </c>
      <c r="S10" s="59">
        <f>[1]Extra_XM!F49</f>
        <v>98.689062945941359</v>
      </c>
      <c r="T10" s="59"/>
      <c r="U10" s="59"/>
      <c r="V10" s="59"/>
      <c r="W10" s="59"/>
      <c r="X10" s="59"/>
      <c r="Y10" s="59"/>
      <c r="Z10" s="59"/>
      <c r="AA10" s="59">
        <v>60.914601700051286</v>
      </c>
      <c r="AB10" s="59">
        <v>78.208472831361647</v>
      </c>
      <c r="AC10" s="59">
        <f t="shared" si="2"/>
        <v>77.887471132954403</v>
      </c>
      <c r="AD10" s="59"/>
      <c r="AE10" s="59"/>
      <c r="AF10" s="59"/>
      <c r="AG10" s="59"/>
      <c r="AH10" s="59"/>
      <c r="AI10" s="59"/>
      <c r="AJ10" s="59"/>
      <c r="AK10" s="59"/>
      <c r="AL10" s="59">
        <v>25.031037269873899</v>
      </c>
      <c r="AM10" s="59"/>
      <c r="AN10" s="59"/>
      <c r="AO10" s="59">
        <v>23964.461650229299</v>
      </c>
    </row>
    <row r="11" spans="1:41" x14ac:dyDescent="0.25">
      <c r="A11" s="57">
        <v>34243</v>
      </c>
      <c r="B11" s="58">
        <v>1993</v>
      </c>
      <c r="C11" s="58">
        <v>10</v>
      </c>
      <c r="D11" s="59"/>
      <c r="E11" s="59"/>
      <c r="F11" s="59"/>
      <c r="G11" s="59"/>
      <c r="H11" s="59"/>
      <c r="I11" s="59"/>
      <c r="J11" s="59">
        <v>45.793193579071115</v>
      </c>
      <c r="K11" s="59"/>
      <c r="L11" s="59"/>
      <c r="M11" s="59"/>
      <c r="N11" s="59">
        <v>1370.11</v>
      </c>
      <c r="O11" s="59">
        <v>6607.23</v>
      </c>
      <c r="P11" s="59">
        <f t="shared" si="0"/>
        <v>2991.9511895020614</v>
      </c>
      <c r="Q11" s="59">
        <f t="shared" si="1"/>
        <v>14428.410607771426</v>
      </c>
      <c r="R11" s="59">
        <v>412.58850000000001</v>
      </c>
      <c r="S11" s="59">
        <f>[1]Extra_XM!F50</f>
        <v>96.778806233934816</v>
      </c>
      <c r="T11" s="59"/>
      <c r="U11" s="59"/>
      <c r="V11" s="59"/>
      <c r="W11" s="59"/>
      <c r="X11" s="59"/>
      <c r="Y11" s="59"/>
      <c r="Z11" s="59"/>
      <c r="AA11" s="59">
        <v>58.063435541480466</v>
      </c>
      <c r="AB11" s="59">
        <v>78.146668351376334</v>
      </c>
      <c r="AC11" s="59">
        <f t="shared" si="2"/>
        <v>74.30058986060132</v>
      </c>
      <c r="AD11" s="59"/>
      <c r="AE11" s="59"/>
      <c r="AF11" s="59"/>
      <c r="AG11" s="59"/>
      <c r="AH11" s="59"/>
      <c r="AI11" s="59"/>
      <c r="AJ11" s="59"/>
      <c r="AK11" s="59"/>
      <c r="AL11" s="59">
        <v>25.451457795081701</v>
      </c>
      <c r="AM11" s="59"/>
      <c r="AN11" s="59"/>
      <c r="AO11" s="59">
        <v>23883.826093067099</v>
      </c>
    </row>
    <row r="12" spans="1:41" x14ac:dyDescent="0.25">
      <c r="A12" s="57">
        <v>34274</v>
      </c>
      <c r="B12" s="58">
        <v>1993</v>
      </c>
      <c r="C12" s="58">
        <v>11</v>
      </c>
      <c r="D12" s="59"/>
      <c r="E12" s="59"/>
      <c r="F12" s="59"/>
      <c r="G12" s="59"/>
      <c r="H12" s="59"/>
      <c r="I12" s="59"/>
      <c r="J12" s="59">
        <v>45.79945077807777</v>
      </c>
      <c r="K12" s="59"/>
      <c r="L12" s="59"/>
      <c r="M12" s="59"/>
      <c r="N12" s="59">
        <v>1362.98</v>
      </c>
      <c r="O12" s="59">
        <v>6686.38</v>
      </c>
      <c r="P12" s="59">
        <f t="shared" si="0"/>
        <v>2975.9745517568522</v>
      </c>
      <c r="Q12" s="59">
        <f t="shared" si="1"/>
        <v>14599.258040012313</v>
      </c>
      <c r="R12" s="59">
        <v>412.50238095238097</v>
      </c>
      <c r="S12" s="59">
        <f>[1]Extra_XM!F51</f>
        <v>95.717859115611873</v>
      </c>
      <c r="T12" s="59"/>
      <c r="U12" s="59"/>
      <c r="V12" s="59"/>
      <c r="W12" s="59"/>
      <c r="X12" s="59"/>
      <c r="Y12" s="59"/>
      <c r="Z12" s="59"/>
      <c r="AA12" s="59">
        <v>57.378001023362195</v>
      </c>
      <c r="AB12" s="59">
        <v>78.11267224428461</v>
      </c>
      <c r="AC12" s="59">
        <f t="shared" si="2"/>
        <v>73.455432229897184</v>
      </c>
      <c r="AD12" s="59"/>
      <c r="AE12" s="59"/>
      <c r="AF12" s="59"/>
      <c r="AG12" s="59"/>
      <c r="AH12" s="59"/>
      <c r="AI12" s="59"/>
      <c r="AJ12" s="59"/>
      <c r="AK12" s="59"/>
      <c r="AL12" s="59">
        <v>23.425431264080199</v>
      </c>
      <c r="AM12" s="59"/>
      <c r="AN12" s="59"/>
      <c r="AO12" s="59">
        <v>24614.926999424999</v>
      </c>
    </row>
    <row r="13" spans="1:41" x14ac:dyDescent="0.25">
      <c r="A13" s="57">
        <v>34304</v>
      </c>
      <c r="B13" s="58">
        <v>1993</v>
      </c>
      <c r="C13" s="58">
        <v>12</v>
      </c>
      <c r="D13" s="59"/>
      <c r="E13" s="59"/>
      <c r="F13" s="59"/>
      <c r="G13" s="59"/>
      <c r="H13" s="59"/>
      <c r="I13" s="59"/>
      <c r="J13" s="59">
        <v>45.747508611056389</v>
      </c>
      <c r="K13" s="59"/>
      <c r="L13" s="59"/>
      <c r="M13" s="59"/>
      <c r="N13" s="59">
        <v>1567.5</v>
      </c>
      <c r="O13" s="59">
        <v>6902.21</v>
      </c>
      <c r="P13" s="59">
        <f t="shared" si="0"/>
        <v>3426.4160991297395</v>
      </c>
      <c r="Q13" s="59">
        <f t="shared" si="1"/>
        <v>15087.619434497148</v>
      </c>
      <c r="R13" s="59">
        <v>425.73428571428599</v>
      </c>
      <c r="S13" s="59">
        <f>[1]Extra_XM!F52</f>
        <v>98.414102848505266</v>
      </c>
      <c r="T13" s="59"/>
      <c r="U13" s="59"/>
      <c r="V13" s="59"/>
      <c r="W13" s="59"/>
      <c r="X13" s="59"/>
      <c r="Y13" s="59"/>
      <c r="Z13" s="59"/>
      <c r="AA13" s="59">
        <v>58.768309115525582</v>
      </c>
      <c r="AB13" s="59">
        <v>77.795819641203451</v>
      </c>
      <c r="AC13" s="59">
        <f t="shared" si="2"/>
        <v>75.541731402235627</v>
      </c>
      <c r="AD13" s="59"/>
      <c r="AE13" s="59"/>
      <c r="AF13" s="59"/>
      <c r="AG13" s="59"/>
      <c r="AH13" s="59"/>
      <c r="AI13" s="59"/>
      <c r="AJ13" s="59"/>
      <c r="AK13" s="59"/>
      <c r="AL13" s="59">
        <v>31.105112857876598</v>
      </c>
      <c r="AM13" s="59"/>
      <c r="AN13" s="59"/>
      <c r="AO13" s="59">
        <v>25120.016149205199</v>
      </c>
    </row>
    <row r="14" spans="1:41" x14ac:dyDescent="0.25">
      <c r="A14" s="57">
        <v>34335</v>
      </c>
      <c r="B14" s="58">
        <v>1994</v>
      </c>
      <c r="C14" s="58">
        <v>1</v>
      </c>
      <c r="D14" s="59"/>
      <c r="E14" s="59"/>
      <c r="F14" s="59"/>
      <c r="G14" s="59"/>
      <c r="H14" s="59"/>
      <c r="I14" s="59"/>
      <c r="J14" s="59">
        <v>46.871367442563496</v>
      </c>
      <c r="K14" s="59"/>
      <c r="L14" s="59"/>
      <c r="M14" s="59"/>
      <c r="N14" s="59">
        <v>1655.35</v>
      </c>
      <c r="O14" s="59">
        <v>6914.52</v>
      </c>
      <c r="P14" s="59">
        <f t="shared" si="0"/>
        <v>3531.687019860211</v>
      </c>
      <c r="Q14" s="59">
        <f t="shared" si="1"/>
        <v>14752.119208967184</v>
      </c>
      <c r="R14" s="59">
        <v>430.44523809523798</v>
      </c>
      <c r="S14" s="59">
        <f>[1]Extra_XM!F53</f>
        <v>97.780413134329095</v>
      </c>
      <c r="T14" s="59"/>
      <c r="U14" s="59"/>
      <c r="V14" s="59"/>
      <c r="W14" s="59"/>
      <c r="X14" s="59"/>
      <c r="Y14" s="59"/>
      <c r="Z14" s="59"/>
      <c r="AA14" s="59">
        <v>59.874094476147924</v>
      </c>
      <c r="AB14" s="59">
        <v>75.889136151113561</v>
      </c>
      <c r="AC14" s="59">
        <f t="shared" si="2"/>
        <v>78.896792759538286</v>
      </c>
      <c r="AD14" s="59"/>
      <c r="AE14" s="59"/>
      <c r="AF14" s="59"/>
      <c r="AG14" s="59"/>
      <c r="AH14" s="59"/>
      <c r="AI14" s="59"/>
      <c r="AJ14" s="59"/>
      <c r="AK14" s="59"/>
      <c r="AL14" s="59">
        <v>23.915921876822601</v>
      </c>
      <c r="AM14" s="59"/>
      <c r="AN14" s="59"/>
      <c r="AO14" s="59">
        <v>25272.566578679998</v>
      </c>
    </row>
    <row r="15" spans="1:41" x14ac:dyDescent="0.25">
      <c r="A15" s="57">
        <v>34366</v>
      </c>
      <c r="B15" s="58">
        <v>1994</v>
      </c>
      <c r="C15" s="58">
        <v>2</v>
      </c>
      <c r="D15" s="59"/>
      <c r="E15" s="59"/>
      <c r="F15" s="59"/>
      <c r="G15" s="59"/>
      <c r="H15" s="59"/>
      <c r="I15" s="59"/>
      <c r="J15" s="59">
        <v>46.577457248531388</v>
      </c>
      <c r="K15" s="59"/>
      <c r="L15" s="59"/>
      <c r="M15" s="59"/>
      <c r="N15" s="59">
        <v>1626.15</v>
      </c>
      <c r="O15" s="59">
        <v>7102.12</v>
      </c>
      <c r="P15" s="59">
        <f t="shared" si="0"/>
        <v>3491.2811820599622</v>
      </c>
      <c r="Q15" s="59">
        <f t="shared" si="1"/>
        <v>15247.97706775617</v>
      </c>
      <c r="R15" s="59">
        <v>428.69150000000002</v>
      </c>
      <c r="S15" s="59">
        <f>[1]Extra_XM!F54</f>
        <v>98.471667548919413</v>
      </c>
      <c r="T15" s="59"/>
      <c r="U15" s="59"/>
      <c r="V15" s="59"/>
      <c r="W15" s="59"/>
      <c r="X15" s="59"/>
      <c r="Y15" s="59"/>
      <c r="Z15" s="59"/>
      <c r="AA15" s="59">
        <v>60.853071868270348</v>
      </c>
      <c r="AB15" s="59">
        <v>76.248710773239083</v>
      </c>
      <c r="AC15" s="59">
        <f t="shared" si="2"/>
        <v>79.808656764368365</v>
      </c>
      <c r="AD15" s="59"/>
      <c r="AE15" s="59"/>
      <c r="AF15" s="59"/>
      <c r="AG15" s="59"/>
      <c r="AH15" s="59"/>
      <c r="AI15" s="59"/>
      <c r="AJ15" s="59"/>
      <c r="AK15" s="59"/>
      <c r="AL15" s="59">
        <v>23.4434492865891</v>
      </c>
      <c r="AM15" s="59"/>
      <c r="AN15" s="59"/>
      <c r="AO15" s="59">
        <v>25322.089840244498</v>
      </c>
    </row>
    <row r="16" spans="1:41" x14ac:dyDescent="0.25">
      <c r="A16" s="57">
        <v>34394</v>
      </c>
      <c r="B16" s="58">
        <v>1994</v>
      </c>
      <c r="C16" s="58">
        <v>3</v>
      </c>
      <c r="D16" s="59"/>
      <c r="E16" s="59"/>
      <c r="F16" s="59"/>
      <c r="G16" s="59"/>
      <c r="H16" s="59"/>
      <c r="I16" s="59"/>
      <c r="J16" s="59">
        <v>47.019550120364855</v>
      </c>
      <c r="K16" s="59"/>
      <c r="L16" s="59"/>
      <c r="M16" s="59"/>
      <c r="N16" s="59">
        <v>1629.28</v>
      </c>
      <c r="O16" s="59">
        <v>7214.7</v>
      </c>
      <c r="P16" s="59">
        <f t="shared" si="0"/>
        <v>3465.1118435400235</v>
      </c>
      <c r="Q16" s="59">
        <f t="shared" si="1"/>
        <v>15344.043023659657</v>
      </c>
      <c r="R16" s="59">
        <v>430.45173913043499</v>
      </c>
      <c r="S16" s="59">
        <f>[1]Extra_XM!F55</f>
        <v>98.899404597443308</v>
      </c>
      <c r="T16" s="59"/>
      <c r="U16" s="59"/>
      <c r="V16" s="59"/>
      <c r="W16" s="59"/>
      <c r="X16" s="59"/>
      <c r="Y16" s="59"/>
      <c r="Z16" s="59"/>
      <c r="AA16" s="59">
        <v>61.72545075369981</v>
      </c>
      <c r="AB16" s="59">
        <v>75.947979671542342</v>
      </c>
      <c r="AC16" s="59">
        <f t="shared" si="2"/>
        <v>81.27332816573697</v>
      </c>
      <c r="AD16" s="59"/>
      <c r="AE16" s="59"/>
      <c r="AF16" s="59"/>
      <c r="AG16" s="59"/>
      <c r="AH16" s="59"/>
      <c r="AI16" s="59"/>
      <c r="AJ16" s="59"/>
      <c r="AK16" s="59"/>
      <c r="AL16" s="59">
        <v>27.705712611196098</v>
      </c>
      <c r="AM16" s="59"/>
      <c r="AN16" s="59"/>
      <c r="AO16" s="59">
        <v>25143.612060395699</v>
      </c>
    </row>
    <row r="17" spans="1:41" x14ac:dyDescent="0.25">
      <c r="A17" s="57">
        <v>34425</v>
      </c>
      <c r="B17" s="58">
        <v>1994</v>
      </c>
      <c r="C17" s="58">
        <v>4</v>
      </c>
      <c r="D17" s="59"/>
      <c r="E17" s="59"/>
      <c r="F17" s="59"/>
      <c r="G17" s="59"/>
      <c r="H17" s="59"/>
      <c r="I17" s="59"/>
      <c r="J17" s="59">
        <v>47.393917199780866</v>
      </c>
      <c r="K17" s="59"/>
      <c r="L17" s="59"/>
      <c r="M17" s="59"/>
      <c r="N17" s="59">
        <v>1597.41</v>
      </c>
      <c r="O17" s="59">
        <v>7217.28</v>
      </c>
      <c r="P17" s="59">
        <f t="shared" si="0"/>
        <v>3370.4958238973882</v>
      </c>
      <c r="Q17" s="59">
        <f t="shared" si="1"/>
        <v>15228.283346102842</v>
      </c>
      <c r="R17" s="59">
        <v>424.47149999999999</v>
      </c>
      <c r="S17" s="59">
        <f>[1]Extra_XM!F56</f>
        <v>97.500190138504536</v>
      </c>
      <c r="T17" s="59"/>
      <c r="U17" s="59"/>
      <c r="V17" s="59"/>
      <c r="W17" s="59"/>
      <c r="X17" s="59"/>
      <c r="Y17" s="59"/>
      <c r="Z17" s="59"/>
      <c r="AA17" s="59">
        <v>62.550180539459546</v>
      </c>
      <c r="AB17" s="59">
        <v>76.112133610800655</v>
      </c>
      <c r="AC17" s="59">
        <f t="shared" si="2"/>
        <v>82.18161490428038</v>
      </c>
      <c r="AD17" s="59"/>
      <c r="AE17" s="59"/>
      <c r="AF17" s="59"/>
      <c r="AG17" s="59"/>
      <c r="AH17" s="59"/>
      <c r="AI17" s="59"/>
      <c r="AJ17" s="59"/>
      <c r="AK17" s="59"/>
      <c r="AL17" s="59">
        <v>26.570577193134898</v>
      </c>
      <c r="AM17" s="59"/>
      <c r="AN17" s="59"/>
      <c r="AO17" s="59">
        <v>25525.420019829398</v>
      </c>
    </row>
    <row r="18" spans="1:41" x14ac:dyDescent="0.25">
      <c r="A18" s="57">
        <v>34455</v>
      </c>
      <c r="B18" s="58">
        <v>1994</v>
      </c>
      <c r="C18" s="58">
        <v>5</v>
      </c>
      <c r="D18" s="59"/>
      <c r="E18" s="59"/>
      <c r="F18" s="59"/>
      <c r="G18" s="59"/>
      <c r="H18" s="59"/>
      <c r="I18" s="59"/>
      <c r="J18" s="59">
        <v>48.061803919521267</v>
      </c>
      <c r="K18" s="59"/>
      <c r="L18" s="59"/>
      <c r="M18" s="59"/>
      <c r="N18" s="59">
        <v>1600.74</v>
      </c>
      <c r="O18" s="59">
        <v>7268.65</v>
      </c>
      <c r="P18" s="59">
        <f t="shared" si="0"/>
        <v>3330.5865977906569</v>
      </c>
      <c r="Q18" s="59">
        <f t="shared" si="1"/>
        <v>15123.548030305396</v>
      </c>
      <c r="R18" s="59">
        <v>424.69818181818198</v>
      </c>
      <c r="S18" s="59">
        <f>[1]Extra_XM!F57</f>
        <v>96.967157539694298</v>
      </c>
      <c r="T18" s="59"/>
      <c r="U18" s="59"/>
      <c r="V18" s="59"/>
      <c r="W18" s="59"/>
      <c r="X18" s="59"/>
      <c r="Y18" s="59"/>
      <c r="Z18" s="59"/>
      <c r="AA18" s="59">
        <v>65.675708221613505</v>
      </c>
      <c r="AB18" s="59">
        <v>76.204355051094666</v>
      </c>
      <c r="AC18" s="59">
        <f t="shared" si="2"/>
        <v>86.18366782000615</v>
      </c>
      <c r="AD18" s="59"/>
      <c r="AE18" s="59"/>
      <c r="AF18" s="59"/>
      <c r="AG18" s="59"/>
      <c r="AH18" s="59"/>
      <c r="AI18" s="59"/>
      <c r="AJ18" s="59"/>
      <c r="AK18" s="59"/>
      <c r="AL18" s="59">
        <v>26.580587205639901</v>
      </c>
      <c r="AM18" s="59"/>
      <c r="AN18" s="59"/>
      <c r="AO18" s="59">
        <v>25146.6160703633</v>
      </c>
    </row>
    <row r="19" spans="1:41" x14ac:dyDescent="0.25">
      <c r="A19" s="57">
        <v>34486</v>
      </c>
      <c r="B19" s="58">
        <v>1994</v>
      </c>
      <c r="C19" s="58">
        <v>6</v>
      </c>
      <c r="D19" s="59"/>
      <c r="E19" s="59"/>
      <c r="F19" s="59"/>
      <c r="G19" s="59"/>
      <c r="H19" s="59"/>
      <c r="I19" s="59"/>
      <c r="J19" s="59">
        <v>48.231678214686532</v>
      </c>
      <c r="K19" s="59"/>
      <c r="L19" s="59"/>
      <c r="M19" s="59"/>
      <c r="N19" s="59">
        <v>1609.04</v>
      </c>
      <c r="O19" s="59">
        <v>7403.32</v>
      </c>
      <c r="P19" s="59">
        <f t="shared" si="0"/>
        <v>3336.0647183743395</v>
      </c>
      <c r="Q19" s="59">
        <f t="shared" si="1"/>
        <v>15349.496998729128</v>
      </c>
      <c r="R19" s="59">
        <v>420.67899999999997</v>
      </c>
      <c r="S19" s="59">
        <f>[1]Extra_XM!F58</f>
        <v>96.326890314306937</v>
      </c>
      <c r="T19" s="59"/>
      <c r="U19" s="59"/>
      <c r="V19" s="59"/>
      <c r="W19" s="59"/>
      <c r="X19" s="59"/>
      <c r="Y19" s="59"/>
      <c r="Z19" s="59"/>
      <c r="AA19" s="59">
        <v>68.230736524801429</v>
      </c>
      <c r="AB19" s="59">
        <v>76.401447966566835</v>
      </c>
      <c r="AC19" s="59">
        <f t="shared" si="2"/>
        <v>89.305554201877314</v>
      </c>
      <c r="AD19" s="59"/>
      <c r="AE19" s="59"/>
      <c r="AF19" s="59"/>
      <c r="AG19" s="59"/>
      <c r="AH19" s="59"/>
      <c r="AI19" s="59"/>
      <c r="AJ19" s="59"/>
      <c r="AK19" s="59"/>
      <c r="AL19" s="59">
        <v>26.194200722948899</v>
      </c>
      <c r="AM19" s="59"/>
      <c r="AN19" s="59"/>
      <c r="AO19" s="59">
        <v>25115.188806326401</v>
      </c>
    </row>
    <row r="20" spans="1:41" x14ac:dyDescent="0.25">
      <c r="A20" s="57">
        <v>34516</v>
      </c>
      <c r="B20" s="58">
        <v>1994</v>
      </c>
      <c r="C20" s="58">
        <v>7</v>
      </c>
      <c r="D20" s="59"/>
      <c r="E20" s="59"/>
      <c r="F20" s="59"/>
      <c r="G20" s="59"/>
      <c r="H20" s="59"/>
      <c r="I20" s="59"/>
      <c r="J20" s="59">
        <v>48.41891180003892</v>
      </c>
      <c r="K20" s="59"/>
      <c r="L20" s="59"/>
      <c r="M20" s="59"/>
      <c r="N20" s="59">
        <v>1596.81</v>
      </c>
      <c r="O20" s="59">
        <v>7545.53</v>
      </c>
      <c r="P20" s="59">
        <f t="shared" si="0"/>
        <v>3297.9055923324495</v>
      </c>
      <c r="Q20" s="59">
        <f t="shared" si="1"/>
        <v>15583.848788592426</v>
      </c>
      <c r="R20" s="59">
        <v>420.49428571428598</v>
      </c>
      <c r="S20" s="59">
        <f>[1]Extra_XM!F59</f>
        <v>97.433590566983966</v>
      </c>
      <c r="T20" s="59"/>
      <c r="U20" s="59"/>
      <c r="V20" s="59"/>
      <c r="W20" s="59"/>
      <c r="X20" s="59"/>
      <c r="Y20" s="59"/>
      <c r="Z20" s="59"/>
      <c r="AA20" s="59">
        <v>69.29247992102934</v>
      </c>
      <c r="AB20" s="59">
        <v>76.786763727344066</v>
      </c>
      <c r="AC20" s="59">
        <f t="shared" si="2"/>
        <v>90.240135874295248</v>
      </c>
      <c r="AD20" s="59"/>
      <c r="AE20" s="59"/>
      <c r="AF20" s="59"/>
      <c r="AG20" s="59"/>
      <c r="AH20" s="59"/>
      <c r="AI20" s="59"/>
      <c r="AJ20" s="59"/>
      <c r="AK20" s="59"/>
      <c r="AL20" s="59">
        <v>27.967974938825702</v>
      </c>
      <c r="AM20" s="59"/>
      <c r="AN20" s="59"/>
      <c r="AO20" s="59">
        <v>25521.030399924501</v>
      </c>
    </row>
    <row r="21" spans="1:41" x14ac:dyDescent="0.25">
      <c r="A21" s="57">
        <v>34547</v>
      </c>
      <c r="B21" s="58">
        <v>1994</v>
      </c>
      <c r="C21" s="58">
        <v>8</v>
      </c>
      <c r="D21" s="59"/>
      <c r="E21" s="59"/>
      <c r="F21" s="59"/>
      <c r="G21" s="59"/>
      <c r="H21" s="59"/>
      <c r="I21" s="59"/>
      <c r="J21" s="59">
        <v>48.929142399773319</v>
      </c>
      <c r="K21" s="59"/>
      <c r="L21" s="59"/>
      <c r="M21" s="59"/>
      <c r="N21" s="59">
        <v>1599.21</v>
      </c>
      <c r="O21" s="59">
        <v>7614.41</v>
      </c>
      <c r="P21" s="59">
        <f t="shared" si="0"/>
        <v>3268.4202533813655</v>
      </c>
      <c r="Q21" s="59">
        <f t="shared" si="1"/>
        <v>15562.11620834637</v>
      </c>
      <c r="R21" s="59">
        <v>419.43</v>
      </c>
      <c r="S21" s="59">
        <f>[1]Extra_XM!F60</f>
        <v>96.397869386192042</v>
      </c>
      <c r="T21" s="59"/>
      <c r="U21" s="59"/>
      <c r="V21" s="59"/>
      <c r="W21" s="59"/>
      <c r="X21" s="59"/>
      <c r="Y21" s="59"/>
      <c r="Z21" s="59"/>
      <c r="AA21" s="59">
        <v>68.740323726637612</v>
      </c>
      <c r="AB21" s="59">
        <v>76.676037181379201</v>
      </c>
      <c r="AC21" s="59">
        <f t="shared" si="2"/>
        <v>89.650334385475034</v>
      </c>
      <c r="AD21" s="59"/>
      <c r="AE21" s="59"/>
      <c r="AF21" s="59"/>
      <c r="AG21" s="59"/>
      <c r="AH21" s="59"/>
      <c r="AI21" s="59"/>
      <c r="AJ21" s="59"/>
      <c r="AK21" s="59"/>
      <c r="AL21" s="59">
        <v>26.110116617907298</v>
      </c>
      <c r="AM21" s="59"/>
      <c r="AN21" s="59"/>
      <c r="AO21" s="59">
        <v>25632.860477864298</v>
      </c>
    </row>
    <row r="22" spans="1:41" x14ac:dyDescent="0.25">
      <c r="A22" s="57">
        <v>34578</v>
      </c>
      <c r="B22" s="58">
        <v>1994</v>
      </c>
      <c r="C22" s="58">
        <v>9</v>
      </c>
      <c r="D22" s="59"/>
      <c r="E22" s="59"/>
      <c r="F22" s="59"/>
      <c r="G22" s="59"/>
      <c r="H22" s="59"/>
      <c r="I22" s="59"/>
      <c r="J22" s="59">
        <v>49.219508462635517</v>
      </c>
      <c r="K22" s="59"/>
      <c r="L22" s="59"/>
      <c r="M22" s="59"/>
      <c r="N22" s="59">
        <v>1627.84</v>
      </c>
      <c r="O22" s="59">
        <v>7762.55</v>
      </c>
      <c r="P22" s="59">
        <f t="shared" si="0"/>
        <v>3307.3064946102782</v>
      </c>
      <c r="Q22" s="59">
        <f t="shared" si="1"/>
        <v>15771.2871226515</v>
      </c>
      <c r="R22" s="59">
        <v>414.86904761904799</v>
      </c>
      <c r="S22" s="59">
        <f>[1]Extra_XM!F61</f>
        <v>95.775064089243216</v>
      </c>
      <c r="T22" s="59"/>
      <c r="U22" s="59"/>
      <c r="V22" s="59"/>
      <c r="W22" s="59"/>
      <c r="X22" s="59"/>
      <c r="Y22" s="59"/>
      <c r="Z22" s="59"/>
      <c r="AA22" s="59">
        <v>70.296567860591395</v>
      </c>
      <c r="AB22" s="59">
        <v>76.546705659027239</v>
      </c>
      <c r="AC22" s="59">
        <f t="shared" si="2"/>
        <v>91.834870299609349</v>
      </c>
      <c r="AD22" s="59"/>
      <c r="AE22" s="59"/>
      <c r="AF22" s="59"/>
      <c r="AG22" s="59"/>
      <c r="AH22" s="59"/>
      <c r="AI22" s="59"/>
      <c r="AJ22" s="59"/>
      <c r="AK22" s="59"/>
      <c r="AL22" s="59">
        <v>27.541548406114899</v>
      </c>
      <c r="AM22" s="59"/>
      <c r="AN22" s="59"/>
      <c r="AO22" s="59">
        <v>25874.773950379498</v>
      </c>
    </row>
    <row r="23" spans="1:41" x14ac:dyDescent="0.25">
      <c r="A23" s="57">
        <v>34608</v>
      </c>
      <c r="B23" s="58">
        <v>1994</v>
      </c>
      <c r="C23" s="58">
        <v>10</v>
      </c>
      <c r="D23" s="59"/>
      <c r="E23" s="59"/>
      <c r="F23" s="59"/>
      <c r="G23" s="59"/>
      <c r="H23" s="59"/>
      <c r="I23" s="59"/>
      <c r="J23" s="59">
        <v>49.588615804268059</v>
      </c>
      <c r="K23" s="59"/>
      <c r="L23" s="59"/>
      <c r="M23" s="59"/>
      <c r="N23" s="59">
        <v>1663.3</v>
      </c>
      <c r="O23" s="59">
        <v>7849.24</v>
      </c>
      <c r="P23" s="59">
        <f t="shared" si="0"/>
        <v>3354.1972749657612</v>
      </c>
      <c r="Q23" s="59">
        <f t="shared" si="1"/>
        <v>15828.713652709823</v>
      </c>
      <c r="R23" s="59">
        <v>412.214</v>
      </c>
      <c r="S23" s="59">
        <f>[1]Extra_XM!F62</f>
        <v>95.316618714118206</v>
      </c>
      <c r="T23" s="59"/>
      <c r="U23" s="59"/>
      <c r="V23" s="59"/>
      <c r="W23" s="59"/>
      <c r="X23" s="59"/>
      <c r="Y23" s="59"/>
      <c r="Z23" s="59"/>
      <c r="AA23" s="59">
        <v>71.339663986084844</v>
      </c>
      <c r="AB23" s="59">
        <v>76.525963470601653</v>
      </c>
      <c r="AC23" s="59">
        <f t="shared" si="2"/>
        <v>93.222823667539728</v>
      </c>
      <c r="AD23" s="59"/>
      <c r="AE23" s="59"/>
      <c r="AF23" s="59"/>
      <c r="AG23" s="59"/>
      <c r="AH23" s="59"/>
      <c r="AI23" s="59"/>
      <c r="AJ23" s="59"/>
      <c r="AK23" s="59"/>
      <c r="AL23" s="59">
        <v>28.2402472789603</v>
      </c>
      <c r="AM23" s="59"/>
      <c r="AN23" s="59"/>
      <c r="AO23" s="59">
        <v>26131.915369506001</v>
      </c>
    </row>
    <row r="24" spans="1:41" x14ac:dyDescent="0.25">
      <c r="A24" s="57">
        <v>34639</v>
      </c>
      <c r="B24" s="58">
        <v>1994</v>
      </c>
      <c r="C24" s="58">
        <v>11</v>
      </c>
      <c r="D24" s="59"/>
      <c r="E24" s="59"/>
      <c r="F24" s="59"/>
      <c r="G24" s="59"/>
      <c r="H24" s="59"/>
      <c r="I24" s="59"/>
      <c r="J24" s="59">
        <v>49.858676212990616</v>
      </c>
      <c r="K24" s="59"/>
      <c r="L24" s="59"/>
      <c r="M24" s="59"/>
      <c r="N24" s="59">
        <v>1722.01</v>
      </c>
      <c r="O24" s="59">
        <v>7921.71</v>
      </c>
      <c r="P24" s="59">
        <f t="shared" si="0"/>
        <v>3453.7820311228652</v>
      </c>
      <c r="Q24" s="59">
        <f t="shared" si="1"/>
        <v>15888.32797356944</v>
      </c>
      <c r="R24" s="59">
        <v>413.450952380952</v>
      </c>
      <c r="S24" s="59">
        <f>[1]Extra_XM!F63</f>
        <v>94.786103619325971</v>
      </c>
      <c r="T24" s="59"/>
      <c r="U24" s="59"/>
      <c r="V24" s="59"/>
      <c r="W24" s="59"/>
      <c r="X24" s="59"/>
      <c r="Y24" s="59"/>
      <c r="Z24" s="59"/>
      <c r="AA24" s="59">
        <v>73.416907223357796</v>
      </c>
      <c r="AB24" s="59">
        <v>76.788602682228145</v>
      </c>
      <c r="AC24" s="59">
        <f t="shared" si="2"/>
        <v>95.609119920018173</v>
      </c>
      <c r="AD24" s="59"/>
      <c r="AE24" s="59"/>
      <c r="AF24" s="59"/>
      <c r="AG24" s="59"/>
      <c r="AH24" s="59"/>
      <c r="AI24" s="59"/>
      <c r="AJ24" s="59"/>
      <c r="AK24" s="59"/>
      <c r="AL24" s="59">
        <v>26.296302850499401</v>
      </c>
      <c r="AM24" s="59"/>
      <c r="AN24" s="59"/>
      <c r="AO24" s="59">
        <v>26636.203323773701</v>
      </c>
    </row>
    <row r="25" spans="1:41" x14ac:dyDescent="0.25">
      <c r="A25" s="57">
        <v>34669</v>
      </c>
      <c r="B25" s="58">
        <v>1994</v>
      </c>
      <c r="C25" s="58">
        <v>12</v>
      </c>
      <c r="D25" s="59"/>
      <c r="E25" s="59"/>
      <c r="F25" s="59"/>
      <c r="G25" s="59"/>
      <c r="H25" s="59"/>
      <c r="I25" s="59"/>
      <c r="J25" s="59">
        <v>49.839791250468473</v>
      </c>
      <c r="K25" s="59"/>
      <c r="L25" s="59"/>
      <c r="M25" s="59"/>
      <c r="N25" s="59">
        <v>1919.77</v>
      </c>
      <c r="O25" s="59">
        <v>8171.47</v>
      </c>
      <c r="P25" s="59">
        <f t="shared" si="0"/>
        <v>3851.8821043054727</v>
      </c>
      <c r="Q25" s="59">
        <f t="shared" si="1"/>
        <v>16395.473967646667</v>
      </c>
      <c r="R25" s="59">
        <v>402.23</v>
      </c>
      <c r="S25" s="59">
        <f>[1]Extra_XM!F64</f>
        <v>91.044927166796867</v>
      </c>
      <c r="T25" s="59"/>
      <c r="U25" s="59"/>
      <c r="V25" s="59"/>
      <c r="W25" s="59"/>
      <c r="X25" s="59"/>
      <c r="Y25" s="59"/>
      <c r="Z25" s="59"/>
      <c r="AA25" s="59">
        <v>75.29938364049336</v>
      </c>
      <c r="AB25" s="59">
        <v>76.928887086189832</v>
      </c>
      <c r="AC25" s="59">
        <f t="shared" si="2"/>
        <v>97.881805512315808</v>
      </c>
      <c r="AD25" s="59"/>
      <c r="AE25" s="59"/>
      <c r="AF25" s="59"/>
      <c r="AG25" s="59"/>
      <c r="AH25" s="59"/>
      <c r="AI25" s="59"/>
      <c r="AJ25" s="59"/>
      <c r="AK25" s="59"/>
      <c r="AL25" s="59">
        <v>34.786795457196597</v>
      </c>
      <c r="AM25" s="59"/>
      <c r="AN25" s="59"/>
      <c r="AO25" s="59">
        <v>26761.216272653</v>
      </c>
    </row>
    <row r="26" spans="1:41" x14ac:dyDescent="0.25">
      <c r="A26" s="57">
        <v>34700</v>
      </c>
      <c r="B26" s="58">
        <v>1995</v>
      </c>
      <c r="C26" s="58">
        <v>1</v>
      </c>
      <c r="D26" s="59"/>
      <c r="E26" s="59"/>
      <c r="F26" s="59"/>
      <c r="G26" s="59"/>
      <c r="H26" s="59"/>
      <c r="I26" s="59"/>
      <c r="J26" s="59">
        <v>50.85390193114732</v>
      </c>
      <c r="K26" s="59"/>
      <c r="L26" s="59"/>
      <c r="M26" s="59"/>
      <c r="N26" s="59">
        <v>1984.79</v>
      </c>
      <c r="O26" s="59">
        <v>8318.65</v>
      </c>
      <c r="P26" s="59">
        <f t="shared" si="0"/>
        <v>3902.9256844190031</v>
      </c>
      <c r="Q26" s="59">
        <f t="shared" si="1"/>
        <v>16357.938494597482</v>
      </c>
      <c r="R26" s="59">
        <v>405.77818181818202</v>
      </c>
      <c r="S26" s="59">
        <f>[1]Extra_XM!F65</f>
        <v>91.748285270111253</v>
      </c>
      <c r="T26" s="59"/>
      <c r="U26" s="59"/>
      <c r="V26" s="59"/>
      <c r="W26" s="59"/>
      <c r="X26" s="59"/>
      <c r="Y26" s="59"/>
      <c r="Z26" s="59"/>
      <c r="AA26" s="59">
        <v>75.724096432946183</v>
      </c>
      <c r="AB26" s="59">
        <v>83.062285963203834</v>
      </c>
      <c r="AC26" s="59">
        <f t="shared" si="2"/>
        <v>91.165437544653614</v>
      </c>
      <c r="AD26" s="59"/>
      <c r="AE26" s="59"/>
      <c r="AF26" s="59"/>
      <c r="AG26" s="59"/>
      <c r="AH26" s="59"/>
      <c r="AI26" s="59"/>
      <c r="AJ26" s="59"/>
      <c r="AK26" s="59"/>
      <c r="AL26" s="59">
        <v>26.082088582893501</v>
      </c>
      <c r="AM26" s="59"/>
      <c r="AN26" s="59"/>
      <c r="AO26" s="59">
        <v>27302.0097818016</v>
      </c>
    </row>
    <row r="27" spans="1:41" x14ac:dyDescent="0.25">
      <c r="A27" s="57">
        <v>34731</v>
      </c>
      <c r="B27" s="58">
        <v>1995</v>
      </c>
      <c r="C27" s="58">
        <v>2</v>
      </c>
      <c r="D27" s="59"/>
      <c r="E27" s="59"/>
      <c r="F27" s="59"/>
      <c r="G27" s="59"/>
      <c r="H27" s="59"/>
      <c r="I27" s="59"/>
      <c r="J27" s="59">
        <v>50.632868629894141</v>
      </c>
      <c r="K27" s="59"/>
      <c r="L27" s="59"/>
      <c r="M27" s="59"/>
      <c r="N27" s="59">
        <v>1991.84</v>
      </c>
      <c r="O27" s="59">
        <v>8452.0400000000009</v>
      </c>
      <c r="P27" s="59">
        <f t="shared" si="0"/>
        <v>3933.8873224022668</v>
      </c>
      <c r="Q27" s="59">
        <f t="shared" si="1"/>
        <v>16692.793098058508</v>
      </c>
      <c r="R27" s="59">
        <v>412.1395</v>
      </c>
      <c r="S27" s="59">
        <f>[1]Extra_XM!F66</f>
        <v>93.670482712058842</v>
      </c>
      <c r="T27" s="59"/>
      <c r="U27" s="59"/>
      <c r="V27" s="59"/>
      <c r="W27" s="59"/>
      <c r="X27" s="59"/>
      <c r="Y27" s="59"/>
      <c r="Z27" s="59"/>
      <c r="AA27" s="59">
        <v>75.104480347131897</v>
      </c>
      <c r="AB27" s="59">
        <v>83.296422852217233</v>
      </c>
      <c r="AC27" s="59">
        <f t="shared" si="2"/>
        <v>90.165312957533231</v>
      </c>
      <c r="AD27" s="59"/>
      <c r="AE27" s="59"/>
      <c r="AF27" s="59"/>
      <c r="AG27" s="59"/>
      <c r="AH27" s="59"/>
      <c r="AI27" s="59"/>
      <c r="AJ27" s="59"/>
      <c r="AK27" s="59"/>
      <c r="AL27" s="59">
        <v>25.2512575449827</v>
      </c>
      <c r="AM27" s="59"/>
      <c r="AN27" s="59"/>
      <c r="AO27" s="59">
        <v>27599.4625057802</v>
      </c>
    </row>
    <row r="28" spans="1:41" x14ac:dyDescent="0.25">
      <c r="A28" s="57">
        <v>34759</v>
      </c>
      <c r="B28" s="58">
        <v>1995</v>
      </c>
      <c r="C28" s="58">
        <v>3</v>
      </c>
      <c r="D28" s="59"/>
      <c r="E28" s="59"/>
      <c r="F28" s="59"/>
      <c r="G28" s="59"/>
      <c r="H28" s="59"/>
      <c r="I28" s="59"/>
      <c r="J28" s="59">
        <v>50.856756670601577</v>
      </c>
      <c r="K28" s="59"/>
      <c r="L28" s="59"/>
      <c r="M28" s="59"/>
      <c r="N28" s="59">
        <v>1989.37</v>
      </c>
      <c r="O28" s="59">
        <v>8703.08</v>
      </c>
      <c r="P28" s="59">
        <f t="shared" si="0"/>
        <v>3911.7122880743623</v>
      </c>
      <c r="Q28" s="59">
        <f t="shared" si="1"/>
        <v>17112.927700776741</v>
      </c>
      <c r="R28" s="59">
        <v>410.45739130434799</v>
      </c>
      <c r="S28" s="59">
        <f>[1]Extra_XM!F67</f>
        <v>95.373205963523105</v>
      </c>
      <c r="T28" s="59"/>
      <c r="U28" s="59"/>
      <c r="V28" s="59"/>
      <c r="W28" s="59"/>
      <c r="X28" s="59"/>
      <c r="Y28" s="59"/>
      <c r="Z28" s="59"/>
      <c r="AA28" s="59">
        <v>76.740563195953342</v>
      </c>
      <c r="AB28" s="59">
        <v>83.40640057987423</v>
      </c>
      <c r="AC28" s="59">
        <f t="shared" si="2"/>
        <v>92.008002578246575</v>
      </c>
      <c r="AD28" s="59"/>
      <c r="AE28" s="59"/>
      <c r="AF28" s="59"/>
      <c r="AG28" s="59"/>
      <c r="AH28" s="59"/>
      <c r="AI28" s="59"/>
      <c r="AJ28" s="59"/>
      <c r="AK28" s="59"/>
      <c r="AL28" s="59">
        <v>29.253260544461099</v>
      </c>
      <c r="AM28" s="59"/>
      <c r="AN28" s="59"/>
      <c r="AO28" s="59">
        <v>27772.254652964599</v>
      </c>
    </row>
    <row r="29" spans="1:41" x14ac:dyDescent="0.25">
      <c r="A29" s="57">
        <v>34790</v>
      </c>
      <c r="B29" s="58">
        <v>1995</v>
      </c>
      <c r="C29" s="58">
        <v>4</v>
      </c>
      <c r="D29" s="59"/>
      <c r="E29" s="59"/>
      <c r="F29" s="59"/>
      <c r="G29" s="59"/>
      <c r="H29" s="59"/>
      <c r="I29" s="59"/>
      <c r="J29" s="59">
        <v>51.316553439747182</v>
      </c>
      <c r="K29" s="59"/>
      <c r="L29" s="59"/>
      <c r="M29" s="59"/>
      <c r="N29" s="59">
        <v>1983.36</v>
      </c>
      <c r="O29" s="59">
        <v>8801.14</v>
      </c>
      <c r="P29" s="59">
        <f t="shared" si="0"/>
        <v>3864.9516911316782</v>
      </c>
      <c r="Q29" s="59">
        <f t="shared" si="1"/>
        <v>17150.68415561807</v>
      </c>
      <c r="R29" s="59">
        <v>394.328421052632</v>
      </c>
      <c r="S29" s="59">
        <f>[1]Extra_XM!F68</f>
        <v>93.183140258650184</v>
      </c>
      <c r="T29" s="59"/>
      <c r="U29" s="59"/>
      <c r="V29" s="59"/>
      <c r="W29" s="59"/>
      <c r="X29" s="59"/>
      <c r="Y29" s="59"/>
      <c r="Z29" s="59"/>
      <c r="AA29" s="59">
        <v>76.983242931963417</v>
      </c>
      <c r="AB29" s="59">
        <v>83.837060500134967</v>
      </c>
      <c r="AC29" s="59">
        <f t="shared" si="2"/>
        <v>91.824835547328718</v>
      </c>
      <c r="AD29" s="59"/>
      <c r="AE29" s="59"/>
      <c r="AF29" s="59"/>
      <c r="AG29" s="59"/>
      <c r="AH29" s="59"/>
      <c r="AI29" s="59"/>
      <c r="AJ29" s="59"/>
      <c r="AK29" s="59"/>
      <c r="AL29" s="59">
        <v>29.235242521952198</v>
      </c>
      <c r="AM29" s="59"/>
      <c r="AN29" s="59"/>
      <c r="AO29" s="59">
        <v>27970.070645837499</v>
      </c>
    </row>
    <row r="30" spans="1:41" x14ac:dyDescent="0.25">
      <c r="A30" s="57">
        <v>34820</v>
      </c>
      <c r="B30" s="58">
        <v>1995</v>
      </c>
      <c r="C30" s="58">
        <v>5</v>
      </c>
      <c r="D30" s="59"/>
      <c r="E30" s="59"/>
      <c r="F30" s="59"/>
      <c r="G30" s="59"/>
      <c r="H30" s="59"/>
      <c r="I30" s="59"/>
      <c r="J30" s="59">
        <v>51.625006623899566</v>
      </c>
      <c r="K30" s="59"/>
      <c r="L30" s="59"/>
      <c r="M30" s="59">
        <v>6</v>
      </c>
      <c r="N30" s="59">
        <v>2020.45</v>
      </c>
      <c r="O30" s="59">
        <v>8879.92</v>
      </c>
      <c r="P30" s="59">
        <f t="shared" si="0"/>
        <v>3913.7040983247871</v>
      </c>
      <c r="Q30" s="59">
        <f t="shared" si="1"/>
        <v>17200.811352320641</v>
      </c>
      <c r="R30" s="59">
        <v>377.17136363636399</v>
      </c>
      <c r="S30" s="59">
        <f>[1]Extra_XM!F69</f>
        <v>88.448476067338348</v>
      </c>
      <c r="T30" s="59"/>
      <c r="U30" s="59"/>
      <c r="V30" s="59"/>
      <c r="W30" s="59"/>
      <c r="X30" s="59"/>
      <c r="Y30" s="59"/>
      <c r="Z30" s="59"/>
      <c r="AA30" s="59">
        <v>75.782924207641372</v>
      </c>
      <c r="AB30" s="59">
        <v>83.946639425681553</v>
      </c>
      <c r="AC30" s="59">
        <f t="shared" si="2"/>
        <v>90.275113722369355</v>
      </c>
      <c r="AD30" s="59"/>
      <c r="AE30" s="59"/>
      <c r="AF30" s="59"/>
      <c r="AG30" s="59"/>
      <c r="AH30" s="59"/>
      <c r="AI30" s="59"/>
      <c r="AJ30" s="59"/>
      <c r="AK30" s="59"/>
      <c r="AL30" s="59">
        <v>28.018025001350502</v>
      </c>
      <c r="AM30" s="59"/>
      <c r="AN30" s="59"/>
      <c r="AO30" s="59">
        <v>28051.946415498202</v>
      </c>
    </row>
    <row r="31" spans="1:41" x14ac:dyDescent="0.25">
      <c r="A31" s="57">
        <v>34851</v>
      </c>
      <c r="B31" s="58">
        <v>1995</v>
      </c>
      <c r="C31" s="58">
        <v>6</v>
      </c>
      <c r="D31" s="59"/>
      <c r="E31" s="59"/>
      <c r="F31" s="59"/>
      <c r="G31" s="59"/>
      <c r="H31" s="59"/>
      <c r="I31" s="59"/>
      <c r="J31" s="59">
        <v>51.917063688026722</v>
      </c>
      <c r="K31" s="59"/>
      <c r="L31" s="59"/>
      <c r="M31" s="59">
        <v>6</v>
      </c>
      <c r="N31" s="59">
        <v>2040.77</v>
      </c>
      <c r="O31" s="59">
        <v>9203.39</v>
      </c>
      <c r="P31" s="59">
        <f t="shared" si="0"/>
        <v>3930.8270827162532</v>
      </c>
      <c r="Q31" s="59">
        <f t="shared" si="1"/>
        <v>17727.100390930842</v>
      </c>
      <c r="R31" s="59">
        <v>373.58800000000002</v>
      </c>
      <c r="S31" s="59">
        <f>[1]Extra_XM!F70</f>
        <v>87.412143278169907</v>
      </c>
      <c r="T31" s="59"/>
      <c r="U31" s="59"/>
      <c r="V31" s="59"/>
      <c r="W31" s="59"/>
      <c r="X31" s="59"/>
      <c r="Y31" s="59"/>
      <c r="Z31" s="59"/>
      <c r="AA31" s="59">
        <v>78.735277097958928</v>
      </c>
      <c r="AB31" s="59">
        <v>83.922685377060319</v>
      </c>
      <c r="AC31" s="59">
        <f t="shared" si="2"/>
        <v>93.818824724453663</v>
      </c>
      <c r="AD31" s="59"/>
      <c r="AE31" s="59"/>
      <c r="AF31" s="59"/>
      <c r="AG31" s="59"/>
      <c r="AH31" s="59"/>
      <c r="AI31" s="59"/>
      <c r="AJ31" s="59"/>
      <c r="AK31" s="59"/>
      <c r="AL31" s="59">
        <v>28.434441521556302</v>
      </c>
      <c r="AM31" s="59"/>
      <c r="AN31" s="59"/>
      <c r="AO31" s="59">
        <v>28094.822581938599</v>
      </c>
    </row>
    <row r="32" spans="1:41" x14ac:dyDescent="0.25">
      <c r="A32" s="57">
        <v>34881</v>
      </c>
      <c r="B32" s="58">
        <v>1995</v>
      </c>
      <c r="C32" s="58">
        <v>7</v>
      </c>
      <c r="D32" s="59"/>
      <c r="E32" s="59"/>
      <c r="F32" s="59"/>
      <c r="G32" s="59"/>
      <c r="H32" s="59"/>
      <c r="I32" s="59"/>
      <c r="J32" s="59">
        <v>52.243629780833814</v>
      </c>
      <c r="K32" s="59"/>
      <c r="L32" s="59"/>
      <c r="M32" s="59">
        <v>5.77</v>
      </c>
      <c r="N32" s="59">
        <v>1971.76</v>
      </c>
      <c r="O32" s="59">
        <v>9239.9699999999993</v>
      </c>
      <c r="P32" s="59">
        <f t="shared" si="0"/>
        <v>3774.163488011247</v>
      </c>
      <c r="Q32" s="59">
        <f t="shared" si="1"/>
        <v>17686.309390757131</v>
      </c>
      <c r="R32" s="59">
        <v>378.068095238095</v>
      </c>
      <c r="S32" s="59">
        <f>[1]Extra_XM!F71</f>
        <v>87.575080342388617</v>
      </c>
      <c r="T32" s="59"/>
      <c r="U32" s="59"/>
      <c r="V32" s="59"/>
      <c r="W32" s="59"/>
      <c r="X32" s="59"/>
      <c r="Y32" s="59"/>
      <c r="Z32" s="59"/>
      <c r="AA32" s="59">
        <v>79.080582383508144</v>
      </c>
      <c r="AB32" s="59">
        <v>83.382284239584592</v>
      </c>
      <c r="AC32" s="59">
        <f t="shared" si="2"/>
        <v>94.840988232324932</v>
      </c>
      <c r="AD32" s="59"/>
      <c r="AE32" s="59"/>
      <c r="AF32" s="59"/>
      <c r="AG32" s="59"/>
      <c r="AH32" s="59"/>
      <c r="AI32" s="59"/>
      <c r="AJ32" s="59"/>
      <c r="AK32" s="59"/>
      <c r="AL32" s="59">
        <v>29.065072309368102</v>
      </c>
      <c r="AM32" s="59"/>
      <c r="AN32" s="59"/>
      <c r="AO32" s="59">
        <v>28580.6823157814</v>
      </c>
    </row>
    <row r="33" spans="1:41" x14ac:dyDescent="0.25">
      <c r="A33" s="57">
        <v>34912</v>
      </c>
      <c r="B33" s="58">
        <v>1995</v>
      </c>
      <c r="C33" s="58">
        <v>8</v>
      </c>
      <c r="D33" s="59"/>
      <c r="E33" s="59"/>
      <c r="F33" s="59"/>
      <c r="G33" s="59"/>
      <c r="H33" s="59"/>
      <c r="I33" s="59"/>
      <c r="J33" s="59">
        <v>53.072261988513958</v>
      </c>
      <c r="K33" s="59"/>
      <c r="L33" s="59"/>
      <c r="M33" s="59">
        <v>5.7</v>
      </c>
      <c r="N33" s="59">
        <v>1944.76</v>
      </c>
      <c r="O33" s="59">
        <v>9425.74</v>
      </c>
      <c r="P33" s="59">
        <f t="shared" si="0"/>
        <v>3664.3623752477147</v>
      </c>
      <c r="Q33" s="59">
        <f t="shared" si="1"/>
        <v>17760.200238007463</v>
      </c>
      <c r="R33" s="59">
        <v>387.274090909091</v>
      </c>
      <c r="S33" s="59">
        <f>[1]Extra_XM!F72</f>
        <v>86.567258773179702</v>
      </c>
      <c r="T33" s="59"/>
      <c r="U33" s="59"/>
      <c r="V33" s="59"/>
      <c r="W33" s="59"/>
      <c r="X33" s="59"/>
      <c r="Y33" s="59"/>
      <c r="Z33" s="59"/>
      <c r="AA33" s="59">
        <v>78.151685533734465</v>
      </c>
      <c r="AB33" s="59">
        <v>83.283591741173041</v>
      </c>
      <c r="AC33" s="59">
        <f t="shared" si="2"/>
        <v>93.838034479363714</v>
      </c>
      <c r="AD33" s="59"/>
      <c r="AE33" s="59"/>
      <c r="AF33" s="59"/>
      <c r="AG33" s="59"/>
      <c r="AH33" s="59"/>
      <c r="AI33" s="59"/>
      <c r="AJ33" s="59"/>
      <c r="AK33" s="59"/>
      <c r="AL33" s="59">
        <v>28.030037016356399</v>
      </c>
      <c r="AM33" s="59"/>
      <c r="AN33" s="59"/>
      <c r="AO33" s="59">
        <v>29092.091666811699</v>
      </c>
    </row>
    <row r="34" spans="1:41" x14ac:dyDescent="0.25">
      <c r="A34" s="57">
        <v>34943</v>
      </c>
      <c r="B34" s="58">
        <v>1995</v>
      </c>
      <c r="C34" s="58">
        <v>9</v>
      </c>
      <c r="D34" s="59"/>
      <c r="E34" s="59"/>
      <c r="F34" s="59"/>
      <c r="G34" s="59"/>
      <c r="H34" s="59"/>
      <c r="I34" s="59"/>
      <c r="J34" s="59">
        <v>53.440420821474511</v>
      </c>
      <c r="K34" s="59"/>
      <c r="L34" s="59"/>
      <c r="M34" s="59">
        <v>5.9</v>
      </c>
      <c r="N34" s="59">
        <v>2025.93</v>
      </c>
      <c r="O34" s="59">
        <v>9659</v>
      </c>
      <c r="P34" s="59">
        <f t="shared" si="0"/>
        <v>3791.0068237821583</v>
      </c>
      <c r="Q34" s="59">
        <f t="shared" si="1"/>
        <v>18074.333718791797</v>
      </c>
      <c r="R34" s="59">
        <v>394.56277777777802</v>
      </c>
      <c r="S34" s="59">
        <f>[1]Extra_XM!F73</f>
        <v>86.824270957396621</v>
      </c>
      <c r="T34" s="59"/>
      <c r="U34" s="59"/>
      <c r="V34" s="59"/>
      <c r="W34" s="59"/>
      <c r="X34" s="59"/>
      <c r="Y34" s="59"/>
      <c r="Z34" s="59"/>
      <c r="AA34" s="59">
        <v>76.732613774629471</v>
      </c>
      <c r="AB34" s="59">
        <v>83.273147871598866</v>
      </c>
      <c r="AC34" s="59">
        <f t="shared" si="2"/>
        <v>92.145686497819895</v>
      </c>
      <c r="AD34" s="59"/>
      <c r="AE34" s="59"/>
      <c r="AF34" s="59"/>
      <c r="AG34" s="59"/>
      <c r="AH34" s="59"/>
      <c r="AI34" s="59"/>
      <c r="AJ34" s="59"/>
      <c r="AK34" s="59"/>
      <c r="AL34" s="59">
        <v>30.252259792455</v>
      </c>
      <c r="AM34" s="59"/>
      <c r="AN34" s="59"/>
      <c r="AO34" s="59">
        <v>29600.992110865001</v>
      </c>
    </row>
    <row r="35" spans="1:41" x14ac:dyDescent="0.25">
      <c r="A35" s="57">
        <v>34973</v>
      </c>
      <c r="B35" s="58">
        <v>1995</v>
      </c>
      <c r="C35" s="58">
        <v>10</v>
      </c>
      <c r="D35" s="59"/>
      <c r="E35" s="59"/>
      <c r="F35" s="59"/>
      <c r="G35" s="59"/>
      <c r="H35" s="59"/>
      <c r="I35" s="59"/>
      <c r="J35" s="59">
        <v>53.935431088815648</v>
      </c>
      <c r="K35" s="59"/>
      <c r="L35" s="59"/>
      <c r="M35" s="59">
        <v>6.38</v>
      </c>
      <c r="N35" s="59">
        <v>2016.73</v>
      </c>
      <c r="O35" s="59">
        <v>9793.58</v>
      </c>
      <c r="P35" s="59">
        <f t="shared" si="0"/>
        <v>3739.1561711614841</v>
      </c>
      <c r="Q35" s="59">
        <f t="shared" si="1"/>
        <v>18157.971118971647</v>
      </c>
      <c r="R35" s="59">
        <v>406.61714285714299</v>
      </c>
      <c r="S35" s="59">
        <f>[1]Extra_XM!F74</f>
        <v>89.557412583433873</v>
      </c>
      <c r="T35" s="59"/>
      <c r="U35" s="59"/>
      <c r="V35" s="59"/>
      <c r="W35" s="59"/>
      <c r="X35" s="59"/>
      <c r="Y35" s="59"/>
      <c r="Z35" s="59"/>
      <c r="AA35" s="59">
        <v>76.078761390056144</v>
      </c>
      <c r="AB35" s="59">
        <v>83.334554560463118</v>
      </c>
      <c r="AC35" s="59">
        <f t="shared" si="2"/>
        <v>91.293175791630873</v>
      </c>
      <c r="AD35" s="59"/>
      <c r="AE35" s="59"/>
      <c r="AF35" s="59"/>
      <c r="AG35" s="59"/>
      <c r="AH35" s="59"/>
      <c r="AI35" s="59"/>
      <c r="AJ35" s="59"/>
      <c r="AK35" s="59"/>
      <c r="AL35" s="59">
        <v>28.814821996744399</v>
      </c>
      <c r="AM35" s="59"/>
      <c r="AN35" s="59"/>
      <c r="AO35" s="59">
        <v>30399.541665111301</v>
      </c>
    </row>
    <row r="36" spans="1:41" x14ac:dyDescent="0.25">
      <c r="A36" s="57">
        <v>35004</v>
      </c>
      <c r="B36" s="58">
        <v>1995</v>
      </c>
      <c r="C36" s="58">
        <v>11</v>
      </c>
      <c r="D36" s="59"/>
      <c r="E36" s="59"/>
      <c r="F36" s="59"/>
      <c r="G36" s="59"/>
      <c r="H36" s="59"/>
      <c r="I36" s="59"/>
      <c r="J36" s="59">
        <v>53.936269183808051</v>
      </c>
      <c r="K36" s="59"/>
      <c r="L36" s="59"/>
      <c r="M36" s="59">
        <v>6.5</v>
      </c>
      <c r="N36" s="59">
        <v>2047.83</v>
      </c>
      <c r="O36" s="59">
        <v>9767.41</v>
      </c>
      <c r="P36" s="59">
        <f t="shared" si="0"/>
        <v>3796.7587135499707</v>
      </c>
      <c r="Q36" s="59">
        <f t="shared" si="1"/>
        <v>18109.168742676455</v>
      </c>
      <c r="R36" s="59">
        <v>412.30952380952402</v>
      </c>
      <c r="S36" s="59">
        <f>[1]Extra_XM!F75</f>
        <v>90.586903196388789</v>
      </c>
      <c r="T36" s="59"/>
      <c r="U36" s="59"/>
      <c r="V36" s="59"/>
      <c r="W36" s="59"/>
      <c r="X36" s="59"/>
      <c r="Y36" s="59"/>
      <c r="Z36" s="59"/>
      <c r="AA36" s="59">
        <v>77.188466141837964</v>
      </c>
      <c r="AB36" s="59">
        <v>83.61374412801672</v>
      </c>
      <c r="AC36" s="59">
        <f t="shared" si="2"/>
        <v>92.315524136389172</v>
      </c>
      <c r="AD36" s="59"/>
      <c r="AE36" s="59"/>
      <c r="AF36" s="59"/>
      <c r="AG36" s="59"/>
      <c r="AH36" s="59"/>
      <c r="AI36" s="59"/>
      <c r="AJ36" s="59"/>
      <c r="AK36" s="59"/>
      <c r="AL36" s="59">
        <v>28.3223293815009</v>
      </c>
      <c r="AM36" s="59"/>
      <c r="AN36" s="59"/>
      <c r="AO36" s="59">
        <v>31258.6812178656</v>
      </c>
    </row>
    <row r="37" spans="1:41" x14ac:dyDescent="0.25">
      <c r="A37" s="57">
        <v>35034</v>
      </c>
      <c r="B37" s="58">
        <v>1995</v>
      </c>
      <c r="C37" s="58">
        <v>12</v>
      </c>
      <c r="D37" s="59"/>
      <c r="E37" s="59"/>
      <c r="F37" s="59"/>
      <c r="G37" s="59"/>
      <c r="H37" s="59"/>
      <c r="I37" s="59"/>
      <c r="J37" s="59">
        <v>53.922918895161523</v>
      </c>
      <c r="K37" s="59"/>
      <c r="L37" s="59"/>
      <c r="M37" s="59">
        <v>6.68</v>
      </c>
      <c r="N37" s="59">
        <v>2291.98</v>
      </c>
      <c r="O37" s="59">
        <v>10138.049999999999</v>
      </c>
      <c r="P37" s="59">
        <f t="shared" si="0"/>
        <v>4250.4746533772268</v>
      </c>
      <c r="Q37" s="59">
        <f t="shared" si="1"/>
        <v>18801.003743344616</v>
      </c>
      <c r="R37" s="59">
        <v>408.98421052631602</v>
      </c>
      <c r="S37" s="59">
        <f>[1]Extra_XM!F76</f>
        <v>89.289011996597068</v>
      </c>
      <c r="T37" s="59"/>
      <c r="U37" s="59"/>
      <c r="V37" s="59"/>
      <c r="W37" s="59"/>
      <c r="X37" s="59"/>
      <c r="Y37" s="59"/>
      <c r="Z37" s="59"/>
      <c r="AA37" s="59">
        <v>76.169198278439083</v>
      </c>
      <c r="AB37" s="59">
        <v>84.225166450873004</v>
      </c>
      <c r="AC37" s="59">
        <f t="shared" si="2"/>
        <v>90.435200650944608</v>
      </c>
      <c r="AD37" s="59"/>
      <c r="AE37" s="59"/>
      <c r="AF37" s="59"/>
      <c r="AG37" s="59"/>
      <c r="AH37" s="59"/>
      <c r="AI37" s="59"/>
      <c r="AJ37" s="59"/>
      <c r="AK37" s="59"/>
      <c r="AL37" s="59">
        <v>38.242251773904698</v>
      </c>
      <c r="AM37" s="59"/>
      <c r="AN37" s="59"/>
      <c r="AO37" s="59">
        <v>31646.6955114663</v>
      </c>
    </row>
    <row r="38" spans="1:41" x14ac:dyDescent="0.25">
      <c r="A38" s="57">
        <v>35065</v>
      </c>
      <c r="B38" s="58">
        <v>1996</v>
      </c>
      <c r="C38" s="58">
        <v>1</v>
      </c>
      <c r="D38" s="59">
        <v>47.3552549879522</v>
      </c>
      <c r="E38" s="59">
        <v>47.256310445434401</v>
      </c>
      <c r="F38" s="59"/>
      <c r="G38" s="59"/>
      <c r="H38" s="59">
        <v>58.149344848524898</v>
      </c>
      <c r="I38" s="59">
        <v>44.732996695919297</v>
      </c>
      <c r="J38" s="59">
        <v>54.827153122554961</v>
      </c>
      <c r="K38" s="59"/>
      <c r="L38" s="59"/>
      <c r="M38" s="59">
        <v>6.7</v>
      </c>
      <c r="N38" s="59">
        <v>2382.5300000000002</v>
      </c>
      <c r="O38" s="59">
        <v>10497.13</v>
      </c>
      <c r="P38" s="59">
        <f t="shared" si="0"/>
        <v>4345.5292939874853</v>
      </c>
      <c r="Q38" s="59">
        <f t="shared" si="1"/>
        <v>19145.860038612249</v>
      </c>
      <c r="R38" s="59">
        <v>408.53181818181798</v>
      </c>
      <c r="S38" s="59">
        <f>[1]Extra_XM!F77</f>
        <v>87.866872471184834</v>
      </c>
      <c r="T38" s="59"/>
      <c r="U38" s="59"/>
      <c r="V38" s="59"/>
      <c r="W38" s="59"/>
      <c r="X38" s="59"/>
      <c r="Y38" s="59"/>
      <c r="Z38" s="59"/>
      <c r="AA38" s="59">
        <v>72.860088160545402</v>
      </c>
      <c r="AB38" s="59">
        <v>83.07789047180438</v>
      </c>
      <c r="AC38" s="59">
        <f t="shared" si="2"/>
        <v>87.700936731504058</v>
      </c>
      <c r="AD38" s="59"/>
      <c r="AE38" s="59"/>
      <c r="AF38" s="59"/>
      <c r="AG38" s="59"/>
      <c r="AH38" s="59"/>
      <c r="AI38" s="59"/>
      <c r="AJ38" s="59"/>
      <c r="AK38" s="59"/>
      <c r="AL38" s="59">
        <v>27.723730633704999</v>
      </c>
      <c r="AM38" s="59"/>
      <c r="AN38" s="59"/>
      <c r="AO38" s="59">
        <v>32228.692151250401</v>
      </c>
    </row>
    <row r="39" spans="1:41" x14ac:dyDescent="0.25">
      <c r="A39" s="57">
        <v>35096</v>
      </c>
      <c r="B39" s="58">
        <v>1996</v>
      </c>
      <c r="C39" s="58">
        <v>2</v>
      </c>
      <c r="D39" s="59">
        <v>45.869682171451103</v>
      </c>
      <c r="E39" s="59">
        <v>47.795316183761898</v>
      </c>
      <c r="F39" s="59"/>
      <c r="G39" s="59"/>
      <c r="H39" s="59">
        <v>60.112740241389702</v>
      </c>
      <c r="I39" s="59">
        <v>43.138990110927701</v>
      </c>
      <c r="J39" s="59">
        <v>54.59632056950263</v>
      </c>
      <c r="K39" s="59"/>
      <c r="L39" s="59"/>
      <c r="M39" s="59">
        <v>6.7</v>
      </c>
      <c r="N39" s="59">
        <v>2336.9499999999998</v>
      </c>
      <c r="O39" s="59">
        <v>10719.08</v>
      </c>
      <c r="P39" s="59">
        <f t="shared" si="0"/>
        <v>4280.4166574284027</v>
      </c>
      <c r="Q39" s="59">
        <f t="shared" si="1"/>
        <v>19633.337719809002</v>
      </c>
      <c r="R39" s="59">
        <v>410.965714285714</v>
      </c>
      <c r="S39" s="59">
        <f>[1]Extra_XM!F78</f>
        <v>88.180612565444349</v>
      </c>
      <c r="T39" s="59"/>
      <c r="U39" s="59"/>
      <c r="V39" s="59"/>
      <c r="W39" s="59"/>
      <c r="X39" s="59"/>
      <c r="Y39" s="59"/>
      <c r="Z39" s="59"/>
      <c r="AA39" s="59">
        <v>70.508412764325257</v>
      </c>
      <c r="AB39" s="59">
        <v>83.995763257968449</v>
      </c>
      <c r="AC39" s="59">
        <f t="shared" si="2"/>
        <v>83.942820482241785</v>
      </c>
      <c r="AD39" s="59"/>
      <c r="AE39" s="59"/>
      <c r="AF39" s="59"/>
      <c r="AG39" s="59"/>
      <c r="AH39" s="59"/>
      <c r="AI39" s="59"/>
      <c r="AJ39" s="59"/>
      <c r="AK39" s="59"/>
      <c r="AL39" s="59">
        <v>29.417424749542299</v>
      </c>
      <c r="AM39" s="59"/>
      <c r="AN39" s="59"/>
      <c r="AO39" s="59">
        <v>32368.446945319301</v>
      </c>
    </row>
    <row r="40" spans="1:41" x14ac:dyDescent="0.25">
      <c r="A40" s="57">
        <v>35125</v>
      </c>
      <c r="B40" s="58">
        <v>1996</v>
      </c>
      <c r="C40" s="58">
        <v>3</v>
      </c>
      <c r="D40" s="59">
        <v>50.565646129461904</v>
      </c>
      <c r="E40" s="59">
        <v>47.821128168287203</v>
      </c>
      <c r="F40" s="59"/>
      <c r="G40" s="59"/>
      <c r="H40" s="59">
        <v>62.9233701075147</v>
      </c>
      <c r="I40" s="59">
        <v>47.723732765198797</v>
      </c>
      <c r="J40" s="59">
        <v>54.895921460324445</v>
      </c>
      <c r="K40" s="59"/>
      <c r="L40" s="59"/>
      <c r="M40" s="59">
        <v>6.7</v>
      </c>
      <c r="N40" s="59">
        <v>2320.27</v>
      </c>
      <c r="O40" s="59">
        <v>10808.96</v>
      </c>
      <c r="P40" s="59">
        <f t="shared" si="0"/>
        <v>4226.6710135778585</v>
      </c>
      <c r="Q40" s="59">
        <f t="shared" si="1"/>
        <v>19689.914500865209</v>
      </c>
      <c r="R40" s="59">
        <v>411.54666666666702</v>
      </c>
      <c r="S40" s="59">
        <f>[1]Extra_XM!F79</f>
        <v>87.972045095208244</v>
      </c>
      <c r="T40" s="59"/>
      <c r="U40" s="59"/>
      <c r="V40" s="59"/>
      <c r="W40" s="59"/>
      <c r="X40" s="59"/>
      <c r="Y40" s="59"/>
      <c r="Z40" s="59"/>
      <c r="AA40" s="59">
        <v>69.860099829887091</v>
      </c>
      <c r="AB40" s="59">
        <v>83.138385202548378</v>
      </c>
      <c r="AC40" s="59">
        <f t="shared" si="2"/>
        <v>84.028694639291274</v>
      </c>
      <c r="AD40" s="59"/>
      <c r="AE40" s="59"/>
      <c r="AF40" s="59"/>
      <c r="AG40" s="59"/>
      <c r="AH40" s="59"/>
      <c r="AI40" s="59"/>
      <c r="AJ40" s="59"/>
      <c r="AK40" s="59"/>
      <c r="AL40" s="59">
        <v>33.863872304240303</v>
      </c>
      <c r="AM40" s="59"/>
      <c r="AN40" s="59"/>
      <c r="AO40" s="59">
        <v>32528.924568431699</v>
      </c>
    </row>
    <row r="41" spans="1:41" x14ac:dyDescent="0.25">
      <c r="A41" s="57">
        <v>35156</v>
      </c>
      <c r="B41" s="58">
        <v>1996</v>
      </c>
      <c r="C41" s="58">
        <v>4</v>
      </c>
      <c r="D41" s="59">
        <v>48.796697479636897</v>
      </c>
      <c r="E41" s="59">
        <v>47.846063087867797</v>
      </c>
      <c r="F41" s="59"/>
      <c r="G41" s="59"/>
      <c r="H41" s="59">
        <v>63.565894833538103</v>
      </c>
      <c r="I41" s="59">
        <v>45.911025409411501</v>
      </c>
      <c r="J41" s="59">
        <v>55.62592846393553</v>
      </c>
      <c r="K41" s="59"/>
      <c r="L41" s="59"/>
      <c r="M41" s="59">
        <v>7.31</v>
      </c>
      <c r="N41" s="59">
        <v>2328.4</v>
      </c>
      <c r="O41" s="59">
        <v>11056.62</v>
      </c>
      <c r="P41" s="59">
        <f t="shared" si="0"/>
        <v>4185.8177729286681</v>
      </c>
      <c r="Q41" s="59">
        <f t="shared" si="1"/>
        <v>19876.737890619555</v>
      </c>
      <c r="R41" s="59">
        <v>408.42476190476202</v>
      </c>
      <c r="S41" s="59">
        <f>[1]Extra_XM!F80</f>
        <v>86.347772020598043</v>
      </c>
      <c r="T41" s="59"/>
      <c r="U41" s="59"/>
      <c r="V41" s="59"/>
      <c r="W41" s="59"/>
      <c r="X41" s="59"/>
      <c r="Y41" s="59"/>
      <c r="Z41" s="59"/>
      <c r="AA41" s="59">
        <v>69.805793400006706</v>
      </c>
      <c r="AB41" s="59">
        <v>83.117945717518836</v>
      </c>
      <c r="AC41" s="59">
        <f t="shared" si="2"/>
        <v>83.984021497891376</v>
      </c>
      <c r="AD41" s="59"/>
      <c r="AE41" s="59"/>
      <c r="AF41" s="59"/>
      <c r="AG41" s="59"/>
      <c r="AH41" s="59"/>
      <c r="AI41" s="59"/>
      <c r="AJ41" s="59"/>
      <c r="AK41" s="59"/>
      <c r="AL41" s="59">
        <v>30.978986700314199</v>
      </c>
      <c r="AM41" s="59"/>
      <c r="AN41" s="59"/>
      <c r="AO41" s="59">
        <v>32421.080758747299</v>
      </c>
    </row>
    <row r="42" spans="1:41" x14ac:dyDescent="0.25">
      <c r="A42" s="57">
        <v>35186</v>
      </c>
      <c r="B42" s="58">
        <v>1996</v>
      </c>
      <c r="C42" s="58">
        <v>5</v>
      </c>
      <c r="D42" s="59">
        <v>48.488778674346598</v>
      </c>
      <c r="E42" s="59">
        <v>47.932079462232302</v>
      </c>
      <c r="F42" s="59"/>
      <c r="G42" s="59"/>
      <c r="H42" s="59">
        <v>65.737775382643903</v>
      </c>
      <c r="I42" s="59">
        <v>45.491771550399498</v>
      </c>
      <c r="J42" s="59">
        <v>56.062897330644638</v>
      </c>
      <c r="K42" s="59"/>
      <c r="L42" s="59"/>
      <c r="M42" s="59">
        <v>7.5</v>
      </c>
      <c r="N42" s="59">
        <v>2316.9699999999998</v>
      </c>
      <c r="O42" s="59">
        <v>11197.18</v>
      </c>
      <c r="P42" s="59">
        <f t="shared" si="0"/>
        <v>4132.8046004028347</v>
      </c>
      <c r="Q42" s="59">
        <f t="shared" si="1"/>
        <v>19972.531804701237</v>
      </c>
      <c r="R42" s="59">
        <v>406.230476190476</v>
      </c>
      <c r="S42" s="59">
        <f>[1]Extra_XM!F81</f>
        <v>85.151075232507267</v>
      </c>
      <c r="T42" s="59"/>
      <c r="U42" s="59"/>
      <c r="V42" s="59"/>
      <c r="W42" s="59"/>
      <c r="X42" s="59"/>
      <c r="Y42" s="59"/>
      <c r="Z42" s="59"/>
      <c r="AA42" s="59">
        <v>70.317553261614052</v>
      </c>
      <c r="AB42" s="59">
        <v>83.253376327864345</v>
      </c>
      <c r="AC42" s="59">
        <f t="shared" si="2"/>
        <v>84.462103956832848</v>
      </c>
      <c r="AD42" s="59"/>
      <c r="AE42" s="59"/>
      <c r="AF42" s="59"/>
      <c r="AG42" s="59"/>
      <c r="AH42" s="59"/>
      <c r="AI42" s="59"/>
      <c r="AJ42" s="59"/>
      <c r="AK42" s="59"/>
      <c r="AL42" s="59">
        <v>32.404412481018902</v>
      </c>
      <c r="AM42" s="59"/>
      <c r="AN42" s="59"/>
      <c r="AO42" s="59">
        <v>32620.286448549399</v>
      </c>
    </row>
    <row r="43" spans="1:41" x14ac:dyDescent="0.25">
      <c r="A43" s="57">
        <v>35217</v>
      </c>
      <c r="B43" s="58">
        <v>1996</v>
      </c>
      <c r="C43" s="58">
        <v>6</v>
      </c>
      <c r="D43" s="59">
        <v>46.808619430951097</v>
      </c>
      <c r="E43" s="59">
        <v>48.437356788821099</v>
      </c>
      <c r="F43" s="59"/>
      <c r="G43" s="59"/>
      <c r="H43" s="59">
        <v>66.520647981235896</v>
      </c>
      <c r="I43" s="59">
        <v>43.761360075538697</v>
      </c>
      <c r="J43" s="59">
        <v>56.199830846571672</v>
      </c>
      <c r="K43" s="59"/>
      <c r="L43" s="59"/>
      <c r="M43" s="59">
        <v>7.5</v>
      </c>
      <c r="N43" s="59">
        <v>2346.61</v>
      </c>
      <c r="O43" s="59">
        <v>11425.72</v>
      </c>
      <c r="P43" s="59">
        <f t="shared" si="0"/>
        <v>4175.4752009954655</v>
      </c>
      <c r="Q43" s="59">
        <f t="shared" si="1"/>
        <v>20330.52382522784</v>
      </c>
      <c r="R43" s="59">
        <v>409.84684210526302</v>
      </c>
      <c r="S43" s="59">
        <f>[1]Extra_XM!F82</f>
        <v>85.312646521002549</v>
      </c>
      <c r="T43" s="59"/>
      <c r="U43" s="59"/>
      <c r="V43" s="59"/>
      <c r="W43" s="59"/>
      <c r="X43" s="59"/>
      <c r="Y43" s="59"/>
      <c r="Z43" s="59"/>
      <c r="AA43" s="59">
        <v>65.265178639616011</v>
      </c>
      <c r="AB43" s="59">
        <v>83.116475389580373</v>
      </c>
      <c r="AC43" s="59">
        <f t="shared" si="2"/>
        <v>78.522553240747456</v>
      </c>
      <c r="AD43" s="59"/>
      <c r="AE43" s="59"/>
      <c r="AF43" s="59"/>
      <c r="AG43" s="59"/>
      <c r="AH43" s="59"/>
      <c r="AI43" s="59"/>
      <c r="AJ43" s="59"/>
      <c r="AK43" s="59"/>
      <c r="AL43" s="59">
        <v>33.163171428893897</v>
      </c>
      <c r="AM43" s="59"/>
      <c r="AN43" s="59"/>
      <c r="AO43" s="59">
        <v>32960.376290986598</v>
      </c>
    </row>
    <row r="44" spans="1:41" x14ac:dyDescent="0.25">
      <c r="A44" s="57">
        <v>35247</v>
      </c>
      <c r="B44" s="58">
        <v>1996</v>
      </c>
      <c r="C44" s="58">
        <v>7</v>
      </c>
      <c r="D44" s="59">
        <v>47.685556591010197</v>
      </c>
      <c r="E44" s="59">
        <v>48.4278890491967</v>
      </c>
      <c r="F44" s="59"/>
      <c r="G44" s="59"/>
      <c r="H44" s="59">
        <v>70.051677843424898</v>
      </c>
      <c r="I44" s="59">
        <v>44.466174108171401</v>
      </c>
      <c r="J44" s="59">
        <v>56.251787472937814</v>
      </c>
      <c r="K44" s="59"/>
      <c r="L44" s="59"/>
      <c r="M44" s="59">
        <v>7.5</v>
      </c>
      <c r="N44" s="59">
        <v>2271.64</v>
      </c>
      <c r="O44" s="59">
        <v>11621.61</v>
      </c>
      <c r="P44" s="59">
        <f t="shared" si="0"/>
        <v>4038.3427834944159</v>
      </c>
      <c r="Q44" s="59">
        <f t="shared" si="1"/>
        <v>20659.983481575662</v>
      </c>
      <c r="R44" s="59">
        <v>410.72304347826099</v>
      </c>
      <c r="S44" s="59">
        <f>[1]Extra_XM!F83</f>
        <v>85.44366867830982</v>
      </c>
      <c r="T44" s="59"/>
      <c r="U44" s="59"/>
      <c r="V44" s="59"/>
      <c r="W44" s="59"/>
      <c r="X44" s="59"/>
      <c r="Y44" s="59"/>
      <c r="Z44" s="59"/>
      <c r="AA44" s="59">
        <v>63.120686360617221</v>
      </c>
      <c r="AB44" s="59">
        <v>82.945707360255327</v>
      </c>
      <c r="AC44" s="59">
        <f t="shared" si="2"/>
        <v>76.098798080613435</v>
      </c>
      <c r="AD44" s="59"/>
      <c r="AE44" s="59"/>
      <c r="AF44" s="59"/>
      <c r="AG44" s="59"/>
      <c r="AH44" s="59"/>
      <c r="AI44" s="59"/>
      <c r="AJ44" s="59"/>
      <c r="AK44" s="59"/>
      <c r="AL44" s="59">
        <v>31.733741643187301</v>
      </c>
      <c r="AM44" s="59"/>
      <c r="AN44" s="59"/>
      <c r="AO44" s="59">
        <v>33284.525655425197</v>
      </c>
    </row>
    <row r="45" spans="1:41" x14ac:dyDescent="0.25">
      <c r="A45" s="57">
        <v>35278</v>
      </c>
      <c r="B45" s="58">
        <v>1996</v>
      </c>
      <c r="C45" s="58">
        <v>8</v>
      </c>
      <c r="D45" s="59">
        <v>46.967628517150096</v>
      </c>
      <c r="E45" s="59">
        <v>48.562894897979497</v>
      </c>
      <c r="F45" s="59"/>
      <c r="G45" s="59"/>
      <c r="H45" s="59">
        <v>67.987747131110794</v>
      </c>
      <c r="I45" s="59">
        <v>43.847529716794497</v>
      </c>
      <c r="J45" s="59">
        <v>56.454587493481434</v>
      </c>
      <c r="K45" s="59"/>
      <c r="L45" s="59"/>
      <c r="M45" s="59">
        <v>7.5</v>
      </c>
      <c r="N45" s="59">
        <v>2278.0500000000002</v>
      </c>
      <c r="O45" s="59">
        <v>11788.85</v>
      </c>
      <c r="P45" s="59">
        <f t="shared" si="0"/>
        <v>4035.1902319063738</v>
      </c>
      <c r="Q45" s="59">
        <f t="shared" si="1"/>
        <v>20882.005384170432</v>
      </c>
      <c r="R45" s="59">
        <v>411.100476190476</v>
      </c>
      <c r="S45" s="59">
        <f>[1]Extra_XM!F84</f>
        <v>85.692402957076681</v>
      </c>
      <c r="T45" s="59"/>
      <c r="U45" s="59"/>
      <c r="V45" s="59"/>
      <c r="W45" s="59"/>
      <c r="X45" s="59"/>
      <c r="Y45" s="59"/>
      <c r="Z45" s="59"/>
      <c r="AA45" s="59">
        <v>63.272922226028619</v>
      </c>
      <c r="AB45" s="59">
        <v>82.626511854653415</v>
      </c>
      <c r="AC45" s="59">
        <f t="shared" si="2"/>
        <v>76.577022078979581</v>
      </c>
      <c r="AD45" s="59"/>
      <c r="AE45" s="59"/>
      <c r="AF45" s="59"/>
      <c r="AG45" s="59"/>
      <c r="AH45" s="59"/>
      <c r="AI45" s="59"/>
      <c r="AJ45" s="59"/>
      <c r="AK45" s="59"/>
      <c r="AL45" s="59">
        <v>33.843852279230397</v>
      </c>
      <c r="AM45" s="59"/>
      <c r="AN45" s="59"/>
      <c r="AO45" s="59">
        <v>33540.663654499702</v>
      </c>
    </row>
    <row r="46" spans="1:41" x14ac:dyDescent="0.25">
      <c r="A46" s="57">
        <v>35309</v>
      </c>
      <c r="B46" s="58">
        <v>1996</v>
      </c>
      <c r="C46" s="58">
        <v>9</v>
      </c>
      <c r="D46" s="59">
        <v>45.603710327863404</v>
      </c>
      <c r="E46" s="59">
        <v>48.574289429020297</v>
      </c>
      <c r="F46" s="59"/>
      <c r="G46" s="59"/>
      <c r="H46" s="59">
        <v>69.270699371900605</v>
      </c>
      <c r="I46" s="59">
        <v>42.410221103465503</v>
      </c>
      <c r="J46" s="59">
        <v>56.789623019248921</v>
      </c>
      <c r="K46" s="59"/>
      <c r="L46" s="59"/>
      <c r="M46" s="59">
        <v>7.5</v>
      </c>
      <c r="N46" s="59">
        <v>2368.61</v>
      </c>
      <c r="O46" s="59">
        <v>11760.31</v>
      </c>
      <c r="P46" s="59">
        <f t="shared" si="0"/>
        <v>4170.8500146182632</v>
      </c>
      <c r="Q46" s="59">
        <f t="shared" si="1"/>
        <v>20708.554441387692</v>
      </c>
      <c r="R46" s="59">
        <v>411.84444444444398</v>
      </c>
      <c r="S46" s="59">
        <f>[1]Extra_XM!F85</f>
        <v>85.2369448013946</v>
      </c>
      <c r="T46" s="59"/>
      <c r="U46" s="59"/>
      <c r="V46" s="59"/>
      <c r="W46" s="59"/>
      <c r="X46" s="59"/>
      <c r="Y46" s="59"/>
      <c r="Z46" s="59"/>
      <c r="AA46" s="59">
        <v>62.494658049555603</v>
      </c>
      <c r="AB46" s="59">
        <v>82.485293077592345</v>
      </c>
      <c r="AC46" s="59">
        <f t="shared" si="2"/>
        <v>75.764606898793545</v>
      </c>
      <c r="AD46" s="59"/>
      <c r="AE46" s="59"/>
      <c r="AF46" s="59"/>
      <c r="AG46" s="59"/>
      <c r="AH46" s="59"/>
      <c r="AI46" s="59"/>
      <c r="AJ46" s="59"/>
      <c r="AK46" s="59"/>
      <c r="AL46" s="59">
        <v>33.349357661486003</v>
      </c>
      <c r="AM46" s="59"/>
      <c r="AN46" s="59"/>
      <c r="AO46" s="59">
        <v>33928.006282055903</v>
      </c>
    </row>
    <row r="47" spans="1:41" x14ac:dyDescent="0.25">
      <c r="A47" s="57">
        <v>35339</v>
      </c>
      <c r="B47" s="58">
        <v>1996</v>
      </c>
      <c r="C47" s="58">
        <v>10</v>
      </c>
      <c r="D47" s="59">
        <v>48.9626252754448</v>
      </c>
      <c r="E47" s="59">
        <v>49.052851389301203</v>
      </c>
      <c r="F47" s="59"/>
      <c r="G47" s="59"/>
      <c r="H47" s="59">
        <v>70.793622516004504</v>
      </c>
      <c r="I47" s="59">
        <v>45.714124262856501</v>
      </c>
      <c r="J47" s="59">
        <v>57.280548982209567</v>
      </c>
      <c r="K47" s="59"/>
      <c r="L47" s="59"/>
      <c r="M47" s="59">
        <v>7.5</v>
      </c>
      <c r="N47" s="59">
        <v>2332.02</v>
      </c>
      <c r="O47" s="59">
        <v>12104.44</v>
      </c>
      <c r="P47" s="59">
        <f t="shared" si="0"/>
        <v>4071.2249471007835</v>
      </c>
      <c r="Q47" s="59">
        <f t="shared" si="1"/>
        <v>21131.850541026499</v>
      </c>
      <c r="R47" s="59">
        <v>415.552608695652</v>
      </c>
      <c r="S47" s="59">
        <f>[1]Extra_XM!F86</f>
        <v>85.085289175427917</v>
      </c>
      <c r="T47" s="59"/>
      <c r="U47" s="59"/>
      <c r="V47" s="59"/>
      <c r="W47" s="59"/>
      <c r="X47" s="59"/>
      <c r="Y47" s="59"/>
      <c r="Z47" s="59"/>
      <c r="AA47" s="59">
        <v>63.344601326781692</v>
      </c>
      <c r="AB47" s="59">
        <v>82.87176561591734</v>
      </c>
      <c r="AC47" s="59">
        <f t="shared" si="2"/>
        <v>76.436891208958357</v>
      </c>
      <c r="AD47" s="59"/>
      <c r="AE47" s="59"/>
      <c r="AF47" s="59"/>
      <c r="AG47" s="59"/>
      <c r="AH47" s="59"/>
      <c r="AI47" s="59"/>
      <c r="AJ47" s="59"/>
      <c r="AK47" s="59"/>
      <c r="AL47" s="59">
        <v>33.229237511426597</v>
      </c>
      <c r="AM47" s="59"/>
      <c r="AN47" s="59"/>
      <c r="AO47" s="59">
        <v>34431.396184616897</v>
      </c>
    </row>
    <row r="48" spans="1:41" x14ac:dyDescent="0.25">
      <c r="A48" s="57">
        <v>35370</v>
      </c>
      <c r="B48" s="58">
        <v>1996</v>
      </c>
      <c r="C48" s="58">
        <v>11</v>
      </c>
      <c r="D48" s="59">
        <v>49.574594181406802</v>
      </c>
      <c r="E48" s="59">
        <v>49.110325394902198</v>
      </c>
      <c r="F48" s="59"/>
      <c r="G48" s="59"/>
      <c r="H48" s="59">
        <v>68.540116142218693</v>
      </c>
      <c r="I48" s="59">
        <v>46.443498907027198</v>
      </c>
      <c r="J48" s="59">
        <v>57.472019845440286</v>
      </c>
      <c r="K48" s="59"/>
      <c r="L48" s="59"/>
      <c r="M48" s="59">
        <v>7.5</v>
      </c>
      <c r="N48" s="59">
        <v>2394.6</v>
      </c>
      <c r="O48" s="59">
        <v>12209.8</v>
      </c>
      <c r="P48" s="59">
        <f t="shared" si="0"/>
        <v>4166.5492294159949</v>
      </c>
      <c r="Q48" s="59">
        <f t="shared" si="1"/>
        <v>21244.772730862529</v>
      </c>
      <c r="R48" s="59">
        <v>420.03</v>
      </c>
      <c r="S48" s="59">
        <f>[1]Extra_XM!F87</f>
        <v>86.133819250623404</v>
      </c>
      <c r="T48" s="59"/>
      <c r="U48" s="59"/>
      <c r="V48" s="59"/>
      <c r="W48" s="59"/>
      <c r="X48" s="59"/>
      <c r="Y48" s="59"/>
      <c r="Z48" s="59"/>
      <c r="AA48" s="59">
        <v>65.606809149115747</v>
      </c>
      <c r="AB48" s="59">
        <v>83.288635714064227</v>
      </c>
      <c r="AC48" s="59">
        <f t="shared" si="2"/>
        <v>78.77042118248707</v>
      </c>
      <c r="AD48" s="59"/>
      <c r="AE48" s="59"/>
      <c r="AF48" s="59"/>
      <c r="AG48" s="59"/>
      <c r="AH48" s="59"/>
      <c r="AI48" s="59"/>
      <c r="AJ48" s="59"/>
      <c r="AK48" s="59"/>
      <c r="AL48" s="59">
        <v>33.657666046638397</v>
      </c>
      <c r="AM48" s="59"/>
      <c r="AN48" s="59"/>
      <c r="AO48" s="59">
        <v>35197.335027683599</v>
      </c>
    </row>
    <row r="49" spans="1:41" x14ac:dyDescent="0.25">
      <c r="A49" s="57">
        <v>35400</v>
      </c>
      <c r="B49" s="58">
        <v>1996</v>
      </c>
      <c r="C49" s="58">
        <v>12</v>
      </c>
      <c r="D49" s="59">
        <v>53.8998025553324</v>
      </c>
      <c r="E49" s="59">
        <v>49.329596577512703</v>
      </c>
      <c r="F49" s="59"/>
      <c r="G49" s="59"/>
      <c r="H49" s="59">
        <v>75.841533071701505</v>
      </c>
      <c r="I49" s="59">
        <v>50.428994150240499</v>
      </c>
      <c r="J49" s="59">
        <v>57.502521830307224</v>
      </c>
      <c r="K49" s="59"/>
      <c r="L49" s="59"/>
      <c r="M49" s="59">
        <v>7.5</v>
      </c>
      <c r="N49" s="59">
        <v>2589</v>
      </c>
      <c r="O49" s="59">
        <v>12473.43</v>
      </c>
      <c r="P49" s="59">
        <f t="shared" si="0"/>
        <v>4502.4112292679383</v>
      </c>
      <c r="Q49" s="59">
        <f t="shared" si="1"/>
        <v>21691.970374464108</v>
      </c>
      <c r="R49" s="59">
        <v>422.41</v>
      </c>
      <c r="S49" s="59">
        <f>[1]Extra_XM!F88</f>
        <v>85.602708220716877</v>
      </c>
      <c r="T49" s="59"/>
      <c r="U49" s="59"/>
      <c r="V49" s="59"/>
      <c r="W49" s="59"/>
      <c r="X49" s="59"/>
      <c r="Y49" s="59"/>
      <c r="Z49" s="59"/>
      <c r="AA49" s="59">
        <v>65.983427056039375</v>
      </c>
      <c r="AB49" s="59">
        <v>84.006893585993851</v>
      </c>
      <c r="AC49" s="59">
        <f t="shared" si="2"/>
        <v>78.545252942242513</v>
      </c>
      <c r="AD49" s="59"/>
      <c r="AE49" s="59"/>
      <c r="AF49" s="59"/>
      <c r="AG49" s="59"/>
      <c r="AH49" s="59"/>
      <c r="AI49" s="59"/>
      <c r="AJ49" s="59"/>
      <c r="AK49" s="59"/>
      <c r="AL49" s="59">
        <v>41.891902333208897</v>
      </c>
      <c r="AM49" s="59"/>
      <c r="AN49" s="59"/>
      <c r="AO49" s="59">
        <v>35848.078540017203</v>
      </c>
    </row>
    <row r="50" spans="1:41" x14ac:dyDescent="0.25">
      <c r="A50" s="57">
        <v>35431</v>
      </c>
      <c r="B50" s="58">
        <v>1997</v>
      </c>
      <c r="C50" s="58">
        <v>1</v>
      </c>
      <c r="D50" s="59">
        <v>50.338099739244399</v>
      </c>
      <c r="E50" s="59">
        <v>50.3948266656298</v>
      </c>
      <c r="F50" s="59"/>
      <c r="G50" s="59"/>
      <c r="H50" s="59">
        <v>68.626518198995797</v>
      </c>
      <c r="I50" s="59">
        <v>47.207578665639502</v>
      </c>
      <c r="J50" s="59">
        <v>58.5961717760865</v>
      </c>
      <c r="K50" s="59"/>
      <c r="L50" s="59"/>
      <c r="M50" s="59">
        <v>7.5</v>
      </c>
      <c r="N50" s="59">
        <v>2710.41</v>
      </c>
      <c r="O50" s="59">
        <v>12831.49</v>
      </c>
      <c r="P50" s="59">
        <f t="shared" si="0"/>
        <v>4625.5752173662249</v>
      </c>
      <c r="Q50" s="59">
        <f t="shared" si="1"/>
        <v>21898.171179224748</v>
      </c>
      <c r="R50" s="59">
        <v>423.79318181818201</v>
      </c>
      <c r="S50" s="59">
        <f>[1]Extra_XM!F89</f>
        <v>84.570008755470766</v>
      </c>
      <c r="T50" s="59"/>
      <c r="U50" s="59"/>
      <c r="V50" s="59"/>
      <c r="W50" s="59"/>
      <c r="X50" s="59"/>
      <c r="Y50" s="59"/>
      <c r="Z50" s="59"/>
      <c r="AA50" s="59">
        <v>67.655824745662414</v>
      </c>
      <c r="AB50" s="59">
        <v>80.436097793120297</v>
      </c>
      <c r="AC50" s="59">
        <f t="shared" si="2"/>
        <v>84.111271682611402</v>
      </c>
      <c r="AD50" s="59"/>
      <c r="AE50" s="59"/>
      <c r="AF50" s="59"/>
      <c r="AG50" s="59"/>
      <c r="AH50" s="59"/>
      <c r="AI50" s="59"/>
      <c r="AJ50" s="59">
        <v>2680</v>
      </c>
      <c r="AK50" s="59"/>
      <c r="AL50" s="59">
        <v>32.056064045846703</v>
      </c>
      <c r="AM50" s="59"/>
      <c r="AN50" s="59"/>
      <c r="AO50" s="59">
        <v>35971.893803384002</v>
      </c>
    </row>
    <row r="51" spans="1:41" x14ac:dyDescent="0.25">
      <c r="A51" s="57">
        <v>35462</v>
      </c>
      <c r="B51" s="58">
        <v>1997</v>
      </c>
      <c r="C51" s="58">
        <v>2</v>
      </c>
      <c r="D51" s="59">
        <v>48.179266048004898</v>
      </c>
      <c r="E51" s="59">
        <v>50.225413207023799</v>
      </c>
      <c r="F51" s="59"/>
      <c r="G51" s="59"/>
      <c r="H51" s="59">
        <v>66.104319096434395</v>
      </c>
      <c r="I51" s="59">
        <v>45.161808061478403</v>
      </c>
      <c r="J51" s="59">
        <v>58.532184676584855</v>
      </c>
      <c r="K51" s="59"/>
      <c r="L51" s="59"/>
      <c r="M51" s="59">
        <v>7.31</v>
      </c>
      <c r="N51" s="59">
        <v>2665.93</v>
      </c>
      <c r="O51" s="59">
        <v>12965.01</v>
      </c>
      <c r="P51" s="59">
        <f t="shared" si="0"/>
        <v>4554.6394940328873</v>
      </c>
      <c r="Q51" s="59">
        <f t="shared" si="1"/>
        <v>22150.223969320774</v>
      </c>
      <c r="R51" s="59">
        <v>416.19150000000002</v>
      </c>
      <c r="S51" s="59">
        <f>[1]Extra_XM!F90</f>
        <v>80.83671205383159</v>
      </c>
      <c r="T51" s="59"/>
      <c r="U51" s="59"/>
      <c r="V51" s="59"/>
      <c r="W51" s="59"/>
      <c r="X51" s="59"/>
      <c r="Y51" s="59"/>
      <c r="Z51" s="59"/>
      <c r="AA51" s="59">
        <v>66.66762024818135</v>
      </c>
      <c r="AB51" s="59">
        <v>79.327845947073413</v>
      </c>
      <c r="AC51" s="59">
        <f t="shared" si="2"/>
        <v>84.040628422787606</v>
      </c>
      <c r="AD51" s="59"/>
      <c r="AE51" s="59"/>
      <c r="AF51" s="59"/>
      <c r="AG51" s="59"/>
      <c r="AH51" s="59"/>
      <c r="AI51" s="59"/>
      <c r="AJ51" s="59">
        <v>2469</v>
      </c>
      <c r="AK51" s="59"/>
      <c r="AL51" s="59">
        <v>30.950958665300298</v>
      </c>
      <c r="AM51" s="59"/>
      <c r="AN51" s="59"/>
      <c r="AO51" s="59">
        <v>36108.990641755001</v>
      </c>
    </row>
    <row r="52" spans="1:41" x14ac:dyDescent="0.25">
      <c r="A52" s="57">
        <v>35490</v>
      </c>
      <c r="B52" s="58">
        <v>1997</v>
      </c>
      <c r="C52" s="58">
        <v>3</v>
      </c>
      <c r="D52" s="59">
        <v>53.302712644737703</v>
      </c>
      <c r="E52" s="59">
        <v>50.139793653081099</v>
      </c>
      <c r="F52" s="59"/>
      <c r="G52" s="59"/>
      <c r="H52" s="59">
        <v>71.381987881268898</v>
      </c>
      <c r="I52" s="59">
        <v>50.052580849715497</v>
      </c>
      <c r="J52" s="59">
        <v>58.613789050864817</v>
      </c>
      <c r="K52" s="59"/>
      <c r="L52" s="59"/>
      <c r="M52" s="59">
        <v>7.25</v>
      </c>
      <c r="N52" s="59">
        <v>2662.52</v>
      </c>
      <c r="O52" s="59">
        <v>13071.38</v>
      </c>
      <c r="P52" s="59">
        <f t="shared" si="0"/>
        <v>4542.4806058681443</v>
      </c>
      <c r="Q52" s="59">
        <f t="shared" si="1"/>
        <v>22300.861643079763</v>
      </c>
      <c r="R52" s="59">
        <v>414.053</v>
      </c>
      <c r="S52" s="59">
        <f>[1]Extra_XM!F91</f>
        <v>79.704200914745172</v>
      </c>
      <c r="T52" s="59"/>
      <c r="U52" s="59"/>
      <c r="V52" s="59"/>
      <c r="W52" s="59"/>
      <c r="X52" s="59"/>
      <c r="Y52" s="59"/>
      <c r="Z52" s="59"/>
      <c r="AA52" s="59">
        <v>66.46396692543918</v>
      </c>
      <c r="AB52" s="59">
        <v>79.096373438310493</v>
      </c>
      <c r="AC52" s="59">
        <f t="shared" si="2"/>
        <v>84.029095186363151</v>
      </c>
      <c r="AD52" s="59"/>
      <c r="AE52" s="59"/>
      <c r="AF52" s="59"/>
      <c r="AG52" s="59"/>
      <c r="AH52" s="59"/>
      <c r="AI52" s="59"/>
      <c r="AJ52" s="59">
        <v>2758</v>
      </c>
      <c r="AK52" s="59"/>
      <c r="AL52" s="59">
        <v>36.991000210786197</v>
      </c>
      <c r="AM52" s="59"/>
      <c r="AN52" s="59"/>
      <c r="AO52" s="59">
        <v>36496.028031102403</v>
      </c>
    </row>
    <row r="53" spans="1:41" x14ac:dyDescent="0.25">
      <c r="A53" s="57">
        <v>35521</v>
      </c>
      <c r="B53" s="58">
        <v>1997</v>
      </c>
      <c r="C53" s="58">
        <v>4</v>
      </c>
      <c r="D53" s="59">
        <v>51.649955789119197</v>
      </c>
      <c r="E53" s="59">
        <v>50.640464266030897</v>
      </c>
      <c r="F53" s="59"/>
      <c r="G53" s="59"/>
      <c r="H53" s="59">
        <v>70.912834531659399</v>
      </c>
      <c r="I53" s="59">
        <v>48.412785065098703</v>
      </c>
      <c r="J53" s="59">
        <v>58.986872660150809</v>
      </c>
      <c r="K53" s="59"/>
      <c r="L53" s="59"/>
      <c r="M53" s="59">
        <v>7.1</v>
      </c>
      <c r="N53" s="59">
        <v>2682.99</v>
      </c>
      <c r="O53" s="59">
        <v>13348.82</v>
      </c>
      <c r="P53" s="59">
        <f t="shared" si="0"/>
        <v>4548.4526963446251</v>
      </c>
      <c r="Q53" s="59">
        <f t="shared" si="1"/>
        <v>22630.153791858731</v>
      </c>
      <c r="R53" s="59">
        <v>417.58</v>
      </c>
      <c r="S53" s="59">
        <f>[1]Extra_XM!F92</f>
        <v>80.166181697297489</v>
      </c>
      <c r="T53" s="59"/>
      <c r="U53" s="59"/>
      <c r="V53" s="59"/>
      <c r="W53" s="59"/>
      <c r="X53" s="59"/>
      <c r="Y53" s="59"/>
      <c r="Z53" s="59"/>
      <c r="AA53" s="59">
        <v>66.073712560327365</v>
      </c>
      <c r="AB53" s="59">
        <v>78.950240543844799</v>
      </c>
      <c r="AC53" s="59">
        <f t="shared" si="2"/>
        <v>83.690324570491356</v>
      </c>
      <c r="AD53" s="59"/>
      <c r="AE53" s="59"/>
      <c r="AF53" s="59"/>
      <c r="AG53" s="59"/>
      <c r="AH53" s="59"/>
      <c r="AI53" s="59"/>
      <c r="AJ53" s="59">
        <v>2688</v>
      </c>
      <c r="AK53" s="59"/>
      <c r="AL53" s="59">
        <v>32.8949030937613</v>
      </c>
      <c r="AM53" s="59"/>
      <c r="AN53" s="59"/>
      <c r="AO53" s="59">
        <v>37073.115097456102</v>
      </c>
    </row>
    <row r="54" spans="1:41" x14ac:dyDescent="0.25">
      <c r="A54" s="57">
        <v>35551</v>
      </c>
      <c r="B54" s="58">
        <v>1997</v>
      </c>
      <c r="C54" s="58">
        <v>5</v>
      </c>
      <c r="D54" s="59">
        <v>52.380073224363898</v>
      </c>
      <c r="E54" s="59">
        <v>51.7865573982425</v>
      </c>
      <c r="F54" s="59"/>
      <c r="G54" s="59"/>
      <c r="H54" s="59">
        <v>82.201408810196099</v>
      </c>
      <c r="I54" s="59">
        <v>48.579258290851499</v>
      </c>
      <c r="J54" s="59">
        <v>59.119701717863222</v>
      </c>
      <c r="K54" s="59"/>
      <c r="L54" s="59"/>
      <c r="M54" s="59">
        <v>7</v>
      </c>
      <c r="N54" s="59">
        <v>2695.48</v>
      </c>
      <c r="O54" s="59">
        <v>13501.27</v>
      </c>
      <c r="P54" s="59">
        <f t="shared" si="0"/>
        <v>4559.3599454605364</v>
      </c>
      <c r="Q54" s="59">
        <f t="shared" si="1"/>
        <v>22837.175438455477</v>
      </c>
      <c r="R54" s="59">
        <v>418.60894736842101</v>
      </c>
      <c r="S54" s="59">
        <f>[1]Extra_XM!F93</f>
        <v>81.006590390240802</v>
      </c>
      <c r="T54" s="59"/>
      <c r="U54" s="59"/>
      <c r="V54" s="59"/>
      <c r="W54" s="59"/>
      <c r="X54" s="59"/>
      <c r="Y54" s="59"/>
      <c r="Z54" s="59"/>
      <c r="AA54" s="59">
        <v>67.505505762422843</v>
      </c>
      <c r="AB54" s="59">
        <v>79.222655048912159</v>
      </c>
      <c r="AC54" s="59">
        <f t="shared" si="2"/>
        <v>85.209850289345724</v>
      </c>
      <c r="AD54" s="59"/>
      <c r="AE54" s="59"/>
      <c r="AF54" s="59"/>
      <c r="AG54" s="59"/>
      <c r="AH54" s="59"/>
      <c r="AI54" s="59"/>
      <c r="AJ54" s="59">
        <v>2720</v>
      </c>
      <c r="AK54" s="59"/>
      <c r="AL54" s="59">
        <v>36.7107198606476</v>
      </c>
      <c r="AM54" s="59"/>
      <c r="AN54" s="59"/>
      <c r="AO54" s="59">
        <v>37420.554219554302</v>
      </c>
    </row>
    <row r="55" spans="1:41" x14ac:dyDescent="0.25">
      <c r="A55" s="57">
        <v>35582</v>
      </c>
      <c r="B55" s="58">
        <v>1997</v>
      </c>
      <c r="C55" s="58">
        <v>6</v>
      </c>
      <c r="D55" s="59">
        <v>49.869577641400298</v>
      </c>
      <c r="E55" s="59">
        <v>51.502828568405903</v>
      </c>
      <c r="F55" s="59"/>
      <c r="G55" s="59"/>
      <c r="H55" s="59">
        <v>70.050589196364498</v>
      </c>
      <c r="I55" s="59">
        <v>46.664336134574803</v>
      </c>
      <c r="J55" s="59">
        <v>59.149977322736753</v>
      </c>
      <c r="K55" s="59"/>
      <c r="L55" s="59"/>
      <c r="M55" s="59">
        <v>6.8</v>
      </c>
      <c r="N55" s="59">
        <v>2772.74</v>
      </c>
      <c r="O55" s="59">
        <v>13806.78</v>
      </c>
      <c r="P55" s="59">
        <f t="shared" si="0"/>
        <v>4687.6433863554194</v>
      </c>
      <c r="Q55" s="59">
        <f t="shared" si="1"/>
        <v>23341.98697096168</v>
      </c>
      <c r="R55" s="59">
        <v>417.41523809523801</v>
      </c>
      <c r="S55" s="59">
        <f>[1]Extra_XM!F94</f>
        <v>80.842787269311302</v>
      </c>
      <c r="T55" s="59"/>
      <c r="U55" s="59"/>
      <c r="V55" s="59"/>
      <c r="W55" s="59"/>
      <c r="X55" s="59"/>
      <c r="Y55" s="59"/>
      <c r="Z55" s="59"/>
      <c r="AA55" s="59">
        <v>68.523060500274667</v>
      </c>
      <c r="AB55" s="59">
        <v>78.8529722477913</v>
      </c>
      <c r="AC55" s="59">
        <f t="shared" si="2"/>
        <v>86.899781386736535</v>
      </c>
      <c r="AD55" s="59"/>
      <c r="AE55" s="59"/>
      <c r="AF55" s="59"/>
      <c r="AG55" s="59"/>
      <c r="AH55" s="59"/>
      <c r="AI55" s="59"/>
      <c r="AJ55" s="59">
        <v>2712</v>
      </c>
      <c r="AK55" s="59"/>
      <c r="AL55" s="59">
        <v>34.740749399673803</v>
      </c>
      <c r="AM55" s="59"/>
      <c r="AN55" s="59"/>
      <c r="AO55" s="59">
        <v>37496.976470501802</v>
      </c>
    </row>
    <row r="56" spans="1:41" x14ac:dyDescent="0.25">
      <c r="A56" s="57">
        <v>35612</v>
      </c>
      <c r="B56" s="58">
        <v>1997</v>
      </c>
      <c r="C56" s="58">
        <v>7</v>
      </c>
      <c r="D56" s="59">
        <v>51.230072710409502</v>
      </c>
      <c r="E56" s="59">
        <v>51.977925135242501</v>
      </c>
      <c r="F56" s="59"/>
      <c r="G56" s="59"/>
      <c r="H56" s="59">
        <v>70.1569566667754</v>
      </c>
      <c r="I56" s="59">
        <v>48.028250564373103</v>
      </c>
      <c r="J56" s="59">
        <v>59.388606536323557</v>
      </c>
      <c r="K56" s="59"/>
      <c r="L56" s="59"/>
      <c r="M56" s="59">
        <v>6.75</v>
      </c>
      <c r="N56" s="59">
        <v>2719.99</v>
      </c>
      <c r="O56" s="59">
        <v>13912.71</v>
      </c>
      <c r="P56" s="59">
        <f t="shared" si="0"/>
        <v>4579.9862273858635</v>
      </c>
      <c r="Q56" s="59">
        <f t="shared" si="1"/>
        <v>23426.564136490786</v>
      </c>
      <c r="R56" s="59">
        <v>416.60826086956502</v>
      </c>
      <c r="S56" s="59">
        <f>[1]Extra_XM!F95</f>
        <v>79.499026797814523</v>
      </c>
      <c r="T56" s="59"/>
      <c r="U56" s="59"/>
      <c r="V56" s="59"/>
      <c r="W56" s="59"/>
      <c r="X56" s="59"/>
      <c r="Y56" s="59"/>
      <c r="Z56" s="59"/>
      <c r="AA56" s="59">
        <v>66.996542544507676</v>
      </c>
      <c r="AB56" s="59">
        <v>78.641214418229509</v>
      </c>
      <c r="AC56" s="59">
        <f t="shared" si="2"/>
        <v>85.192660159349558</v>
      </c>
      <c r="AD56" s="59"/>
      <c r="AE56" s="59"/>
      <c r="AF56" s="59"/>
      <c r="AG56" s="59"/>
      <c r="AH56" s="59"/>
      <c r="AI56" s="59"/>
      <c r="AJ56" s="59">
        <v>2835</v>
      </c>
      <c r="AK56" s="59"/>
      <c r="AL56" s="59">
        <v>34.322330876967001</v>
      </c>
      <c r="AM56" s="59"/>
      <c r="AN56" s="59"/>
      <c r="AO56" s="59">
        <v>37815.411790885897</v>
      </c>
    </row>
    <row r="57" spans="1:41" x14ac:dyDescent="0.25">
      <c r="A57" s="57">
        <v>35643</v>
      </c>
      <c r="B57" s="58">
        <v>1997</v>
      </c>
      <c r="C57" s="58">
        <v>8</v>
      </c>
      <c r="D57" s="59">
        <v>50.712031316457697</v>
      </c>
      <c r="E57" s="59">
        <v>52.468497572262898</v>
      </c>
      <c r="F57" s="59"/>
      <c r="G57" s="59"/>
      <c r="H57" s="59">
        <v>72.8470490980759</v>
      </c>
      <c r="I57" s="59">
        <v>47.371428148633299</v>
      </c>
      <c r="J57" s="59">
        <v>59.589425766378113</v>
      </c>
      <c r="K57" s="59"/>
      <c r="L57" s="59"/>
      <c r="M57" s="59">
        <v>6.75</v>
      </c>
      <c r="N57" s="59">
        <v>2685.09</v>
      </c>
      <c r="O57" s="59">
        <v>13899.63</v>
      </c>
      <c r="P57" s="59">
        <f t="shared" si="0"/>
        <v>4505.9840155650518</v>
      </c>
      <c r="Q57" s="59">
        <f t="shared" si="1"/>
        <v>23325.66528580735</v>
      </c>
      <c r="R57" s="59">
        <v>414.85250000000002</v>
      </c>
      <c r="S57" s="59">
        <f>[1]Extra_XM!F96</f>
        <v>77.950728004359718</v>
      </c>
      <c r="T57" s="59"/>
      <c r="U57" s="59"/>
      <c r="V57" s="59"/>
      <c r="W57" s="59"/>
      <c r="X57" s="59"/>
      <c r="Y57" s="59"/>
      <c r="Z57" s="59"/>
      <c r="AA57" s="59">
        <v>64.886197006601179</v>
      </c>
      <c r="AB57" s="59">
        <v>79.135148743454579</v>
      </c>
      <c r="AC57" s="59">
        <f t="shared" si="2"/>
        <v>81.994155614660471</v>
      </c>
      <c r="AD57" s="59"/>
      <c r="AE57" s="59"/>
      <c r="AF57" s="59"/>
      <c r="AG57" s="59"/>
      <c r="AH57" s="59"/>
      <c r="AI57" s="59"/>
      <c r="AJ57" s="59">
        <v>2796</v>
      </c>
      <c r="AK57" s="59"/>
      <c r="AL57" s="59">
        <v>37.359368670968301</v>
      </c>
      <c r="AM57" s="59"/>
      <c r="AN57" s="59"/>
      <c r="AO57" s="59">
        <v>38322.605200141501</v>
      </c>
    </row>
    <row r="58" spans="1:41" x14ac:dyDescent="0.25">
      <c r="A58" s="57">
        <v>35674</v>
      </c>
      <c r="B58" s="58">
        <v>1997</v>
      </c>
      <c r="C58" s="58">
        <v>9</v>
      </c>
      <c r="D58" s="59">
        <v>49.7337313431726</v>
      </c>
      <c r="E58" s="59">
        <v>52.896958489113302</v>
      </c>
      <c r="F58" s="59"/>
      <c r="G58" s="59"/>
      <c r="H58" s="59">
        <v>77.513464355762693</v>
      </c>
      <c r="I58" s="59">
        <v>46.1518754342151</v>
      </c>
      <c r="J58" s="59">
        <v>60.212232388481411</v>
      </c>
      <c r="K58" s="59"/>
      <c r="L58" s="59"/>
      <c r="M58" s="59">
        <v>6.53</v>
      </c>
      <c r="N58" s="59">
        <v>2851.51</v>
      </c>
      <c r="O58" s="59">
        <v>14350.81</v>
      </c>
      <c r="P58" s="59">
        <f t="shared" si="0"/>
        <v>4735.7652870307693</v>
      </c>
      <c r="Q58" s="59">
        <f t="shared" si="1"/>
        <v>23833.711906594759</v>
      </c>
      <c r="R58" s="59">
        <v>414.89894736842098</v>
      </c>
      <c r="S58" s="59">
        <f>[1]Extra_XM!F97</f>
        <v>77.816855879113106</v>
      </c>
      <c r="T58" s="59"/>
      <c r="U58" s="59"/>
      <c r="V58" s="59"/>
      <c r="W58" s="59"/>
      <c r="X58" s="59"/>
      <c r="Y58" s="59"/>
      <c r="Z58" s="59"/>
      <c r="AA58" s="59">
        <v>63.312234437963383</v>
      </c>
      <c r="AB58" s="59">
        <v>79.362703678735443</v>
      </c>
      <c r="AC58" s="59">
        <f t="shared" si="2"/>
        <v>79.775803372645626</v>
      </c>
      <c r="AD58" s="59"/>
      <c r="AE58" s="59"/>
      <c r="AF58" s="59"/>
      <c r="AG58" s="59"/>
      <c r="AH58" s="59"/>
      <c r="AI58" s="59"/>
      <c r="AJ58" s="59">
        <v>2653</v>
      </c>
      <c r="AK58" s="59"/>
      <c r="AL58" s="59">
        <v>35.825834755210202</v>
      </c>
      <c r="AM58" s="59"/>
      <c r="AN58" s="59"/>
      <c r="AO58" s="59">
        <v>38489.210078376702</v>
      </c>
    </row>
    <row r="59" spans="1:41" x14ac:dyDescent="0.25">
      <c r="A59" s="57">
        <v>35704</v>
      </c>
      <c r="B59" s="58">
        <v>1997</v>
      </c>
      <c r="C59" s="58">
        <v>10</v>
      </c>
      <c r="D59" s="59">
        <v>53.153787176329899</v>
      </c>
      <c r="E59" s="59">
        <v>53.1992596769607</v>
      </c>
      <c r="F59" s="59"/>
      <c r="G59" s="59"/>
      <c r="H59" s="59">
        <v>76.815972791021494</v>
      </c>
      <c r="I59" s="59">
        <v>49.629106483376603</v>
      </c>
      <c r="J59" s="59">
        <v>61.039211670116465</v>
      </c>
      <c r="K59" s="59"/>
      <c r="L59" s="59"/>
      <c r="M59" s="59">
        <v>6.5</v>
      </c>
      <c r="N59" s="59">
        <v>2748</v>
      </c>
      <c r="O59" s="59">
        <v>14714.63</v>
      </c>
      <c r="P59" s="59">
        <f t="shared" si="0"/>
        <v>4502.0240674985062</v>
      </c>
      <c r="Q59" s="59">
        <f t="shared" si="1"/>
        <v>24106.848036512205</v>
      </c>
      <c r="R59" s="59">
        <v>414.41304347826099</v>
      </c>
      <c r="S59" s="59">
        <f>[1]Extra_XM!F98</f>
        <v>77.246995101034116</v>
      </c>
      <c r="T59" s="59"/>
      <c r="U59" s="59"/>
      <c r="V59" s="59"/>
      <c r="W59" s="59"/>
      <c r="X59" s="59"/>
      <c r="Y59" s="59"/>
      <c r="Z59" s="59"/>
      <c r="AA59" s="59">
        <v>62.943877331179181</v>
      </c>
      <c r="AB59" s="59">
        <v>79.413524550116406</v>
      </c>
      <c r="AC59" s="59">
        <f t="shared" si="2"/>
        <v>79.260903841960157</v>
      </c>
      <c r="AD59" s="59"/>
      <c r="AE59" s="59"/>
      <c r="AF59" s="59"/>
      <c r="AG59" s="59"/>
      <c r="AH59" s="59"/>
      <c r="AI59" s="59"/>
      <c r="AJ59" s="59">
        <v>2765</v>
      </c>
      <c r="AK59" s="59"/>
      <c r="AL59" s="59">
        <v>35.6576665451271</v>
      </c>
      <c r="AM59" s="59"/>
      <c r="AN59" s="59"/>
      <c r="AO59" s="59">
        <v>39057.684350053598</v>
      </c>
    </row>
    <row r="60" spans="1:41" x14ac:dyDescent="0.25">
      <c r="A60" s="57">
        <v>35735</v>
      </c>
      <c r="B60" s="58">
        <v>1997</v>
      </c>
      <c r="C60" s="58">
        <v>11</v>
      </c>
      <c r="D60" s="59">
        <v>54.210054268921297</v>
      </c>
      <c r="E60" s="59">
        <v>53.658240113020099</v>
      </c>
      <c r="F60" s="59"/>
      <c r="G60" s="59"/>
      <c r="H60" s="59">
        <v>75.700280448547105</v>
      </c>
      <c r="I60" s="59">
        <v>50.748358615830902</v>
      </c>
      <c r="J60" s="59">
        <v>61.081240650690859</v>
      </c>
      <c r="K60" s="59"/>
      <c r="L60" s="59"/>
      <c r="M60" s="59">
        <v>6.5</v>
      </c>
      <c r="N60" s="59">
        <v>2754.32</v>
      </c>
      <c r="O60" s="59">
        <v>14804.3</v>
      </c>
      <c r="P60" s="59">
        <f t="shared" si="0"/>
        <v>4509.2731756240901</v>
      </c>
      <c r="Q60" s="59">
        <f t="shared" si="1"/>
        <v>24237.065001122493</v>
      </c>
      <c r="R60" s="59">
        <v>424.95749999999998</v>
      </c>
      <c r="S60" s="59">
        <f>[1]Extra_XM!F99</f>
        <v>78.492967625910751</v>
      </c>
      <c r="T60" s="59"/>
      <c r="U60" s="59"/>
      <c r="V60" s="59"/>
      <c r="W60" s="59"/>
      <c r="X60" s="59"/>
      <c r="Y60" s="59"/>
      <c r="Z60" s="59"/>
      <c r="AA60" s="59">
        <v>61.278820985370771</v>
      </c>
      <c r="AB60" s="59">
        <v>79.094614242343297</v>
      </c>
      <c r="AC60" s="59">
        <f t="shared" si="2"/>
        <v>77.475339594696649</v>
      </c>
      <c r="AD60" s="59"/>
      <c r="AE60" s="59"/>
      <c r="AF60" s="59"/>
      <c r="AG60" s="59"/>
      <c r="AH60" s="59"/>
      <c r="AI60" s="59"/>
      <c r="AJ60" s="59">
        <v>2684</v>
      </c>
      <c r="AK60" s="59"/>
      <c r="AL60" s="59">
        <v>36.388397457988297</v>
      </c>
      <c r="AM60" s="59"/>
      <c r="AN60" s="59"/>
      <c r="AO60" s="59">
        <v>40255.4194313931</v>
      </c>
    </row>
    <row r="61" spans="1:41" x14ac:dyDescent="0.25">
      <c r="A61" s="57">
        <v>35765</v>
      </c>
      <c r="B61" s="58">
        <v>1997</v>
      </c>
      <c r="C61" s="58">
        <v>12</v>
      </c>
      <c r="D61" s="59">
        <v>58.943972803102803</v>
      </c>
      <c r="E61" s="59">
        <v>53.924988403067303</v>
      </c>
      <c r="F61" s="59"/>
      <c r="G61" s="59"/>
      <c r="H61" s="59">
        <v>80.907032571836297</v>
      </c>
      <c r="I61" s="59">
        <v>55.250661510346397</v>
      </c>
      <c r="J61" s="59">
        <v>60.9722648288244</v>
      </c>
      <c r="K61" s="59"/>
      <c r="L61" s="59"/>
      <c r="M61" s="59">
        <v>6.5</v>
      </c>
      <c r="N61" s="59">
        <v>3107.84</v>
      </c>
      <c r="O61" s="59">
        <v>15341.45</v>
      </c>
      <c r="P61" s="59">
        <f t="shared" si="0"/>
        <v>5097.1372126737551</v>
      </c>
      <c r="Q61" s="59">
        <f t="shared" si="1"/>
        <v>25161.358271781613</v>
      </c>
      <c r="R61" s="59">
        <v>438.28949999999998</v>
      </c>
      <c r="S61" s="59">
        <f>[1]Extra_XM!F100</f>
        <v>78.084135659774944</v>
      </c>
      <c r="T61" s="59"/>
      <c r="U61" s="59"/>
      <c r="V61" s="59"/>
      <c r="W61" s="59"/>
      <c r="X61" s="59"/>
      <c r="Y61" s="59"/>
      <c r="Z61" s="59"/>
      <c r="AA61" s="59">
        <v>59.341368546221894</v>
      </c>
      <c r="AB61" s="59">
        <v>78.027600405295146</v>
      </c>
      <c r="AC61" s="59">
        <f t="shared" si="2"/>
        <v>76.051766603083749</v>
      </c>
      <c r="AD61" s="59"/>
      <c r="AE61" s="59"/>
      <c r="AF61" s="59"/>
      <c r="AG61" s="59"/>
      <c r="AH61" s="59"/>
      <c r="AI61" s="59"/>
      <c r="AJ61" s="59">
        <v>2789</v>
      </c>
      <c r="AK61" s="59"/>
      <c r="AL61" s="59">
        <v>45.271282554879498</v>
      </c>
      <c r="AM61" s="59"/>
      <c r="AN61" s="59"/>
      <c r="AO61" s="59">
        <v>40555.918322952602</v>
      </c>
    </row>
    <row r="62" spans="1:41" x14ac:dyDescent="0.25">
      <c r="A62" s="57">
        <v>35796</v>
      </c>
      <c r="B62" s="58">
        <v>1998</v>
      </c>
      <c r="C62" s="58">
        <v>1</v>
      </c>
      <c r="D62" s="59">
        <v>54.067595558798502</v>
      </c>
      <c r="E62" s="59">
        <v>53.966022600295602</v>
      </c>
      <c r="F62" s="59"/>
      <c r="G62" s="59"/>
      <c r="H62" s="59">
        <v>72.937839309521195</v>
      </c>
      <c r="I62" s="59">
        <v>50.723536236588998</v>
      </c>
      <c r="J62" s="59">
        <v>62.263074160679992</v>
      </c>
      <c r="K62" s="59"/>
      <c r="L62" s="59"/>
      <c r="M62" s="59">
        <v>6.88</v>
      </c>
      <c r="N62" s="59">
        <v>3108.28</v>
      </c>
      <c r="O62" s="59">
        <v>15351.24</v>
      </c>
      <c r="P62" s="59">
        <f t="shared" si="0"/>
        <v>4992.172394152235</v>
      </c>
      <c r="Q62" s="59">
        <f t="shared" si="1"/>
        <v>24655.448204153279</v>
      </c>
      <c r="R62" s="59">
        <v>453.38904761904797</v>
      </c>
      <c r="S62" s="59">
        <f>[1]Extra_XM!F101</f>
        <v>79.695258489415153</v>
      </c>
      <c r="T62" s="59"/>
      <c r="U62" s="59"/>
      <c r="V62" s="59"/>
      <c r="W62" s="59"/>
      <c r="X62" s="59"/>
      <c r="Y62" s="59"/>
      <c r="Z62" s="59"/>
      <c r="AA62" s="59">
        <v>57.951906259475066</v>
      </c>
      <c r="AB62" s="59">
        <v>74.519350534018244</v>
      </c>
      <c r="AC62" s="59">
        <f t="shared" si="2"/>
        <v>77.767594382106012</v>
      </c>
      <c r="AD62" s="59"/>
      <c r="AE62" s="59"/>
      <c r="AF62" s="59"/>
      <c r="AG62" s="59"/>
      <c r="AH62" s="59"/>
      <c r="AI62" s="59"/>
      <c r="AJ62" s="59">
        <v>2828</v>
      </c>
      <c r="AK62" s="59"/>
      <c r="AL62" s="59">
        <v>34.410418987010502</v>
      </c>
      <c r="AM62" s="59"/>
      <c r="AN62" s="59"/>
      <c r="AO62" s="59">
        <v>41066.654309721001</v>
      </c>
    </row>
    <row r="63" spans="1:41" x14ac:dyDescent="0.25">
      <c r="A63" s="57">
        <v>35827</v>
      </c>
      <c r="B63" s="58">
        <v>1998</v>
      </c>
      <c r="C63" s="58">
        <v>2</v>
      </c>
      <c r="D63" s="59">
        <v>51.814901097380698</v>
      </c>
      <c r="E63" s="59">
        <v>53.9460213093273</v>
      </c>
      <c r="F63" s="59"/>
      <c r="G63" s="59"/>
      <c r="H63" s="59">
        <v>70.875134322273297</v>
      </c>
      <c r="I63" s="59">
        <v>48.566545829499098</v>
      </c>
      <c r="J63" s="59">
        <v>61.59443408700163</v>
      </c>
      <c r="K63" s="59"/>
      <c r="L63" s="59"/>
      <c r="M63" s="59">
        <v>8.35</v>
      </c>
      <c r="N63" s="59">
        <v>2960.88</v>
      </c>
      <c r="O63" s="59">
        <v>15568.44</v>
      </c>
      <c r="P63" s="59">
        <f t="shared" si="0"/>
        <v>4807.0577218353556</v>
      </c>
      <c r="Q63" s="59">
        <f t="shared" si="1"/>
        <v>25275.725365070663</v>
      </c>
      <c r="R63" s="59">
        <v>448.53100000000001</v>
      </c>
      <c r="S63" s="59">
        <f>[1]Extra_XM!F102</f>
        <v>79.539846061661308</v>
      </c>
      <c r="T63" s="59"/>
      <c r="U63" s="59"/>
      <c r="V63" s="59"/>
      <c r="W63" s="59"/>
      <c r="X63" s="59"/>
      <c r="Y63" s="59"/>
      <c r="Z63" s="59"/>
      <c r="AA63" s="59">
        <v>57.151977783496939</v>
      </c>
      <c r="AB63" s="59">
        <v>74.435977701921132</v>
      </c>
      <c r="AC63" s="59">
        <f t="shared" si="2"/>
        <v>76.78004581650292</v>
      </c>
      <c r="AD63" s="59"/>
      <c r="AE63" s="59"/>
      <c r="AF63" s="59"/>
      <c r="AG63" s="59"/>
      <c r="AH63" s="59"/>
      <c r="AI63" s="59"/>
      <c r="AJ63" s="59">
        <v>2600</v>
      </c>
      <c r="AK63" s="59"/>
      <c r="AL63" s="59">
        <v>32.928937136278101</v>
      </c>
      <c r="AM63" s="59"/>
      <c r="AN63" s="59"/>
      <c r="AO63" s="59">
        <v>41470.348803429602</v>
      </c>
    </row>
    <row r="64" spans="1:41" x14ac:dyDescent="0.25">
      <c r="A64" s="57">
        <v>35855</v>
      </c>
      <c r="B64" s="58">
        <v>1998</v>
      </c>
      <c r="C64" s="58">
        <v>3</v>
      </c>
      <c r="D64" s="59">
        <v>57.901696319479498</v>
      </c>
      <c r="E64" s="59">
        <v>54.450598743689902</v>
      </c>
      <c r="F64" s="59"/>
      <c r="G64" s="59"/>
      <c r="H64" s="59">
        <v>79.498275851348495</v>
      </c>
      <c r="I64" s="59">
        <v>54.2584647906885</v>
      </c>
      <c r="J64" s="59">
        <v>61.734961842923397</v>
      </c>
      <c r="K64" s="59"/>
      <c r="L64" s="59"/>
      <c r="M64" s="59">
        <v>8.5</v>
      </c>
      <c r="N64" s="59">
        <v>2950.06</v>
      </c>
      <c r="O64" s="59">
        <v>15748.93</v>
      </c>
      <c r="P64" s="59">
        <f t="shared" si="0"/>
        <v>4778.5888448526857</v>
      </c>
      <c r="Q64" s="59">
        <f t="shared" si="1"/>
        <v>25510.552740068277</v>
      </c>
      <c r="R64" s="59">
        <v>452.53136363636401</v>
      </c>
      <c r="S64" s="59">
        <f>[1]Extra_XM!F103</f>
        <v>80.114776748103637</v>
      </c>
      <c r="T64" s="59"/>
      <c r="U64" s="59"/>
      <c r="V64" s="59"/>
      <c r="W64" s="59"/>
      <c r="X64" s="59"/>
      <c r="Y64" s="59"/>
      <c r="Z64" s="59"/>
      <c r="AA64" s="59">
        <v>57.562396065302622</v>
      </c>
      <c r="AB64" s="59">
        <v>73.966732534727782</v>
      </c>
      <c r="AC64" s="59">
        <f t="shared" si="2"/>
        <v>77.822007398091785</v>
      </c>
      <c r="AD64" s="59"/>
      <c r="AE64" s="59"/>
      <c r="AF64" s="59"/>
      <c r="AG64" s="59"/>
      <c r="AH64" s="59"/>
      <c r="AI64" s="59"/>
      <c r="AJ64" s="59">
        <v>2948</v>
      </c>
      <c r="AK64" s="59"/>
      <c r="AL64" s="59">
        <v>37.253262538415797</v>
      </c>
      <c r="AM64" s="59"/>
      <c r="AN64" s="59"/>
      <c r="AO64" s="59">
        <v>41572.070034550503</v>
      </c>
    </row>
    <row r="65" spans="1:41" x14ac:dyDescent="0.25">
      <c r="A65" s="57">
        <v>35886</v>
      </c>
      <c r="B65" s="58">
        <v>1998</v>
      </c>
      <c r="C65" s="58">
        <v>4</v>
      </c>
      <c r="D65" s="59">
        <v>56.4504039449521</v>
      </c>
      <c r="E65" s="59">
        <v>55.437747270973098</v>
      </c>
      <c r="F65" s="59"/>
      <c r="G65" s="59"/>
      <c r="H65" s="59">
        <v>81.378017852329705</v>
      </c>
      <c r="I65" s="59">
        <v>52.725443816737602</v>
      </c>
      <c r="J65" s="59">
        <v>62.163655530546066</v>
      </c>
      <c r="K65" s="59"/>
      <c r="L65" s="59"/>
      <c r="M65" s="59">
        <v>8.5</v>
      </c>
      <c r="N65" s="59">
        <v>2975.04</v>
      </c>
      <c r="O65" s="59">
        <v>15847.01</v>
      </c>
      <c r="P65" s="59">
        <f t="shared" si="0"/>
        <v>4785.8189397148963</v>
      </c>
      <c r="Q65" s="59">
        <f t="shared" si="1"/>
        <v>25492.403663766319</v>
      </c>
      <c r="R65" s="59">
        <v>453.743333333333</v>
      </c>
      <c r="S65" s="59">
        <f>[1]Extra_XM!F104</f>
        <v>80.345167693993176</v>
      </c>
      <c r="T65" s="59"/>
      <c r="U65" s="59"/>
      <c r="V65" s="59"/>
      <c r="W65" s="59"/>
      <c r="X65" s="59"/>
      <c r="Y65" s="59"/>
      <c r="Z65" s="59"/>
      <c r="AA65" s="59">
        <v>58.41365186414366</v>
      </c>
      <c r="AB65" s="59">
        <v>74.108156754215599</v>
      </c>
      <c r="AC65" s="59">
        <f t="shared" si="2"/>
        <v>78.822162664059022</v>
      </c>
      <c r="AD65" s="59"/>
      <c r="AE65" s="59"/>
      <c r="AF65" s="59"/>
      <c r="AG65" s="59"/>
      <c r="AH65" s="59"/>
      <c r="AI65" s="59"/>
      <c r="AJ65" s="59">
        <v>2875</v>
      </c>
      <c r="AK65" s="59"/>
      <c r="AL65" s="59">
        <v>36.606615730596197</v>
      </c>
      <c r="AM65" s="59"/>
      <c r="AN65" s="59"/>
      <c r="AO65" s="59">
        <v>41879.1180775018</v>
      </c>
    </row>
    <row r="66" spans="1:41" x14ac:dyDescent="0.25">
      <c r="A66" s="57">
        <v>35916</v>
      </c>
      <c r="B66" s="58">
        <v>1998</v>
      </c>
      <c r="C66" s="58">
        <v>5</v>
      </c>
      <c r="D66" s="59">
        <v>55.330771311441602</v>
      </c>
      <c r="E66" s="59">
        <v>54.9539193831814</v>
      </c>
      <c r="F66" s="59"/>
      <c r="G66" s="59"/>
      <c r="H66" s="59">
        <v>85.540981677491104</v>
      </c>
      <c r="I66" s="59">
        <v>51.421531944495896</v>
      </c>
      <c r="J66" s="59">
        <v>62.268578526383585</v>
      </c>
      <c r="K66" s="59"/>
      <c r="L66" s="59"/>
      <c r="M66" s="59">
        <v>8.5</v>
      </c>
      <c r="N66" s="59">
        <v>2960.72</v>
      </c>
      <c r="O66" s="59">
        <v>16088.89</v>
      </c>
      <c r="P66" s="59">
        <f t="shared" ref="P66:P129" si="3">N66/$J66*100</f>
        <v>4754.7576483467092</v>
      </c>
      <c r="Q66" s="59">
        <f t="shared" ref="Q66:Q129" si="4">O66/$J66*100</f>
        <v>25837.895100147558</v>
      </c>
      <c r="R66" s="59">
        <v>453.41578947368401</v>
      </c>
      <c r="S66" s="59">
        <f>[1]Extra_XM!F105</f>
        <v>80.340709059895133</v>
      </c>
      <c r="T66" s="59"/>
      <c r="U66" s="59"/>
      <c r="V66" s="59"/>
      <c r="W66" s="59"/>
      <c r="X66" s="59"/>
      <c r="Y66" s="59"/>
      <c r="Z66" s="59"/>
      <c r="AA66" s="59">
        <v>58.111498717075101</v>
      </c>
      <c r="AB66" s="59">
        <v>73.993833110600676</v>
      </c>
      <c r="AC66" s="59">
        <f t="shared" si="2"/>
        <v>78.535597189855267</v>
      </c>
      <c r="AD66" s="59"/>
      <c r="AE66" s="59"/>
      <c r="AF66" s="59"/>
      <c r="AG66" s="59"/>
      <c r="AH66" s="59"/>
      <c r="AI66" s="59"/>
      <c r="AJ66" s="59">
        <v>2933</v>
      </c>
      <c r="AK66" s="59"/>
      <c r="AL66" s="59">
        <v>39.389399206971802</v>
      </c>
      <c r="AM66" s="59"/>
      <c r="AN66" s="59"/>
      <c r="AO66" s="59">
        <v>42053.649530593502</v>
      </c>
    </row>
    <row r="67" spans="1:41" x14ac:dyDescent="0.25">
      <c r="A67" s="57">
        <v>35947</v>
      </c>
      <c r="B67" s="58">
        <v>1998</v>
      </c>
      <c r="C67" s="58">
        <v>6</v>
      </c>
      <c r="D67" s="59">
        <v>53.013078961992797</v>
      </c>
      <c r="E67" s="59">
        <v>54.886022602037002</v>
      </c>
      <c r="F67" s="59"/>
      <c r="G67" s="59"/>
      <c r="H67" s="59">
        <v>77.762351325051895</v>
      </c>
      <c r="I67" s="59">
        <v>49.455075547392603</v>
      </c>
      <c r="J67" s="59">
        <v>62.375838422842506</v>
      </c>
      <c r="K67" s="59"/>
      <c r="L67" s="59"/>
      <c r="M67" s="59">
        <v>8.5</v>
      </c>
      <c r="N67" s="59">
        <v>3001.54</v>
      </c>
      <c r="O67" s="59">
        <v>16185.58</v>
      </c>
      <c r="P67" s="59">
        <f t="shared" si="3"/>
        <v>4812.0234948229781</v>
      </c>
      <c r="Q67" s="59">
        <f t="shared" si="4"/>
        <v>25948.476860990326</v>
      </c>
      <c r="R67" s="59">
        <v>456.18799999999999</v>
      </c>
      <c r="S67" s="59">
        <f>[1]Extra_XM!F106</f>
        <v>79.822098397754772</v>
      </c>
      <c r="T67" s="59"/>
      <c r="U67" s="59"/>
      <c r="V67" s="59"/>
      <c r="W67" s="59"/>
      <c r="X67" s="59"/>
      <c r="Y67" s="59"/>
      <c r="Z67" s="59"/>
      <c r="AA67" s="59">
        <v>57.734519676126808</v>
      </c>
      <c r="AB67" s="59">
        <v>73.753304305757155</v>
      </c>
      <c r="AC67" s="59">
        <f t="shared" ref="AC67:AC130" si="5">100*AA67/AB67</f>
        <v>78.280587181258099</v>
      </c>
      <c r="AD67" s="59"/>
      <c r="AE67" s="59"/>
      <c r="AF67" s="59"/>
      <c r="AG67" s="59"/>
      <c r="AH67" s="59"/>
      <c r="AI67" s="59"/>
      <c r="AJ67" s="59">
        <v>2858</v>
      </c>
      <c r="AK67" s="59"/>
      <c r="AL67" s="59">
        <v>37.371380685974202</v>
      </c>
      <c r="AM67" s="59"/>
      <c r="AN67" s="59"/>
      <c r="AO67" s="59">
        <v>42139.657702509299</v>
      </c>
    </row>
    <row r="68" spans="1:41" x14ac:dyDescent="0.25">
      <c r="A68" s="57">
        <v>35977</v>
      </c>
      <c r="B68" s="58">
        <v>1998</v>
      </c>
      <c r="C68" s="58">
        <v>7</v>
      </c>
      <c r="D68" s="59">
        <v>53.956190024613299</v>
      </c>
      <c r="E68" s="59">
        <v>54.907837294588603</v>
      </c>
      <c r="F68" s="59"/>
      <c r="G68" s="59"/>
      <c r="H68" s="59">
        <v>82.525249308410693</v>
      </c>
      <c r="I68" s="59">
        <v>50.183868220381399</v>
      </c>
      <c r="J68" s="59">
        <v>62.516253614143835</v>
      </c>
      <c r="K68" s="59"/>
      <c r="L68" s="59"/>
      <c r="M68" s="59">
        <v>8.5</v>
      </c>
      <c r="N68" s="59">
        <v>2767.33</v>
      </c>
      <c r="O68" s="59">
        <v>16492.669999999998</v>
      </c>
      <c r="P68" s="59">
        <f t="shared" si="3"/>
        <v>4426.5768340505811</v>
      </c>
      <c r="Q68" s="59">
        <f t="shared" si="4"/>
        <v>26381.411307520604</v>
      </c>
      <c r="R68" s="59">
        <v>464.64130434782601</v>
      </c>
      <c r="S68" s="59">
        <f>[1]Extra_XM!F107</f>
        <v>80.976631335362924</v>
      </c>
      <c r="T68" s="59"/>
      <c r="U68" s="59"/>
      <c r="V68" s="59"/>
      <c r="W68" s="59"/>
      <c r="X68" s="59"/>
      <c r="Y68" s="59"/>
      <c r="Z68" s="59"/>
      <c r="AA68" s="59">
        <v>56.905387567272456</v>
      </c>
      <c r="AB68" s="59">
        <v>73.621717009827805</v>
      </c>
      <c r="AC68" s="59">
        <f t="shared" si="5"/>
        <v>77.294295594431901</v>
      </c>
      <c r="AD68" s="59"/>
      <c r="AE68" s="59"/>
      <c r="AF68" s="59"/>
      <c r="AG68" s="59"/>
      <c r="AH68" s="59"/>
      <c r="AI68" s="59"/>
      <c r="AJ68" s="59">
        <v>3054</v>
      </c>
      <c r="AK68" s="59"/>
      <c r="AL68" s="59">
        <v>37.933943388752297</v>
      </c>
      <c r="AM68" s="59"/>
      <c r="AN68" s="59"/>
      <c r="AO68" s="59">
        <v>41952.649775594196</v>
      </c>
    </row>
    <row r="69" spans="1:41" x14ac:dyDescent="0.25">
      <c r="A69" s="57">
        <v>36008</v>
      </c>
      <c r="B69" s="58">
        <v>1998</v>
      </c>
      <c r="C69" s="58">
        <v>8</v>
      </c>
      <c r="D69" s="59">
        <v>52.597618380430397</v>
      </c>
      <c r="E69" s="59">
        <v>54.555956397055702</v>
      </c>
      <c r="F69" s="59"/>
      <c r="G69" s="59"/>
      <c r="H69" s="59">
        <v>81.196689742440896</v>
      </c>
      <c r="I69" s="59">
        <v>48.886793621761498</v>
      </c>
      <c r="J69" s="59">
        <v>62.687599264153192</v>
      </c>
      <c r="K69" s="59"/>
      <c r="L69" s="59"/>
      <c r="M69" s="59">
        <v>8.5</v>
      </c>
      <c r="N69" s="59">
        <v>2667.12</v>
      </c>
      <c r="O69" s="59">
        <v>16430.86</v>
      </c>
      <c r="P69" s="59">
        <f t="shared" si="3"/>
        <v>4254.6213785621003</v>
      </c>
      <c r="Q69" s="59">
        <f t="shared" si="4"/>
        <v>26210.702264675336</v>
      </c>
      <c r="R69" s="59">
        <v>471.25523809523798</v>
      </c>
      <c r="S69" s="59">
        <f>[1]Extra_XM!F108</f>
        <v>81.564090894006753</v>
      </c>
      <c r="T69" s="59"/>
      <c r="U69" s="59"/>
      <c r="V69" s="59"/>
      <c r="W69" s="59"/>
      <c r="X69" s="59"/>
      <c r="Y69" s="59"/>
      <c r="Z69" s="59"/>
      <c r="AA69" s="59">
        <v>55.890549981104236</v>
      </c>
      <c r="AB69" s="59">
        <v>73.062441766367016</v>
      </c>
      <c r="AC69" s="59">
        <f t="shared" si="5"/>
        <v>76.496964281355901</v>
      </c>
      <c r="AD69" s="59"/>
      <c r="AE69" s="59"/>
      <c r="AF69" s="59"/>
      <c r="AG69" s="59"/>
      <c r="AH69" s="59"/>
      <c r="AI69" s="59"/>
      <c r="AJ69" s="59">
        <v>2997</v>
      </c>
      <c r="AK69" s="59"/>
      <c r="AL69" s="59">
        <v>39.827837754688602</v>
      </c>
      <c r="AM69" s="59"/>
      <c r="AN69" s="59"/>
      <c r="AO69" s="59">
        <v>42102.7892066149</v>
      </c>
    </row>
    <row r="70" spans="1:41" x14ac:dyDescent="0.25">
      <c r="A70" s="57">
        <v>36039</v>
      </c>
      <c r="B70" s="58">
        <v>1998</v>
      </c>
      <c r="C70" s="58">
        <v>9</v>
      </c>
      <c r="D70" s="59">
        <v>51.382980044174097</v>
      </c>
      <c r="E70" s="59">
        <v>54.647692955391101</v>
      </c>
      <c r="F70" s="59"/>
      <c r="G70" s="59"/>
      <c r="H70" s="59">
        <v>81.104367085169798</v>
      </c>
      <c r="I70" s="59">
        <v>47.678182700174098</v>
      </c>
      <c r="J70" s="59">
        <v>63.075112075346105</v>
      </c>
      <c r="K70" s="59"/>
      <c r="L70" s="59"/>
      <c r="M70" s="59">
        <v>10.98</v>
      </c>
      <c r="N70" s="59">
        <v>2701.4</v>
      </c>
      <c r="O70" s="59">
        <v>16303.28</v>
      </c>
      <c r="P70" s="59">
        <f t="shared" si="3"/>
        <v>4282.8302814159952</v>
      </c>
      <c r="Q70" s="59">
        <f t="shared" si="4"/>
        <v>25847.405519509801</v>
      </c>
      <c r="R70" s="59">
        <v>470.49950000000001</v>
      </c>
      <c r="S70" s="59">
        <f>[1]Extra_XM!F109</f>
        <v>83.175937420171252</v>
      </c>
      <c r="T70" s="59"/>
      <c r="U70" s="59"/>
      <c r="V70" s="59"/>
      <c r="W70" s="59"/>
      <c r="X70" s="59"/>
      <c r="Y70" s="59"/>
      <c r="Z70" s="59"/>
      <c r="AA70" s="59">
        <v>55.872541250523341</v>
      </c>
      <c r="AB70" s="59">
        <v>73.202074427636717</v>
      </c>
      <c r="AC70" s="59">
        <f t="shared" si="5"/>
        <v>76.326445237225698</v>
      </c>
      <c r="AD70" s="59"/>
      <c r="AE70" s="59"/>
      <c r="AF70" s="59"/>
      <c r="AG70" s="59"/>
      <c r="AH70" s="59"/>
      <c r="AI70" s="59"/>
      <c r="AJ70" s="59">
        <v>2824</v>
      </c>
      <c r="AK70" s="59"/>
      <c r="AL70" s="59">
        <v>38.406415978985898</v>
      </c>
      <c r="AM70" s="59"/>
      <c r="AN70" s="59"/>
      <c r="AO70" s="59">
        <v>42070.901931672001</v>
      </c>
    </row>
    <row r="71" spans="1:41" x14ac:dyDescent="0.25">
      <c r="A71" s="57">
        <v>36069</v>
      </c>
      <c r="B71" s="58">
        <v>1998</v>
      </c>
      <c r="C71" s="58">
        <v>10</v>
      </c>
      <c r="D71" s="59">
        <v>53.023063998975701</v>
      </c>
      <c r="E71" s="59">
        <v>53.2557687301992</v>
      </c>
      <c r="F71" s="59"/>
      <c r="G71" s="59"/>
      <c r="H71" s="59">
        <v>83.242586912774698</v>
      </c>
      <c r="I71" s="59">
        <v>49.220147194825103</v>
      </c>
      <c r="J71" s="59">
        <v>63.676708470677063</v>
      </c>
      <c r="K71" s="59"/>
      <c r="L71" s="59"/>
      <c r="M71" s="59">
        <v>12.76</v>
      </c>
      <c r="N71" s="59">
        <v>2596.21</v>
      </c>
      <c r="O71" s="59">
        <v>16374.97</v>
      </c>
      <c r="P71" s="59">
        <f t="shared" si="3"/>
        <v>4077.1736830517034</v>
      </c>
      <c r="Q71" s="59">
        <f t="shared" si="4"/>
        <v>25715.792152699953</v>
      </c>
      <c r="R71" s="59">
        <v>463.60190476190502</v>
      </c>
      <c r="S71" s="59">
        <f>[1]Extra_XM!F110</f>
        <v>83.59059333354341</v>
      </c>
      <c r="T71" s="59"/>
      <c r="U71" s="59"/>
      <c r="V71" s="59"/>
      <c r="W71" s="59"/>
      <c r="X71" s="59"/>
      <c r="Y71" s="59"/>
      <c r="Z71" s="59"/>
      <c r="AA71" s="59">
        <v>55.298636018565624</v>
      </c>
      <c r="AB71" s="59">
        <v>73.122544372744585</v>
      </c>
      <c r="AC71" s="59">
        <f t="shared" si="5"/>
        <v>75.624605917265399</v>
      </c>
      <c r="AD71" s="59"/>
      <c r="AE71" s="59"/>
      <c r="AF71" s="59"/>
      <c r="AG71" s="59"/>
      <c r="AH71" s="59"/>
      <c r="AI71" s="59"/>
      <c r="AJ71" s="59">
        <v>2968</v>
      </c>
      <c r="AK71" s="59"/>
      <c r="AL71" s="59">
        <v>39.143152899350099</v>
      </c>
      <c r="AM71" s="59"/>
      <c r="AN71" s="59"/>
      <c r="AO71" s="59">
        <v>42085.5804473932</v>
      </c>
    </row>
    <row r="72" spans="1:41" x14ac:dyDescent="0.25">
      <c r="A72" s="57">
        <v>36100</v>
      </c>
      <c r="B72" s="58">
        <v>1998</v>
      </c>
      <c r="C72" s="58">
        <v>11</v>
      </c>
      <c r="D72" s="59">
        <v>53.277758213396197</v>
      </c>
      <c r="E72" s="59">
        <v>52.736968902180202</v>
      </c>
      <c r="F72" s="59"/>
      <c r="G72" s="59"/>
      <c r="H72" s="59">
        <v>81.519611783276503</v>
      </c>
      <c r="I72" s="59">
        <v>49.551438002000701</v>
      </c>
      <c r="J72" s="59">
        <v>63.69861451709393</v>
      </c>
      <c r="K72" s="59"/>
      <c r="L72" s="59"/>
      <c r="M72" s="59">
        <v>9.81</v>
      </c>
      <c r="N72" s="59">
        <v>2616.12</v>
      </c>
      <c r="O72" s="59">
        <v>16389.09</v>
      </c>
      <c r="P72" s="59">
        <f t="shared" si="3"/>
        <v>4107.0281038812036</v>
      </c>
      <c r="Q72" s="59">
        <f t="shared" si="4"/>
        <v>25729.115341436325</v>
      </c>
      <c r="R72" s="59">
        <v>463.25619047619</v>
      </c>
      <c r="S72" s="59">
        <f>[1]Extra_XM!F111</f>
        <v>82.865703407590345</v>
      </c>
      <c r="T72" s="59"/>
      <c r="U72" s="59"/>
      <c r="V72" s="59"/>
      <c r="W72" s="59"/>
      <c r="X72" s="59"/>
      <c r="Y72" s="59"/>
      <c r="Z72" s="59"/>
      <c r="AA72" s="59">
        <v>55.132193032006391</v>
      </c>
      <c r="AB72" s="59">
        <v>73.056252670652398</v>
      </c>
      <c r="AC72" s="59">
        <f t="shared" si="5"/>
        <v>75.465399629173248</v>
      </c>
      <c r="AD72" s="59"/>
      <c r="AE72" s="59"/>
      <c r="AF72" s="59"/>
      <c r="AG72" s="59"/>
      <c r="AH72" s="59"/>
      <c r="AI72" s="59"/>
      <c r="AJ72" s="59">
        <v>2877</v>
      </c>
      <c r="AK72" s="59"/>
      <c r="AL72" s="59">
        <v>38.102111598835499</v>
      </c>
      <c r="AM72" s="59"/>
      <c r="AN72" s="59"/>
      <c r="AO72" s="59">
        <v>42286.262288386097</v>
      </c>
    </row>
    <row r="73" spans="1:41" x14ac:dyDescent="0.25">
      <c r="A73" s="57">
        <v>36130</v>
      </c>
      <c r="B73" s="58">
        <v>1998</v>
      </c>
      <c r="C73" s="58">
        <v>12</v>
      </c>
      <c r="D73" s="59">
        <v>57.859823383719203</v>
      </c>
      <c r="E73" s="59">
        <v>52.849978452137101</v>
      </c>
      <c r="F73" s="59"/>
      <c r="G73" s="59"/>
      <c r="H73" s="59">
        <v>90.421424129638396</v>
      </c>
      <c r="I73" s="59">
        <v>53.728529768098397</v>
      </c>
      <c r="J73" s="59">
        <v>63.819468186446684</v>
      </c>
      <c r="K73" s="59"/>
      <c r="L73" s="59"/>
      <c r="M73" s="59">
        <v>8.33</v>
      </c>
      <c r="N73" s="59">
        <v>2851.38</v>
      </c>
      <c r="O73" s="59">
        <v>16495.7</v>
      </c>
      <c r="P73" s="59">
        <f t="shared" si="3"/>
        <v>4467.8843008684717</v>
      </c>
      <c r="Q73" s="59">
        <f t="shared" si="4"/>
        <v>25847.441962080131</v>
      </c>
      <c r="R73" s="59">
        <v>472.387</v>
      </c>
      <c r="S73" s="59">
        <f>[1]Extra_XM!F112</f>
        <v>84.683571244267881</v>
      </c>
      <c r="T73" s="59"/>
      <c r="U73" s="59"/>
      <c r="V73" s="59"/>
      <c r="W73" s="59"/>
      <c r="X73" s="59"/>
      <c r="Y73" s="59"/>
      <c r="Z73" s="59"/>
      <c r="AA73" s="59">
        <v>53.799521117139953</v>
      </c>
      <c r="AB73" s="59">
        <v>72.32356757796947</v>
      </c>
      <c r="AC73" s="59">
        <f t="shared" si="5"/>
        <v>74.387261191368367</v>
      </c>
      <c r="AD73" s="59"/>
      <c r="AE73" s="59"/>
      <c r="AF73" s="59"/>
      <c r="AG73" s="59"/>
      <c r="AH73" s="59"/>
      <c r="AI73" s="59"/>
      <c r="AJ73" s="59">
        <v>3123</v>
      </c>
      <c r="AK73" s="59"/>
      <c r="AL73" s="59">
        <v>48.126138121290801</v>
      </c>
      <c r="AM73" s="59"/>
      <c r="AN73" s="59"/>
      <c r="AO73" s="59">
        <v>42148.251501461498</v>
      </c>
    </row>
    <row r="74" spans="1:41" x14ac:dyDescent="0.25">
      <c r="A74" s="57">
        <v>36161</v>
      </c>
      <c r="B74" s="58">
        <v>1999</v>
      </c>
      <c r="C74" s="58">
        <v>1</v>
      </c>
      <c r="D74" s="59">
        <v>53.170174984052203</v>
      </c>
      <c r="E74" s="59">
        <v>52.858566105348999</v>
      </c>
      <c r="F74" s="59"/>
      <c r="G74" s="59"/>
      <c r="H74" s="59">
        <v>85.723214468609001</v>
      </c>
      <c r="I74" s="59">
        <v>49.350469260716999</v>
      </c>
      <c r="J74" s="59">
        <v>63.607987808436825</v>
      </c>
      <c r="K74" s="59"/>
      <c r="L74" s="59"/>
      <c r="M74" s="59">
        <v>7.72</v>
      </c>
      <c r="N74" s="59">
        <v>2920.07</v>
      </c>
      <c r="O74" s="59">
        <v>16625.21</v>
      </c>
      <c r="P74" s="59">
        <f t="shared" si="3"/>
        <v>4590.7284613280726</v>
      </c>
      <c r="Q74" s="59">
        <f t="shared" si="4"/>
        <v>26136.984634805362</v>
      </c>
      <c r="R74" s="59">
        <v>475.68150000000003</v>
      </c>
      <c r="S74" s="59">
        <f>[1]Extra_XM!F113</f>
        <v>85.741197277647203</v>
      </c>
      <c r="T74" s="59"/>
      <c r="U74" s="59"/>
      <c r="V74" s="59"/>
      <c r="W74" s="59"/>
      <c r="X74" s="59"/>
      <c r="Y74" s="59"/>
      <c r="Z74" s="59"/>
      <c r="AA74" s="59">
        <v>53.05673876060284</v>
      </c>
      <c r="AB74" s="59">
        <v>71.301130498965762</v>
      </c>
      <c r="AC74" s="59">
        <f t="shared" si="5"/>
        <v>74.412198501358176</v>
      </c>
      <c r="AD74" s="59"/>
      <c r="AE74" s="59"/>
      <c r="AF74" s="59"/>
      <c r="AG74" s="59"/>
      <c r="AH74" s="59"/>
      <c r="AI74" s="59"/>
      <c r="AJ74" s="59">
        <v>3131</v>
      </c>
      <c r="AK74" s="59"/>
      <c r="AL74" s="59">
        <v>37.531540886053399</v>
      </c>
      <c r="AM74" s="59"/>
      <c r="AN74" s="59"/>
      <c r="AO74" s="59">
        <v>42627.8873264801</v>
      </c>
    </row>
    <row r="75" spans="1:41" x14ac:dyDescent="0.25">
      <c r="A75" s="57">
        <v>36192</v>
      </c>
      <c r="B75" s="58">
        <v>1999</v>
      </c>
      <c r="C75" s="58">
        <v>2</v>
      </c>
      <c r="D75" s="59">
        <v>50.388184662805898</v>
      </c>
      <c r="E75" s="59">
        <v>52.8844243932677</v>
      </c>
      <c r="F75" s="59"/>
      <c r="G75" s="59"/>
      <c r="H75" s="59">
        <v>79.001725184182305</v>
      </c>
      <c r="I75" s="59">
        <v>46.836426915577498</v>
      </c>
      <c r="J75" s="59">
        <v>63.65376278203204</v>
      </c>
      <c r="K75" s="59"/>
      <c r="L75" s="59"/>
      <c r="M75" s="59">
        <v>7.25</v>
      </c>
      <c r="N75" s="59">
        <v>2945.45</v>
      </c>
      <c r="O75" s="59">
        <v>16508.259999999998</v>
      </c>
      <c r="P75" s="59">
        <f t="shared" si="3"/>
        <v>4627.2991120509705</v>
      </c>
      <c r="Q75" s="59">
        <f t="shared" si="4"/>
        <v>25934.460554246907</v>
      </c>
      <c r="R75" s="59">
        <v>493.44850000000002</v>
      </c>
      <c r="S75" s="59">
        <f>[1]Extra_XM!F114</f>
        <v>87.608497620904785</v>
      </c>
      <c r="T75" s="59"/>
      <c r="U75" s="59"/>
      <c r="V75" s="59"/>
      <c r="W75" s="59"/>
      <c r="X75" s="59"/>
      <c r="Y75" s="59"/>
      <c r="Z75" s="59"/>
      <c r="AA75" s="59">
        <v>52.587236152204177</v>
      </c>
      <c r="AB75" s="59">
        <v>70.955901451090753</v>
      </c>
      <c r="AC75" s="59">
        <f t="shared" si="5"/>
        <v>74.112561572418429</v>
      </c>
      <c r="AD75" s="59"/>
      <c r="AE75" s="59"/>
      <c r="AF75" s="59"/>
      <c r="AG75" s="59"/>
      <c r="AH75" s="59"/>
      <c r="AI75" s="59"/>
      <c r="AJ75" s="59">
        <v>2929</v>
      </c>
      <c r="AK75" s="59"/>
      <c r="AL75" s="59">
        <v>36.562571675574397</v>
      </c>
      <c r="AM75" s="59"/>
      <c r="AN75" s="59"/>
      <c r="AO75" s="59">
        <v>42717.755250256203</v>
      </c>
    </row>
    <row r="76" spans="1:41" x14ac:dyDescent="0.25">
      <c r="A76" s="57">
        <v>36220</v>
      </c>
      <c r="B76" s="58">
        <v>1999</v>
      </c>
      <c r="C76" s="58">
        <v>3</v>
      </c>
      <c r="D76" s="59">
        <v>56.080819307393099</v>
      </c>
      <c r="E76" s="59">
        <v>53.040133168547897</v>
      </c>
      <c r="F76" s="59"/>
      <c r="G76" s="59"/>
      <c r="H76" s="59">
        <v>87.586343567233797</v>
      </c>
      <c r="I76" s="59">
        <v>52.1381720948389</v>
      </c>
      <c r="J76" s="59">
        <v>64.058413548613728</v>
      </c>
      <c r="K76" s="59"/>
      <c r="L76" s="59"/>
      <c r="M76" s="59">
        <v>7.22</v>
      </c>
      <c r="N76" s="59">
        <v>2903.54</v>
      </c>
      <c r="O76" s="59">
        <v>16524.68</v>
      </c>
      <c r="P76" s="59">
        <f t="shared" si="3"/>
        <v>4532.6442525719322</v>
      </c>
      <c r="Q76" s="59">
        <f t="shared" si="4"/>
        <v>25796.267944505798</v>
      </c>
      <c r="R76" s="59">
        <v>492.484347826087</v>
      </c>
      <c r="S76" s="59">
        <f>[1]Extra_XM!F115</f>
        <v>85.872718603990364</v>
      </c>
      <c r="T76" s="59"/>
      <c r="U76" s="59"/>
      <c r="V76" s="59"/>
      <c r="W76" s="59"/>
      <c r="X76" s="59"/>
      <c r="Y76" s="59"/>
      <c r="Z76" s="59"/>
      <c r="AA76" s="59">
        <v>52.062457983193482</v>
      </c>
      <c r="AB76" s="59">
        <v>71.323617588443369</v>
      </c>
      <c r="AC76" s="59">
        <f t="shared" si="5"/>
        <v>72.994696207934922</v>
      </c>
      <c r="AD76" s="59"/>
      <c r="AE76" s="59"/>
      <c r="AF76" s="59"/>
      <c r="AG76" s="59"/>
      <c r="AH76" s="59"/>
      <c r="AI76" s="59"/>
      <c r="AJ76" s="59">
        <v>3278</v>
      </c>
      <c r="AK76" s="59"/>
      <c r="AL76" s="59">
        <v>39.819829744684597</v>
      </c>
      <c r="AM76" s="59"/>
      <c r="AN76" s="59"/>
      <c r="AO76" s="59">
        <v>41976.610922790103</v>
      </c>
    </row>
    <row r="77" spans="1:41" x14ac:dyDescent="0.25">
      <c r="A77" s="57">
        <v>36251</v>
      </c>
      <c r="B77" s="58">
        <v>1999</v>
      </c>
      <c r="C77" s="58">
        <v>4</v>
      </c>
      <c r="D77" s="59">
        <v>53.523571697451104</v>
      </c>
      <c r="E77" s="59">
        <v>52.658774813719702</v>
      </c>
      <c r="F77" s="59"/>
      <c r="G77" s="59"/>
      <c r="H77" s="59">
        <v>84.042375363154505</v>
      </c>
      <c r="I77" s="59">
        <v>49.7470071502728</v>
      </c>
      <c r="J77" s="59">
        <v>64.299189909724547</v>
      </c>
      <c r="K77" s="59"/>
      <c r="L77" s="59"/>
      <c r="M77" s="59">
        <v>6.57</v>
      </c>
      <c r="N77" s="59">
        <v>2882.3</v>
      </c>
      <c r="O77" s="59">
        <v>16764.41</v>
      </c>
      <c r="P77" s="59">
        <f t="shared" si="3"/>
        <v>4482.6381235078106</v>
      </c>
      <c r="Q77" s="59">
        <f t="shared" si="4"/>
        <v>26072.505771125692</v>
      </c>
      <c r="R77" s="59">
        <v>482.32761904761901</v>
      </c>
      <c r="S77" s="59">
        <f>[1]Extra_XM!F116</f>
        <v>83.94107564350341</v>
      </c>
      <c r="T77" s="59"/>
      <c r="U77" s="59"/>
      <c r="V77" s="59"/>
      <c r="W77" s="59"/>
      <c r="X77" s="59"/>
      <c r="Y77" s="59"/>
      <c r="Z77" s="59"/>
      <c r="AA77" s="59">
        <v>53.524105230053244</v>
      </c>
      <c r="AB77" s="59">
        <v>72.559616485714443</v>
      </c>
      <c r="AC77" s="59">
        <f t="shared" si="5"/>
        <v>73.765694779534954</v>
      </c>
      <c r="AD77" s="59"/>
      <c r="AE77" s="59"/>
      <c r="AF77" s="59"/>
      <c r="AG77" s="59"/>
      <c r="AH77" s="59"/>
      <c r="AI77" s="59"/>
      <c r="AJ77" s="59">
        <v>3043</v>
      </c>
      <c r="AK77" s="59"/>
      <c r="AL77" s="59">
        <v>38.5305401340473</v>
      </c>
      <c r="AM77" s="59"/>
      <c r="AN77" s="59"/>
      <c r="AO77" s="59">
        <v>42100.476816321498</v>
      </c>
    </row>
    <row r="78" spans="1:41" x14ac:dyDescent="0.25">
      <c r="A78" s="57">
        <v>36281</v>
      </c>
      <c r="B78" s="58">
        <v>1999</v>
      </c>
      <c r="C78" s="58">
        <v>5</v>
      </c>
      <c r="D78" s="59">
        <v>53.299347827941702</v>
      </c>
      <c r="E78" s="59">
        <v>52.902183938678697</v>
      </c>
      <c r="F78" s="59"/>
      <c r="G78" s="59"/>
      <c r="H78" s="59">
        <v>91.500587083413606</v>
      </c>
      <c r="I78" s="59">
        <v>49.300787451345002</v>
      </c>
      <c r="J78" s="59">
        <v>64.3751763658926</v>
      </c>
      <c r="K78" s="59"/>
      <c r="L78" s="59"/>
      <c r="M78" s="59">
        <v>6.1</v>
      </c>
      <c r="N78" s="59">
        <v>2932.15</v>
      </c>
      <c r="O78" s="59">
        <v>17244.34</v>
      </c>
      <c r="P78" s="59">
        <f t="shared" si="3"/>
        <v>4554.7836379264954</v>
      </c>
      <c r="Q78" s="59">
        <f t="shared" si="4"/>
        <v>26787.250883768353</v>
      </c>
      <c r="R78" s="59">
        <v>485.03899999999999</v>
      </c>
      <c r="S78" s="59">
        <f>[1]Extra_XM!F117</f>
        <v>83.952861882985488</v>
      </c>
      <c r="T78" s="59"/>
      <c r="U78" s="59"/>
      <c r="V78" s="59"/>
      <c r="W78" s="59"/>
      <c r="X78" s="59"/>
      <c r="Y78" s="59"/>
      <c r="Z78" s="59"/>
      <c r="AA78" s="59">
        <v>54.380228902905941</v>
      </c>
      <c r="AB78" s="59">
        <v>72.745244639466037</v>
      </c>
      <c r="AC78" s="59">
        <f t="shared" si="5"/>
        <v>74.754341912548</v>
      </c>
      <c r="AD78" s="59"/>
      <c r="AE78" s="59"/>
      <c r="AF78" s="59"/>
      <c r="AG78" s="59"/>
      <c r="AH78" s="59"/>
      <c r="AI78" s="59"/>
      <c r="AJ78" s="59">
        <v>3155</v>
      </c>
      <c r="AK78" s="59"/>
      <c r="AL78" s="59">
        <v>40.784794950161597</v>
      </c>
      <c r="AM78" s="59"/>
      <c r="AN78" s="59"/>
      <c r="AO78" s="59">
        <v>42326.584163913998</v>
      </c>
    </row>
    <row r="79" spans="1:41" x14ac:dyDescent="0.25">
      <c r="A79" s="57">
        <v>36312</v>
      </c>
      <c r="B79" s="58">
        <v>1999</v>
      </c>
      <c r="C79" s="58">
        <v>6</v>
      </c>
      <c r="D79" s="59">
        <v>52.0606209214667</v>
      </c>
      <c r="E79" s="59">
        <v>53.632911846801598</v>
      </c>
      <c r="F79" s="59"/>
      <c r="G79" s="59"/>
      <c r="H79" s="59">
        <v>88.176007249078495</v>
      </c>
      <c r="I79" s="59">
        <v>48.191469577353303</v>
      </c>
      <c r="J79" s="59">
        <v>64.464895314139227</v>
      </c>
      <c r="K79" s="59"/>
      <c r="L79" s="59"/>
      <c r="M79" s="59">
        <v>5.54</v>
      </c>
      <c r="N79" s="59">
        <v>2989.85</v>
      </c>
      <c r="O79" s="59">
        <v>17642.669999999998</v>
      </c>
      <c r="P79" s="59">
        <f t="shared" si="3"/>
        <v>4637.9506015334046</v>
      </c>
      <c r="Q79" s="59">
        <f t="shared" si="4"/>
        <v>27367.871946470677</v>
      </c>
      <c r="R79" s="59">
        <v>502.16550000000001</v>
      </c>
      <c r="S79" s="59">
        <f>[1]Extra_XM!F118</f>
        <v>86.246632379242101</v>
      </c>
      <c r="T79" s="59"/>
      <c r="U79" s="59"/>
      <c r="V79" s="59"/>
      <c r="W79" s="59"/>
      <c r="X79" s="59"/>
      <c r="Y79" s="59"/>
      <c r="Z79" s="59"/>
      <c r="AA79" s="59">
        <v>53.453320642955227</v>
      </c>
      <c r="AB79" s="59">
        <v>72.700739126226551</v>
      </c>
      <c r="AC79" s="59">
        <f t="shared" si="5"/>
        <v>73.525140576833721</v>
      </c>
      <c r="AD79" s="59"/>
      <c r="AE79" s="59"/>
      <c r="AF79" s="59"/>
      <c r="AG79" s="59"/>
      <c r="AH79" s="59"/>
      <c r="AI79" s="59"/>
      <c r="AJ79" s="59">
        <v>3112</v>
      </c>
      <c r="AK79" s="59"/>
      <c r="AL79" s="59">
        <v>38.350359908958197</v>
      </c>
      <c r="AM79" s="59"/>
      <c r="AN79" s="59"/>
      <c r="AO79" s="59">
        <v>42370.410089403202</v>
      </c>
    </row>
    <row r="80" spans="1:41" x14ac:dyDescent="0.25">
      <c r="A80" s="57">
        <v>36342</v>
      </c>
      <c r="B80" s="58">
        <v>1999</v>
      </c>
      <c r="C80" s="58">
        <v>7</v>
      </c>
      <c r="D80" s="59">
        <v>52.723071843499298</v>
      </c>
      <c r="E80" s="59">
        <v>53.556375342774999</v>
      </c>
      <c r="F80" s="59"/>
      <c r="G80" s="59"/>
      <c r="H80" s="59">
        <v>87.412860699226499</v>
      </c>
      <c r="I80" s="59">
        <v>48.862088388750799</v>
      </c>
      <c r="J80" s="59">
        <v>64.509754788262526</v>
      </c>
      <c r="K80" s="59"/>
      <c r="L80" s="59"/>
      <c r="M80" s="59">
        <v>5</v>
      </c>
      <c r="N80" s="59">
        <v>2909.66</v>
      </c>
      <c r="O80" s="59">
        <v>17705.64</v>
      </c>
      <c r="P80" s="59">
        <f t="shared" si="3"/>
        <v>4510.4186328877649</v>
      </c>
      <c r="Q80" s="59">
        <f t="shared" si="4"/>
        <v>27446.45373108986</v>
      </c>
      <c r="R80" s="59">
        <v>516.73818181818206</v>
      </c>
      <c r="S80" s="59">
        <f>[1]Extra_XM!F119</f>
        <v>88.594934701655191</v>
      </c>
      <c r="T80" s="59"/>
      <c r="U80" s="59"/>
      <c r="V80" s="59"/>
      <c r="W80" s="59"/>
      <c r="X80" s="59"/>
      <c r="Y80" s="59"/>
      <c r="Z80" s="59"/>
      <c r="AA80" s="59">
        <v>55.551113759842842</v>
      </c>
      <c r="AB80" s="59">
        <v>73.104369433564656</v>
      </c>
      <c r="AC80" s="59">
        <f t="shared" si="5"/>
        <v>75.988773571634781</v>
      </c>
      <c r="AD80" s="59"/>
      <c r="AE80" s="59"/>
      <c r="AF80" s="59"/>
      <c r="AG80" s="59"/>
      <c r="AH80" s="59"/>
      <c r="AI80" s="59"/>
      <c r="AJ80" s="59">
        <v>3257</v>
      </c>
      <c r="AK80" s="59"/>
      <c r="AL80" s="59">
        <v>40.600610720070598</v>
      </c>
      <c r="AM80" s="59"/>
      <c r="AN80" s="59"/>
      <c r="AO80" s="59">
        <v>42738.002193349501</v>
      </c>
    </row>
    <row r="81" spans="1:41" x14ac:dyDescent="0.25">
      <c r="A81" s="57">
        <v>36373</v>
      </c>
      <c r="B81" s="58">
        <v>1999</v>
      </c>
      <c r="C81" s="58">
        <v>8</v>
      </c>
      <c r="D81" s="59">
        <v>52.106748726367897</v>
      </c>
      <c r="E81" s="59">
        <v>54.0008439737976</v>
      </c>
      <c r="F81" s="59"/>
      <c r="G81" s="59"/>
      <c r="H81" s="59">
        <v>90.936095052884795</v>
      </c>
      <c r="I81" s="59">
        <v>48.152505667362703</v>
      </c>
      <c r="J81" s="59">
        <v>64.637009214857216</v>
      </c>
      <c r="K81" s="59"/>
      <c r="L81" s="59"/>
      <c r="M81" s="59">
        <v>5</v>
      </c>
      <c r="N81" s="59">
        <v>2847.6</v>
      </c>
      <c r="O81" s="59">
        <v>17735.48</v>
      </c>
      <c r="P81" s="59">
        <f t="shared" si="3"/>
        <v>4405.5256185112312</v>
      </c>
      <c r="Q81" s="59">
        <f t="shared" si="4"/>
        <v>27438.583894013755</v>
      </c>
      <c r="R81" s="59">
        <v>513.03318181818202</v>
      </c>
      <c r="S81" s="59">
        <f>[1]Extra_XM!F120</f>
        <v>89.37083179220329</v>
      </c>
      <c r="T81" s="59"/>
      <c r="U81" s="59"/>
      <c r="V81" s="59"/>
      <c r="W81" s="59"/>
      <c r="X81" s="59"/>
      <c r="Y81" s="59"/>
      <c r="Z81" s="59"/>
      <c r="AA81" s="59">
        <v>56.07831512777927</v>
      </c>
      <c r="AB81" s="59">
        <v>74.013806622228486</v>
      </c>
      <c r="AC81" s="59">
        <f t="shared" si="5"/>
        <v>75.767370558315974</v>
      </c>
      <c r="AD81" s="59"/>
      <c r="AE81" s="59"/>
      <c r="AF81" s="59"/>
      <c r="AG81" s="59"/>
      <c r="AH81" s="59"/>
      <c r="AI81" s="59"/>
      <c r="AJ81" s="59">
        <v>3252</v>
      </c>
      <c r="AK81" s="59"/>
      <c r="AL81" s="59">
        <v>39.3853952019698</v>
      </c>
      <c r="AM81" s="59"/>
      <c r="AN81" s="59"/>
      <c r="AO81" s="59">
        <v>42913.468974369098</v>
      </c>
    </row>
    <row r="82" spans="1:41" x14ac:dyDescent="0.25">
      <c r="A82" s="57">
        <v>36404</v>
      </c>
      <c r="B82" s="58">
        <v>1999</v>
      </c>
      <c r="C82" s="58">
        <v>9</v>
      </c>
      <c r="D82" s="59">
        <v>51.8312692111909</v>
      </c>
      <c r="E82" s="59">
        <v>54.937846592225497</v>
      </c>
      <c r="F82" s="59"/>
      <c r="G82" s="59"/>
      <c r="H82" s="59">
        <v>88.117818744671297</v>
      </c>
      <c r="I82" s="59">
        <v>47.9691069046998</v>
      </c>
      <c r="J82" s="59">
        <v>64.783489130361914</v>
      </c>
      <c r="K82" s="59"/>
      <c r="L82" s="59"/>
      <c r="M82" s="59">
        <v>5</v>
      </c>
      <c r="N82" s="59">
        <v>3045.56</v>
      </c>
      <c r="O82" s="59">
        <v>17940.41</v>
      </c>
      <c r="P82" s="59">
        <f t="shared" si="3"/>
        <v>4701.1361087259584</v>
      </c>
      <c r="Q82" s="59">
        <f t="shared" si="4"/>
        <v>27692.873972717091</v>
      </c>
      <c r="R82" s="59">
        <v>524.54809523809502</v>
      </c>
      <c r="S82" s="59">
        <f>[1]Extra_XM!F121</f>
        <v>92.084908214746108</v>
      </c>
      <c r="T82" s="59"/>
      <c r="U82" s="59"/>
      <c r="V82" s="59"/>
      <c r="W82" s="59"/>
      <c r="X82" s="59"/>
      <c r="Y82" s="59"/>
      <c r="Z82" s="59"/>
      <c r="AA82" s="59">
        <v>57.561342634126682</v>
      </c>
      <c r="AB82" s="59">
        <v>74.27706932280239</v>
      </c>
      <c r="AC82" s="59">
        <f t="shared" si="5"/>
        <v>77.495441269996192</v>
      </c>
      <c r="AD82" s="59"/>
      <c r="AE82" s="59"/>
      <c r="AF82" s="59"/>
      <c r="AG82" s="59"/>
      <c r="AH82" s="59"/>
      <c r="AI82" s="59"/>
      <c r="AJ82" s="59">
        <v>3066</v>
      </c>
      <c r="AK82" s="59"/>
      <c r="AL82" s="59">
        <v>40.192202209868697</v>
      </c>
      <c r="AM82" s="59"/>
      <c r="AN82" s="59"/>
      <c r="AO82" s="59">
        <v>43307.0152746569</v>
      </c>
    </row>
    <row r="83" spans="1:41" x14ac:dyDescent="0.25">
      <c r="A83" s="57">
        <v>36434</v>
      </c>
      <c r="B83" s="58">
        <v>1999</v>
      </c>
      <c r="C83" s="58">
        <v>10</v>
      </c>
      <c r="D83" s="59">
        <v>54.951087153825902</v>
      </c>
      <c r="E83" s="59">
        <v>55.008376716263697</v>
      </c>
      <c r="F83" s="59"/>
      <c r="G83" s="59"/>
      <c r="H83" s="59">
        <v>91.333450912660197</v>
      </c>
      <c r="I83" s="59">
        <v>50.920042510969097</v>
      </c>
      <c r="J83" s="59">
        <v>65.013279497809862</v>
      </c>
      <c r="K83" s="59"/>
      <c r="L83" s="59"/>
      <c r="M83" s="59">
        <v>5</v>
      </c>
      <c r="N83" s="59">
        <v>3016.88</v>
      </c>
      <c r="O83" s="59">
        <v>18018.75</v>
      </c>
      <c r="P83" s="59">
        <f t="shared" si="3"/>
        <v>4640.4058114029322</v>
      </c>
      <c r="Q83" s="59">
        <f t="shared" si="4"/>
        <v>27715.49157215951</v>
      </c>
      <c r="R83" s="59">
        <v>537.96950000000004</v>
      </c>
      <c r="S83" s="59">
        <f>[1]Extra_XM!F122</f>
        <v>95.210269292612878</v>
      </c>
      <c r="T83" s="59"/>
      <c r="U83" s="59"/>
      <c r="V83" s="59"/>
      <c r="W83" s="59"/>
      <c r="X83" s="59"/>
      <c r="Y83" s="59"/>
      <c r="Z83" s="59"/>
      <c r="AA83" s="59">
        <v>57.80258237679945</v>
      </c>
      <c r="AB83" s="59">
        <v>74.3553649817718</v>
      </c>
      <c r="AC83" s="59">
        <f t="shared" si="5"/>
        <v>77.738280742714039</v>
      </c>
      <c r="AD83" s="59"/>
      <c r="AE83" s="59"/>
      <c r="AF83" s="59"/>
      <c r="AG83" s="59"/>
      <c r="AH83" s="59"/>
      <c r="AI83" s="59"/>
      <c r="AJ83" s="59">
        <v>3254</v>
      </c>
      <c r="AK83" s="59"/>
      <c r="AL83" s="59">
        <v>42.430441005975098</v>
      </c>
      <c r="AM83" s="59"/>
      <c r="AN83" s="59"/>
      <c r="AO83" s="59">
        <v>43560.683549327798</v>
      </c>
    </row>
    <row r="84" spans="1:41" x14ac:dyDescent="0.25">
      <c r="A84" s="57">
        <v>36465</v>
      </c>
      <c r="B84" s="58">
        <v>1999</v>
      </c>
      <c r="C84" s="58">
        <v>11</v>
      </c>
      <c r="D84" s="59">
        <v>56.6052051337346</v>
      </c>
      <c r="E84" s="59">
        <v>55.806536863840002</v>
      </c>
      <c r="F84" s="59"/>
      <c r="G84" s="59"/>
      <c r="H84" s="59">
        <v>90.310298620293494</v>
      </c>
      <c r="I84" s="59">
        <v>52.567687104067303</v>
      </c>
      <c r="J84" s="59">
        <v>65.12222393496647</v>
      </c>
      <c r="K84" s="59"/>
      <c r="L84" s="59"/>
      <c r="M84" s="59">
        <v>5</v>
      </c>
      <c r="N84" s="59">
        <v>3083.94</v>
      </c>
      <c r="O84" s="59">
        <v>18205.740000000002</v>
      </c>
      <c r="P84" s="59">
        <f t="shared" si="3"/>
        <v>4735.6183705884187</v>
      </c>
      <c r="Q84" s="59">
        <f t="shared" si="4"/>
        <v>27956.262701011172</v>
      </c>
      <c r="R84" s="59">
        <v>543.713809523809</v>
      </c>
      <c r="S84" s="59">
        <f>[1]Extra_XM!F123</f>
        <v>95.034669849242704</v>
      </c>
      <c r="T84" s="59"/>
      <c r="U84" s="59"/>
      <c r="V84" s="59"/>
      <c r="W84" s="59"/>
      <c r="X84" s="59"/>
      <c r="Y84" s="59"/>
      <c r="Z84" s="59"/>
      <c r="AA84" s="59">
        <v>58.180345090085851</v>
      </c>
      <c r="AB84" s="59">
        <v>74.391575230761077</v>
      </c>
      <c r="AC84" s="59">
        <f t="shared" si="5"/>
        <v>78.20824456211831</v>
      </c>
      <c r="AD84" s="59"/>
      <c r="AE84" s="59"/>
      <c r="AF84" s="59"/>
      <c r="AG84" s="59"/>
      <c r="AH84" s="59"/>
      <c r="AI84" s="59"/>
      <c r="AJ84" s="59">
        <v>3215</v>
      </c>
      <c r="AK84" s="59"/>
      <c r="AL84" s="59">
        <v>39.405415226979699</v>
      </c>
      <c r="AM84" s="59"/>
      <c r="AN84" s="59"/>
      <c r="AO84" s="59">
        <v>44143.370979613297</v>
      </c>
    </row>
    <row r="85" spans="1:41" x14ac:dyDescent="0.25">
      <c r="A85" s="57">
        <v>36495</v>
      </c>
      <c r="B85" s="58">
        <v>1999</v>
      </c>
      <c r="C85" s="58">
        <v>12</v>
      </c>
      <c r="D85" s="59">
        <v>61.254369402673703</v>
      </c>
      <c r="E85" s="59">
        <v>55.943655893556702</v>
      </c>
      <c r="F85" s="59"/>
      <c r="G85" s="59"/>
      <c r="H85" s="59">
        <v>95.929557917766402</v>
      </c>
      <c r="I85" s="59">
        <v>56.939991307794898</v>
      </c>
      <c r="J85" s="59">
        <v>65.294337835684487</v>
      </c>
      <c r="K85" s="59"/>
      <c r="L85" s="59"/>
      <c r="M85" s="59">
        <v>5</v>
      </c>
      <c r="N85" s="59">
        <v>3426.41</v>
      </c>
      <c r="O85" s="59">
        <v>18406.900000000001</v>
      </c>
      <c r="P85" s="59">
        <f t="shared" si="3"/>
        <v>5247.6372585670169</v>
      </c>
      <c r="Q85" s="59">
        <f t="shared" si="4"/>
        <v>28190.652681587209</v>
      </c>
      <c r="R85" s="59">
        <v>538.22095238095301</v>
      </c>
      <c r="S85" s="59">
        <f>[1]Extra_XM!F124</f>
        <v>93.546218637736573</v>
      </c>
      <c r="T85" s="59"/>
      <c r="U85" s="59"/>
      <c r="V85" s="59"/>
      <c r="W85" s="59"/>
      <c r="X85" s="59"/>
      <c r="Y85" s="59"/>
      <c r="Z85" s="59"/>
      <c r="AA85" s="59">
        <v>58.902698392944082</v>
      </c>
      <c r="AB85" s="59">
        <v>74.551767140375148</v>
      </c>
      <c r="AC85" s="59">
        <f t="shared" si="5"/>
        <v>79.009124333746385</v>
      </c>
      <c r="AD85" s="59"/>
      <c r="AE85" s="59"/>
      <c r="AF85" s="59"/>
      <c r="AG85" s="59"/>
      <c r="AH85" s="59"/>
      <c r="AI85" s="59"/>
      <c r="AJ85" s="59">
        <v>3327</v>
      </c>
      <c r="AK85" s="59"/>
      <c r="AL85" s="59">
        <v>54.212225724299401</v>
      </c>
      <c r="AM85" s="59"/>
      <c r="AN85" s="59"/>
      <c r="AO85" s="59">
        <v>43970.114076989303</v>
      </c>
    </row>
    <row r="86" spans="1:41" x14ac:dyDescent="0.25">
      <c r="A86" s="57">
        <v>36526</v>
      </c>
      <c r="B86" s="58">
        <v>2000</v>
      </c>
      <c r="C86" s="58">
        <v>1</v>
      </c>
      <c r="D86" s="59">
        <v>56.512051217550898</v>
      </c>
      <c r="E86" s="59">
        <v>56.1511350065662</v>
      </c>
      <c r="F86" s="59"/>
      <c r="G86" s="59"/>
      <c r="H86" s="59">
        <v>87.759379383341894</v>
      </c>
      <c r="I86" s="59">
        <v>52.574497819645003</v>
      </c>
      <c r="J86" s="59">
        <v>65.408775269672518</v>
      </c>
      <c r="K86" s="59"/>
      <c r="L86" s="59"/>
      <c r="M86" s="59">
        <v>5.0199999999999996</v>
      </c>
      <c r="N86" s="59">
        <v>3436.09</v>
      </c>
      <c r="O86" s="59">
        <v>18743.5</v>
      </c>
      <c r="P86" s="59">
        <f t="shared" si="3"/>
        <v>5253.255371062085</v>
      </c>
      <c r="Q86" s="59">
        <f t="shared" si="4"/>
        <v>28655.940923404854</v>
      </c>
      <c r="R86" s="59">
        <v>520.44761904761901</v>
      </c>
      <c r="S86" s="59">
        <f>[1]Extra_XM!F125</f>
        <v>90.696796569748699</v>
      </c>
      <c r="T86" s="59"/>
      <c r="U86" s="59"/>
      <c r="V86" s="59"/>
      <c r="W86" s="59"/>
      <c r="X86" s="59"/>
      <c r="Y86" s="59"/>
      <c r="Z86" s="59"/>
      <c r="AA86" s="59">
        <v>59.607722425604869</v>
      </c>
      <c r="AB86" s="59">
        <v>69.557415691523289</v>
      </c>
      <c r="AC86" s="59">
        <f t="shared" si="5"/>
        <v>85.695711712402002</v>
      </c>
      <c r="AD86" s="59"/>
      <c r="AE86" s="59"/>
      <c r="AF86" s="59"/>
      <c r="AG86" s="59"/>
      <c r="AH86" s="59"/>
      <c r="AI86" s="59"/>
      <c r="AJ86" s="59">
        <v>3292</v>
      </c>
      <c r="AK86" s="59"/>
      <c r="AL86" s="59">
        <v>39.4414512719976</v>
      </c>
      <c r="AM86" s="59">
        <v>383.59999999999997</v>
      </c>
      <c r="AN86" s="59"/>
      <c r="AO86" s="59">
        <v>44004.811276317698</v>
      </c>
    </row>
    <row r="87" spans="1:41" x14ac:dyDescent="0.25">
      <c r="A87" s="57">
        <v>36557</v>
      </c>
      <c r="B87" s="58">
        <v>2000</v>
      </c>
      <c r="C87" s="58">
        <v>2</v>
      </c>
      <c r="D87" s="59">
        <v>53.418109922944602</v>
      </c>
      <c r="E87" s="59">
        <v>56.0908986211819</v>
      </c>
      <c r="F87" s="59"/>
      <c r="G87" s="59"/>
      <c r="H87" s="59">
        <v>83.020241490214801</v>
      </c>
      <c r="I87" s="59">
        <v>49.693853428965298</v>
      </c>
      <c r="J87" s="59">
        <v>65.77314405949042</v>
      </c>
      <c r="K87" s="59"/>
      <c r="L87" s="59"/>
      <c r="M87" s="59">
        <v>5.25</v>
      </c>
      <c r="N87" s="59">
        <v>3356.79</v>
      </c>
      <c r="O87" s="59">
        <v>18568.47</v>
      </c>
      <c r="P87" s="59">
        <f t="shared" si="3"/>
        <v>5103.5875629783704</v>
      </c>
      <c r="Q87" s="59">
        <f t="shared" si="4"/>
        <v>28231.081645124355</v>
      </c>
      <c r="R87" s="59">
        <v>512.850952380953</v>
      </c>
      <c r="S87" s="59">
        <f>[1]Extra_XM!F126</f>
        <v>87.94079466078702</v>
      </c>
      <c r="T87" s="59"/>
      <c r="U87" s="59"/>
      <c r="V87" s="59"/>
      <c r="W87" s="59"/>
      <c r="X87" s="59"/>
      <c r="Y87" s="59"/>
      <c r="Z87" s="59"/>
      <c r="AA87" s="59">
        <v>59.222083435203842</v>
      </c>
      <c r="AB87" s="59">
        <v>70.19325122362865</v>
      </c>
      <c r="AC87" s="59">
        <f t="shared" si="5"/>
        <v>84.370053249888983</v>
      </c>
      <c r="AD87" s="59"/>
      <c r="AE87" s="59"/>
      <c r="AF87" s="59"/>
      <c r="AG87" s="59"/>
      <c r="AH87" s="59"/>
      <c r="AI87" s="59"/>
      <c r="AJ87" s="59">
        <v>3082</v>
      </c>
      <c r="AK87" s="59"/>
      <c r="AL87" s="59">
        <v>39.143152899350099</v>
      </c>
      <c r="AM87" s="59">
        <v>355.8</v>
      </c>
      <c r="AN87" s="59"/>
      <c r="AO87" s="59">
        <v>43523.608317137703</v>
      </c>
    </row>
    <row r="88" spans="1:41" x14ac:dyDescent="0.25">
      <c r="A88" s="57">
        <v>36586</v>
      </c>
      <c r="B88" s="58">
        <v>2000</v>
      </c>
      <c r="C88" s="58">
        <v>3</v>
      </c>
      <c r="D88" s="59">
        <v>59.704252873177502</v>
      </c>
      <c r="E88" s="59">
        <v>56.173764248478101</v>
      </c>
      <c r="F88" s="59"/>
      <c r="G88" s="59"/>
      <c r="H88" s="59">
        <v>89.199274187733195</v>
      </c>
      <c r="I88" s="59">
        <v>55.666508087455398</v>
      </c>
      <c r="J88" s="59">
        <v>66.251950283296352</v>
      </c>
      <c r="K88" s="59"/>
      <c r="L88" s="59"/>
      <c r="M88" s="59">
        <v>5.37</v>
      </c>
      <c r="N88" s="59">
        <v>3209.11</v>
      </c>
      <c r="O88" s="59">
        <v>18572.77</v>
      </c>
      <c r="P88" s="59">
        <f t="shared" si="3"/>
        <v>4843.7970297896136</v>
      </c>
      <c r="Q88" s="59">
        <f t="shared" si="4"/>
        <v>28033.544553152005</v>
      </c>
      <c r="R88" s="59">
        <v>504.38043478260897</v>
      </c>
      <c r="S88" s="59">
        <f>[1]Extra_XM!F127</f>
        <v>86.274623023513442</v>
      </c>
      <c r="T88" s="59"/>
      <c r="U88" s="59"/>
      <c r="V88" s="59"/>
      <c r="W88" s="59"/>
      <c r="X88" s="59"/>
      <c r="Y88" s="59"/>
      <c r="Z88" s="59"/>
      <c r="AA88" s="59">
        <v>59.157763605929063</v>
      </c>
      <c r="AB88" s="59">
        <v>71.908010389818926</v>
      </c>
      <c r="AC88" s="59">
        <f t="shared" si="5"/>
        <v>82.268669770210892</v>
      </c>
      <c r="AD88" s="59"/>
      <c r="AE88" s="59"/>
      <c r="AF88" s="59"/>
      <c r="AG88" s="59"/>
      <c r="AH88" s="59"/>
      <c r="AI88" s="59"/>
      <c r="AJ88" s="59">
        <v>3423</v>
      </c>
      <c r="AK88" s="59"/>
      <c r="AL88" s="59">
        <v>42.272282808397001</v>
      </c>
      <c r="AM88" s="59">
        <v>398.80000000000007</v>
      </c>
      <c r="AN88" s="59"/>
      <c r="AO88" s="59">
        <v>43570.258873546903</v>
      </c>
    </row>
    <row r="89" spans="1:41" x14ac:dyDescent="0.25">
      <c r="A89" s="57">
        <v>36617</v>
      </c>
      <c r="B89" s="58">
        <v>2000</v>
      </c>
      <c r="C89" s="58">
        <v>4</v>
      </c>
      <c r="D89" s="59">
        <v>57.365143418914101</v>
      </c>
      <c r="E89" s="59">
        <v>56.3125792861862</v>
      </c>
      <c r="F89" s="59"/>
      <c r="G89" s="59"/>
      <c r="H89" s="59">
        <v>89.625637221493903</v>
      </c>
      <c r="I89" s="59">
        <v>53.349333705569101</v>
      </c>
      <c r="J89" s="59">
        <v>66.57054409951904</v>
      </c>
      <c r="K89" s="59"/>
      <c r="L89" s="59"/>
      <c r="M89" s="59">
        <v>5.5</v>
      </c>
      <c r="N89" s="59">
        <v>3172.38</v>
      </c>
      <c r="O89" s="59">
        <v>18828.2</v>
      </c>
      <c r="P89" s="59">
        <f t="shared" si="3"/>
        <v>4765.4409963323706</v>
      </c>
      <c r="Q89" s="59">
        <f t="shared" si="4"/>
        <v>28283.079633317931</v>
      </c>
      <c r="R89" s="59">
        <v>508.09947368421098</v>
      </c>
      <c r="S89" s="59">
        <f>[1]Extra_XM!F128</f>
        <v>86.089658339255919</v>
      </c>
      <c r="T89" s="59"/>
      <c r="U89" s="59"/>
      <c r="V89" s="59"/>
      <c r="W89" s="59"/>
      <c r="X89" s="59"/>
      <c r="Y89" s="59"/>
      <c r="Z89" s="59"/>
      <c r="AA89" s="59">
        <v>59.132240285347294</v>
      </c>
      <c r="AB89" s="59">
        <v>72.129712069354937</v>
      </c>
      <c r="AC89" s="59">
        <f t="shared" si="5"/>
        <v>81.980419148893631</v>
      </c>
      <c r="AD89" s="59"/>
      <c r="AE89" s="59"/>
      <c r="AF89" s="59"/>
      <c r="AG89" s="59"/>
      <c r="AH89" s="59"/>
      <c r="AI89" s="59"/>
      <c r="AJ89" s="59">
        <v>3262</v>
      </c>
      <c r="AK89" s="59"/>
      <c r="AL89" s="59">
        <v>43.415426236462103</v>
      </c>
      <c r="AM89" s="59">
        <v>391.5</v>
      </c>
      <c r="AN89" s="59"/>
      <c r="AO89" s="59">
        <v>43883.548289488601</v>
      </c>
    </row>
    <row r="90" spans="1:41" x14ac:dyDescent="0.25">
      <c r="A90" s="57">
        <v>36647</v>
      </c>
      <c r="B90" s="58">
        <v>2000</v>
      </c>
      <c r="C90" s="58">
        <v>5</v>
      </c>
      <c r="D90" s="59">
        <v>56.911689511732803</v>
      </c>
      <c r="E90" s="59">
        <v>56.499693890064599</v>
      </c>
      <c r="F90" s="59"/>
      <c r="G90" s="59"/>
      <c r="H90" s="59">
        <v>90.602857777795805</v>
      </c>
      <c r="I90" s="59">
        <v>52.8690457007893</v>
      </c>
      <c r="J90" s="59">
        <v>66.711531018192289</v>
      </c>
      <c r="K90" s="59"/>
      <c r="L90" s="59"/>
      <c r="M90" s="59">
        <v>5.5</v>
      </c>
      <c r="N90" s="59">
        <v>3133.43</v>
      </c>
      <c r="O90" s="59">
        <v>18993.87</v>
      </c>
      <c r="P90" s="59">
        <f t="shared" si="3"/>
        <v>4696.984092818243</v>
      </c>
      <c r="Q90" s="59">
        <f t="shared" si="4"/>
        <v>28471.644571941175</v>
      </c>
      <c r="R90" s="59">
        <v>521.66318181818201</v>
      </c>
      <c r="S90" s="59">
        <f>[1]Extra_XM!F129</f>
        <v>86.691372561509525</v>
      </c>
      <c r="T90" s="59"/>
      <c r="U90" s="59"/>
      <c r="V90" s="59"/>
      <c r="W90" s="59"/>
      <c r="X90" s="59"/>
      <c r="Y90" s="59"/>
      <c r="Z90" s="59"/>
      <c r="AA90" s="59">
        <v>60.270859981349538</v>
      </c>
      <c r="AB90" s="59">
        <v>72.934772492179803</v>
      </c>
      <c r="AC90" s="59">
        <f t="shared" si="5"/>
        <v>82.636660020858898</v>
      </c>
      <c r="AD90" s="59"/>
      <c r="AE90" s="59"/>
      <c r="AF90" s="59"/>
      <c r="AG90" s="59"/>
      <c r="AH90" s="59"/>
      <c r="AI90" s="59"/>
      <c r="AJ90" s="59">
        <v>3436</v>
      </c>
      <c r="AK90" s="59"/>
      <c r="AL90" s="59">
        <v>41.6336440105813</v>
      </c>
      <c r="AM90" s="59">
        <v>388.90000000000003</v>
      </c>
      <c r="AN90" s="59"/>
      <c r="AO90" s="59">
        <v>44029.663980361103</v>
      </c>
    </row>
    <row r="91" spans="1:41" x14ac:dyDescent="0.25">
      <c r="A91" s="57">
        <v>36678</v>
      </c>
      <c r="B91" s="58">
        <v>2000</v>
      </c>
      <c r="C91" s="58">
        <v>6</v>
      </c>
      <c r="D91" s="59">
        <v>54.340033274971802</v>
      </c>
      <c r="E91" s="59">
        <v>55.946926871184502</v>
      </c>
      <c r="F91" s="59"/>
      <c r="G91" s="59"/>
      <c r="H91" s="59">
        <v>90.242168327496103</v>
      </c>
      <c r="I91" s="59">
        <v>50.350328459542297</v>
      </c>
      <c r="J91" s="59">
        <v>66.864419430000311</v>
      </c>
      <c r="K91" s="59"/>
      <c r="L91" s="59"/>
      <c r="M91" s="59">
        <v>5.5</v>
      </c>
      <c r="N91" s="59">
        <v>3155.78</v>
      </c>
      <c r="O91" s="59">
        <v>19190.669999999998</v>
      </c>
      <c r="P91" s="59">
        <f t="shared" si="3"/>
        <v>4719.6700829859965</v>
      </c>
      <c r="Q91" s="59">
        <f t="shared" si="4"/>
        <v>28700.869855140998</v>
      </c>
      <c r="R91" s="59">
        <v>529.73749999999995</v>
      </c>
      <c r="S91" s="59">
        <f>[1]Extra_XM!F130</f>
        <v>89.336198740343136</v>
      </c>
      <c r="T91" s="59"/>
      <c r="U91" s="59"/>
      <c r="V91" s="59"/>
      <c r="W91" s="59"/>
      <c r="X91" s="59"/>
      <c r="Y91" s="59"/>
      <c r="Z91" s="59"/>
      <c r="AA91" s="59">
        <v>60.11158031243437</v>
      </c>
      <c r="AB91" s="59">
        <v>74.306292684043498</v>
      </c>
      <c r="AC91" s="59">
        <f t="shared" si="5"/>
        <v>80.897025192783843</v>
      </c>
      <c r="AD91" s="59"/>
      <c r="AE91" s="59"/>
      <c r="AF91" s="59"/>
      <c r="AG91" s="59"/>
      <c r="AH91" s="59"/>
      <c r="AI91" s="59"/>
      <c r="AJ91" s="59">
        <v>3268</v>
      </c>
      <c r="AK91" s="59"/>
      <c r="AL91" s="59">
        <v>41.595605963062397</v>
      </c>
      <c r="AM91" s="59">
        <v>346.3</v>
      </c>
      <c r="AN91" s="59"/>
      <c r="AO91" s="59">
        <v>44192.494579934697</v>
      </c>
    </row>
    <row r="92" spans="1:41" x14ac:dyDescent="0.25">
      <c r="A92" s="57">
        <v>36708</v>
      </c>
      <c r="B92" s="58">
        <v>2000</v>
      </c>
      <c r="C92" s="58">
        <v>7</v>
      </c>
      <c r="D92" s="59">
        <v>55.995163857125199</v>
      </c>
      <c r="E92" s="59">
        <v>56.880098131534602</v>
      </c>
      <c r="F92" s="59"/>
      <c r="G92" s="59"/>
      <c r="H92" s="59">
        <v>94.276225511997794</v>
      </c>
      <c r="I92" s="59">
        <v>51.839269923704201</v>
      </c>
      <c r="J92" s="59">
        <v>66.953222878775009</v>
      </c>
      <c r="K92" s="59"/>
      <c r="L92" s="59"/>
      <c r="M92" s="59">
        <v>5.5</v>
      </c>
      <c r="N92" s="59">
        <v>3104.78</v>
      </c>
      <c r="O92" s="59">
        <v>19393.53</v>
      </c>
      <c r="P92" s="59">
        <f t="shared" si="3"/>
        <v>4637.237561545754</v>
      </c>
      <c r="Q92" s="59">
        <f t="shared" si="4"/>
        <v>28965.790093650572</v>
      </c>
      <c r="R92" s="59">
        <v>542.74523809523805</v>
      </c>
      <c r="S92" s="59">
        <f>[1]Extra_XM!F131</f>
        <v>90.984709817576189</v>
      </c>
      <c r="T92" s="59"/>
      <c r="U92" s="59"/>
      <c r="V92" s="59"/>
      <c r="W92" s="59"/>
      <c r="X92" s="59"/>
      <c r="Y92" s="59"/>
      <c r="Z92" s="59"/>
      <c r="AA92" s="59">
        <v>60.686346794773712</v>
      </c>
      <c r="AB92" s="59">
        <v>73.679358648322491</v>
      </c>
      <c r="AC92" s="59">
        <f t="shared" si="5"/>
        <v>82.365465590484476</v>
      </c>
      <c r="AD92" s="59"/>
      <c r="AE92" s="59"/>
      <c r="AF92" s="59"/>
      <c r="AG92" s="59"/>
      <c r="AH92" s="59"/>
      <c r="AI92" s="59"/>
      <c r="AJ92" s="59">
        <v>3472</v>
      </c>
      <c r="AK92" s="59"/>
      <c r="AL92" s="59">
        <v>43.803814721654</v>
      </c>
      <c r="AM92" s="59">
        <v>396.4</v>
      </c>
      <c r="AN92" s="59"/>
      <c r="AO92" s="59">
        <v>44420.8087510595</v>
      </c>
    </row>
    <row r="93" spans="1:41" x14ac:dyDescent="0.25">
      <c r="A93" s="57">
        <v>36739</v>
      </c>
      <c r="B93" s="58">
        <v>2000</v>
      </c>
      <c r="C93" s="58">
        <v>8</v>
      </c>
      <c r="D93" s="59">
        <v>55.143187609936902</v>
      </c>
      <c r="E93" s="59">
        <v>57.225447500794502</v>
      </c>
      <c r="F93" s="59"/>
      <c r="G93" s="59"/>
      <c r="H93" s="59">
        <v>92.454371338362407</v>
      </c>
      <c r="I93" s="59">
        <v>51.0639894223645</v>
      </c>
      <c r="J93" s="59">
        <v>67.126252278964927</v>
      </c>
      <c r="K93" s="59"/>
      <c r="L93" s="59"/>
      <c r="M93" s="59">
        <v>5.43</v>
      </c>
      <c r="N93" s="59">
        <v>3104.52</v>
      </c>
      <c r="O93" s="59">
        <v>19186.5</v>
      </c>
      <c r="P93" s="59">
        <f t="shared" si="3"/>
        <v>4624.8969584927218</v>
      </c>
      <c r="Q93" s="59">
        <f t="shared" si="4"/>
        <v>28582.706986626148</v>
      </c>
      <c r="R93" s="59">
        <v>550.994545454545</v>
      </c>
      <c r="S93" s="59">
        <f>[1]Extra_XM!F132</f>
        <v>91.193545980206892</v>
      </c>
      <c r="T93" s="59"/>
      <c r="U93" s="59"/>
      <c r="V93" s="59"/>
      <c r="W93" s="59"/>
      <c r="X93" s="59"/>
      <c r="Y93" s="59"/>
      <c r="Z93" s="59"/>
      <c r="AA93" s="59">
        <v>61.599372997447695</v>
      </c>
      <c r="AB93" s="59">
        <v>74.544840777283653</v>
      </c>
      <c r="AC93" s="59">
        <f t="shared" si="5"/>
        <v>82.633985605371535</v>
      </c>
      <c r="AD93" s="59"/>
      <c r="AE93" s="59"/>
      <c r="AF93" s="59"/>
      <c r="AG93" s="59"/>
      <c r="AH93" s="59"/>
      <c r="AI93" s="59"/>
      <c r="AJ93" s="59">
        <v>3330</v>
      </c>
      <c r="AK93" s="59"/>
      <c r="AL93" s="59">
        <v>42.276286813398897</v>
      </c>
      <c r="AM93" s="59">
        <v>371.60000000000008</v>
      </c>
      <c r="AN93" s="59"/>
      <c r="AO93" s="59">
        <v>44419.398485723301</v>
      </c>
    </row>
    <row r="94" spans="1:41" x14ac:dyDescent="0.25">
      <c r="A94" s="57">
        <v>36770</v>
      </c>
      <c r="B94" s="58">
        <v>2000</v>
      </c>
      <c r="C94" s="58">
        <v>9</v>
      </c>
      <c r="D94" s="59">
        <v>54.072292684053799</v>
      </c>
      <c r="E94" s="59">
        <v>57.220177124355097</v>
      </c>
      <c r="F94" s="59"/>
      <c r="G94" s="59"/>
      <c r="H94" s="59">
        <v>92.382352452823895</v>
      </c>
      <c r="I94" s="59">
        <v>50.012422694566197</v>
      </c>
      <c r="J94" s="59">
        <v>67.534565043434228</v>
      </c>
      <c r="K94" s="59"/>
      <c r="L94" s="59"/>
      <c r="M94" s="59">
        <v>5</v>
      </c>
      <c r="N94" s="59">
        <v>3198</v>
      </c>
      <c r="O94" s="59">
        <v>19172.509999999998</v>
      </c>
      <c r="P94" s="59">
        <f t="shared" si="3"/>
        <v>4735.3529232671244</v>
      </c>
      <c r="Q94" s="59">
        <f t="shared" si="4"/>
        <v>28389.18113660668</v>
      </c>
      <c r="R94" s="59">
        <v>565.89499999999998</v>
      </c>
      <c r="S94" s="59">
        <f>[1]Extra_XM!F133</f>
        <v>92.696231860892169</v>
      </c>
      <c r="T94" s="59"/>
      <c r="U94" s="59"/>
      <c r="V94" s="59"/>
      <c r="W94" s="59"/>
      <c r="X94" s="59"/>
      <c r="Y94" s="59"/>
      <c r="Z94" s="59"/>
      <c r="AA94" s="59">
        <v>62.206625923341562</v>
      </c>
      <c r="AB94" s="59">
        <v>76.19175675605868</v>
      </c>
      <c r="AC94" s="59">
        <f t="shared" si="5"/>
        <v>81.644824285266225</v>
      </c>
      <c r="AD94" s="59"/>
      <c r="AE94" s="59"/>
      <c r="AF94" s="59"/>
      <c r="AG94" s="59"/>
      <c r="AH94" s="59"/>
      <c r="AI94" s="59"/>
      <c r="AJ94" s="59">
        <v>3135</v>
      </c>
      <c r="AK94" s="59"/>
      <c r="AL94" s="59">
        <v>46.728740375599997</v>
      </c>
      <c r="AM94" s="59">
        <v>369.10000000000008</v>
      </c>
      <c r="AN94" s="59"/>
      <c r="AO94" s="59">
        <v>44524.2827418624</v>
      </c>
    </row>
    <row r="95" spans="1:41" x14ac:dyDescent="0.25">
      <c r="A95" s="57">
        <v>36800</v>
      </c>
      <c r="B95" s="58">
        <v>2000</v>
      </c>
      <c r="C95" s="58">
        <v>10</v>
      </c>
      <c r="D95" s="59">
        <v>57.367519738888802</v>
      </c>
      <c r="E95" s="59">
        <v>57.475213864812297</v>
      </c>
      <c r="F95" s="59"/>
      <c r="G95" s="59"/>
      <c r="H95" s="59">
        <v>97.577554406006598</v>
      </c>
      <c r="I95" s="59">
        <v>53.075341997691297</v>
      </c>
      <c r="J95" s="59">
        <v>67.942877807903528</v>
      </c>
      <c r="K95" s="59"/>
      <c r="L95" s="59"/>
      <c r="M95" s="59">
        <v>5</v>
      </c>
      <c r="N95" s="59">
        <v>3142.59</v>
      </c>
      <c r="O95" s="59">
        <v>19421.169999999998</v>
      </c>
      <c r="P95" s="59">
        <f t="shared" si="3"/>
        <v>4625.3413181660007</v>
      </c>
      <c r="Q95" s="59">
        <f t="shared" si="4"/>
        <v>28584.556066214798</v>
      </c>
      <c r="R95" s="59">
        <v>567.84142857142899</v>
      </c>
      <c r="S95" s="59">
        <f>[1]Extra_XM!F134</f>
        <v>91.793253740081155</v>
      </c>
      <c r="T95" s="59"/>
      <c r="U95" s="59"/>
      <c r="V95" s="59"/>
      <c r="W95" s="59"/>
      <c r="X95" s="59"/>
      <c r="Y95" s="59"/>
      <c r="Z95" s="59"/>
      <c r="AA95" s="59">
        <v>61.493804488954417</v>
      </c>
      <c r="AB95" s="59">
        <v>76.503916843878343</v>
      </c>
      <c r="AC95" s="59">
        <f t="shared" si="5"/>
        <v>80.379942656328197</v>
      </c>
      <c r="AD95" s="59"/>
      <c r="AE95" s="59"/>
      <c r="AF95" s="59"/>
      <c r="AG95" s="59"/>
      <c r="AH95" s="59"/>
      <c r="AI95" s="59"/>
      <c r="AJ95" s="59">
        <v>3269</v>
      </c>
      <c r="AK95" s="59"/>
      <c r="AL95" s="59">
        <v>44.038049014269802</v>
      </c>
      <c r="AM95" s="59">
        <v>409.8</v>
      </c>
      <c r="AN95" s="59"/>
      <c r="AO95" s="59">
        <v>44715.177978906097</v>
      </c>
    </row>
    <row r="96" spans="1:41" x14ac:dyDescent="0.25">
      <c r="A96" s="57">
        <v>36831</v>
      </c>
      <c r="B96" s="58">
        <v>2000</v>
      </c>
      <c r="C96" s="58">
        <v>11</v>
      </c>
      <c r="D96" s="59">
        <v>58.479278052132898</v>
      </c>
      <c r="E96" s="59">
        <v>57.804372849611198</v>
      </c>
      <c r="F96" s="59"/>
      <c r="G96" s="59"/>
      <c r="H96" s="59">
        <v>97.046649700744695</v>
      </c>
      <c r="I96" s="59">
        <v>54.188081795362798</v>
      </c>
      <c r="J96" s="59">
        <v>68.172668175351504</v>
      </c>
      <c r="K96" s="59"/>
      <c r="L96" s="59"/>
      <c r="M96" s="59">
        <v>5</v>
      </c>
      <c r="N96" s="59">
        <v>3176.78</v>
      </c>
      <c r="O96" s="59">
        <v>19632.54</v>
      </c>
      <c r="P96" s="59">
        <f t="shared" si="3"/>
        <v>4659.9026927166624</v>
      </c>
      <c r="Q96" s="59">
        <f t="shared" si="4"/>
        <v>28798.256728784359</v>
      </c>
      <c r="R96" s="59">
        <v>574.59714285714301</v>
      </c>
      <c r="S96" s="59">
        <f>[1]Extra_XM!F135</f>
        <v>92.314644433148601</v>
      </c>
      <c r="T96" s="59"/>
      <c r="U96" s="59"/>
      <c r="V96" s="59"/>
      <c r="W96" s="59"/>
      <c r="X96" s="59"/>
      <c r="Y96" s="59"/>
      <c r="Z96" s="59"/>
      <c r="AA96" s="59">
        <v>60.584072694223401</v>
      </c>
      <c r="AB96" s="59">
        <v>77.463167853496756</v>
      </c>
      <c r="AC96" s="59">
        <f t="shared" si="5"/>
        <v>78.210166680510454</v>
      </c>
      <c r="AD96" s="59"/>
      <c r="AE96" s="59"/>
      <c r="AF96" s="59"/>
      <c r="AG96" s="59"/>
      <c r="AH96" s="59"/>
      <c r="AI96" s="59"/>
      <c r="AJ96" s="59">
        <v>3243</v>
      </c>
      <c r="AK96" s="59"/>
      <c r="AL96" s="59">
        <v>42.660671293588898</v>
      </c>
      <c r="AM96" s="59">
        <v>395.6</v>
      </c>
      <c r="AN96" s="59"/>
      <c r="AO96" s="59">
        <v>45307.286383518403</v>
      </c>
    </row>
    <row r="97" spans="1:41" x14ac:dyDescent="0.25">
      <c r="A97" s="57">
        <v>36861</v>
      </c>
      <c r="B97" s="58">
        <v>2000</v>
      </c>
      <c r="C97" s="58">
        <v>12</v>
      </c>
      <c r="D97" s="59">
        <v>63.204015134155803</v>
      </c>
      <c r="E97" s="59">
        <v>58.052287242358297</v>
      </c>
      <c r="F97" s="59"/>
      <c r="G97" s="59"/>
      <c r="H97" s="59">
        <v>101.312731036172</v>
      </c>
      <c r="I97" s="59">
        <v>58.690338287561801</v>
      </c>
      <c r="J97" s="59">
        <v>68.249570130991458</v>
      </c>
      <c r="K97" s="59"/>
      <c r="L97" s="59"/>
      <c r="M97" s="59">
        <v>5</v>
      </c>
      <c r="N97" s="59">
        <v>3518.1</v>
      </c>
      <c r="O97" s="59">
        <v>20129.36</v>
      </c>
      <c r="P97" s="59">
        <f t="shared" si="3"/>
        <v>5154.7577416937684</v>
      </c>
      <c r="Q97" s="59">
        <f t="shared" si="4"/>
        <v>29493.753530411552</v>
      </c>
      <c r="R97" s="59">
        <v>574.62842105263201</v>
      </c>
      <c r="S97" s="59">
        <f>[1]Extra_XM!F136</f>
        <v>93.09296930304852</v>
      </c>
      <c r="T97" s="59"/>
      <c r="U97" s="59"/>
      <c r="V97" s="59"/>
      <c r="W97" s="59"/>
      <c r="X97" s="59"/>
      <c r="Y97" s="59"/>
      <c r="Z97" s="59"/>
      <c r="AA97" s="59">
        <v>61.007360200352828</v>
      </c>
      <c r="AB97" s="59">
        <v>78.229828761058158</v>
      </c>
      <c r="AC97" s="59">
        <f t="shared" si="5"/>
        <v>77.984780443136472</v>
      </c>
      <c r="AD97" s="59"/>
      <c r="AE97" s="59"/>
      <c r="AF97" s="59"/>
      <c r="AG97" s="59"/>
      <c r="AH97" s="59"/>
      <c r="AI97" s="59"/>
      <c r="AJ97" s="59">
        <v>3374</v>
      </c>
      <c r="AK97" s="59"/>
      <c r="AL97" s="59">
        <v>58.560575156448898</v>
      </c>
      <c r="AM97" s="59">
        <v>394.59999999999991</v>
      </c>
      <c r="AN97" s="59"/>
      <c r="AO97" s="59">
        <v>45783.998171127503</v>
      </c>
    </row>
    <row r="98" spans="1:41" x14ac:dyDescent="0.25">
      <c r="A98" s="57">
        <v>36892</v>
      </c>
      <c r="B98" s="58">
        <v>2001</v>
      </c>
      <c r="C98" s="58">
        <v>1</v>
      </c>
      <c r="D98" s="59">
        <v>58.044037301285499</v>
      </c>
      <c r="E98" s="59">
        <v>57.715756302899003</v>
      </c>
      <c r="F98" s="59"/>
      <c r="G98" s="59"/>
      <c r="H98" s="59">
        <v>88.843297202300207</v>
      </c>
      <c r="I98" s="59">
        <v>54.082127133536503</v>
      </c>
      <c r="J98" s="59">
        <v>68.479360498439419</v>
      </c>
      <c r="K98" s="59"/>
      <c r="L98" s="59"/>
      <c r="M98" s="59">
        <v>4.9000000000000004</v>
      </c>
      <c r="N98" s="59">
        <v>3509.83</v>
      </c>
      <c r="O98" s="59">
        <v>20513.05</v>
      </c>
      <c r="P98" s="59">
        <f t="shared" si="3"/>
        <v>5125.3837279628005</v>
      </c>
      <c r="Q98" s="59">
        <f t="shared" si="4"/>
        <v>29955.084058455061</v>
      </c>
      <c r="R98" s="59">
        <v>571.11636363636399</v>
      </c>
      <c r="S98" s="59">
        <f>[1]Extra_XM!F137</f>
        <v>92.422313932058728</v>
      </c>
      <c r="T98" s="59"/>
      <c r="U98" s="59"/>
      <c r="V98" s="59"/>
      <c r="W98" s="59"/>
      <c r="X98" s="59"/>
      <c r="Y98" s="59"/>
      <c r="Z98" s="59"/>
      <c r="AA98" s="59">
        <v>60.606697570424508</v>
      </c>
      <c r="AB98" s="59">
        <v>78.441420703542164</v>
      </c>
      <c r="AC98" s="59">
        <f t="shared" si="5"/>
        <v>77.263640850512672</v>
      </c>
      <c r="AD98" s="59"/>
      <c r="AE98" s="59"/>
      <c r="AF98" s="59"/>
      <c r="AG98" s="59"/>
      <c r="AH98" s="59"/>
      <c r="AI98" s="59"/>
      <c r="AJ98" s="59">
        <v>3461</v>
      </c>
      <c r="AK98" s="59"/>
      <c r="AL98" s="59">
        <v>41.641652020585198</v>
      </c>
      <c r="AM98" s="59">
        <v>381.49999999999994</v>
      </c>
      <c r="AN98" s="59"/>
      <c r="AO98" s="59">
        <v>45745.196682226102</v>
      </c>
    </row>
    <row r="99" spans="1:41" x14ac:dyDescent="0.25">
      <c r="A99" s="57">
        <v>36923</v>
      </c>
      <c r="B99" s="58">
        <v>2001</v>
      </c>
      <c r="C99" s="58">
        <v>2</v>
      </c>
      <c r="D99" s="59">
        <v>55.396173226587798</v>
      </c>
      <c r="E99" s="59">
        <v>58.2128432290314</v>
      </c>
      <c r="F99" s="59"/>
      <c r="G99" s="59"/>
      <c r="H99" s="59">
        <v>84.039559763092797</v>
      </c>
      <c r="I99" s="59">
        <v>51.6465161954265</v>
      </c>
      <c r="J99" s="59">
        <v>68.268795619901411</v>
      </c>
      <c r="K99" s="59"/>
      <c r="L99" s="59"/>
      <c r="M99" s="59">
        <v>4.68</v>
      </c>
      <c r="N99" s="59">
        <v>3470.61</v>
      </c>
      <c r="O99" s="59">
        <v>20284.849999999999</v>
      </c>
      <c r="P99" s="59">
        <f t="shared" si="3"/>
        <v>5083.7428264052514</v>
      </c>
      <c r="Q99" s="59">
        <f t="shared" si="4"/>
        <v>29713.209110849835</v>
      </c>
      <c r="R99" s="59">
        <v>563.12900000000002</v>
      </c>
      <c r="S99" s="59">
        <f>[1]Extra_XM!F138</f>
        <v>91.072052291285658</v>
      </c>
      <c r="T99" s="59"/>
      <c r="U99" s="59"/>
      <c r="V99" s="59"/>
      <c r="W99" s="59"/>
      <c r="X99" s="59"/>
      <c r="Y99" s="59"/>
      <c r="Z99" s="59"/>
      <c r="AA99" s="59">
        <v>59.728534496523402</v>
      </c>
      <c r="AB99" s="59">
        <v>76.106508493935905</v>
      </c>
      <c r="AC99" s="59">
        <f t="shared" si="5"/>
        <v>78.480192664839578</v>
      </c>
      <c r="AD99" s="59"/>
      <c r="AE99" s="59"/>
      <c r="AF99" s="59"/>
      <c r="AG99" s="59"/>
      <c r="AH99" s="59"/>
      <c r="AI99" s="59"/>
      <c r="AJ99" s="59">
        <v>3203</v>
      </c>
      <c r="AK99" s="59"/>
      <c r="AL99" s="59">
        <v>41.2712815579021</v>
      </c>
      <c r="AM99" s="59">
        <v>355.79999999999995</v>
      </c>
      <c r="AN99" s="59"/>
      <c r="AO99" s="59">
        <v>46095.229566839203</v>
      </c>
    </row>
    <row r="100" spans="1:41" x14ac:dyDescent="0.25">
      <c r="A100" s="57">
        <v>36951</v>
      </c>
      <c r="B100" s="58">
        <v>2001</v>
      </c>
      <c r="C100" s="58">
        <v>3</v>
      </c>
      <c r="D100" s="59">
        <v>62.383573921277701</v>
      </c>
      <c r="E100" s="59">
        <v>58.598524670069303</v>
      </c>
      <c r="F100" s="59"/>
      <c r="G100" s="59"/>
      <c r="H100" s="59">
        <v>95.461204192633403</v>
      </c>
      <c r="I100" s="59">
        <v>58.126478852410798</v>
      </c>
      <c r="J100" s="59">
        <v>68.593797932427435</v>
      </c>
      <c r="K100" s="59"/>
      <c r="L100" s="59"/>
      <c r="M100" s="59">
        <v>4.05</v>
      </c>
      <c r="N100" s="59">
        <v>3700.56</v>
      </c>
      <c r="O100" s="59">
        <v>20351.64</v>
      </c>
      <c r="P100" s="59">
        <f t="shared" si="3"/>
        <v>5394.8900797787364</v>
      </c>
      <c r="Q100" s="59">
        <f t="shared" si="4"/>
        <v>29669.796123621323</v>
      </c>
      <c r="R100" s="59">
        <v>587.78590909090894</v>
      </c>
      <c r="S100" s="59">
        <f>[1]Extra_XM!F139</f>
        <v>93.634314418428275</v>
      </c>
      <c r="T100" s="59"/>
      <c r="U100" s="59"/>
      <c r="V100" s="59"/>
      <c r="W100" s="59"/>
      <c r="X100" s="59"/>
      <c r="Y100" s="59"/>
      <c r="Z100" s="59"/>
      <c r="AA100" s="59">
        <v>59.790658312837607</v>
      </c>
      <c r="AB100" s="59">
        <v>76.322035259493347</v>
      </c>
      <c r="AC100" s="59">
        <f t="shared" si="5"/>
        <v>78.339968410892865</v>
      </c>
      <c r="AD100" s="59"/>
      <c r="AE100" s="59"/>
      <c r="AF100" s="59"/>
      <c r="AG100" s="59"/>
      <c r="AH100" s="59"/>
      <c r="AI100" s="59"/>
      <c r="AJ100" s="59">
        <v>3638</v>
      </c>
      <c r="AK100" s="59"/>
      <c r="AL100" s="59">
        <v>47.857869786158098</v>
      </c>
      <c r="AM100" s="59">
        <v>395.29999999999995</v>
      </c>
      <c r="AN100" s="59"/>
      <c r="AO100" s="59">
        <v>46295.072214167703</v>
      </c>
    </row>
    <row r="101" spans="1:41" x14ac:dyDescent="0.25">
      <c r="A101" s="57">
        <v>36982</v>
      </c>
      <c r="B101" s="58">
        <v>2001</v>
      </c>
      <c r="C101" s="58">
        <v>4</v>
      </c>
      <c r="D101" s="59">
        <v>59.4262464634865</v>
      </c>
      <c r="E101" s="59">
        <v>58.413133858099798</v>
      </c>
      <c r="F101" s="59"/>
      <c r="G101" s="59"/>
      <c r="H101" s="59">
        <v>90.876832842289303</v>
      </c>
      <c r="I101" s="59">
        <v>55.3734370572204</v>
      </c>
      <c r="J101" s="59">
        <v>68.906898751818701</v>
      </c>
      <c r="K101" s="59"/>
      <c r="L101" s="59"/>
      <c r="M101" s="59">
        <v>3.84</v>
      </c>
      <c r="N101" s="59">
        <v>3704.13</v>
      </c>
      <c r="O101" s="59">
        <v>20741.95</v>
      </c>
      <c r="P101" s="59">
        <f t="shared" si="3"/>
        <v>5375.5575524319102</v>
      </c>
      <c r="Q101" s="59">
        <f t="shared" si="4"/>
        <v>30101.412740553133</v>
      </c>
      <c r="R101" s="59">
        <v>598.62800000000004</v>
      </c>
      <c r="S101" s="59">
        <f>[1]Extra_XM!F140</f>
        <v>94.747233182310467</v>
      </c>
      <c r="T101" s="59"/>
      <c r="U101" s="59"/>
      <c r="V101" s="59"/>
      <c r="W101" s="59"/>
      <c r="X101" s="59"/>
      <c r="Y101" s="59"/>
      <c r="Z101" s="59"/>
      <c r="AA101" s="59">
        <v>58.626361792102429</v>
      </c>
      <c r="AB101" s="59">
        <v>76.674616802517662</v>
      </c>
      <c r="AC101" s="59">
        <f t="shared" si="5"/>
        <v>76.461238721413977</v>
      </c>
      <c r="AD101" s="59"/>
      <c r="AE101" s="59"/>
      <c r="AF101" s="59"/>
      <c r="AG101" s="59"/>
      <c r="AH101" s="59"/>
      <c r="AI101" s="59"/>
      <c r="AJ101" s="59">
        <v>3410</v>
      </c>
      <c r="AK101" s="59"/>
      <c r="AL101" s="59">
        <v>45.367378674926996</v>
      </c>
      <c r="AM101" s="59">
        <v>374.79999999999995</v>
      </c>
      <c r="AN101" s="59"/>
      <c r="AO101" s="59">
        <v>46660.556781093503</v>
      </c>
    </row>
    <row r="102" spans="1:41" x14ac:dyDescent="0.25">
      <c r="A102" s="57">
        <v>37012</v>
      </c>
      <c r="B102" s="58">
        <v>2001</v>
      </c>
      <c r="C102" s="58">
        <v>5</v>
      </c>
      <c r="D102" s="59">
        <v>59.014516001238597</v>
      </c>
      <c r="E102" s="59">
        <v>58.7452897192873</v>
      </c>
      <c r="F102" s="59"/>
      <c r="G102" s="59"/>
      <c r="H102" s="59">
        <v>97.4372253424673</v>
      </c>
      <c r="I102" s="59">
        <v>54.687981767233701</v>
      </c>
      <c r="J102" s="59">
        <v>69.206267079131408</v>
      </c>
      <c r="K102" s="59"/>
      <c r="L102" s="59"/>
      <c r="M102" s="59">
        <v>3.75</v>
      </c>
      <c r="N102" s="59">
        <v>3698.85</v>
      </c>
      <c r="O102" s="59">
        <v>20808.75</v>
      </c>
      <c r="P102" s="59">
        <f t="shared" si="3"/>
        <v>5344.6749205107153</v>
      </c>
      <c r="Q102" s="59">
        <f t="shared" si="4"/>
        <v>30067.724901571393</v>
      </c>
      <c r="R102" s="59">
        <v>604.47809523809497</v>
      </c>
      <c r="S102" s="59">
        <f>[1]Extra_XM!F141</f>
        <v>95.16587275248159</v>
      </c>
      <c r="T102" s="59"/>
      <c r="U102" s="59"/>
      <c r="V102" s="59"/>
      <c r="W102" s="59"/>
      <c r="X102" s="59"/>
      <c r="Y102" s="59"/>
      <c r="Z102" s="59"/>
      <c r="AA102" s="59">
        <v>58.525321568485111</v>
      </c>
      <c r="AB102" s="59">
        <v>76.755906827666976</v>
      </c>
      <c r="AC102" s="59">
        <f t="shared" si="5"/>
        <v>76.248622402294941</v>
      </c>
      <c r="AD102" s="59"/>
      <c r="AE102" s="59"/>
      <c r="AF102" s="59"/>
      <c r="AG102" s="59"/>
      <c r="AH102" s="59"/>
      <c r="AI102" s="59"/>
      <c r="AJ102" s="59">
        <v>3489</v>
      </c>
      <c r="AK102" s="59"/>
      <c r="AL102" s="59">
        <v>44.934946134713201</v>
      </c>
      <c r="AM102" s="59">
        <v>413.69999999999993</v>
      </c>
      <c r="AN102" s="59"/>
      <c r="AO102" s="59">
        <v>47032.234605135498</v>
      </c>
    </row>
    <row r="103" spans="1:41" x14ac:dyDescent="0.25">
      <c r="A103" s="57">
        <v>37043</v>
      </c>
      <c r="B103" s="58">
        <v>2001</v>
      </c>
      <c r="C103" s="58">
        <v>6</v>
      </c>
      <c r="D103" s="59">
        <v>57.504251621507699</v>
      </c>
      <c r="E103" s="59">
        <v>59.1936439417671</v>
      </c>
      <c r="F103" s="59"/>
      <c r="G103" s="59"/>
      <c r="H103" s="59">
        <v>97.274846607082395</v>
      </c>
      <c r="I103" s="59">
        <v>53.190587334006203</v>
      </c>
      <c r="J103" s="59">
        <v>69.24471805695137</v>
      </c>
      <c r="K103" s="59"/>
      <c r="L103" s="59"/>
      <c r="M103" s="59">
        <v>3.59</v>
      </c>
      <c r="N103" s="59">
        <v>3719.53</v>
      </c>
      <c r="O103" s="59">
        <v>20957.060000000001</v>
      </c>
      <c r="P103" s="59">
        <f t="shared" si="3"/>
        <v>5371.5721637292481</v>
      </c>
      <c r="Q103" s="59">
        <f t="shared" si="4"/>
        <v>30265.210962031135</v>
      </c>
      <c r="R103" s="59">
        <v>616.07249999999999</v>
      </c>
      <c r="S103" s="59">
        <f>[1]Extra_XM!F142</f>
        <v>96.167682821919527</v>
      </c>
      <c r="T103" s="59"/>
      <c r="U103" s="59"/>
      <c r="V103" s="59"/>
      <c r="W103" s="59"/>
      <c r="X103" s="59"/>
      <c r="Y103" s="59"/>
      <c r="Z103" s="59"/>
      <c r="AA103" s="59">
        <v>57.20015745194884</v>
      </c>
      <c r="AB103" s="59">
        <v>75.801136381160418</v>
      </c>
      <c r="AC103" s="59">
        <f t="shared" si="5"/>
        <v>75.460817848853978</v>
      </c>
      <c r="AD103" s="59"/>
      <c r="AE103" s="59"/>
      <c r="AF103" s="59"/>
      <c r="AG103" s="59"/>
      <c r="AH103" s="59"/>
      <c r="AI103" s="59"/>
      <c r="AJ103" s="59">
        <v>3392</v>
      </c>
      <c r="AK103" s="59"/>
      <c r="AL103" s="59">
        <v>46.212223730344597</v>
      </c>
      <c r="AM103" s="59">
        <v>379.89999999999992</v>
      </c>
      <c r="AN103" s="59"/>
      <c r="AO103" s="59">
        <v>47488.501742322602</v>
      </c>
    </row>
    <row r="104" spans="1:41" x14ac:dyDescent="0.25">
      <c r="A104" s="57">
        <v>37073</v>
      </c>
      <c r="B104" s="58">
        <v>2001</v>
      </c>
      <c r="C104" s="58">
        <v>7</v>
      </c>
      <c r="D104" s="59">
        <v>57.643580986997499</v>
      </c>
      <c r="E104" s="59">
        <v>58.5953861818384</v>
      </c>
      <c r="F104" s="59"/>
      <c r="G104" s="59"/>
      <c r="H104" s="59">
        <v>97.0177701661203</v>
      </c>
      <c r="I104" s="59">
        <v>53.340149079058499</v>
      </c>
      <c r="J104" s="59">
        <v>69.111055134053345</v>
      </c>
      <c r="K104" s="59"/>
      <c r="L104" s="59"/>
      <c r="M104" s="59">
        <v>3.5</v>
      </c>
      <c r="N104" s="59">
        <v>3698.11</v>
      </c>
      <c r="O104" s="59">
        <v>21039.91</v>
      </c>
      <c r="P104" s="59">
        <f t="shared" si="3"/>
        <v>5350.9673565637931</v>
      </c>
      <c r="Q104" s="59">
        <f t="shared" si="4"/>
        <v>30443.624336496243</v>
      </c>
      <c r="R104" s="59">
        <v>656.45571428571395</v>
      </c>
      <c r="S104" s="59">
        <f>[1]Extra_XM!F143</f>
        <v>102.50421192665723</v>
      </c>
      <c r="T104" s="59"/>
      <c r="U104" s="59"/>
      <c r="V104" s="59"/>
      <c r="W104" s="59"/>
      <c r="X104" s="59"/>
      <c r="Y104" s="59"/>
      <c r="Z104" s="59"/>
      <c r="AA104" s="59">
        <v>55.769940040932312</v>
      </c>
      <c r="AB104" s="59">
        <v>74.292526366325546</v>
      </c>
      <c r="AC104" s="59">
        <f t="shared" si="5"/>
        <v>75.06803546555804</v>
      </c>
      <c r="AD104" s="59"/>
      <c r="AE104" s="59"/>
      <c r="AF104" s="59"/>
      <c r="AG104" s="59"/>
      <c r="AH104" s="59"/>
      <c r="AI104" s="59"/>
      <c r="AJ104" s="59">
        <v>3490</v>
      </c>
      <c r="AK104" s="59"/>
      <c r="AL104" s="59">
        <v>45.573584932528902</v>
      </c>
      <c r="AM104" s="59">
        <v>404.59999999999997</v>
      </c>
      <c r="AN104" s="59"/>
      <c r="AO104" s="59">
        <v>48319.301974184003</v>
      </c>
    </row>
    <row r="105" spans="1:41" x14ac:dyDescent="0.25">
      <c r="A105" s="57">
        <v>37104</v>
      </c>
      <c r="B105" s="58">
        <v>2001</v>
      </c>
      <c r="C105" s="58">
        <v>8</v>
      </c>
      <c r="D105" s="59">
        <v>56.72152435321</v>
      </c>
      <c r="E105" s="59">
        <v>58.835328763131898</v>
      </c>
      <c r="F105" s="59"/>
      <c r="G105" s="59"/>
      <c r="H105" s="59">
        <v>96.713072072873899</v>
      </c>
      <c r="I105" s="59">
        <v>52.434578424568102</v>
      </c>
      <c r="J105" s="59">
        <v>69.665847814027344</v>
      </c>
      <c r="K105" s="59"/>
      <c r="L105" s="59"/>
      <c r="M105" s="59">
        <v>6.5</v>
      </c>
      <c r="N105" s="59">
        <v>3595.45</v>
      </c>
      <c r="O105" s="59">
        <v>20824.740000000002</v>
      </c>
      <c r="P105" s="59">
        <f t="shared" si="3"/>
        <v>5160.9936759802831</v>
      </c>
      <c r="Q105" s="59">
        <f t="shared" si="4"/>
        <v>29892.322642209921</v>
      </c>
      <c r="R105" s="59">
        <v>673.70318181818197</v>
      </c>
      <c r="S105" s="59">
        <f>[1]Extra_XM!F144</f>
        <v>106.26214077003289</v>
      </c>
      <c r="T105" s="59"/>
      <c r="U105" s="59"/>
      <c r="V105" s="59"/>
      <c r="W105" s="59"/>
      <c r="X105" s="59"/>
      <c r="Y105" s="59"/>
      <c r="Z105" s="59"/>
      <c r="AA105" s="59">
        <v>54.583811368272634</v>
      </c>
      <c r="AB105" s="59">
        <v>73.710479144396686</v>
      </c>
      <c r="AC105" s="59">
        <f t="shared" si="5"/>
        <v>74.051630109939367</v>
      </c>
      <c r="AD105" s="59"/>
      <c r="AE105" s="59"/>
      <c r="AF105" s="59"/>
      <c r="AG105" s="59"/>
      <c r="AH105" s="59"/>
      <c r="AI105" s="59"/>
      <c r="AJ105" s="59">
        <v>3499</v>
      </c>
      <c r="AK105" s="59"/>
      <c r="AL105" s="59">
        <v>45.595606960039802</v>
      </c>
      <c r="AM105" s="59">
        <v>404.29999999999995</v>
      </c>
      <c r="AN105" s="59"/>
      <c r="AO105" s="59">
        <v>48046.274382580697</v>
      </c>
    </row>
    <row r="106" spans="1:41" x14ac:dyDescent="0.25">
      <c r="A106" s="57">
        <v>37135</v>
      </c>
      <c r="B106" s="58">
        <v>2001</v>
      </c>
      <c r="C106" s="58">
        <v>9</v>
      </c>
      <c r="D106" s="59">
        <v>55.715189350821397</v>
      </c>
      <c r="E106" s="59">
        <v>58.734530622014702</v>
      </c>
      <c r="F106" s="59"/>
      <c r="G106" s="59"/>
      <c r="H106" s="59">
        <v>95.564291361558702</v>
      </c>
      <c r="I106" s="59">
        <v>51.480497968381897</v>
      </c>
      <c r="J106" s="59">
        <v>70.176696519349917</v>
      </c>
      <c r="K106" s="59"/>
      <c r="L106" s="59"/>
      <c r="M106" s="59">
        <v>6.5</v>
      </c>
      <c r="N106" s="59">
        <v>3779.49</v>
      </c>
      <c r="O106" s="59">
        <v>20706.79</v>
      </c>
      <c r="P106" s="59">
        <f t="shared" si="3"/>
        <v>5385.6767095867435</v>
      </c>
      <c r="Q106" s="59">
        <f t="shared" si="4"/>
        <v>29506.646831531161</v>
      </c>
      <c r="R106" s="59">
        <v>681.24176470588202</v>
      </c>
      <c r="S106" s="59">
        <f>[1]Extra_XM!F145</f>
        <v>107.6713935267761</v>
      </c>
      <c r="T106" s="59"/>
      <c r="U106" s="59"/>
      <c r="V106" s="59"/>
      <c r="W106" s="59"/>
      <c r="X106" s="59"/>
      <c r="Y106" s="59"/>
      <c r="Z106" s="59"/>
      <c r="AA106" s="59">
        <v>54.218170062185294</v>
      </c>
      <c r="AB106" s="59">
        <v>73.369921117513599</v>
      </c>
      <c r="AC106" s="59">
        <f t="shared" si="5"/>
        <v>73.896999255793489</v>
      </c>
      <c r="AD106" s="59"/>
      <c r="AE106" s="59"/>
      <c r="AF106" s="59"/>
      <c r="AG106" s="59"/>
      <c r="AH106" s="59"/>
      <c r="AI106" s="59"/>
      <c r="AJ106" s="59">
        <v>3277</v>
      </c>
      <c r="AK106" s="59"/>
      <c r="AL106" s="59">
        <v>50.036048507234902</v>
      </c>
      <c r="AM106" s="59">
        <v>401.19999999999993</v>
      </c>
      <c r="AN106" s="59"/>
      <c r="AO106" s="59">
        <v>48713.7159130418</v>
      </c>
    </row>
    <row r="107" spans="1:41" x14ac:dyDescent="0.25">
      <c r="A107" s="57">
        <v>37165</v>
      </c>
      <c r="B107" s="58">
        <v>2001</v>
      </c>
      <c r="C107" s="58">
        <v>10</v>
      </c>
      <c r="D107" s="59">
        <v>58.990667452657</v>
      </c>
      <c r="E107" s="59">
        <v>59.009803799889902</v>
      </c>
      <c r="F107" s="59"/>
      <c r="G107" s="59"/>
      <c r="H107" s="59">
        <v>102.15848586163401</v>
      </c>
      <c r="I107" s="59">
        <v>54.466051884544299</v>
      </c>
      <c r="J107" s="59">
        <v>70.271908464427966</v>
      </c>
      <c r="K107" s="59"/>
      <c r="L107" s="59"/>
      <c r="M107" s="59">
        <v>6.5</v>
      </c>
      <c r="N107" s="59">
        <v>3737.1</v>
      </c>
      <c r="O107" s="59">
        <v>20974.11</v>
      </c>
      <c r="P107" s="59">
        <f t="shared" si="3"/>
        <v>5318.056790633118</v>
      </c>
      <c r="Q107" s="59">
        <f t="shared" si="4"/>
        <v>29847.076105265041</v>
      </c>
      <c r="R107" s="59">
        <v>708.09818181818196</v>
      </c>
      <c r="S107" s="59">
        <f>[1]Extra_XM!F146</f>
        <v>111.03110051682394</v>
      </c>
      <c r="T107" s="59"/>
      <c r="U107" s="59"/>
      <c r="V107" s="59"/>
      <c r="W107" s="59"/>
      <c r="X107" s="59"/>
      <c r="Y107" s="59"/>
      <c r="Z107" s="59"/>
      <c r="AA107" s="59">
        <v>53.463145339396554</v>
      </c>
      <c r="AB107" s="59">
        <v>72.1592400809363</v>
      </c>
      <c r="AC107" s="59">
        <f t="shared" si="5"/>
        <v>74.090504943553228</v>
      </c>
      <c r="AD107" s="59"/>
      <c r="AE107" s="59"/>
      <c r="AF107" s="59"/>
      <c r="AG107" s="59"/>
      <c r="AH107" s="59"/>
      <c r="AI107" s="59"/>
      <c r="AJ107" s="59">
        <v>3502</v>
      </c>
      <c r="AK107" s="59"/>
      <c r="AL107" s="59">
        <v>46.9289406256989</v>
      </c>
      <c r="AM107" s="59">
        <v>417.10000000000008</v>
      </c>
      <c r="AN107" s="59"/>
      <c r="AO107" s="59">
        <v>49182.140113373702</v>
      </c>
    </row>
    <row r="108" spans="1:41" x14ac:dyDescent="0.25">
      <c r="A108" s="57">
        <v>37196</v>
      </c>
      <c r="B108" s="58">
        <v>2001</v>
      </c>
      <c r="C108" s="58">
        <v>11</v>
      </c>
      <c r="D108" s="59">
        <v>60.015210211587501</v>
      </c>
      <c r="E108" s="59">
        <v>59.355643288251301</v>
      </c>
      <c r="F108" s="59"/>
      <c r="G108" s="59"/>
      <c r="H108" s="59">
        <v>96.084496651864001</v>
      </c>
      <c r="I108" s="59">
        <v>55.741445971929501</v>
      </c>
      <c r="J108" s="59">
        <v>70.265499968124644</v>
      </c>
      <c r="K108" s="59"/>
      <c r="L108" s="59"/>
      <c r="M108" s="59">
        <v>6.5</v>
      </c>
      <c r="N108" s="59">
        <v>3658.87</v>
      </c>
      <c r="O108" s="59">
        <v>21081.13</v>
      </c>
      <c r="P108" s="59">
        <f t="shared" si="3"/>
        <v>5207.2069531417492</v>
      </c>
      <c r="Q108" s="59">
        <f t="shared" si="4"/>
        <v>30002.106310441508</v>
      </c>
      <c r="R108" s="59">
        <v>689.40142857142803</v>
      </c>
      <c r="S108" s="59">
        <f>[1]Extra_XM!F147</f>
        <v>107.1576267038697</v>
      </c>
      <c r="T108" s="59"/>
      <c r="U108" s="59"/>
      <c r="V108" s="59"/>
      <c r="W108" s="59"/>
      <c r="X108" s="59"/>
      <c r="Y108" s="59"/>
      <c r="Z108" s="59"/>
      <c r="AA108" s="59">
        <v>53.876506271726193</v>
      </c>
      <c r="AB108" s="59">
        <v>71.753531959670127</v>
      </c>
      <c r="AC108" s="59">
        <f t="shared" si="5"/>
        <v>75.085511194080425</v>
      </c>
      <c r="AD108" s="59"/>
      <c r="AE108" s="59"/>
      <c r="AF108" s="59"/>
      <c r="AG108" s="59"/>
      <c r="AH108" s="59"/>
      <c r="AI108" s="59"/>
      <c r="AJ108" s="59">
        <v>3386</v>
      </c>
      <c r="AK108" s="59"/>
      <c r="AL108" s="59">
        <v>47.4014132159325</v>
      </c>
      <c r="AM108" s="59">
        <v>396.1</v>
      </c>
      <c r="AN108" s="59"/>
      <c r="AO108" s="59">
        <v>49168.609483442902</v>
      </c>
    </row>
    <row r="109" spans="1:41" x14ac:dyDescent="0.25">
      <c r="A109" s="57">
        <v>37226</v>
      </c>
      <c r="B109" s="58">
        <v>2001</v>
      </c>
      <c r="C109" s="58">
        <v>12</v>
      </c>
      <c r="D109" s="59">
        <v>64.201485031759603</v>
      </c>
      <c r="E109" s="59">
        <v>58.995258403210798</v>
      </c>
      <c r="F109" s="59"/>
      <c r="G109" s="59"/>
      <c r="H109" s="59">
        <v>102.845223239627</v>
      </c>
      <c r="I109" s="59">
        <v>59.627155340788498</v>
      </c>
      <c r="J109" s="59">
        <v>70.048526593283313</v>
      </c>
      <c r="K109" s="59"/>
      <c r="L109" s="59"/>
      <c r="M109" s="59">
        <v>6.5</v>
      </c>
      <c r="N109" s="59">
        <v>4009.68</v>
      </c>
      <c r="O109" s="59">
        <v>21302.1</v>
      </c>
      <c r="P109" s="59">
        <f t="shared" si="3"/>
        <v>5724.1460955789362</v>
      </c>
      <c r="Q109" s="59">
        <f t="shared" si="4"/>
        <v>30410.489750461897</v>
      </c>
      <c r="R109" s="59">
        <v>669.13789473684199</v>
      </c>
      <c r="S109" s="59">
        <f>[1]Extra_XM!F148</f>
        <v>103.82910259650306</v>
      </c>
      <c r="T109" s="59"/>
      <c r="U109" s="59"/>
      <c r="V109" s="59"/>
      <c r="W109" s="59"/>
      <c r="X109" s="59"/>
      <c r="Y109" s="59"/>
      <c r="Z109" s="59"/>
      <c r="AA109" s="59">
        <v>53.852379023300095</v>
      </c>
      <c r="AB109" s="59">
        <v>70.44542639297552</v>
      </c>
      <c r="AC109" s="59">
        <f t="shared" si="5"/>
        <v>76.445529228381517</v>
      </c>
      <c r="AD109" s="59"/>
      <c r="AE109" s="59"/>
      <c r="AF109" s="59"/>
      <c r="AG109" s="59"/>
      <c r="AH109" s="59"/>
      <c r="AI109" s="59"/>
      <c r="AJ109" s="59">
        <v>3539</v>
      </c>
      <c r="AK109" s="59"/>
      <c r="AL109" s="59">
        <v>63.821837729049797</v>
      </c>
      <c r="AM109" s="59">
        <v>414.70000000000005</v>
      </c>
      <c r="AN109" s="59"/>
      <c r="AO109" s="59">
        <v>49222.428535470397</v>
      </c>
    </row>
    <row r="110" spans="1:41" x14ac:dyDescent="0.25">
      <c r="A110" s="57">
        <v>37257</v>
      </c>
      <c r="B110" s="58">
        <v>2002</v>
      </c>
      <c r="C110" s="58">
        <v>1</v>
      </c>
      <c r="D110" s="59">
        <v>59.671600927044899</v>
      </c>
      <c r="E110" s="59">
        <v>59.869051544696198</v>
      </c>
      <c r="F110" s="59"/>
      <c r="G110" s="59"/>
      <c r="H110" s="59">
        <v>89.613839122585006</v>
      </c>
      <c r="I110" s="59">
        <v>55.653418560460203</v>
      </c>
      <c r="J110" s="59">
        <v>69.991765626025256</v>
      </c>
      <c r="K110" s="59"/>
      <c r="L110" s="59"/>
      <c r="M110" s="59">
        <v>6.16</v>
      </c>
      <c r="N110" s="59">
        <v>4140.01</v>
      </c>
      <c r="O110" s="59">
        <v>21500.44</v>
      </c>
      <c r="P110" s="59">
        <f t="shared" si="3"/>
        <v>5914.9958041072869</v>
      </c>
      <c r="Q110" s="59">
        <f t="shared" si="4"/>
        <v>30718.527826372512</v>
      </c>
      <c r="R110" s="59">
        <v>667.28181818181804</v>
      </c>
      <c r="S110" s="59">
        <f>[1]Extra_XM!F149</f>
        <v>103.13629059676046</v>
      </c>
      <c r="T110" s="59"/>
      <c r="U110" s="59"/>
      <c r="V110" s="59"/>
      <c r="W110" s="59"/>
      <c r="X110" s="59"/>
      <c r="Y110" s="59"/>
      <c r="Z110" s="59"/>
      <c r="AA110" s="59">
        <v>53.897336130247709</v>
      </c>
      <c r="AB110" s="59">
        <v>70.103156818390261</v>
      </c>
      <c r="AC110" s="59">
        <f t="shared" si="5"/>
        <v>76.882894546210721</v>
      </c>
      <c r="AD110" s="59"/>
      <c r="AE110" s="59"/>
      <c r="AF110" s="59"/>
      <c r="AG110" s="59"/>
      <c r="AH110" s="59"/>
      <c r="AI110" s="59"/>
      <c r="AJ110" s="59">
        <v>3539</v>
      </c>
      <c r="AK110" s="59"/>
      <c r="AL110" s="59">
        <v>45.727739125105103</v>
      </c>
      <c r="AM110" s="59">
        <v>379.40000000000003</v>
      </c>
      <c r="AN110" s="59"/>
      <c r="AO110" s="59">
        <v>49695.301656837299</v>
      </c>
    </row>
    <row r="111" spans="1:41" x14ac:dyDescent="0.25">
      <c r="A111" s="57">
        <v>37288</v>
      </c>
      <c r="B111" s="58">
        <v>2002</v>
      </c>
      <c r="C111" s="58">
        <v>2</v>
      </c>
      <c r="D111" s="59">
        <v>55.803264159576102</v>
      </c>
      <c r="E111" s="59">
        <v>59.505261751586197</v>
      </c>
      <c r="F111" s="59"/>
      <c r="G111" s="59"/>
      <c r="H111" s="59">
        <v>80.820255990920401</v>
      </c>
      <c r="I111" s="59">
        <v>52.163651459032998</v>
      </c>
      <c r="J111" s="59">
        <v>69.998174122328592</v>
      </c>
      <c r="K111" s="59"/>
      <c r="L111" s="59"/>
      <c r="M111" s="59">
        <v>5.83</v>
      </c>
      <c r="N111" s="59">
        <v>4061.37</v>
      </c>
      <c r="O111" s="59">
        <v>21610.400000000001</v>
      </c>
      <c r="P111" s="59">
        <f t="shared" si="3"/>
        <v>5802.1084848618511</v>
      </c>
      <c r="Q111" s="59">
        <f t="shared" si="4"/>
        <v>30872.805285226059</v>
      </c>
      <c r="R111" s="59">
        <v>678.83500000000004</v>
      </c>
      <c r="S111" s="59">
        <f>[1]Extra_XM!F150</f>
        <v>104.6065043140475</v>
      </c>
      <c r="T111" s="59"/>
      <c r="U111" s="59"/>
      <c r="V111" s="59"/>
      <c r="W111" s="59"/>
      <c r="X111" s="59"/>
      <c r="Y111" s="59"/>
      <c r="Z111" s="59"/>
      <c r="AA111" s="59">
        <v>54.309898598072657</v>
      </c>
      <c r="AB111" s="59">
        <v>70.06474498206255</v>
      </c>
      <c r="AC111" s="59">
        <f t="shared" si="5"/>
        <v>77.513874648336582</v>
      </c>
      <c r="AD111" s="59"/>
      <c r="AE111" s="59"/>
      <c r="AF111" s="59"/>
      <c r="AG111" s="59"/>
      <c r="AH111" s="59"/>
      <c r="AI111" s="59"/>
      <c r="AJ111" s="59">
        <v>3249</v>
      </c>
      <c r="AK111" s="59"/>
      <c r="AL111" s="59">
        <v>46.232243755354503</v>
      </c>
      <c r="AM111" s="59">
        <v>339.09999999999997</v>
      </c>
      <c r="AN111" s="59"/>
      <c r="AO111" s="59">
        <v>49414.516285004</v>
      </c>
    </row>
    <row r="112" spans="1:41" x14ac:dyDescent="0.25">
      <c r="A112" s="57">
        <v>37316</v>
      </c>
      <c r="B112" s="58">
        <v>2002</v>
      </c>
      <c r="C112" s="58">
        <v>3</v>
      </c>
      <c r="D112" s="59">
        <v>63.002030156778297</v>
      </c>
      <c r="E112" s="59">
        <v>59.5687525775528</v>
      </c>
      <c r="F112" s="59"/>
      <c r="G112" s="59"/>
      <c r="H112" s="59">
        <v>91.954296410763803</v>
      </c>
      <c r="I112" s="59">
        <v>58.864882035689803</v>
      </c>
      <c r="J112" s="59">
        <v>70.368035908977902</v>
      </c>
      <c r="K112" s="59">
        <v>37.299999999999997</v>
      </c>
      <c r="L112" s="59"/>
      <c r="M112" s="59">
        <v>5.05</v>
      </c>
      <c r="N112" s="59">
        <v>4044.65</v>
      </c>
      <c r="O112" s="59">
        <v>21667.7</v>
      </c>
      <c r="P112" s="59">
        <f t="shared" si="3"/>
        <v>5747.8512051008711</v>
      </c>
      <c r="Q112" s="59">
        <f t="shared" si="4"/>
        <v>30791.963595555648</v>
      </c>
      <c r="R112" s="59">
        <v>663.26400000000001</v>
      </c>
      <c r="S112" s="59">
        <f>[1]Extra_XM!F151</f>
        <v>102.30765911129158</v>
      </c>
      <c r="T112" s="59"/>
      <c r="U112" s="59"/>
      <c r="V112" s="59"/>
      <c r="W112" s="59"/>
      <c r="X112" s="59"/>
      <c r="Y112" s="59"/>
      <c r="Z112" s="59"/>
      <c r="AA112" s="59">
        <v>55.387916470013351</v>
      </c>
      <c r="AB112" s="59">
        <v>72.160185606482997</v>
      </c>
      <c r="AC112" s="59">
        <f t="shared" si="5"/>
        <v>76.756893021402107</v>
      </c>
      <c r="AD112" s="59"/>
      <c r="AE112" s="59"/>
      <c r="AF112" s="59"/>
      <c r="AG112" s="59"/>
      <c r="AH112" s="59"/>
      <c r="AI112" s="59"/>
      <c r="AJ112" s="59">
        <v>3642</v>
      </c>
      <c r="AK112" s="59"/>
      <c r="AL112" s="59">
        <v>55.4274412424001</v>
      </c>
      <c r="AM112" s="59">
        <v>384.5</v>
      </c>
      <c r="AN112" s="59"/>
      <c r="AO112" s="59">
        <v>49068.456253251898</v>
      </c>
    </row>
    <row r="113" spans="1:41" x14ac:dyDescent="0.25">
      <c r="A113" s="57">
        <v>37347</v>
      </c>
      <c r="B113" s="58">
        <v>2002</v>
      </c>
      <c r="C113" s="58">
        <v>4</v>
      </c>
      <c r="D113" s="59">
        <v>61.264973837402103</v>
      </c>
      <c r="E113" s="59">
        <v>60.2720440821479</v>
      </c>
      <c r="F113" s="59"/>
      <c r="G113" s="59"/>
      <c r="H113" s="59">
        <v>88.499511469698703</v>
      </c>
      <c r="I113" s="59">
        <v>57.278275955325597</v>
      </c>
      <c r="J113" s="59">
        <v>70.629868757942532</v>
      </c>
      <c r="K113" s="59">
        <v>36.299999999999997</v>
      </c>
      <c r="L113" s="59"/>
      <c r="M113" s="59">
        <v>4.75</v>
      </c>
      <c r="N113" s="59">
        <v>4038.49</v>
      </c>
      <c r="O113" s="59">
        <v>21878.23</v>
      </c>
      <c r="P113" s="59">
        <f t="shared" si="3"/>
        <v>5717.8217530608963</v>
      </c>
      <c r="Q113" s="59">
        <f t="shared" si="4"/>
        <v>30975.889357772212</v>
      </c>
      <c r="R113" s="59">
        <v>650.82095238095201</v>
      </c>
      <c r="S113" s="59">
        <f>[1]Extra_XM!F152</f>
        <v>101.12933721385087</v>
      </c>
      <c r="T113" s="59"/>
      <c r="U113" s="59"/>
      <c r="V113" s="59"/>
      <c r="W113" s="59"/>
      <c r="X113" s="59"/>
      <c r="Y113" s="59"/>
      <c r="Z113" s="59"/>
      <c r="AA113" s="59">
        <v>55.3434912774037</v>
      </c>
      <c r="AB113" s="59">
        <v>73.250691843424377</v>
      </c>
      <c r="AC113" s="59">
        <f t="shared" si="5"/>
        <v>75.553540703345334</v>
      </c>
      <c r="AD113" s="59"/>
      <c r="AE113" s="59"/>
      <c r="AF113" s="59"/>
      <c r="AG113" s="59"/>
      <c r="AH113" s="59"/>
      <c r="AI113" s="59"/>
      <c r="AJ113" s="59">
        <v>3494</v>
      </c>
      <c r="AK113" s="59"/>
      <c r="AL113" s="59">
        <v>47.413425230938401</v>
      </c>
      <c r="AM113" s="59">
        <v>357.5</v>
      </c>
      <c r="AN113" s="59"/>
      <c r="AO113" s="59">
        <v>48577.246134620596</v>
      </c>
    </row>
    <row r="114" spans="1:41" x14ac:dyDescent="0.25">
      <c r="A114" s="57">
        <v>37377</v>
      </c>
      <c r="B114" s="58">
        <v>2002</v>
      </c>
      <c r="C114" s="58">
        <v>5</v>
      </c>
      <c r="D114" s="59">
        <v>60.267846700819597</v>
      </c>
      <c r="E114" s="59">
        <v>59.856323975052298</v>
      </c>
      <c r="F114" s="59"/>
      <c r="G114" s="59"/>
      <c r="H114" s="59">
        <v>94.356081157451598</v>
      </c>
      <c r="I114" s="59">
        <v>56.0572976631871</v>
      </c>
      <c r="J114" s="59">
        <v>70.693953720975827</v>
      </c>
      <c r="K114" s="59">
        <v>38.229999999999997</v>
      </c>
      <c r="L114" s="59"/>
      <c r="M114" s="59">
        <v>4.2300000000000004</v>
      </c>
      <c r="N114" s="59">
        <v>4116.38</v>
      </c>
      <c r="O114" s="59">
        <v>21854.03</v>
      </c>
      <c r="P114" s="59">
        <f t="shared" si="3"/>
        <v>5822.8176291385098</v>
      </c>
      <c r="Q114" s="59">
        <f t="shared" si="4"/>
        <v>30913.577257620011</v>
      </c>
      <c r="R114" s="59">
        <v>653.90650000000005</v>
      </c>
      <c r="S114" s="59">
        <f>[1]Extra_XM!F153</f>
        <v>103.18323419128788</v>
      </c>
      <c r="T114" s="59"/>
      <c r="U114" s="59"/>
      <c r="V114" s="59"/>
      <c r="W114" s="59"/>
      <c r="X114" s="59"/>
      <c r="Y114" s="59"/>
      <c r="Z114" s="59"/>
      <c r="AA114" s="59">
        <v>56.460756684886505</v>
      </c>
      <c r="AB114" s="59">
        <v>74.442485071910866</v>
      </c>
      <c r="AC114" s="59">
        <f t="shared" si="5"/>
        <v>75.84480371705196</v>
      </c>
      <c r="AD114" s="59"/>
      <c r="AE114" s="59"/>
      <c r="AF114" s="59"/>
      <c r="AG114" s="59"/>
      <c r="AH114" s="59"/>
      <c r="AI114" s="59"/>
      <c r="AJ114" s="59">
        <v>3556</v>
      </c>
      <c r="AK114" s="59"/>
      <c r="AL114" s="59">
        <v>51.221233987820803</v>
      </c>
      <c r="AM114" s="59">
        <v>396.8</v>
      </c>
      <c r="AN114" s="59"/>
      <c r="AO114" s="59">
        <v>48594.207237920702</v>
      </c>
    </row>
    <row r="115" spans="1:41" x14ac:dyDescent="0.25">
      <c r="A115" s="57">
        <v>37408</v>
      </c>
      <c r="B115" s="58">
        <v>2002</v>
      </c>
      <c r="C115" s="58">
        <v>6</v>
      </c>
      <c r="D115" s="59">
        <v>58.920036350077801</v>
      </c>
      <c r="E115" s="59">
        <v>60.269245797850601</v>
      </c>
      <c r="F115" s="59"/>
      <c r="G115" s="59"/>
      <c r="H115" s="59">
        <v>93.051895747274003</v>
      </c>
      <c r="I115" s="59">
        <v>54.771759059802001</v>
      </c>
      <c r="J115" s="59">
        <v>70.604234772729214</v>
      </c>
      <c r="K115" s="59">
        <v>37.03</v>
      </c>
      <c r="L115" s="59"/>
      <c r="M115" s="59">
        <v>4</v>
      </c>
      <c r="N115" s="59">
        <v>4161.53</v>
      </c>
      <c r="O115" s="59">
        <v>21977.95</v>
      </c>
      <c r="P115" s="59">
        <f t="shared" si="3"/>
        <v>5894.1648661666177</v>
      </c>
      <c r="Q115" s="59">
        <f t="shared" si="4"/>
        <v>31128.373631901399</v>
      </c>
      <c r="R115" s="59">
        <v>673.76599999999996</v>
      </c>
      <c r="S115" s="59">
        <f>[1]Extra_XM!F154</f>
        <v>108.28879704502225</v>
      </c>
      <c r="T115" s="59"/>
      <c r="U115" s="59"/>
      <c r="V115" s="59"/>
      <c r="W115" s="59"/>
      <c r="X115" s="59"/>
      <c r="Y115" s="59"/>
      <c r="Z115" s="59"/>
      <c r="AA115" s="59">
        <v>56.961660036229212</v>
      </c>
      <c r="AB115" s="59">
        <v>73.5887701477006</v>
      </c>
      <c r="AC115" s="59">
        <f t="shared" si="5"/>
        <v>77.405370305687967</v>
      </c>
      <c r="AD115" s="59"/>
      <c r="AE115" s="59"/>
      <c r="AF115" s="59"/>
      <c r="AG115" s="59"/>
      <c r="AH115" s="59"/>
      <c r="AI115" s="59"/>
      <c r="AJ115" s="59">
        <v>3492</v>
      </c>
      <c r="AK115" s="59"/>
      <c r="AL115" s="59">
        <v>51.649662523032603</v>
      </c>
      <c r="AM115" s="59">
        <v>376.79999999999995</v>
      </c>
      <c r="AN115" s="59"/>
      <c r="AO115" s="59">
        <v>49670.8924522585</v>
      </c>
    </row>
    <row r="116" spans="1:41" x14ac:dyDescent="0.25">
      <c r="A116" s="57">
        <v>37438</v>
      </c>
      <c r="B116" s="58">
        <v>2002</v>
      </c>
      <c r="C116" s="58">
        <v>7</v>
      </c>
      <c r="D116" s="59">
        <v>59.806268330884897</v>
      </c>
      <c r="E116" s="59">
        <v>60.464213207180798</v>
      </c>
      <c r="F116" s="59"/>
      <c r="G116" s="59"/>
      <c r="H116" s="59">
        <v>87.625642762420298</v>
      </c>
      <c r="I116" s="59">
        <v>55.865692314969202</v>
      </c>
      <c r="J116" s="59">
        <v>70.91733559212048</v>
      </c>
      <c r="K116" s="59">
        <v>36.520000000000003</v>
      </c>
      <c r="L116" s="59"/>
      <c r="M116" s="59">
        <v>3.54</v>
      </c>
      <c r="N116" s="59">
        <v>4114.42</v>
      </c>
      <c r="O116" s="59">
        <v>22166.9</v>
      </c>
      <c r="P116" s="59">
        <f t="shared" si="3"/>
        <v>5801.7126075688993</v>
      </c>
      <c r="Q116" s="59">
        <f t="shared" si="4"/>
        <v>31257.378488515762</v>
      </c>
      <c r="R116" s="59">
        <v>696.33434782608697</v>
      </c>
      <c r="S116" s="59">
        <f>[1]Extra_XM!F155</f>
        <v>113.45524893440447</v>
      </c>
      <c r="T116" s="59"/>
      <c r="U116" s="59"/>
      <c r="V116" s="59"/>
      <c r="W116" s="59"/>
      <c r="X116" s="59"/>
      <c r="Y116" s="59"/>
      <c r="Z116" s="59"/>
      <c r="AA116" s="59">
        <v>56.912210791391473</v>
      </c>
      <c r="AB116" s="59">
        <v>74.055372747847102</v>
      </c>
      <c r="AC116" s="59">
        <f t="shared" si="5"/>
        <v>76.850886950732402</v>
      </c>
      <c r="AD116" s="59"/>
      <c r="AE116" s="59"/>
      <c r="AF116" s="59"/>
      <c r="AG116" s="59"/>
      <c r="AH116" s="59"/>
      <c r="AI116" s="59"/>
      <c r="AJ116" s="59">
        <v>3631</v>
      </c>
      <c r="AK116" s="59"/>
      <c r="AL116" s="59">
        <v>48.9910032017183</v>
      </c>
      <c r="AM116" s="59">
        <v>345</v>
      </c>
      <c r="AN116" s="59"/>
      <c r="AO116" s="59">
        <v>49660.986915740599</v>
      </c>
    </row>
    <row r="117" spans="1:41" x14ac:dyDescent="0.25">
      <c r="A117" s="57">
        <v>37469</v>
      </c>
      <c r="B117" s="58">
        <v>2002</v>
      </c>
      <c r="C117" s="58">
        <v>8</v>
      </c>
      <c r="D117" s="59">
        <v>58.817351398383103</v>
      </c>
      <c r="E117" s="59">
        <v>60.714694785129304</v>
      </c>
      <c r="F117" s="59"/>
      <c r="G117" s="59"/>
      <c r="H117" s="59">
        <v>91.864833028125702</v>
      </c>
      <c r="I117" s="59">
        <v>54.716858223209996</v>
      </c>
      <c r="J117" s="59">
        <v>71.184661437916532</v>
      </c>
      <c r="K117" s="59">
        <v>35.54</v>
      </c>
      <c r="L117" s="59"/>
      <c r="M117" s="59">
        <v>3.07</v>
      </c>
      <c r="N117" s="59">
        <v>4196.22</v>
      </c>
      <c r="O117" s="59">
        <v>22167.64</v>
      </c>
      <c r="P117" s="59">
        <f t="shared" si="3"/>
        <v>5894.8373360737551</v>
      </c>
      <c r="Q117" s="59">
        <f t="shared" si="4"/>
        <v>31141.034532184203</v>
      </c>
      <c r="R117" s="59">
        <v>702.30476190476202</v>
      </c>
      <c r="S117" s="59">
        <f>[1]Extra_XM!F156</f>
        <v>113.49268857310166</v>
      </c>
      <c r="T117" s="59"/>
      <c r="U117" s="59"/>
      <c r="V117" s="59"/>
      <c r="W117" s="59"/>
      <c r="X117" s="59"/>
      <c r="Y117" s="59"/>
      <c r="Z117" s="59"/>
      <c r="AA117" s="59">
        <v>55.909806151746245</v>
      </c>
      <c r="AB117" s="59">
        <v>74.88273021032218</v>
      </c>
      <c r="AC117" s="59">
        <f t="shared" si="5"/>
        <v>74.663151296317693</v>
      </c>
      <c r="AD117" s="59"/>
      <c r="AE117" s="59"/>
      <c r="AF117" s="59"/>
      <c r="AG117" s="59"/>
      <c r="AH117" s="59"/>
      <c r="AI117" s="59"/>
      <c r="AJ117" s="59">
        <v>3593</v>
      </c>
      <c r="AK117" s="59"/>
      <c r="AL117" s="59">
        <v>52.276289305842297</v>
      </c>
      <c r="AM117" s="59">
        <v>381.49999999999994</v>
      </c>
      <c r="AN117" s="59"/>
      <c r="AO117" s="59">
        <v>49799.144441614197</v>
      </c>
    </row>
    <row r="118" spans="1:41" x14ac:dyDescent="0.25">
      <c r="A118" s="57">
        <v>37500</v>
      </c>
      <c r="B118" s="58">
        <v>2002</v>
      </c>
      <c r="C118" s="58">
        <v>9</v>
      </c>
      <c r="D118" s="59">
        <v>58.304284683181699</v>
      </c>
      <c r="E118" s="59">
        <v>61.099731222615603</v>
      </c>
      <c r="F118" s="59"/>
      <c r="G118" s="59"/>
      <c r="H118" s="59">
        <v>91.480425367416402</v>
      </c>
      <c r="I118" s="59">
        <v>54.223062431861102</v>
      </c>
      <c r="J118" s="59">
        <v>71.785229091485732</v>
      </c>
      <c r="K118" s="59">
        <v>35.770000000000003</v>
      </c>
      <c r="L118" s="59"/>
      <c r="M118" s="59">
        <v>3</v>
      </c>
      <c r="N118" s="59">
        <v>4285.08</v>
      </c>
      <c r="O118" s="59">
        <v>22398.66</v>
      </c>
      <c r="P118" s="59">
        <f t="shared" si="3"/>
        <v>5969.3060177309417</v>
      </c>
      <c r="Q118" s="59">
        <f t="shared" si="4"/>
        <v>31202.324326992566</v>
      </c>
      <c r="R118" s="59">
        <v>726.97894736842102</v>
      </c>
      <c r="S118" s="59">
        <f>[1]Extra_XM!F157</f>
        <v>116.79842310392064</v>
      </c>
      <c r="T118" s="59"/>
      <c r="U118" s="59"/>
      <c r="V118" s="59"/>
      <c r="W118" s="59"/>
      <c r="X118" s="59"/>
      <c r="Y118" s="59"/>
      <c r="Z118" s="59"/>
      <c r="AA118" s="59">
        <v>56.017452279395307</v>
      </c>
      <c r="AB118" s="59">
        <v>75.578637807582538</v>
      </c>
      <c r="AC118" s="59">
        <f t="shared" si="5"/>
        <v>74.118102554337483</v>
      </c>
      <c r="AD118" s="59"/>
      <c r="AE118" s="59"/>
      <c r="AF118" s="59"/>
      <c r="AG118" s="59"/>
      <c r="AH118" s="59"/>
      <c r="AI118" s="59"/>
      <c r="AJ118" s="59">
        <v>3361</v>
      </c>
      <c r="AK118" s="59"/>
      <c r="AL118" s="59">
        <v>52.5545676534799</v>
      </c>
      <c r="AM118" s="59">
        <v>366.80000000000007</v>
      </c>
      <c r="AN118" s="59"/>
      <c r="AO118" s="59">
        <v>50264.012428503098</v>
      </c>
    </row>
    <row r="119" spans="1:41" x14ac:dyDescent="0.25">
      <c r="A119" s="57">
        <v>37530</v>
      </c>
      <c r="B119" s="58">
        <v>2002</v>
      </c>
      <c r="C119" s="58">
        <v>10</v>
      </c>
      <c r="D119" s="59">
        <v>61.538859428339201</v>
      </c>
      <c r="E119" s="59">
        <v>61.334256571463101</v>
      </c>
      <c r="F119" s="59"/>
      <c r="G119" s="59"/>
      <c r="H119" s="59">
        <v>97.276442059126694</v>
      </c>
      <c r="I119" s="59">
        <v>57.202695043812099</v>
      </c>
      <c r="J119" s="59">
        <v>72.410515230796335</v>
      </c>
      <c r="K119" s="59">
        <v>35.479999999999997</v>
      </c>
      <c r="L119" s="59"/>
      <c r="M119" s="59">
        <v>3</v>
      </c>
      <c r="N119" s="59">
        <v>4283.5</v>
      </c>
      <c r="O119" s="59">
        <v>22512.1</v>
      </c>
      <c r="P119" s="59">
        <f t="shared" si="3"/>
        <v>5915.5772975058444</v>
      </c>
      <c r="Q119" s="59">
        <f t="shared" si="4"/>
        <v>31089.54539026061</v>
      </c>
      <c r="R119" s="59">
        <v>742.31739130434801</v>
      </c>
      <c r="S119" s="59">
        <f>[1]Extra_XM!F158</f>
        <v>117.94929448494274</v>
      </c>
      <c r="T119" s="59"/>
      <c r="U119" s="59"/>
      <c r="V119" s="59"/>
      <c r="W119" s="59"/>
      <c r="X119" s="59"/>
      <c r="Y119" s="59"/>
      <c r="Z119" s="59"/>
      <c r="AA119" s="59">
        <v>56.033941698792212</v>
      </c>
      <c r="AB119" s="59">
        <v>76.097092336258839</v>
      </c>
      <c r="AC119" s="59">
        <f t="shared" si="5"/>
        <v>73.634799935835517</v>
      </c>
      <c r="AD119" s="59"/>
      <c r="AE119" s="59"/>
      <c r="AF119" s="59"/>
      <c r="AG119" s="59"/>
      <c r="AH119" s="59"/>
      <c r="AI119" s="59"/>
      <c r="AJ119" s="59">
        <v>3558</v>
      </c>
      <c r="AK119" s="59"/>
      <c r="AL119" s="59">
        <v>51.0630757902426</v>
      </c>
      <c r="AM119" s="59">
        <v>389.90000000000003</v>
      </c>
      <c r="AN119" s="59"/>
      <c r="AO119" s="59">
        <v>50046.1622051085</v>
      </c>
    </row>
    <row r="120" spans="1:41" x14ac:dyDescent="0.25">
      <c r="A120" s="57">
        <v>37561</v>
      </c>
      <c r="B120" s="58">
        <v>2002</v>
      </c>
      <c r="C120" s="58">
        <v>11</v>
      </c>
      <c r="D120" s="59">
        <v>62.385634428235498</v>
      </c>
      <c r="E120" s="59">
        <v>61.569906643280603</v>
      </c>
      <c r="F120" s="59"/>
      <c r="G120" s="59"/>
      <c r="H120" s="59">
        <v>98.311600271559399</v>
      </c>
      <c r="I120" s="59">
        <v>58.001808459198401</v>
      </c>
      <c r="J120" s="59">
        <v>72.34643026776304</v>
      </c>
      <c r="K120" s="59">
        <v>35.56</v>
      </c>
      <c r="L120" s="59"/>
      <c r="M120" s="59">
        <v>3</v>
      </c>
      <c r="N120" s="59">
        <v>4461</v>
      </c>
      <c r="O120" s="59">
        <v>23013.75</v>
      </c>
      <c r="P120" s="59">
        <f t="shared" si="3"/>
        <v>6166.1646379638778</v>
      </c>
      <c r="Q120" s="59">
        <f t="shared" si="4"/>
        <v>31810.484518480429</v>
      </c>
      <c r="R120" s="59">
        <v>709.47649999999999</v>
      </c>
      <c r="S120" s="59">
        <f>[1]Extra_XM!F159</f>
        <v>113.935640836405</v>
      </c>
      <c r="T120" s="59"/>
      <c r="U120" s="59"/>
      <c r="V120" s="59"/>
      <c r="W120" s="59"/>
      <c r="X120" s="59"/>
      <c r="Y120" s="59"/>
      <c r="Z120" s="59"/>
      <c r="AA120" s="59">
        <v>56.647135408349676</v>
      </c>
      <c r="AB120" s="59">
        <v>75.08325157581649</v>
      </c>
      <c r="AC120" s="59">
        <f t="shared" si="5"/>
        <v>75.445767490702423</v>
      </c>
      <c r="AD120" s="59"/>
      <c r="AE120" s="59"/>
      <c r="AF120" s="59"/>
      <c r="AG120" s="59"/>
      <c r="AH120" s="59"/>
      <c r="AI120" s="59"/>
      <c r="AJ120" s="59">
        <v>3514</v>
      </c>
      <c r="AK120" s="59"/>
      <c r="AL120" s="59">
        <v>53.055068278727298</v>
      </c>
      <c r="AM120" s="59">
        <v>395.09999999999997</v>
      </c>
      <c r="AN120" s="59"/>
      <c r="AO120" s="59">
        <v>50030.511772923499</v>
      </c>
    </row>
    <row r="121" spans="1:41" x14ac:dyDescent="0.25">
      <c r="A121" s="57">
        <v>37591</v>
      </c>
      <c r="B121" s="58">
        <v>2002</v>
      </c>
      <c r="C121" s="58">
        <v>12</v>
      </c>
      <c r="D121" s="59">
        <v>67.180201842983294</v>
      </c>
      <c r="E121" s="59">
        <v>61.741654446338899</v>
      </c>
      <c r="F121" s="59"/>
      <c r="G121" s="59"/>
      <c r="H121" s="59">
        <v>107.542103891789</v>
      </c>
      <c r="I121" s="59">
        <v>62.393187855401699</v>
      </c>
      <c r="J121" s="59">
        <v>72.026920952068451</v>
      </c>
      <c r="K121" s="59">
        <v>42.91</v>
      </c>
      <c r="L121" s="59"/>
      <c r="M121" s="59">
        <v>3</v>
      </c>
      <c r="N121" s="59">
        <v>4669.59</v>
      </c>
      <c r="O121" s="59">
        <v>23096.33</v>
      </c>
      <c r="P121" s="59">
        <f t="shared" si="3"/>
        <v>6483.1176152975613</v>
      </c>
      <c r="Q121" s="59">
        <f t="shared" si="4"/>
        <v>32066.246473828654</v>
      </c>
      <c r="R121" s="59">
        <v>701.94899999999996</v>
      </c>
      <c r="S121" s="59">
        <f>[1]Extra_XM!F160</f>
        <v>113.62252485994662</v>
      </c>
      <c r="T121" s="59"/>
      <c r="U121" s="59"/>
      <c r="V121" s="59"/>
      <c r="W121" s="59"/>
      <c r="X121" s="59"/>
      <c r="Y121" s="59"/>
      <c r="Z121" s="59"/>
      <c r="AA121" s="59">
        <v>56.858281439736309</v>
      </c>
      <c r="AB121" s="59">
        <v>75.987534275967661</v>
      </c>
      <c r="AC121" s="59">
        <f t="shared" si="5"/>
        <v>74.825801338995021</v>
      </c>
      <c r="AD121" s="59"/>
      <c r="AE121" s="59"/>
      <c r="AF121" s="59"/>
      <c r="AG121" s="59"/>
      <c r="AH121" s="59"/>
      <c r="AI121" s="59"/>
      <c r="AJ121" s="59">
        <v>3724</v>
      </c>
      <c r="AK121" s="59"/>
      <c r="AL121" s="59">
        <v>68.3543713912904</v>
      </c>
      <c r="AM121" s="59">
        <v>468.2</v>
      </c>
      <c r="AN121" s="59"/>
      <c r="AO121" s="59">
        <v>50173.610210124898</v>
      </c>
    </row>
    <row r="122" spans="1:41" x14ac:dyDescent="0.25">
      <c r="A122" s="57">
        <v>37622</v>
      </c>
      <c r="B122" s="58">
        <v>2003</v>
      </c>
      <c r="C122" s="58">
        <v>1</v>
      </c>
      <c r="D122" s="59">
        <v>62.189810846021203</v>
      </c>
      <c r="E122" s="59">
        <v>62.178721140993197</v>
      </c>
      <c r="F122" s="59"/>
      <c r="G122" s="59"/>
      <c r="H122" s="59">
        <v>90.763808363616107</v>
      </c>
      <c r="I122" s="59">
        <v>58.1243543717585</v>
      </c>
      <c r="J122" s="59">
        <v>72.097414411405083</v>
      </c>
      <c r="K122" s="59">
        <v>43.9</v>
      </c>
      <c r="L122" s="59"/>
      <c r="M122" s="59">
        <v>2.82</v>
      </c>
      <c r="N122" s="59">
        <v>4887.26</v>
      </c>
      <c r="O122" s="59">
        <v>23176.41</v>
      </c>
      <c r="P122" s="59">
        <f t="shared" si="3"/>
        <v>6778.6896935195573</v>
      </c>
      <c r="Q122" s="59">
        <f t="shared" si="4"/>
        <v>32145.965551205296</v>
      </c>
      <c r="R122" s="59">
        <v>722.47772727272695</v>
      </c>
      <c r="S122" s="59">
        <f>[1]Extra_XM!F161</f>
        <v>119.2719983242901</v>
      </c>
      <c r="T122" s="59">
        <v>1738.89232686439</v>
      </c>
      <c r="U122" s="59">
        <v>625.92700178257405</v>
      </c>
      <c r="V122" s="59">
        <v>1613.1310874751</v>
      </c>
      <c r="W122" s="59">
        <f>SUM(X122:Z122)</f>
        <v>1741.982829381293</v>
      </c>
      <c r="X122" s="59">
        <v>387.07581176375697</v>
      </c>
      <c r="Y122" s="59">
        <v>1060.76698069598</v>
      </c>
      <c r="Z122" s="59">
        <v>294.14003692155597</v>
      </c>
      <c r="AA122" s="59">
        <v>58.292365512019927</v>
      </c>
      <c r="AB122" s="59">
        <v>76.421213018940591</v>
      </c>
      <c r="AC122" s="59">
        <f t="shared" si="5"/>
        <v>76.27772866883501</v>
      </c>
      <c r="AD122" s="59">
        <f t="shared" ref="AD122:AD153" si="6">T122/$AA122*100</f>
        <v>2983.0532893811442</v>
      </c>
      <c r="AE122" s="59">
        <f t="shared" ref="AE122:AE153" si="7">U122/$AA122*100</f>
        <v>1073.7718332146042</v>
      </c>
      <c r="AF122" s="59">
        <f t="shared" ref="AF122:AF153" si="8">V122/$AB122*100</f>
        <v>2110.8420342337331</v>
      </c>
      <c r="AG122" s="59">
        <f t="shared" ref="AG122:AG153" si="9">X122/$AB122*100</f>
        <v>506.50309838424351</v>
      </c>
      <c r="AH122" s="59">
        <f t="shared" ref="AH122:AH153" si="10">Y122/$AB122*100</f>
        <v>1388.0530533231324</v>
      </c>
      <c r="AI122" s="59">
        <f t="shared" ref="AI122:AI153" si="11">Z122/$AB122*100</f>
        <v>384.89317991936997</v>
      </c>
      <c r="AJ122" s="59">
        <v>3741.9811789999999</v>
      </c>
      <c r="AK122" s="59"/>
      <c r="AL122" s="59">
        <v>49.929942374682398</v>
      </c>
      <c r="AM122" s="59">
        <v>391.5</v>
      </c>
      <c r="AN122" s="59"/>
      <c r="AO122" s="59">
        <v>50569.024566725697</v>
      </c>
    </row>
    <row r="123" spans="1:41" x14ac:dyDescent="0.25">
      <c r="A123" s="57">
        <v>37653</v>
      </c>
      <c r="B123" s="58">
        <v>2003</v>
      </c>
      <c r="C123" s="58">
        <v>2</v>
      </c>
      <c r="D123" s="59">
        <v>58.699522082872399</v>
      </c>
      <c r="E123" s="59">
        <v>62.517666921850697</v>
      </c>
      <c r="F123" s="59"/>
      <c r="G123" s="59"/>
      <c r="H123" s="59">
        <v>90.520331059881698</v>
      </c>
      <c r="I123" s="59">
        <v>54.650279980070401</v>
      </c>
      <c r="J123" s="59">
        <v>72.678756576064302</v>
      </c>
      <c r="K123" s="59">
        <v>39.4</v>
      </c>
      <c r="L123" s="59"/>
      <c r="M123" s="59">
        <v>2.75</v>
      </c>
      <c r="N123" s="59">
        <v>4863.3500000000004</v>
      </c>
      <c r="O123" s="59">
        <v>23304.5</v>
      </c>
      <c r="P123" s="59">
        <f t="shared" si="3"/>
        <v>6691.5701769197231</v>
      </c>
      <c r="Q123" s="59">
        <f t="shared" si="4"/>
        <v>32065.078019888686</v>
      </c>
      <c r="R123" s="59">
        <v>745.21349999999995</v>
      </c>
      <c r="S123" s="59">
        <f>[1]Extra_XM!F162</f>
        <v>122.98777380095301</v>
      </c>
      <c r="T123" s="59">
        <v>1598.05797325253</v>
      </c>
      <c r="U123" s="59">
        <v>626.60984502414203</v>
      </c>
      <c r="V123" s="59">
        <v>1289.1507410506199</v>
      </c>
      <c r="W123" s="59">
        <f t="shared" ref="W123:W186" si="12">SUM(X123:Z123)</f>
        <v>1384.0686444986159</v>
      </c>
      <c r="X123" s="59">
        <v>348.40355685283203</v>
      </c>
      <c r="Y123" s="59">
        <v>812.51115999878596</v>
      </c>
      <c r="Z123" s="59">
        <v>223.153927646998</v>
      </c>
      <c r="AA123" s="59">
        <v>59.644299370230989</v>
      </c>
      <c r="AB123" s="59">
        <v>80.565564371229755</v>
      </c>
      <c r="AC123" s="59">
        <f t="shared" si="5"/>
        <v>74.032000937028357</v>
      </c>
      <c r="AD123" s="59">
        <f t="shared" si="6"/>
        <v>2679.3138491457162</v>
      </c>
      <c r="AE123" s="59">
        <f t="shared" si="7"/>
        <v>1050.5779288890242</v>
      </c>
      <c r="AF123" s="59">
        <f t="shared" si="8"/>
        <v>1600.1262463829771</v>
      </c>
      <c r="AG123" s="59">
        <f t="shared" si="9"/>
        <v>432.44723669713181</v>
      </c>
      <c r="AH123" s="59">
        <f t="shared" si="10"/>
        <v>1008.5092388292591</v>
      </c>
      <c r="AI123" s="59">
        <f t="shared" si="11"/>
        <v>276.98425423888307</v>
      </c>
      <c r="AJ123" s="59">
        <v>3455.8994440000001</v>
      </c>
      <c r="AK123" s="59"/>
      <c r="AL123" s="59">
        <v>50.074086554753698</v>
      </c>
      <c r="AM123" s="59">
        <v>371.90000000000003</v>
      </c>
      <c r="AN123" s="59"/>
      <c r="AO123" s="59">
        <v>50559.404841301199</v>
      </c>
    </row>
    <row r="124" spans="1:41" x14ac:dyDescent="0.25">
      <c r="A124" s="57">
        <v>37681</v>
      </c>
      <c r="B124" s="58">
        <v>2003</v>
      </c>
      <c r="C124" s="58">
        <v>3</v>
      </c>
      <c r="D124" s="59">
        <v>65.789490598573906</v>
      </c>
      <c r="E124" s="59">
        <v>62.1635015531471</v>
      </c>
      <c r="F124" s="59"/>
      <c r="G124" s="59"/>
      <c r="H124" s="59">
        <v>95.882076044353298</v>
      </c>
      <c r="I124" s="59">
        <v>61.494630590352998</v>
      </c>
      <c r="J124" s="59">
        <v>73.527424586519558</v>
      </c>
      <c r="K124" s="59">
        <v>34.4</v>
      </c>
      <c r="L124" s="59"/>
      <c r="M124" s="59">
        <v>2.75</v>
      </c>
      <c r="N124" s="59">
        <v>5244.87</v>
      </c>
      <c r="O124" s="59">
        <v>23766.53</v>
      </c>
      <c r="P124" s="59">
        <f t="shared" si="3"/>
        <v>7133.2159796082251</v>
      </c>
      <c r="Q124" s="59">
        <f t="shared" si="4"/>
        <v>32323.354358799792</v>
      </c>
      <c r="R124" s="59">
        <v>743.28333333333296</v>
      </c>
      <c r="S124" s="59">
        <f>[1]Extra_XM!F163</f>
        <v>121.48346884475009</v>
      </c>
      <c r="T124" s="59">
        <v>1856.6247205509101</v>
      </c>
      <c r="U124" s="59">
        <v>619.81822909565506</v>
      </c>
      <c r="V124" s="59">
        <v>1307.08897416274</v>
      </c>
      <c r="W124" s="59">
        <f t="shared" si="12"/>
        <v>1401.6853241760609</v>
      </c>
      <c r="X124" s="59">
        <v>320.80111355623399</v>
      </c>
      <c r="Y124" s="59">
        <v>770.16128673555397</v>
      </c>
      <c r="Z124" s="59">
        <v>310.72292388427297</v>
      </c>
      <c r="AA124" s="59">
        <v>59.709861831342344</v>
      </c>
      <c r="AB124" s="59">
        <v>79.207070846711275</v>
      </c>
      <c r="AC124" s="59">
        <f t="shared" si="5"/>
        <v>75.38450948009212</v>
      </c>
      <c r="AD124" s="59">
        <f t="shared" si="6"/>
        <v>3109.4105121113307</v>
      </c>
      <c r="AE124" s="59">
        <f t="shared" si="7"/>
        <v>1038.0500139933431</v>
      </c>
      <c r="AF124" s="59">
        <f t="shared" si="8"/>
        <v>1650.2175376392056</v>
      </c>
      <c r="AG124" s="59">
        <f t="shared" si="9"/>
        <v>405.01575191068167</v>
      </c>
      <c r="AH124" s="59">
        <f t="shared" si="10"/>
        <v>972.33905824650435</v>
      </c>
      <c r="AI124" s="59">
        <f t="shared" si="11"/>
        <v>392.2919009157809</v>
      </c>
      <c r="AJ124" s="59">
        <v>3888.8483700000002</v>
      </c>
      <c r="AK124" s="59"/>
      <c r="AL124" s="59">
        <v>58.498513078918201</v>
      </c>
      <c r="AM124" s="59">
        <v>422.6</v>
      </c>
      <c r="AN124" s="59"/>
      <c r="AO124" s="59">
        <v>49894.611875743001</v>
      </c>
    </row>
    <row r="125" spans="1:41" x14ac:dyDescent="0.25">
      <c r="A125" s="57">
        <v>37712</v>
      </c>
      <c r="B125" s="58">
        <v>2003</v>
      </c>
      <c r="C125" s="58">
        <v>4</v>
      </c>
      <c r="D125" s="59">
        <v>63.630390028362498</v>
      </c>
      <c r="E125" s="59">
        <v>62.674320045771303</v>
      </c>
      <c r="F125" s="59"/>
      <c r="G125" s="59"/>
      <c r="H125" s="59">
        <v>90.535961003951101</v>
      </c>
      <c r="I125" s="59">
        <v>59.5725887676696</v>
      </c>
      <c r="J125" s="59">
        <v>73.456931127182912</v>
      </c>
      <c r="K125" s="59">
        <v>39.9</v>
      </c>
      <c r="L125" s="59"/>
      <c r="M125" s="59">
        <v>2.75</v>
      </c>
      <c r="N125" s="59">
        <v>5104.91</v>
      </c>
      <c r="O125" s="59">
        <v>23474.65</v>
      </c>
      <c r="P125" s="59">
        <f t="shared" si="3"/>
        <v>6949.5280045954933</v>
      </c>
      <c r="Q125" s="59">
        <f t="shared" si="4"/>
        <v>31957.025211625198</v>
      </c>
      <c r="R125" s="59">
        <v>718.25333333333299</v>
      </c>
      <c r="S125" s="59">
        <f>[1]Extra_XM!F164</f>
        <v>118.05393403606166</v>
      </c>
      <c r="T125" s="59">
        <v>1804.64565567368</v>
      </c>
      <c r="U125" s="59">
        <v>606.36161318210497</v>
      </c>
      <c r="V125" s="59">
        <v>1575.23703239571</v>
      </c>
      <c r="W125" s="59">
        <f t="shared" si="12"/>
        <v>1689.6309368077721</v>
      </c>
      <c r="X125" s="59">
        <v>366.32042656885199</v>
      </c>
      <c r="Y125" s="59">
        <v>956.75065721767203</v>
      </c>
      <c r="Z125" s="59">
        <v>366.55985302124799</v>
      </c>
      <c r="AA125" s="59">
        <v>58.300380274430026</v>
      </c>
      <c r="AB125" s="59">
        <v>75.42836108865383</v>
      </c>
      <c r="AC125" s="59">
        <f t="shared" si="5"/>
        <v>77.292386355720183</v>
      </c>
      <c r="AD125" s="59">
        <f t="shared" si="6"/>
        <v>3095.4269031846779</v>
      </c>
      <c r="AE125" s="59">
        <f t="shared" si="7"/>
        <v>1040.064593623327</v>
      </c>
      <c r="AF125" s="59">
        <f t="shared" si="8"/>
        <v>2088.3882529865309</v>
      </c>
      <c r="AG125" s="59">
        <f t="shared" si="9"/>
        <v>485.6534349703046</v>
      </c>
      <c r="AH125" s="59">
        <f t="shared" si="10"/>
        <v>1268.4229690383522</v>
      </c>
      <c r="AI125" s="59">
        <f t="shared" si="11"/>
        <v>485.97085728856842</v>
      </c>
      <c r="AJ125" s="59">
        <v>3738.3090269999998</v>
      </c>
      <c r="AK125" s="59"/>
      <c r="AL125" s="59">
        <v>52.980994186190699</v>
      </c>
      <c r="AM125" s="59">
        <v>387.1</v>
      </c>
      <c r="AN125" s="59"/>
      <c r="AO125" s="59">
        <v>50641.481334444601</v>
      </c>
    </row>
    <row r="126" spans="1:41" x14ac:dyDescent="0.25">
      <c r="A126" s="57">
        <v>37742</v>
      </c>
      <c r="B126" s="58">
        <v>2003</v>
      </c>
      <c r="C126" s="58">
        <v>5</v>
      </c>
      <c r="D126" s="59">
        <v>63.023529980493002</v>
      </c>
      <c r="E126" s="59">
        <v>62.763975671901498</v>
      </c>
      <c r="F126" s="59"/>
      <c r="G126" s="59"/>
      <c r="H126" s="59">
        <v>96.947157991222497</v>
      </c>
      <c r="I126" s="59">
        <v>58.686547054409601</v>
      </c>
      <c r="J126" s="59">
        <v>73.175872789308329</v>
      </c>
      <c r="K126" s="59">
        <v>43.9</v>
      </c>
      <c r="L126" s="59"/>
      <c r="M126" s="59">
        <v>2.75</v>
      </c>
      <c r="N126" s="59">
        <v>5124.1400000000003</v>
      </c>
      <c r="O126" s="59">
        <v>22848.17</v>
      </c>
      <c r="P126" s="59">
        <f t="shared" si="3"/>
        <v>7002.4993275497836</v>
      </c>
      <c r="Q126" s="59">
        <f t="shared" si="4"/>
        <v>31223.638515095819</v>
      </c>
      <c r="R126" s="59">
        <v>703.58</v>
      </c>
      <c r="S126" s="59">
        <f>[1]Extra_XM!F165</f>
        <v>118.6255997564583</v>
      </c>
      <c r="T126" s="59">
        <v>1878.05975538447</v>
      </c>
      <c r="U126" s="59">
        <v>747.88088182622096</v>
      </c>
      <c r="V126" s="59">
        <v>1510.45109316809</v>
      </c>
      <c r="W126" s="59">
        <f t="shared" si="12"/>
        <v>1634.9606418808771</v>
      </c>
      <c r="X126" s="59">
        <v>389.34558156176001</v>
      </c>
      <c r="Y126" s="59">
        <v>921.977201503468</v>
      </c>
      <c r="Z126" s="59">
        <v>323.637858815649</v>
      </c>
      <c r="AA126" s="59">
        <v>58.743737926307659</v>
      </c>
      <c r="AB126" s="59">
        <v>74.493339630715283</v>
      </c>
      <c r="AC126" s="59">
        <f t="shared" si="5"/>
        <v>78.857704886795403</v>
      </c>
      <c r="AD126" s="59">
        <f t="shared" si="6"/>
        <v>3197.0382234450972</v>
      </c>
      <c r="AE126" s="59">
        <f t="shared" si="7"/>
        <v>1273.1244354324476</v>
      </c>
      <c r="AF126" s="59">
        <f t="shared" si="8"/>
        <v>2027.6324039918557</v>
      </c>
      <c r="AG126" s="59">
        <f t="shared" si="9"/>
        <v>522.65824500801955</v>
      </c>
      <c r="AH126" s="59">
        <f t="shared" si="10"/>
        <v>1237.6639389158438</v>
      </c>
      <c r="AI126" s="59">
        <f t="shared" si="11"/>
        <v>434.4520737290261</v>
      </c>
      <c r="AJ126" s="59">
        <v>3789.9405969999998</v>
      </c>
      <c r="AK126" s="59"/>
      <c r="AL126" s="59">
        <v>57.889904318617397</v>
      </c>
      <c r="AM126" s="59">
        <v>408.80000000000007</v>
      </c>
      <c r="AN126" s="59"/>
      <c r="AO126" s="59">
        <v>51039.565441996798</v>
      </c>
    </row>
    <row r="127" spans="1:41" x14ac:dyDescent="0.25">
      <c r="A127" s="57">
        <v>37773</v>
      </c>
      <c r="B127" s="58">
        <v>2003</v>
      </c>
      <c r="C127" s="58">
        <v>6</v>
      </c>
      <c r="D127" s="59">
        <v>61.4806437284807</v>
      </c>
      <c r="E127" s="59">
        <v>62.986803280876302</v>
      </c>
      <c r="F127" s="59"/>
      <c r="G127" s="59"/>
      <c r="H127" s="59">
        <v>98.953817206866503</v>
      </c>
      <c r="I127" s="59">
        <v>57.058440003388</v>
      </c>
      <c r="J127" s="59">
        <v>73.175872789308329</v>
      </c>
      <c r="K127" s="59">
        <v>41.6</v>
      </c>
      <c r="L127" s="59"/>
      <c r="M127" s="59">
        <v>2.75</v>
      </c>
      <c r="N127" s="59">
        <v>5043.7</v>
      </c>
      <c r="O127" s="59">
        <v>22600.25</v>
      </c>
      <c r="P127" s="59">
        <f t="shared" si="3"/>
        <v>6892.5723845099537</v>
      </c>
      <c r="Q127" s="59">
        <f t="shared" si="4"/>
        <v>30884.83831969013</v>
      </c>
      <c r="R127" s="59">
        <v>709.18449999999996</v>
      </c>
      <c r="S127" s="59">
        <f>[1]Extra_XM!F166</f>
        <v>119.86947454693382</v>
      </c>
      <c r="T127" s="59">
        <v>1625.18978507518</v>
      </c>
      <c r="U127" s="59">
        <v>677.93440516371197</v>
      </c>
      <c r="V127" s="59">
        <v>1372.1373406504099</v>
      </c>
      <c r="W127" s="59">
        <f t="shared" si="12"/>
        <v>1477.1659417080032</v>
      </c>
      <c r="X127" s="59">
        <v>345.14480727159798</v>
      </c>
      <c r="Y127" s="59">
        <v>867.62545723583696</v>
      </c>
      <c r="Z127" s="59">
        <v>264.395677200568</v>
      </c>
      <c r="AA127" s="59">
        <v>58.565235536231974</v>
      </c>
      <c r="AB127" s="59">
        <v>74.922471694636954</v>
      </c>
      <c r="AC127" s="59">
        <f t="shared" si="5"/>
        <v>78.167783592254537</v>
      </c>
      <c r="AD127" s="59">
        <f t="shared" si="6"/>
        <v>2775.0076819374181</v>
      </c>
      <c r="AE127" s="59">
        <f t="shared" si="7"/>
        <v>1157.5713799431423</v>
      </c>
      <c r="AF127" s="59">
        <f t="shared" si="8"/>
        <v>1831.4096019720998</v>
      </c>
      <c r="AG127" s="59">
        <f t="shared" si="9"/>
        <v>460.6692751385882</v>
      </c>
      <c r="AH127" s="59">
        <f t="shared" si="10"/>
        <v>1158.0310120734348</v>
      </c>
      <c r="AI127" s="59">
        <f t="shared" si="11"/>
        <v>352.89235822086982</v>
      </c>
      <c r="AJ127" s="59">
        <v>3706.3562230000002</v>
      </c>
      <c r="AK127" s="59"/>
      <c r="AL127" s="59">
        <v>54.222235736804301</v>
      </c>
      <c r="AM127" s="59">
        <v>416.40000000000003</v>
      </c>
      <c r="AN127" s="59"/>
      <c r="AO127" s="59">
        <v>50843.558319000302</v>
      </c>
    </row>
    <row r="128" spans="1:41" x14ac:dyDescent="0.25">
      <c r="A128" s="57">
        <v>37803</v>
      </c>
      <c r="B128" s="58">
        <v>2003</v>
      </c>
      <c r="C128" s="58">
        <v>7</v>
      </c>
      <c r="D128" s="59">
        <v>62.442081311560202</v>
      </c>
      <c r="E128" s="59">
        <v>63.257153138315097</v>
      </c>
      <c r="F128" s="59"/>
      <c r="G128" s="59"/>
      <c r="H128" s="59">
        <v>100.781886539829</v>
      </c>
      <c r="I128" s="59">
        <v>57.938460449234697</v>
      </c>
      <c r="J128" s="59">
        <v>73.112703325746935</v>
      </c>
      <c r="K128" s="59">
        <v>40.700000000000003</v>
      </c>
      <c r="L128" s="59"/>
      <c r="M128" s="59">
        <v>2.75</v>
      </c>
      <c r="N128" s="59">
        <v>4857.07</v>
      </c>
      <c r="O128" s="59">
        <v>22264.59</v>
      </c>
      <c r="P128" s="59">
        <f t="shared" si="3"/>
        <v>6643.2641375053126</v>
      </c>
      <c r="Q128" s="59">
        <f t="shared" si="4"/>
        <v>30452.423432904903</v>
      </c>
      <c r="R128" s="59">
        <v>701.14043478260896</v>
      </c>
      <c r="S128" s="59">
        <f>[1]Extra_XM!F167</f>
        <v>117.56662652588813</v>
      </c>
      <c r="T128" s="59">
        <v>1743.7102477900701</v>
      </c>
      <c r="U128" s="59">
        <v>654.08356981073803</v>
      </c>
      <c r="V128" s="59">
        <v>1553.97900441809</v>
      </c>
      <c r="W128" s="59">
        <f t="shared" si="12"/>
        <v>1673.4393678691981</v>
      </c>
      <c r="X128" s="59">
        <v>426.83965328524698</v>
      </c>
      <c r="Y128" s="59">
        <v>1001.4644963859</v>
      </c>
      <c r="Z128" s="59">
        <v>245.13521819805101</v>
      </c>
      <c r="AA128" s="59">
        <v>58.354828184010849</v>
      </c>
      <c r="AB128" s="59">
        <v>74.685930135363961</v>
      </c>
      <c r="AC128" s="59">
        <f t="shared" si="5"/>
        <v>78.133629825920451</v>
      </c>
      <c r="AD128" s="59">
        <f t="shared" si="6"/>
        <v>2988.1164970473592</v>
      </c>
      <c r="AE128" s="59">
        <f t="shared" si="7"/>
        <v>1120.8730968210718</v>
      </c>
      <c r="AF128" s="59">
        <f t="shared" si="8"/>
        <v>2080.6850789721602</v>
      </c>
      <c r="AG128" s="59">
        <f t="shared" si="9"/>
        <v>571.51280369893584</v>
      </c>
      <c r="AH128" s="59">
        <f t="shared" si="10"/>
        <v>1340.9011504185637</v>
      </c>
      <c r="AI128" s="59">
        <f t="shared" si="11"/>
        <v>328.22141701088475</v>
      </c>
      <c r="AJ128" s="59">
        <v>3897.9415300000001</v>
      </c>
      <c r="AK128" s="59"/>
      <c r="AL128" s="59">
        <v>53.671685049032099</v>
      </c>
      <c r="AM128" s="59">
        <v>427.40000000000009</v>
      </c>
      <c r="AN128" s="59"/>
      <c r="AO128" s="59">
        <v>51173.8514094005</v>
      </c>
    </row>
    <row r="129" spans="1:41" x14ac:dyDescent="0.25">
      <c r="A129" s="57">
        <v>37834</v>
      </c>
      <c r="B129" s="58">
        <v>2003</v>
      </c>
      <c r="C129" s="58">
        <v>8</v>
      </c>
      <c r="D129" s="59">
        <v>60.953264763098403</v>
      </c>
      <c r="E129" s="59">
        <v>63.016849315358797</v>
      </c>
      <c r="F129" s="59"/>
      <c r="G129" s="59"/>
      <c r="H129" s="59">
        <v>89.997999643986006</v>
      </c>
      <c r="I129" s="59">
        <v>56.923247104553198</v>
      </c>
      <c r="J129" s="59">
        <v>73.233549256038287</v>
      </c>
      <c r="K129" s="59">
        <v>42.4</v>
      </c>
      <c r="L129" s="59"/>
      <c r="M129" s="59">
        <v>2.75</v>
      </c>
      <c r="N129" s="59">
        <v>4809.7700000000004</v>
      </c>
      <c r="O129" s="59">
        <v>22008.74</v>
      </c>
      <c r="P129" s="59">
        <f t="shared" si="3"/>
        <v>6567.7139082582744</v>
      </c>
      <c r="Q129" s="59">
        <f t="shared" si="4"/>
        <v>30052.810799942661</v>
      </c>
      <c r="R129" s="59">
        <v>703.77250000000004</v>
      </c>
      <c r="S129" s="59">
        <f>[1]Extra_XM!F168</f>
        <v>117.36404614342749</v>
      </c>
      <c r="T129" s="59">
        <v>1760.3205656902001</v>
      </c>
      <c r="U129" s="59">
        <v>797.77672160992199</v>
      </c>
      <c r="V129" s="59">
        <v>1520.85897624936</v>
      </c>
      <c r="W129" s="59">
        <f t="shared" si="12"/>
        <v>1638.586859691804</v>
      </c>
      <c r="X129" s="59">
        <v>399.08715155909402</v>
      </c>
      <c r="Y129" s="59">
        <v>952.99557189450002</v>
      </c>
      <c r="Z129" s="59">
        <v>286.50413623820998</v>
      </c>
      <c r="AA129" s="59">
        <v>59.045262763119247</v>
      </c>
      <c r="AB129" s="59">
        <v>75.478038025551001</v>
      </c>
      <c r="AC129" s="59">
        <f t="shared" si="5"/>
        <v>78.2284016751086</v>
      </c>
      <c r="AD129" s="59">
        <f t="shared" si="6"/>
        <v>2981.3070233125095</v>
      </c>
      <c r="AE129" s="59">
        <f t="shared" si="7"/>
        <v>1351.1273966388849</v>
      </c>
      <c r="AF129" s="59">
        <f t="shared" si="8"/>
        <v>2014.9688784100551</v>
      </c>
      <c r="AG129" s="59">
        <f t="shared" si="9"/>
        <v>528.74605911721517</v>
      </c>
      <c r="AH129" s="59">
        <f t="shared" si="10"/>
        <v>1262.6130684158613</v>
      </c>
      <c r="AI129" s="59">
        <f t="shared" si="11"/>
        <v>379.58609382668629</v>
      </c>
      <c r="AJ129" s="59">
        <v>3792.4649300000001</v>
      </c>
      <c r="AK129" s="59"/>
      <c r="AL129" s="59">
        <v>58.208222716274697</v>
      </c>
      <c r="AM129" s="59">
        <v>388.6</v>
      </c>
      <c r="AN129" s="59"/>
      <c r="AO129" s="59">
        <v>51224.4481883853</v>
      </c>
    </row>
    <row r="130" spans="1:41" x14ac:dyDescent="0.25">
      <c r="A130" s="57">
        <v>37865</v>
      </c>
      <c r="B130" s="58">
        <v>2003</v>
      </c>
      <c r="C130" s="58">
        <v>9</v>
      </c>
      <c r="D130" s="59">
        <v>60.601542402143302</v>
      </c>
      <c r="E130" s="59">
        <v>63.384310963089902</v>
      </c>
      <c r="F130" s="59"/>
      <c r="G130" s="59"/>
      <c r="H130" s="59">
        <v>93.806300860918299</v>
      </c>
      <c r="I130" s="59">
        <v>56.405674659920599</v>
      </c>
      <c r="J130" s="59">
        <v>73.37362067523965</v>
      </c>
      <c r="K130" s="59">
        <v>45.6</v>
      </c>
      <c r="L130" s="59"/>
      <c r="M130" s="59">
        <v>2.75</v>
      </c>
      <c r="N130" s="59">
        <v>4987.57</v>
      </c>
      <c r="O130" s="59">
        <v>22199.03</v>
      </c>
      <c r="P130" s="59">
        <f t="shared" ref="P130:P193" si="13">N130/$J130*100</f>
        <v>6797.4974576702107</v>
      </c>
      <c r="Q130" s="59">
        <f t="shared" ref="Q130:Q193" si="14">O130/$J130*100</f>
        <v>30254.783389054137</v>
      </c>
      <c r="R130" s="59">
        <v>675.44200000000001</v>
      </c>
      <c r="S130" s="59">
        <f>[1]Extra_XM!F169</f>
        <v>113.91304462299978</v>
      </c>
      <c r="T130" s="59">
        <v>1678.18556079567</v>
      </c>
      <c r="U130" s="59">
        <v>722.72323148697001</v>
      </c>
      <c r="V130" s="59">
        <v>1455.1422818594201</v>
      </c>
      <c r="W130" s="59">
        <f t="shared" si="12"/>
        <v>1570.570451271225</v>
      </c>
      <c r="X130" s="59">
        <v>416.01254511693401</v>
      </c>
      <c r="Y130" s="59">
        <v>879.60883203331696</v>
      </c>
      <c r="Z130" s="59">
        <v>274.94907412097399</v>
      </c>
      <c r="AA130" s="59">
        <v>59.919722010565387</v>
      </c>
      <c r="AB130" s="59">
        <v>74.969311321462754</v>
      </c>
      <c r="AC130" s="59">
        <f t="shared" si="5"/>
        <v>79.925666855380513</v>
      </c>
      <c r="AD130" s="59">
        <f t="shared" si="6"/>
        <v>2800.7232084617526</v>
      </c>
      <c r="AE130" s="59">
        <f t="shared" si="7"/>
        <v>1206.1525107869081</v>
      </c>
      <c r="AF130" s="59">
        <f t="shared" si="8"/>
        <v>1940.9839255690636</v>
      </c>
      <c r="AG130" s="59">
        <f t="shared" si="9"/>
        <v>554.91045306939475</v>
      </c>
      <c r="AH130" s="59">
        <f t="shared" si="10"/>
        <v>1173.291866403335</v>
      </c>
      <c r="AI130" s="59">
        <f t="shared" si="11"/>
        <v>366.74883265502211</v>
      </c>
      <c r="AJ130" s="59">
        <v>3622.98612</v>
      </c>
      <c r="AK130" s="59"/>
      <c r="AL130" s="59">
        <v>56.706720840532498</v>
      </c>
      <c r="AM130" s="59">
        <v>397.8</v>
      </c>
      <c r="AN130" s="59"/>
      <c r="AO130" s="59">
        <v>51131.457628484401</v>
      </c>
    </row>
    <row r="131" spans="1:41" x14ac:dyDescent="0.25">
      <c r="A131" s="57">
        <v>37895</v>
      </c>
      <c r="B131" s="58">
        <v>2003</v>
      </c>
      <c r="C131" s="58">
        <v>10</v>
      </c>
      <c r="D131" s="59">
        <v>63.869968606039599</v>
      </c>
      <c r="E131" s="59">
        <v>63.640703992514801</v>
      </c>
      <c r="F131" s="59"/>
      <c r="G131" s="59"/>
      <c r="H131" s="59">
        <v>98.951775182437501</v>
      </c>
      <c r="I131" s="59">
        <v>59.444037595200697</v>
      </c>
      <c r="J131" s="59">
        <v>73.25918324125162</v>
      </c>
      <c r="K131" s="59">
        <v>48</v>
      </c>
      <c r="L131" s="59"/>
      <c r="M131" s="59">
        <v>2.75</v>
      </c>
      <c r="N131" s="59">
        <v>4919.82</v>
      </c>
      <c r="O131" s="59">
        <v>22339.47</v>
      </c>
      <c r="P131" s="59">
        <f t="shared" si="13"/>
        <v>6715.6358866279188</v>
      </c>
      <c r="Q131" s="59">
        <f t="shared" si="14"/>
        <v>30493.747011119878</v>
      </c>
      <c r="R131" s="59">
        <v>646.06956521739096</v>
      </c>
      <c r="S131" s="59">
        <f>[1]Extra_XM!F170</f>
        <v>111.38820387630824</v>
      </c>
      <c r="T131" s="59">
        <v>1917.3634707490901</v>
      </c>
      <c r="U131" s="59">
        <v>858.55515663142603</v>
      </c>
      <c r="V131" s="59">
        <v>1651.7950313369399</v>
      </c>
      <c r="W131" s="59">
        <f t="shared" si="12"/>
        <v>1782.224132243726</v>
      </c>
      <c r="X131" s="59">
        <v>474.72580278967598</v>
      </c>
      <c r="Y131" s="59">
        <v>1006.13140555838</v>
      </c>
      <c r="Z131" s="59">
        <v>301.36692389567003</v>
      </c>
      <c r="AA131" s="59">
        <v>61.874025522995339</v>
      </c>
      <c r="AB131" s="59">
        <v>75.478948619872867</v>
      </c>
      <c r="AC131" s="59">
        <f t="shared" ref="AC131:AC194" si="15">100*AA131/AB131</f>
        <v>81.975208524174533</v>
      </c>
      <c r="AD131" s="59">
        <f t="shared" si="6"/>
        <v>3098.8180493226619</v>
      </c>
      <c r="AE131" s="59">
        <f t="shared" si="7"/>
        <v>1387.5857427642977</v>
      </c>
      <c r="AF131" s="59">
        <f t="shared" si="8"/>
        <v>2188.4181769087845</v>
      </c>
      <c r="AG131" s="59">
        <f t="shared" si="9"/>
        <v>628.95126584299737</v>
      </c>
      <c r="AH131" s="59">
        <f t="shared" si="10"/>
        <v>1332.9960524827388</v>
      </c>
      <c r="AI131" s="59">
        <f t="shared" si="11"/>
        <v>399.2728163363991</v>
      </c>
      <c r="AJ131" s="59">
        <v>3849.03341</v>
      </c>
      <c r="AK131" s="59"/>
      <c r="AL131" s="59">
        <v>56.450464520405802</v>
      </c>
      <c r="AM131" s="59">
        <v>423.80000000000007</v>
      </c>
      <c r="AN131" s="59"/>
      <c r="AO131" s="59">
        <v>51278.884168507102</v>
      </c>
    </row>
    <row r="132" spans="1:41" x14ac:dyDescent="0.25">
      <c r="A132" s="57">
        <v>37926</v>
      </c>
      <c r="B132" s="58">
        <v>2003</v>
      </c>
      <c r="C132" s="58">
        <v>11</v>
      </c>
      <c r="D132" s="59">
        <v>64.515718146101193</v>
      </c>
      <c r="E132" s="59">
        <v>63.669924672496599</v>
      </c>
      <c r="F132" s="59"/>
      <c r="G132" s="59"/>
      <c r="H132" s="59">
        <v>96.179625177004795</v>
      </c>
      <c r="I132" s="59">
        <v>60.209890711989402</v>
      </c>
      <c r="J132" s="59">
        <v>73.035801370106995</v>
      </c>
      <c r="K132" s="59">
        <v>47.8</v>
      </c>
      <c r="L132" s="59">
        <v>56.497247431619201</v>
      </c>
      <c r="M132" s="59">
        <v>2.75</v>
      </c>
      <c r="N132" s="59">
        <v>5008.82</v>
      </c>
      <c r="O132" s="59">
        <v>22225.25</v>
      </c>
      <c r="P132" s="59">
        <f t="shared" si="13"/>
        <v>6858.0338765887391</v>
      </c>
      <c r="Q132" s="59">
        <f t="shared" si="14"/>
        <v>30430.623862637083</v>
      </c>
      <c r="R132" s="59">
        <v>625.46699999999998</v>
      </c>
      <c r="S132" s="59">
        <f>[1]Extra_XM!F171</f>
        <v>108.16421775462565</v>
      </c>
      <c r="T132" s="59">
        <v>1898.6923532361</v>
      </c>
      <c r="U132" s="59">
        <v>880.103362498769</v>
      </c>
      <c r="V132" s="59">
        <v>1502.69054110865</v>
      </c>
      <c r="W132" s="59">
        <f t="shared" si="12"/>
        <v>1617.637202648112</v>
      </c>
      <c r="X132" s="59">
        <v>423.52120016781402</v>
      </c>
      <c r="Y132" s="59">
        <v>902.35624757608298</v>
      </c>
      <c r="Z132" s="59">
        <v>291.75975490421501</v>
      </c>
      <c r="AA132" s="59">
        <v>63.117897141890516</v>
      </c>
      <c r="AB132" s="59">
        <v>75.434165172236547</v>
      </c>
      <c r="AC132" s="59">
        <f t="shared" si="15"/>
        <v>83.672825168509959</v>
      </c>
      <c r="AD132" s="59">
        <f t="shared" si="6"/>
        <v>3008.1679511086927</v>
      </c>
      <c r="AE132" s="59">
        <f t="shared" si="7"/>
        <v>1394.3800448869138</v>
      </c>
      <c r="AF132" s="59">
        <f t="shared" si="8"/>
        <v>1992.0556390829038</v>
      </c>
      <c r="AG132" s="59">
        <f t="shared" si="9"/>
        <v>561.44480316153943</v>
      </c>
      <c r="AH132" s="59">
        <f t="shared" si="10"/>
        <v>1196.2169204308952</v>
      </c>
      <c r="AI132" s="59">
        <f t="shared" si="11"/>
        <v>386.77402240489937</v>
      </c>
      <c r="AJ132" s="59">
        <v>3736.7658190000002</v>
      </c>
      <c r="AK132" s="59"/>
      <c r="AL132" s="59">
        <v>57.909924343627303</v>
      </c>
      <c r="AM132" s="59">
        <v>410.79999999999995</v>
      </c>
      <c r="AN132" s="59"/>
      <c r="AO132" s="59">
        <v>52052.7363363802</v>
      </c>
    </row>
    <row r="133" spans="1:41" x14ac:dyDescent="0.25">
      <c r="A133" s="57">
        <v>37956</v>
      </c>
      <c r="B133" s="58">
        <v>2003</v>
      </c>
      <c r="C133" s="58">
        <v>12</v>
      </c>
      <c r="D133" s="59">
        <v>69.506766229796398</v>
      </c>
      <c r="E133" s="59">
        <v>63.827068869907301</v>
      </c>
      <c r="F133" s="59"/>
      <c r="G133" s="59"/>
      <c r="H133" s="59">
        <v>98.083921914572699</v>
      </c>
      <c r="I133" s="59">
        <v>65.109754160972003</v>
      </c>
      <c r="J133" s="59">
        <v>72.799602506355697</v>
      </c>
      <c r="K133" s="59">
        <v>50.1</v>
      </c>
      <c r="L133" s="59">
        <v>58.797302200278203</v>
      </c>
      <c r="M133" s="59">
        <v>2.4500000000000002</v>
      </c>
      <c r="N133" s="59">
        <v>5492.03</v>
      </c>
      <c r="O133" s="59">
        <v>22548.45</v>
      </c>
      <c r="P133" s="59">
        <f t="shared" si="13"/>
        <v>7544.0384437820567</v>
      </c>
      <c r="Q133" s="59">
        <f t="shared" si="14"/>
        <v>30973.31472109539</v>
      </c>
      <c r="R133" s="59">
        <v>602.90449999999998</v>
      </c>
      <c r="S133" s="59">
        <f>[1]Extra_XM!F172</f>
        <v>106.46918699063059</v>
      </c>
      <c r="T133" s="59">
        <v>2151.1644827843302</v>
      </c>
      <c r="U133" s="59">
        <v>971.52901777061197</v>
      </c>
      <c r="V133" s="59">
        <v>1516.23405778046</v>
      </c>
      <c r="W133" s="59">
        <f t="shared" si="12"/>
        <v>1633.2267348044968</v>
      </c>
      <c r="X133" s="59">
        <v>421.91909014267901</v>
      </c>
      <c r="Y133" s="59">
        <v>907.23583029692395</v>
      </c>
      <c r="Z133" s="59">
        <v>304.07181436489401</v>
      </c>
      <c r="AA133" s="59">
        <v>65.645703884895326</v>
      </c>
      <c r="AB133" s="59">
        <v>78.189357660012035</v>
      </c>
      <c r="AC133" s="59">
        <f t="shared" si="15"/>
        <v>83.957338760014082</v>
      </c>
      <c r="AD133" s="59">
        <f t="shared" si="6"/>
        <v>3276.93109446466</v>
      </c>
      <c r="AE133" s="59">
        <f t="shared" si="7"/>
        <v>1479.9582612048964</v>
      </c>
      <c r="AF133" s="59">
        <f t="shared" si="8"/>
        <v>1939.1821382820997</v>
      </c>
      <c r="AG133" s="59">
        <f t="shared" si="9"/>
        <v>539.61191493258525</v>
      </c>
      <c r="AH133" s="59">
        <f t="shared" si="10"/>
        <v>1160.3060281449361</v>
      </c>
      <c r="AI133" s="59">
        <f t="shared" si="11"/>
        <v>388.89156205513098</v>
      </c>
      <c r="AJ133" s="59">
        <v>3906.98531</v>
      </c>
      <c r="AK133" s="59"/>
      <c r="AL133" s="59">
        <v>73.911930334037706</v>
      </c>
      <c r="AM133" s="59">
        <v>457.5</v>
      </c>
      <c r="AN133" s="59"/>
      <c r="AO133" s="59">
        <v>52349.833397039998</v>
      </c>
    </row>
    <row r="134" spans="1:41" x14ac:dyDescent="0.25">
      <c r="A134" s="57">
        <v>37987</v>
      </c>
      <c r="B134" s="58">
        <v>2004</v>
      </c>
      <c r="C134" s="58">
        <v>1</v>
      </c>
      <c r="D134" s="59">
        <v>64.626952087146705</v>
      </c>
      <c r="E134" s="59">
        <v>64.705658177233303</v>
      </c>
      <c r="F134" s="59"/>
      <c r="G134" s="59"/>
      <c r="H134" s="59">
        <v>90.060123125904596</v>
      </c>
      <c r="I134" s="59">
        <v>60.674035098966598</v>
      </c>
      <c r="J134" s="59">
        <v>72.665939583457671</v>
      </c>
      <c r="K134" s="59">
        <v>53.9</v>
      </c>
      <c r="L134" s="59">
        <v>61.696944110979899</v>
      </c>
      <c r="M134" s="59">
        <v>1.87</v>
      </c>
      <c r="N134" s="59">
        <v>5654.42</v>
      </c>
      <c r="O134" s="59">
        <v>22943.48</v>
      </c>
      <c r="P134" s="59">
        <f t="shared" si="13"/>
        <v>7781.3897851081019</v>
      </c>
      <c r="Q134" s="59">
        <f t="shared" si="14"/>
        <v>31573.91225038678</v>
      </c>
      <c r="R134" s="59">
        <v>573.64142857142895</v>
      </c>
      <c r="S134" s="59">
        <f>[1]Extra_XM!F173</f>
        <v>102.77650425749523</v>
      </c>
      <c r="T134" s="59">
        <v>2295.2810861799999</v>
      </c>
      <c r="U134" s="59">
        <v>1054.90929426108</v>
      </c>
      <c r="V134" s="59">
        <v>1675.5515888923001</v>
      </c>
      <c r="W134" s="59">
        <f t="shared" si="12"/>
        <v>1809.555786526186</v>
      </c>
      <c r="X134" s="59">
        <v>407.34248362775003</v>
      </c>
      <c r="Y134" s="59">
        <v>1109.10787396102</v>
      </c>
      <c r="Z134" s="59">
        <v>293.10542893741598</v>
      </c>
      <c r="AA134" s="59">
        <v>68.666892550673509</v>
      </c>
      <c r="AB134" s="59">
        <v>79.623149795145125</v>
      </c>
      <c r="AC134" s="59">
        <f t="shared" si="15"/>
        <v>86.239859547556293</v>
      </c>
      <c r="AD134" s="59">
        <f t="shared" si="6"/>
        <v>3342.6313626849669</v>
      </c>
      <c r="AE134" s="59">
        <f t="shared" si="7"/>
        <v>1536.2706175797862</v>
      </c>
      <c r="AF134" s="59">
        <f t="shared" si="8"/>
        <v>2104.3523060858161</v>
      </c>
      <c r="AG134" s="59">
        <f t="shared" si="9"/>
        <v>511.5880050911864</v>
      </c>
      <c r="AH134" s="59">
        <f t="shared" si="10"/>
        <v>1392.9464945992952</v>
      </c>
      <c r="AI134" s="59">
        <f t="shared" si="11"/>
        <v>368.11584280641904</v>
      </c>
      <c r="AJ134" s="59">
        <v>3930.5522099999998</v>
      </c>
      <c r="AK134" s="59"/>
      <c r="AL134" s="59">
        <v>55.737751630053502</v>
      </c>
      <c r="AM134" s="59">
        <v>384.7</v>
      </c>
      <c r="AN134" s="59"/>
      <c r="AO134" s="59">
        <v>53485.809514725799</v>
      </c>
    </row>
    <row r="135" spans="1:41" x14ac:dyDescent="0.25">
      <c r="A135" s="57">
        <v>38018</v>
      </c>
      <c r="B135" s="58">
        <v>2004</v>
      </c>
      <c r="C135" s="58">
        <v>2</v>
      </c>
      <c r="D135" s="59">
        <v>61.389844118365197</v>
      </c>
      <c r="E135" s="59">
        <v>65.125935308401196</v>
      </c>
      <c r="F135" s="59"/>
      <c r="G135" s="59"/>
      <c r="H135" s="59">
        <v>83.765556237805498</v>
      </c>
      <c r="I135" s="59">
        <v>57.733448762261297</v>
      </c>
      <c r="J135" s="59">
        <v>72.672348079760994</v>
      </c>
      <c r="K135" s="59">
        <v>54</v>
      </c>
      <c r="L135" s="59">
        <v>62.639005687206698</v>
      </c>
      <c r="M135" s="59">
        <v>1.75</v>
      </c>
      <c r="N135" s="59">
        <v>5591.28</v>
      </c>
      <c r="O135" s="59">
        <v>23038.73</v>
      </c>
      <c r="P135" s="59">
        <f t="shared" si="13"/>
        <v>7693.8204801960328</v>
      </c>
      <c r="Q135" s="59">
        <f t="shared" si="14"/>
        <v>31702.195688948996</v>
      </c>
      <c r="R135" s="59">
        <v>584.30600000000004</v>
      </c>
      <c r="S135" s="59">
        <f>[1]Extra_XM!F174</f>
        <v>105.02133627850878</v>
      </c>
      <c r="T135" s="59">
        <v>2581.3338867399998</v>
      </c>
      <c r="U135" s="59">
        <v>1348.0904615669101</v>
      </c>
      <c r="V135" s="59">
        <v>1440.14998489811</v>
      </c>
      <c r="W135" s="59">
        <f t="shared" si="12"/>
        <v>1561.7431639174911</v>
      </c>
      <c r="X135" s="59">
        <v>407.32499996347002</v>
      </c>
      <c r="Y135" s="59">
        <v>898.89724009237796</v>
      </c>
      <c r="Z135" s="59">
        <v>255.52092386164301</v>
      </c>
      <c r="AA135" s="59">
        <v>72.468667506783049</v>
      </c>
      <c r="AB135" s="59">
        <v>79.312274842883554</v>
      </c>
      <c r="AC135" s="59">
        <f t="shared" si="15"/>
        <v>91.371313772480249</v>
      </c>
      <c r="AD135" s="59">
        <f t="shared" si="6"/>
        <v>3561.999931209426</v>
      </c>
      <c r="AE135" s="59">
        <f t="shared" si="7"/>
        <v>1860.2390632347824</v>
      </c>
      <c r="AF135" s="59">
        <f t="shared" si="8"/>
        <v>1815.7970979284428</v>
      </c>
      <c r="AG135" s="59">
        <f t="shared" si="9"/>
        <v>513.57119786360283</v>
      </c>
      <c r="AH135" s="59">
        <f t="shared" si="10"/>
        <v>1133.3645918908267</v>
      </c>
      <c r="AI135" s="59">
        <f t="shared" si="11"/>
        <v>322.17071615689525</v>
      </c>
      <c r="AJ135" s="59">
        <v>3796.2373200000002</v>
      </c>
      <c r="AK135" s="59"/>
      <c r="AL135" s="59">
        <v>56.888903068122602</v>
      </c>
      <c r="AM135" s="59">
        <v>387.09999999999997</v>
      </c>
      <c r="AN135" s="59"/>
      <c r="AO135" s="59">
        <v>53552.327306224601</v>
      </c>
    </row>
    <row r="136" spans="1:41" x14ac:dyDescent="0.25">
      <c r="A136" s="57">
        <v>38047</v>
      </c>
      <c r="B136" s="58">
        <v>2004</v>
      </c>
      <c r="C136" s="58">
        <v>3</v>
      </c>
      <c r="D136" s="59">
        <v>69.883041411190206</v>
      </c>
      <c r="E136" s="59">
        <v>66.0089945808881</v>
      </c>
      <c r="F136" s="59"/>
      <c r="G136" s="59"/>
      <c r="H136" s="59">
        <v>92.099319266264303</v>
      </c>
      <c r="I136" s="59">
        <v>65.900601649897197</v>
      </c>
      <c r="J136" s="59">
        <v>72.978124903377022</v>
      </c>
      <c r="K136" s="59">
        <v>52.2</v>
      </c>
      <c r="L136" s="59">
        <v>62.145172106482001</v>
      </c>
      <c r="M136" s="59">
        <v>1.75</v>
      </c>
      <c r="N136" s="59">
        <v>5951.71</v>
      </c>
      <c r="O136" s="59">
        <v>23596.54</v>
      </c>
      <c r="P136" s="59">
        <f t="shared" si="13"/>
        <v>8155.4712564622068</v>
      </c>
      <c r="Q136" s="59">
        <f t="shared" si="14"/>
        <v>32333.716481811229</v>
      </c>
      <c r="R136" s="59">
        <v>603.91217391304394</v>
      </c>
      <c r="S136" s="59">
        <f>[1]Extra_XM!F175</f>
        <v>107.30164309991656</v>
      </c>
      <c r="T136" s="59">
        <v>2808.6092910299999</v>
      </c>
      <c r="U136" s="59">
        <v>1270.0111939518299</v>
      </c>
      <c r="V136" s="59">
        <v>1858.6706102426101</v>
      </c>
      <c r="W136" s="59">
        <f t="shared" si="12"/>
        <v>2016.2647220576309</v>
      </c>
      <c r="X136" s="59">
        <v>449.48020620208501</v>
      </c>
      <c r="Y136" s="59">
        <v>1220.8348466111099</v>
      </c>
      <c r="Z136" s="59">
        <v>345.949669244436</v>
      </c>
      <c r="AA136" s="59">
        <v>75.619208671378644</v>
      </c>
      <c r="AB136" s="59">
        <v>80.735199589918309</v>
      </c>
      <c r="AC136" s="59">
        <f t="shared" si="15"/>
        <v>93.663246087796239</v>
      </c>
      <c r="AD136" s="59">
        <f t="shared" si="6"/>
        <v>3714.1479531153032</v>
      </c>
      <c r="AE136" s="59">
        <f t="shared" si="7"/>
        <v>1679.4822588939899</v>
      </c>
      <c r="AF136" s="59">
        <f t="shared" si="8"/>
        <v>2302.1812291087826</v>
      </c>
      <c r="AG136" s="59">
        <f t="shared" si="9"/>
        <v>556.73387628339151</v>
      </c>
      <c r="AH136" s="59">
        <f t="shared" si="10"/>
        <v>1512.1469356763193</v>
      </c>
      <c r="AI136" s="59">
        <f t="shared" si="11"/>
        <v>428.49918127611335</v>
      </c>
      <c r="AJ136" s="59">
        <v>4157.0807400000003</v>
      </c>
      <c r="AK136" s="59"/>
      <c r="AL136" s="59">
        <v>59.125139861728002</v>
      </c>
      <c r="AM136" s="59">
        <v>438.1</v>
      </c>
      <c r="AN136" s="59"/>
      <c r="AO136" s="59">
        <v>54533.983063406398</v>
      </c>
    </row>
    <row r="137" spans="1:41" x14ac:dyDescent="0.25">
      <c r="A137" s="57">
        <v>38078</v>
      </c>
      <c r="B137" s="58">
        <v>2004</v>
      </c>
      <c r="C137" s="58">
        <v>4</v>
      </c>
      <c r="D137" s="59">
        <v>67.519218123204794</v>
      </c>
      <c r="E137" s="59">
        <v>66.422413572742201</v>
      </c>
      <c r="F137" s="59"/>
      <c r="G137" s="59"/>
      <c r="H137" s="59">
        <v>93.535485701503802</v>
      </c>
      <c r="I137" s="59">
        <v>63.420060445151798</v>
      </c>
      <c r="J137" s="59">
        <v>73.246366248644975</v>
      </c>
      <c r="K137" s="59">
        <v>48.1</v>
      </c>
      <c r="L137" s="59">
        <v>59.238636938956603</v>
      </c>
      <c r="M137" s="59">
        <v>1.75</v>
      </c>
      <c r="N137" s="59">
        <v>5715.71</v>
      </c>
      <c r="O137" s="59">
        <v>23662.43</v>
      </c>
      <c r="P137" s="59">
        <f t="shared" si="13"/>
        <v>7803.4041724298349</v>
      </c>
      <c r="Q137" s="59">
        <f t="shared" si="14"/>
        <v>32305.261287194226</v>
      </c>
      <c r="R137" s="59">
        <v>608.18714285714304</v>
      </c>
      <c r="S137" s="59">
        <f>[1]Extra_XM!F176</f>
        <v>107.92129776068739</v>
      </c>
      <c r="T137" s="59">
        <v>2803.8601944500001</v>
      </c>
      <c r="U137" s="59">
        <v>1377.1236247816701</v>
      </c>
      <c r="V137" s="59">
        <v>1741.92899729282</v>
      </c>
      <c r="W137" s="59">
        <f t="shared" si="12"/>
        <v>1874.3924311372198</v>
      </c>
      <c r="X137" s="59">
        <v>480.91140965225497</v>
      </c>
      <c r="Y137" s="59">
        <v>1079.8894581183999</v>
      </c>
      <c r="Z137" s="59">
        <v>313.59156336656503</v>
      </c>
      <c r="AA137" s="59">
        <v>75.737651724027515</v>
      </c>
      <c r="AB137" s="59">
        <v>82.099757344677954</v>
      </c>
      <c r="AC137" s="59">
        <f t="shared" si="15"/>
        <v>92.250761967613954</v>
      </c>
      <c r="AD137" s="59">
        <f t="shared" si="6"/>
        <v>3702.0690906376294</v>
      </c>
      <c r="AE137" s="59">
        <f t="shared" si="7"/>
        <v>1818.2813877034719</v>
      </c>
      <c r="AF137" s="59">
        <f t="shared" si="8"/>
        <v>2121.7224674364265</v>
      </c>
      <c r="AG137" s="59">
        <f t="shared" si="9"/>
        <v>585.76471503229072</v>
      </c>
      <c r="AH137" s="59">
        <f t="shared" si="10"/>
        <v>1315.3381849652967</v>
      </c>
      <c r="AI137" s="59">
        <f t="shared" si="11"/>
        <v>381.96405630045791</v>
      </c>
      <c r="AJ137" s="59">
        <v>3951.1839199999999</v>
      </c>
      <c r="AK137" s="59"/>
      <c r="AL137" s="59">
        <v>58.412426971375702</v>
      </c>
      <c r="AM137" s="59">
        <v>435.99999999999994</v>
      </c>
      <c r="AN137" s="59"/>
      <c r="AO137" s="59">
        <v>55255.397394079599</v>
      </c>
    </row>
    <row r="138" spans="1:41" x14ac:dyDescent="0.25">
      <c r="A138" s="57">
        <v>38108</v>
      </c>
      <c r="B138" s="58">
        <v>2004</v>
      </c>
      <c r="C138" s="58">
        <v>5</v>
      </c>
      <c r="D138" s="59">
        <v>66.9708640448371</v>
      </c>
      <c r="E138" s="59">
        <v>66.737901983792895</v>
      </c>
      <c r="F138" s="59"/>
      <c r="G138" s="59"/>
      <c r="H138" s="59">
        <v>98.035597989955903</v>
      </c>
      <c r="I138" s="59">
        <v>62.6144454133076</v>
      </c>
      <c r="J138" s="59">
        <v>73.629045027900958</v>
      </c>
      <c r="K138" s="59">
        <v>47.1</v>
      </c>
      <c r="L138" s="59">
        <v>58.608963974627102</v>
      </c>
      <c r="M138" s="59">
        <v>1.75</v>
      </c>
      <c r="N138" s="59">
        <v>5981.1</v>
      </c>
      <c r="O138" s="59">
        <v>23796.06</v>
      </c>
      <c r="P138" s="59">
        <f t="shared" si="13"/>
        <v>8123.2888430557878</v>
      </c>
      <c r="Q138" s="59">
        <f t="shared" si="14"/>
        <v>32318.849159299476</v>
      </c>
      <c r="R138" s="59">
        <v>635.75750000000005</v>
      </c>
      <c r="S138" s="59">
        <f>[1]Extra_XM!F177</f>
        <v>111.55059788374236</v>
      </c>
      <c r="T138" s="59">
        <v>2679.1807173699999</v>
      </c>
      <c r="U138" s="59">
        <v>1332.4729097684401</v>
      </c>
      <c r="V138" s="59">
        <v>1836.51937013273</v>
      </c>
      <c r="W138" s="59">
        <f t="shared" si="12"/>
        <v>1978.8477290815779</v>
      </c>
      <c r="X138" s="59">
        <v>516.19169233339699</v>
      </c>
      <c r="Y138" s="59">
        <v>1122.6830460660599</v>
      </c>
      <c r="Z138" s="59">
        <v>339.97299068212101</v>
      </c>
      <c r="AA138" s="59">
        <v>73.523551260819048</v>
      </c>
      <c r="AB138" s="59">
        <v>84.032745262412362</v>
      </c>
      <c r="AC138" s="59">
        <f t="shared" si="15"/>
        <v>87.49392993317565</v>
      </c>
      <c r="AD138" s="59">
        <f t="shared" si="6"/>
        <v>3643.9762109229678</v>
      </c>
      <c r="AE138" s="59">
        <f t="shared" si="7"/>
        <v>1812.3076033713289</v>
      </c>
      <c r="AF138" s="59">
        <f t="shared" si="8"/>
        <v>2185.4806294828982</v>
      </c>
      <c r="AG138" s="59">
        <f t="shared" si="9"/>
        <v>614.27446017795194</v>
      </c>
      <c r="AH138" s="59">
        <f t="shared" si="10"/>
        <v>1336.006627607147</v>
      </c>
      <c r="AI138" s="59">
        <f t="shared" si="11"/>
        <v>404.57203869809791</v>
      </c>
      <c r="AJ138" s="59">
        <v>4059.18174</v>
      </c>
      <c r="AK138" s="59"/>
      <c r="AL138" s="59">
        <v>61.969985415634298</v>
      </c>
      <c r="AM138" s="59">
        <v>453.6</v>
      </c>
      <c r="AN138" s="59"/>
      <c r="AO138" s="59">
        <v>55746.880386198798</v>
      </c>
    </row>
    <row r="139" spans="1:41" x14ac:dyDescent="0.25">
      <c r="A139" s="57">
        <v>38139</v>
      </c>
      <c r="B139" s="58">
        <v>2004</v>
      </c>
      <c r="C139" s="58">
        <v>6</v>
      </c>
      <c r="D139" s="59">
        <v>65.4654147780806</v>
      </c>
      <c r="E139" s="59">
        <v>66.952132562406604</v>
      </c>
      <c r="F139" s="59"/>
      <c r="G139" s="59"/>
      <c r="H139" s="59">
        <v>99.204704539701396</v>
      </c>
      <c r="I139" s="59">
        <v>61.020605730552703</v>
      </c>
      <c r="J139" s="59">
        <v>73.948554343595546</v>
      </c>
      <c r="K139" s="59">
        <v>46.4</v>
      </c>
      <c r="L139" s="59">
        <v>60.262294209883102</v>
      </c>
      <c r="M139" s="59">
        <v>1.75</v>
      </c>
      <c r="N139" s="59">
        <v>6088.11</v>
      </c>
      <c r="O139" s="59">
        <v>23987.78</v>
      </c>
      <c r="P139" s="59">
        <f t="shared" si="13"/>
        <v>8232.8992825365112</v>
      </c>
      <c r="Q139" s="59">
        <f t="shared" si="14"/>
        <v>32438.470519035247</v>
      </c>
      <c r="R139" s="59">
        <v>643.49649999999997</v>
      </c>
      <c r="S139" s="59">
        <f>[1]Extra_XM!F178</f>
        <v>113.46085199007167</v>
      </c>
      <c r="T139" s="59">
        <v>2491.53411198</v>
      </c>
      <c r="U139" s="59">
        <v>1268.0673191758699</v>
      </c>
      <c r="V139" s="59">
        <v>1713.68699421517</v>
      </c>
      <c r="W139" s="59">
        <f t="shared" si="12"/>
        <v>1845.7290658840179</v>
      </c>
      <c r="X139" s="59">
        <v>452.33664518623999</v>
      </c>
      <c r="Y139" s="59">
        <v>1081.86898249204</v>
      </c>
      <c r="Z139" s="59">
        <v>311.52343820573799</v>
      </c>
      <c r="AA139" s="59">
        <v>72.87794999436646</v>
      </c>
      <c r="AB139" s="59">
        <v>83.583736905332458</v>
      </c>
      <c r="AC139" s="59">
        <f t="shared" si="15"/>
        <v>87.191543107134052</v>
      </c>
      <c r="AD139" s="59">
        <f t="shared" si="6"/>
        <v>3418.7763406799972</v>
      </c>
      <c r="AE139" s="59">
        <f t="shared" si="7"/>
        <v>1739.9876358677664</v>
      </c>
      <c r="AF139" s="59">
        <f t="shared" si="8"/>
        <v>2050.2636728914194</v>
      </c>
      <c r="AG139" s="59">
        <f t="shared" si="9"/>
        <v>541.17781991317258</v>
      </c>
      <c r="AH139" s="59">
        <f t="shared" si="10"/>
        <v>1294.3534502619482</v>
      </c>
      <c r="AI139" s="59">
        <f t="shared" si="11"/>
        <v>372.70819628293441</v>
      </c>
      <c r="AJ139" s="59">
        <v>4020.6623800000002</v>
      </c>
      <c r="AK139" s="59"/>
      <c r="AL139" s="59">
        <v>56.9289431181423</v>
      </c>
      <c r="AM139" s="59">
        <v>448.79999999999995</v>
      </c>
      <c r="AN139" s="59"/>
      <c r="AO139" s="59">
        <v>55983.3642489985</v>
      </c>
    </row>
    <row r="140" spans="1:41" x14ac:dyDescent="0.25">
      <c r="A140" s="57">
        <v>38169</v>
      </c>
      <c r="B140" s="58">
        <v>2004</v>
      </c>
      <c r="C140" s="58">
        <v>7</v>
      </c>
      <c r="D140" s="59">
        <v>67.157266450320506</v>
      </c>
      <c r="E140" s="59">
        <v>68.250986267672502</v>
      </c>
      <c r="F140" s="59"/>
      <c r="G140" s="59"/>
      <c r="H140" s="59">
        <v>97.161449398058295</v>
      </c>
      <c r="I140" s="59">
        <v>62.852084211143001</v>
      </c>
      <c r="J140" s="59">
        <v>74.120668244313535</v>
      </c>
      <c r="K140" s="59">
        <v>45.3</v>
      </c>
      <c r="L140" s="59">
        <v>57.552932485722799</v>
      </c>
      <c r="M140" s="59">
        <v>1.75</v>
      </c>
      <c r="N140" s="59">
        <v>6073.69</v>
      </c>
      <c r="O140" s="59">
        <v>24529.61</v>
      </c>
      <c r="P140" s="59">
        <f t="shared" si="13"/>
        <v>8194.3270937333546</v>
      </c>
      <c r="Q140" s="59">
        <f t="shared" si="14"/>
        <v>33094.156570670006</v>
      </c>
      <c r="R140" s="59">
        <v>632.39363636363601</v>
      </c>
      <c r="S140" s="59">
        <f>[1]Extra_XM!F179</f>
        <v>111.55527801799524</v>
      </c>
      <c r="T140" s="59">
        <v>2835.6570016094101</v>
      </c>
      <c r="U140" s="59">
        <v>1464.19821781939</v>
      </c>
      <c r="V140" s="59">
        <v>2019.8981386728401</v>
      </c>
      <c r="W140" s="59">
        <f t="shared" si="12"/>
        <v>2190.4978715968659</v>
      </c>
      <c r="X140" s="59">
        <v>556.19192981156198</v>
      </c>
      <c r="Y140" s="59">
        <v>1298.5708076004501</v>
      </c>
      <c r="Z140" s="59">
        <v>335.73513418485402</v>
      </c>
      <c r="AA140" s="59">
        <v>74.170104579854865</v>
      </c>
      <c r="AB140" s="59">
        <v>83.821503192934401</v>
      </c>
      <c r="AC140" s="59">
        <f t="shared" si="15"/>
        <v>88.485772450459848</v>
      </c>
      <c r="AD140" s="59">
        <f t="shared" si="6"/>
        <v>3823.1805357054805</v>
      </c>
      <c r="AE140" s="59">
        <f t="shared" si="7"/>
        <v>1974.1083366586984</v>
      </c>
      <c r="AF140" s="59">
        <f t="shared" si="8"/>
        <v>2409.7612924258606</v>
      </c>
      <c r="AG140" s="59">
        <f t="shared" si="9"/>
        <v>663.54325396832689</v>
      </c>
      <c r="AH140" s="59">
        <f t="shared" si="10"/>
        <v>1549.2096396929219</v>
      </c>
      <c r="AI140" s="59">
        <f t="shared" si="11"/>
        <v>400.53580691828284</v>
      </c>
      <c r="AJ140" s="59">
        <v>4185.7483033333301</v>
      </c>
      <c r="AK140" s="59"/>
      <c r="AL140" s="59">
        <v>60.506521587410901</v>
      </c>
      <c r="AM140" s="59">
        <v>474.40000000000003</v>
      </c>
      <c r="AN140" s="59"/>
      <c r="AO140" s="59">
        <v>56847.760621575399</v>
      </c>
    </row>
    <row r="141" spans="1:41" x14ac:dyDescent="0.25">
      <c r="A141" s="57">
        <v>38200</v>
      </c>
      <c r="B141" s="58">
        <v>2004</v>
      </c>
      <c r="C141" s="58">
        <v>8</v>
      </c>
      <c r="D141" s="59">
        <v>66.218867740355606</v>
      </c>
      <c r="E141" s="59">
        <v>68.625276043586695</v>
      </c>
      <c r="F141" s="59"/>
      <c r="G141" s="59"/>
      <c r="H141" s="59">
        <v>98.744235473719101</v>
      </c>
      <c r="I141" s="59">
        <v>61.811410933590103</v>
      </c>
      <c r="J141" s="59">
        <v>74.401726582188161</v>
      </c>
      <c r="K141" s="59">
        <v>47.4</v>
      </c>
      <c r="L141" s="59">
        <v>61.277376991146902</v>
      </c>
      <c r="M141" s="59">
        <v>1.75</v>
      </c>
      <c r="N141" s="59">
        <v>6085.28</v>
      </c>
      <c r="O141" s="59">
        <v>24905.99</v>
      </c>
      <c r="P141" s="59">
        <f t="shared" si="13"/>
        <v>8178.9499781001341</v>
      </c>
      <c r="Q141" s="59">
        <f t="shared" si="14"/>
        <v>33475.016164426641</v>
      </c>
      <c r="R141" s="59">
        <v>635.93181818181802</v>
      </c>
      <c r="S141" s="59">
        <f>[1]Extra_XM!F180</f>
        <v>111.65646766476327</v>
      </c>
      <c r="T141" s="59">
        <v>2802.9446393933399</v>
      </c>
      <c r="U141" s="59">
        <v>1480.92034441296</v>
      </c>
      <c r="V141" s="59">
        <v>1995.7854389455599</v>
      </c>
      <c r="W141" s="59">
        <f t="shared" si="12"/>
        <v>2157.6856426408071</v>
      </c>
      <c r="X141" s="59">
        <v>537.96514493196105</v>
      </c>
      <c r="Y141" s="59">
        <v>1283.05197797695</v>
      </c>
      <c r="Z141" s="59">
        <v>336.66851973189603</v>
      </c>
      <c r="AA141" s="59">
        <v>74.834840173349292</v>
      </c>
      <c r="AB141" s="59">
        <v>84.423298335331765</v>
      </c>
      <c r="AC141" s="59">
        <f t="shared" si="15"/>
        <v>88.642402806987192</v>
      </c>
      <c r="AD141" s="59">
        <f t="shared" si="6"/>
        <v>3745.5076177092501</v>
      </c>
      <c r="AE141" s="59">
        <f t="shared" si="7"/>
        <v>1978.9182965882192</v>
      </c>
      <c r="AF141" s="59">
        <f t="shared" si="8"/>
        <v>2364.0221103637086</v>
      </c>
      <c r="AG141" s="59">
        <f t="shared" si="9"/>
        <v>637.2235574060943</v>
      </c>
      <c r="AH141" s="59">
        <f t="shared" si="10"/>
        <v>1519.7842340637185</v>
      </c>
      <c r="AI141" s="59">
        <f t="shared" si="11"/>
        <v>398.78626678933938</v>
      </c>
      <c r="AJ141" s="59">
        <v>4160.3059199999998</v>
      </c>
      <c r="AK141" s="59"/>
      <c r="AL141" s="59">
        <v>58.812827471573598</v>
      </c>
      <c r="AM141" s="59">
        <v>465.79999999999995</v>
      </c>
      <c r="AN141" s="59"/>
      <c r="AO141" s="59">
        <v>57106.380253390598</v>
      </c>
    </row>
    <row r="142" spans="1:41" x14ac:dyDescent="0.25">
      <c r="A142" s="57">
        <v>38231</v>
      </c>
      <c r="B142" s="58">
        <v>2004</v>
      </c>
      <c r="C142" s="58">
        <v>9</v>
      </c>
      <c r="D142" s="59">
        <v>65.7099645232325</v>
      </c>
      <c r="E142" s="59">
        <v>68.882387920371002</v>
      </c>
      <c r="F142" s="59"/>
      <c r="G142" s="59"/>
      <c r="H142" s="59">
        <v>97.5272183661193</v>
      </c>
      <c r="I142" s="59">
        <v>61.361688298766801</v>
      </c>
      <c r="J142" s="59">
        <v>74.440177560008138</v>
      </c>
      <c r="K142" s="59">
        <v>45.3</v>
      </c>
      <c r="L142" s="59">
        <v>63.040379154150699</v>
      </c>
      <c r="M142" s="59">
        <v>1.94</v>
      </c>
      <c r="N142" s="59">
        <v>6303.46</v>
      </c>
      <c r="O142" s="59">
        <v>25594.12</v>
      </c>
      <c r="P142" s="59">
        <f t="shared" si="13"/>
        <v>8467.8196729429055</v>
      </c>
      <c r="Q142" s="59">
        <f t="shared" si="14"/>
        <v>34382.131852611346</v>
      </c>
      <c r="R142" s="59">
        <v>616.55190476190501</v>
      </c>
      <c r="S142" s="59">
        <f>[1]Extra_XM!F181</f>
        <v>108.79222914416819</v>
      </c>
      <c r="T142" s="59">
        <v>2787.5883490272499</v>
      </c>
      <c r="U142" s="59">
        <v>1465.6662103833801</v>
      </c>
      <c r="V142" s="59">
        <v>2101.4453630431599</v>
      </c>
      <c r="W142" s="59">
        <f t="shared" si="12"/>
        <v>2271.1879021025647</v>
      </c>
      <c r="X142" s="59">
        <v>575.26799663236295</v>
      </c>
      <c r="Y142" s="59">
        <v>1317.7542615901</v>
      </c>
      <c r="Z142" s="59">
        <v>378.16564388010198</v>
      </c>
      <c r="AA142" s="59">
        <v>75.451762824580356</v>
      </c>
      <c r="AB142" s="59">
        <v>85.200931506973276</v>
      </c>
      <c r="AC142" s="59">
        <f t="shared" si="15"/>
        <v>88.557438856645604</v>
      </c>
      <c r="AD142" s="59">
        <f t="shared" si="6"/>
        <v>3694.5304452437804</v>
      </c>
      <c r="AE142" s="59">
        <f t="shared" si="7"/>
        <v>1942.520831210986</v>
      </c>
      <c r="AF142" s="59">
        <f t="shared" si="8"/>
        <v>2466.4582016584723</v>
      </c>
      <c r="AG142" s="59">
        <f t="shared" si="9"/>
        <v>675.18979717408388</v>
      </c>
      <c r="AH142" s="59">
        <f t="shared" si="10"/>
        <v>1546.6430217165505</v>
      </c>
      <c r="AI142" s="59">
        <f t="shared" si="11"/>
        <v>443.85153682169658</v>
      </c>
      <c r="AJ142" s="59">
        <v>3928.6215999999999</v>
      </c>
      <c r="AK142" s="59"/>
      <c r="AL142" s="59">
        <v>61.307322587806802</v>
      </c>
      <c r="AM142" s="59">
        <v>451.6</v>
      </c>
      <c r="AN142" s="59"/>
      <c r="AO142" s="59">
        <v>57318.565798723102</v>
      </c>
    </row>
    <row r="143" spans="1:41" x14ac:dyDescent="0.25">
      <c r="A143" s="57">
        <v>38261</v>
      </c>
      <c r="B143" s="58">
        <v>2004</v>
      </c>
      <c r="C143" s="58">
        <v>10</v>
      </c>
      <c r="D143" s="59">
        <v>69.647409217941203</v>
      </c>
      <c r="E143" s="59">
        <v>69.488443765397093</v>
      </c>
      <c r="F143" s="59"/>
      <c r="G143" s="59"/>
      <c r="H143" s="59">
        <v>105.26557115129199</v>
      </c>
      <c r="I143" s="59">
        <v>64.933931405510094</v>
      </c>
      <c r="J143" s="59">
        <v>74.657150934849454</v>
      </c>
      <c r="K143" s="59">
        <v>45.4</v>
      </c>
      <c r="L143" s="59">
        <v>60.579822379435903</v>
      </c>
      <c r="M143" s="59">
        <v>2</v>
      </c>
      <c r="N143" s="59">
        <v>6422.36</v>
      </c>
      <c r="O143" s="59">
        <v>26230.65</v>
      </c>
      <c r="P143" s="59">
        <f t="shared" si="13"/>
        <v>8602.4713233492621</v>
      </c>
      <c r="Q143" s="59">
        <f t="shared" si="14"/>
        <v>35134.812501605535</v>
      </c>
      <c r="R143" s="59">
        <v>607.27850000000001</v>
      </c>
      <c r="S143" s="59">
        <f>[1]Extra_XM!F182</f>
        <v>108.26740454541542</v>
      </c>
      <c r="T143" s="59">
        <v>2769.0251741299999</v>
      </c>
      <c r="U143" s="59">
        <v>1548.35177676536</v>
      </c>
      <c r="V143" s="59">
        <v>2244.8434753456399</v>
      </c>
      <c r="W143" s="59">
        <f t="shared" si="12"/>
        <v>2425.0008750848979</v>
      </c>
      <c r="X143" s="59">
        <v>548.36123428759504</v>
      </c>
      <c r="Y143" s="59">
        <v>1448.1004781900899</v>
      </c>
      <c r="Z143" s="59">
        <v>428.53916260721297</v>
      </c>
      <c r="AA143" s="59">
        <v>76.832381345718758</v>
      </c>
      <c r="AB143" s="59">
        <v>87.771444201782771</v>
      </c>
      <c r="AC143" s="59">
        <f t="shared" si="15"/>
        <v>87.536877220664636</v>
      </c>
      <c r="AD143" s="59">
        <f t="shared" si="6"/>
        <v>3603.9819743063254</v>
      </c>
      <c r="AE143" s="59">
        <f t="shared" si="7"/>
        <v>2015.233355580013</v>
      </c>
      <c r="AF143" s="59">
        <f t="shared" si="8"/>
        <v>2557.6011603327861</v>
      </c>
      <c r="AG143" s="59">
        <f t="shared" si="9"/>
        <v>624.76040957801285</v>
      </c>
      <c r="AH143" s="59">
        <f t="shared" si="10"/>
        <v>1649.853766631627</v>
      </c>
      <c r="AI143" s="59">
        <f t="shared" si="11"/>
        <v>488.24440170087655</v>
      </c>
      <c r="AJ143" s="59">
        <v>4136.0449799999997</v>
      </c>
      <c r="AK143" s="59"/>
      <c r="AL143" s="59">
        <v>63.873889794075502</v>
      </c>
      <c r="AM143" s="59">
        <v>486.90000000000009</v>
      </c>
      <c r="AN143" s="59"/>
      <c r="AO143" s="59">
        <v>58392.520505250999</v>
      </c>
    </row>
    <row r="144" spans="1:41" x14ac:dyDescent="0.25">
      <c r="A144" s="57">
        <v>38292</v>
      </c>
      <c r="B144" s="58">
        <v>2004</v>
      </c>
      <c r="C144" s="58">
        <v>11</v>
      </c>
      <c r="D144" s="59">
        <v>70.5576190494656</v>
      </c>
      <c r="E144" s="59">
        <v>69.561863263268805</v>
      </c>
      <c r="F144" s="59"/>
      <c r="G144" s="59"/>
      <c r="H144" s="59">
        <v>100.39587809872</v>
      </c>
      <c r="I144" s="59">
        <v>66.127540703093899</v>
      </c>
      <c r="J144" s="59">
        <v>74.848490324477439</v>
      </c>
      <c r="K144" s="59">
        <v>49.7</v>
      </c>
      <c r="L144" s="59">
        <v>61.921464179181797</v>
      </c>
      <c r="M144" s="59">
        <v>2.15</v>
      </c>
      <c r="N144" s="59">
        <v>6446.68</v>
      </c>
      <c r="O144" s="59">
        <v>26240.99</v>
      </c>
      <c r="P144" s="59">
        <f t="shared" si="13"/>
        <v>8612.9726492182363</v>
      </c>
      <c r="Q144" s="59">
        <f t="shared" si="14"/>
        <v>35058.809985668478</v>
      </c>
      <c r="R144" s="59">
        <v>596.72</v>
      </c>
      <c r="S144" s="59">
        <f>[1]Extra_XM!F183</f>
        <v>108.45460145500849</v>
      </c>
      <c r="T144" s="59">
        <v>2967.33588341</v>
      </c>
      <c r="U144" s="59">
        <v>1540.35130949719</v>
      </c>
      <c r="V144" s="59">
        <v>2042.3785473288301</v>
      </c>
      <c r="W144" s="59">
        <f t="shared" si="12"/>
        <v>2205.7266832049349</v>
      </c>
      <c r="X144" s="59">
        <v>549.45958537126</v>
      </c>
      <c r="Y144" s="59">
        <v>1246.6746146274199</v>
      </c>
      <c r="Z144" s="59">
        <v>409.592483206255</v>
      </c>
      <c r="AA144" s="59">
        <v>78.427001733456493</v>
      </c>
      <c r="AB144" s="59">
        <v>87.420418644970454</v>
      </c>
      <c r="AC144" s="59">
        <f t="shared" si="15"/>
        <v>89.712452707372861</v>
      </c>
      <c r="AD144" s="59">
        <f t="shared" si="6"/>
        <v>3783.5641014236962</v>
      </c>
      <c r="AE144" s="59">
        <f t="shared" si="7"/>
        <v>1964.0573723986765</v>
      </c>
      <c r="AF144" s="59">
        <f t="shared" si="8"/>
        <v>2336.2717531967965</v>
      </c>
      <c r="AG144" s="59">
        <f t="shared" si="9"/>
        <v>628.52545651000719</v>
      </c>
      <c r="AH144" s="59">
        <f t="shared" si="10"/>
        <v>1426.0679987022056</v>
      </c>
      <c r="AI144" s="59">
        <f t="shared" si="11"/>
        <v>468.53182535041543</v>
      </c>
      <c r="AJ144" s="59">
        <v>4055.18975</v>
      </c>
      <c r="AK144" s="59"/>
      <c r="AL144" s="59">
        <v>59.019033729175597</v>
      </c>
      <c r="AM144" s="59">
        <v>467.5</v>
      </c>
      <c r="AN144" s="59"/>
      <c r="AO144" s="59">
        <v>58627.383280896101</v>
      </c>
    </row>
    <row r="145" spans="1:41" x14ac:dyDescent="0.25">
      <c r="A145" s="57">
        <v>38322</v>
      </c>
      <c r="B145" s="58">
        <v>2004</v>
      </c>
      <c r="C145" s="58">
        <v>12</v>
      </c>
      <c r="D145" s="59">
        <v>76.111050889142504</v>
      </c>
      <c r="E145" s="59">
        <v>69.604012327953797</v>
      </c>
      <c r="F145" s="59"/>
      <c r="G145" s="59"/>
      <c r="H145" s="59">
        <v>104.98381891598299</v>
      </c>
      <c r="I145" s="59">
        <v>71.515357988245299</v>
      </c>
      <c r="J145" s="59">
        <v>74.567431986602841</v>
      </c>
      <c r="K145" s="59">
        <v>49.6</v>
      </c>
      <c r="L145" s="59">
        <v>61.798614043614997</v>
      </c>
      <c r="M145" s="59">
        <v>2.25</v>
      </c>
      <c r="N145" s="59">
        <v>6814.64</v>
      </c>
      <c r="O145" s="59">
        <v>26769.15</v>
      </c>
      <c r="P145" s="59">
        <f t="shared" si="13"/>
        <v>9138.8959207075186</v>
      </c>
      <c r="Q145" s="59">
        <f t="shared" si="14"/>
        <v>35899.251572468638</v>
      </c>
      <c r="R145" s="59">
        <v>576.16999999999996</v>
      </c>
      <c r="S145" s="59">
        <f>[1]Extra_XM!F184</f>
        <v>106.11756205470286</v>
      </c>
      <c r="T145" s="59">
        <v>3203.0566686100001</v>
      </c>
      <c r="U145" s="59">
        <v>1570.41752406</v>
      </c>
      <c r="V145" s="59">
        <v>2193.3164072803802</v>
      </c>
      <c r="W145" s="59">
        <f t="shared" si="12"/>
        <v>2377.9083076429488</v>
      </c>
      <c r="X145" s="59">
        <v>518.81563083330195</v>
      </c>
      <c r="Y145" s="59">
        <v>1373.1551737305099</v>
      </c>
      <c r="Z145" s="59">
        <v>485.937503079137</v>
      </c>
      <c r="AA145" s="59">
        <v>80.035368873851894</v>
      </c>
      <c r="AB145" s="59">
        <v>86.992975501504077</v>
      </c>
      <c r="AC145" s="59">
        <f t="shared" si="15"/>
        <v>92.002105241782559</v>
      </c>
      <c r="AD145" s="59">
        <f t="shared" si="6"/>
        <v>4002.0514850859399</v>
      </c>
      <c r="AE145" s="59">
        <f t="shared" si="7"/>
        <v>1962.1544151751468</v>
      </c>
      <c r="AF145" s="59">
        <f t="shared" si="8"/>
        <v>2521.2569114186222</v>
      </c>
      <c r="AG145" s="59">
        <f t="shared" si="9"/>
        <v>596.38795873160109</v>
      </c>
      <c r="AH145" s="59">
        <f t="shared" si="10"/>
        <v>1578.4667277035128</v>
      </c>
      <c r="AI145" s="59">
        <f t="shared" si="11"/>
        <v>558.59395575075519</v>
      </c>
      <c r="AJ145" s="59">
        <v>4289.7722700000004</v>
      </c>
      <c r="AK145" s="59"/>
      <c r="AL145" s="59">
        <v>79.805825696951302</v>
      </c>
      <c r="AM145" s="59">
        <v>518</v>
      </c>
      <c r="AN145" s="59"/>
      <c r="AO145" s="59">
        <v>59122.0400433951</v>
      </c>
    </row>
    <row r="146" spans="1:41" x14ac:dyDescent="0.25">
      <c r="A146" s="57">
        <v>38353</v>
      </c>
      <c r="B146" s="58">
        <v>2005</v>
      </c>
      <c r="C146" s="58">
        <v>1</v>
      </c>
      <c r="D146" s="59">
        <v>69.437990234991602</v>
      </c>
      <c r="E146" s="59">
        <v>69.512017018764197</v>
      </c>
      <c r="F146" s="59"/>
      <c r="G146" s="59"/>
      <c r="H146" s="59">
        <v>89.691600237284106</v>
      </c>
      <c r="I146" s="59">
        <v>65.952118893894607</v>
      </c>
      <c r="J146" s="59">
        <v>74.331233122851529</v>
      </c>
      <c r="K146" s="59">
        <v>53</v>
      </c>
      <c r="L146" s="59">
        <v>62.9979124601156</v>
      </c>
      <c r="M146" s="59">
        <v>2.42</v>
      </c>
      <c r="N146" s="59">
        <v>6979.7</v>
      </c>
      <c r="O146" s="59">
        <v>27362.74</v>
      </c>
      <c r="P146" s="59">
        <f t="shared" si="13"/>
        <v>9389.9962462135481</v>
      </c>
      <c r="Q146" s="59">
        <f t="shared" si="14"/>
        <v>36811.901068257561</v>
      </c>
      <c r="R146" s="59">
        <v>574.11952380952403</v>
      </c>
      <c r="S146" s="59">
        <f>[1]Extra_XM!F185</f>
        <v>105.31286265185086</v>
      </c>
      <c r="T146" s="59">
        <v>2904.9586272900001</v>
      </c>
      <c r="U146" s="59">
        <v>1314.0630130490699</v>
      </c>
      <c r="V146" s="59">
        <v>2169.9888742040198</v>
      </c>
      <c r="W146" s="59">
        <f t="shared" si="12"/>
        <v>2352.0557114704297</v>
      </c>
      <c r="X146" s="59">
        <v>515.87068654807501</v>
      </c>
      <c r="Y146" s="59">
        <v>1361.1244017767699</v>
      </c>
      <c r="Z146" s="59">
        <v>475.060623145585</v>
      </c>
      <c r="AA146" s="59">
        <v>80.389709497524862</v>
      </c>
      <c r="AB146" s="59">
        <v>87.241210430545692</v>
      </c>
      <c r="AC146" s="59">
        <f t="shared" si="15"/>
        <v>92.146485704166807</v>
      </c>
      <c r="AD146" s="59">
        <f t="shared" si="6"/>
        <v>3613.5951298336777</v>
      </c>
      <c r="AE146" s="59">
        <f t="shared" si="7"/>
        <v>1634.6159493081996</v>
      </c>
      <c r="AF146" s="59">
        <f t="shared" si="8"/>
        <v>2487.3438407088438</v>
      </c>
      <c r="AG146" s="59">
        <f t="shared" si="9"/>
        <v>591.31537034182827</v>
      </c>
      <c r="AH146" s="59">
        <f t="shared" si="10"/>
        <v>1560.1851407831919</v>
      </c>
      <c r="AI146" s="59">
        <f t="shared" si="11"/>
        <v>544.53694624490493</v>
      </c>
      <c r="AJ146" s="59">
        <v>4186.0047000000004</v>
      </c>
      <c r="AK146" s="59"/>
      <c r="AL146" s="59">
        <v>60.1628929421585</v>
      </c>
      <c r="AM146" s="59">
        <v>430.40000000000003</v>
      </c>
      <c r="AN146" s="59"/>
      <c r="AO146" s="59">
        <v>60487.177022411401</v>
      </c>
    </row>
    <row r="147" spans="1:41" x14ac:dyDescent="0.25">
      <c r="A147" s="57">
        <v>38384</v>
      </c>
      <c r="B147" s="58">
        <v>2005</v>
      </c>
      <c r="C147" s="58">
        <v>2</v>
      </c>
      <c r="D147" s="59">
        <v>65.280683981426506</v>
      </c>
      <c r="E147" s="59">
        <v>69.139695598126593</v>
      </c>
      <c r="F147" s="59"/>
      <c r="G147" s="59"/>
      <c r="H147" s="59">
        <v>81.177378083959496</v>
      </c>
      <c r="I147" s="59">
        <v>62.297801792889899</v>
      </c>
      <c r="J147" s="59">
        <v>74.260739663514897</v>
      </c>
      <c r="K147" s="59">
        <v>52.8</v>
      </c>
      <c r="L147" s="59">
        <v>64.425120318851697</v>
      </c>
      <c r="M147" s="59">
        <v>2.65</v>
      </c>
      <c r="N147" s="59">
        <v>6868.88</v>
      </c>
      <c r="O147" s="59">
        <v>27505.86</v>
      </c>
      <c r="P147" s="59">
        <f t="shared" si="13"/>
        <v>9249.6789435760966</v>
      </c>
      <c r="Q147" s="59">
        <f t="shared" si="14"/>
        <v>37039.571817669261</v>
      </c>
      <c r="R147" s="59">
        <v>573.58399999999995</v>
      </c>
      <c r="S147" s="59">
        <f>[1]Extra_XM!F186</f>
        <v>105.5046356115934</v>
      </c>
      <c r="T147" s="59">
        <v>2884.42385122</v>
      </c>
      <c r="U147" s="59">
        <v>1440.3947249241601</v>
      </c>
      <c r="V147" s="59">
        <v>2004.5134512274201</v>
      </c>
      <c r="W147" s="59">
        <f t="shared" si="12"/>
        <v>2162.7938148455087</v>
      </c>
      <c r="X147" s="59">
        <v>535.44342868190597</v>
      </c>
      <c r="Y147" s="59">
        <v>1222.9714342346599</v>
      </c>
      <c r="Z147" s="59">
        <v>404.37895192894302</v>
      </c>
      <c r="AA147" s="59">
        <v>82.013200364822168</v>
      </c>
      <c r="AB147" s="59">
        <v>88.518194490664825</v>
      </c>
      <c r="AC147" s="59">
        <f t="shared" si="15"/>
        <v>92.65123496556555</v>
      </c>
      <c r="AD147" s="59">
        <f t="shared" si="6"/>
        <v>3517.0238917504953</v>
      </c>
      <c r="AE147" s="59">
        <f t="shared" si="7"/>
        <v>1756.2962041681121</v>
      </c>
      <c r="AF147" s="59">
        <f t="shared" si="8"/>
        <v>2264.5213933264499</v>
      </c>
      <c r="AG147" s="59">
        <f t="shared" si="9"/>
        <v>604.89646423863076</v>
      </c>
      <c r="AH147" s="59">
        <f t="shared" si="10"/>
        <v>1381.6045856692604</v>
      </c>
      <c r="AI147" s="59">
        <f t="shared" si="11"/>
        <v>456.83145059131209</v>
      </c>
      <c r="AJ147" s="59">
        <v>3879.5757400000002</v>
      </c>
      <c r="AK147" s="59"/>
      <c r="AL147" s="59">
        <v>58.472379431250701</v>
      </c>
      <c r="AM147" s="59">
        <v>367</v>
      </c>
      <c r="AN147" s="59"/>
      <c r="AO147" s="59">
        <v>60869.457868251702</v>
      </c>
    </row>
    <row r="148" spans="1:41" x14ac:dyDescent="0.25">
      <c r="A148" s="57">
        <v>38412</v>
      </c>
      <c r="B148" s="58">
        <v>2005</v>
      </c>
      <c r="C148" s="58">
        <v>3</v>
      </c>
      <c r="D148" s="59">
        <v>73.584847491248098</v>
      </c>
      <c r="E148" s="59">
        <v>69.915212694144898</v>
      </c>
      <c r="F148" s="59"/>
      <c r="G148" s="59"/>
      <c r="H148" s="59">
        <v>92.428210231523593</v>
      </c>
      <c r="I148" s="59">
        <v>70.135994811523801</v>
      </c>
      <c r="J148" s="59">
        <v>74.733137391017522</v>
      </c>
      <c r="K148" s="59">
        <v>49.4</v>
      </c>
      <c r="L148" s="59">
        <v>61.365613987576999</v>
      </c>
      <c r="M148" s="59">
        <v>2.75</v>
      </c>
      <c r="N148" s="59">
        <v>6829.54</v>
      </c>
      <c r="O148" s="59">
        <v>27802.67</v>
      </c>
      <c r="P148" s="59">
        <f t="shared" si="13"/>
        <v>9138.5699014168113</v>
      </c>
      <c r="Q148" s="59">
        <f t="shared" si="14"/>
        <v>37202.599771144778</v>
      </c>
      <c r="R148" s="59">
        <v>586.48272727272695</v>
      </c>
      <c r="S148" s="59">
        <f>[1]Extra_XM!F187</f>
        <v>107.93303278240502</v>
      </c>
      <c r="T148" s="59">
        <v>3641.3549839799998</v>
      </c>
      <c r="U148" s="59">
        <v>1746.9658113134701</v>
      </c>
      <c r="V148" s="59">
        <v>2545.9652887704501</v>
      </c>
      <c r="W148" s="59">
        <f t="shared" si="12"/>
        <v>2741.9552311021648</v>
      </c>
      <c r="X148" s="59">
        <v>648.63568879915204</v>
      </c>
      <c r="Y148" s="59">
        <v>1587.88502160708</v>
      </c>
      <c r="Z148" s="59">
        <v>505.43452069593297</v>
      </c>
      <c r="AA148" s="59">
        <v>84.217443577170016</v>
      </c>
      <c r="AB148" s="59">
        <v>91.664169798336218</v>
      </c>
      <c r="AC148" s="59">
        <f t="shared" si="15"/>
        <v>91.876077383835792</v>
      </c>
      <c r="AD148" s="59">
        <f t="shared" si="6"/>
        <v>4323.7538796144509</v>
      </c>
      <c r="AE148" s="59">
        <f t="shared" si="7"/>
        <v>2074.3515085597351</v>
      </c>
      <c r="AF148" s="59">
        <f t="shared" si="8"/>
        <v>2777.4923335602625</v>
      </c>
      <c r="AG148" s="59">
        <f t="shared" si="9"/>
        <v>707.62184420168649</v>
      </c>
      <c r="AH148" s="59">
        <f t="shared" si="10"/>
        <v>1732.2853903553287</v>
      </c>
      <c r="AI148" s="59">
        <f t="shared" si="11"/>
        <v>551.39813277958365</v>
      </c>
      <c r="AJ148" s="59">
        <v>4344.5702700000002</v>
      </c>
      <c r="AK148" s="59"/>
      <c r="AL148" s="59">
        <v>64.176175846265593</v>
      </c>
      <c r="AM148" s="59">
        <v>447.20000000000005</v>
      </c>
      <c r="AN148" s="59"/>
      <c r="AO148" s="59">
        <v>61557.490552339499</v>
      </c>
    </row>
    <row r="149" spans="1:41" x14ac:dyDescent="0.25">
      <c r="A149" s="57">
        <v>38443</v>
      </c>
      <c r="B149" s="58">
        <v>2005</v>
      </c>
      <c r="C149" s="58">
        <v>4</v>
      </c>
      <c r="D149" s="59">
        <v>71.762937795149199</v>
      </c>
      <c r="E149" s="59">
        <v>70.645845543639993</v>
      </c>
      <c r="F149" s="59"/>
      <c r="G149" s="59"/>
      <c r="H149" s="59">
        <v>84.929570777503599</v>
      </c>
      <c r="I149" s="59">
        <v>68.887114976301106</v>
      </c>
      <c r="J149" s="59">
        <v>75.403283004451453</v>
      </c>
      <c r="K149" s="59">
        <v>48.1</v>
      </c>
      <c r="L149" s="59">
        <v>59.192093581673099</v>
      </c>
      <c r="M149" s="59">
        <v>2.94</v>
      </c>
      <c r="N149" s="59">
        <v>6898.39</v>
      </c>
      <c r="O149" s="59">
        <v>28497.439999999999</v>
      </c>
      <c r="P149" s="59">
        <f t="shared" si="13"/>
        <v>9148.6600120484836</v>
      </c>
      <c r="Q149" s="59">
        <f t="shared" si="14"/>
        <v>37793.367695034773</v>
      </c>
      <c r="R149" s="59">
        <v>580.45571428571395</v>
      </c>
      <c r="S149" s="59">
        <f>[1]Extra_XM!F188</f>
        <v>105.8699460239132</v>
      </c>
      <c r="T149" s="59">
        <v>3494.2262328699999</v>
      </c>
      <c r="U149" s="59">
        <v>1616.4142050810899</v>
      </c>
      <c r="V149" s="59">
        <v>2391.33395135314</v>
      </c>
      <c r="W149" s="59">
        <f t="shared" si="12"/>
        <v>2566.6067450796872</v>
      </c>
      <c r="X149" s="59">
        <v>533.63539147416498</v>
      </c>
      <c r="Y149" s="59">
        <v>1462.0056927943001</v>
      </c>
      <c r="Z149" s="59">
        <v>570.96566081122205</v>
      </c>
      <c r="AA149" s="59">
        <v>84.437972142421032</v>
      </c>
      <c r="AB149" s="59">
        <v>92.617829360685207</v>
      </c>
      <c r="AC149" s="59">
        <f t="shared" si="15"/>
        <v>91.168161384554764</v>
      </c>
      <c r="AD149" s="59">
        <f t="shared" si="6"/>
        <v>4138.2166627312045</v>
      </c>
      <c r="AE149" s="59">
        <f t="shared" si="7"/>
        <v>1914.3214410155344</v>
      </c>
      <c r="AF149" s="59">
        <f t="shared" si="8"/>
        <v>2581.936942227911</v>
      </c>
      <c r="AG149" s="59">
        <f t="shared" si="9"/>
        <v>576.16918379290439</v>
      </c>
      <c r="AH149" s="59">
        <f t="shared" si="10"/>
        <v>1578.5359070560321</v>
      </c>
      <c r="AI149" s="59">
        <f t="shared" si="11"/>
        <v>616.47488907096749</v>
      </c>
      <c r="AJ149" s="59">
        <v>4174.4368199999999</v>
      </c>
      <c r="AK149" s="59"/>
      <c r="AL149" s="59">
        <v>63.141783070917903</v>
      </c>
      <c r="AM149" s="59">
        <v>408.70000000000005</v>
      </c>
      <c r="AN149" s="59"/>
      <c r="AO149" s="59">
        <v>62066.055243656498</v>
      </c>
    </row>
    <row r="150" spans="1:41" x14ac:dyDescent="0.25">
      <c r="A150" s="57">
        <v>38473</v>
      </c>
      <c r="B150" s="58">
        <v>2005</v>
      </c>
      <c r="C150" s="58">
        <v>5</v>
      </c>
      <c r="D150" s="59">
        <v>70.497704451003202</v>
      </c>
      <c r="E150" s="59">
        <v>70.280071013467705</v>
      </c>
      <c r="F150" s="59"/>
      <c r="G150" s="59"/>
      <c r="H150" s="59">
        <v>91.172535181680701</v>
      </c>
      <c r="I150" s="59">
        <v>66.948140079273202</v>
      </c>
      <c r="J150" s="59">
        <v>75.607439386686096</v>
      </c>
      <c r="K150" s="59">
        <v>47.8</v>
      </c>
      <c r="L150" s="59">
        <v>59.024744946164802</v>
      </c>
      <c r="M150" s="59">
        <v>3.14</v>
      </c>
      <c r="N150" s="59">
        <v>7017.65</v>
      </c>
      <c r="O150" s="59">
        <v>28983.16</v>
      </c>
      <c r="P150" s="59">
        <f t="shared" si="13"/>
        <v>9281.6924590039143</v>
      </c>
      <c r="Q150" s="59">
        <f t="shared" si="14"/>
        <v>38333.74101160701</v>
      </c>
      <c r="R150" s="59">
        <v>578.30904761904799</v>
      </c>
      <c r="S150" s="59">
        <f>[1]Extra_XM!F189</f>
        <v>104.45465849109563</v>
      </c>
      <c r="T150" s="59">
        <v>3282.7124846699999</v>
      </c>
      <c r="U150" s="59">
        <v>1588.01959875731</v>
      </c>
      <c r="V150" s="59">
        <v>2562.7413083811398</v>
      </c>
      <c r="W150" s="59">
        <f t="shared" si="12"/>
        <v>2758.2997925801892</v>
      </c>
      <c r="X150" s="59">
        <v>581.98865780038705</v>
      </c>
      <c r="Y150" s="59">
        <v>1683.46269502211</v>
      </c>
      <c r="Z150" s="59">
        <v>492.84843975769201</v>
      </c>
      <c r="AA150" s="59">
        <v>82.835698095955607</v>
      </c>
      <c r="AB150" s="59">
        <v>91.74277023563441</v>
      </c>
      <c r="AC150" s="59">
        <f t="shared" si="15"/>
        <v>90.291254431491822</v>
      </c>
      <c r="AD150" s="59">
        <f t="shared" si="6"/>
        <v>3962.920045494584</v>
      </c>
      <c r="AE150" s="59">
        <f t="shared" si="7"/>
        <v>1917.071546759674</v>
      </c>
      <c r="AF150" s="59">
        <f t="shared" si="8"/>
        <v>2793.3986534295086</v>
      </c>
      <c r="AG150" s="59">
        <f t="shared" si="9"/>
        <v>634.37005041987823</v>
      </c>
      <c r="AH150" s="59">
        <f t="shared" si="10"/>
        <v>1834.9813186349863</v>
      </c>
      <c r="AI150" s="59">
        <f t="shared" si="11"/>
        <v>537.20684310256581</v>
      </c>
      <c r="AJ150" s="59">
        <v>4273.6347599999999</v>
      </c>
      <c r="AK150" s="59"/>
      <c r="AL150" s="59">
        <v>64.696649746144402</v>
      </c>
      <c r="AM150" s="59">
        <v>456</v>
      </c>
      <c r="AN150" s="59"/>
      <c r="AO150" s="59">
        <v>62706.182668924499</v>
      </c>
    </row>
    <row r="151" spans="1:41" x14ac:dyDescent="0.25">
      <c r="A151" s="57">
        <v>38504</v>
      </c>
      <c r="B151" s="58">
        <v>2005</v>
      </c>
      <c r="C151" s="58">
        <v>6</v>
      </c>
      <c r="D151" s="59">
        <v>69.496531922387504</v>
      </c>
      <c r="E151" s="59">
        <v>71.023790204438399</v>
      </c>
      <c r="F151" s="59"/>
      <c r="G151" s="59"/>
      <c r="H151" s="59">
        <v>89.820327398053294</v>
      </c>
      <c r="I151" s="59">
        <v>66.002750962998405</v>
      </c>
      <c r="J151" s="59">
        <v>75.920540206077348</v>
      </c>
      <c r="K151" s="59">
        <v>48.3</v>
      </c>
      <c r="L151" s="59">
        <v>59.706582166977</v>
      </c>
      <c r="M151" s="59">
        <v>3.25</v>
      </c>
      <c r="N151" s="59">
        <v>6911.55</v>
      </c>
      <c r="O151" s="59">
        <v>29517.85</v>
      </c>
      <c r="P151" s="59">
        <f t="shared" si="13"/>
        <v>9103.6628312172361</v>
      </c>
      <c r="Q151" s="59">
        <f t="shared" si="14"/>
        <v>38879.926196359083</v>
      </c>
      <c r="R151" s="59">
        <v>585.47333333333302</v>
      </c>
      <c r="S151" s="59">
        <f>[1]Extra_XM!F190</f>
        <v>103.77135923313358</v>
      </c>
      <c r="T151" s="59">
        <v>3480.3661181500001</v>
      </c>
      <c r="U151" s="59">
        <v>1867.30043998718</v>
      </c>
      <c r="V151" s="59">
        <v>2414.4766285144701</v>
      </c>
      <c r="W151" s="59">
        <f t="shared" si="12"/>
        <v>2593.0797972015334</v>
      </c>
      <c r="X151" s="59">
        <v>542.43237095044697</v>
      </c>
      <c r="Y151" s="59">
        <v>1515.0001951946799</v>
      </c>
      <c r="Z151" s="59">
        <v>535.64723105640701</v>
      </c>
      <c r="AA151" s="59">
        <v>85.868602851505003</v>
      </c>
      <c r="AB151" s="59">
        <v>93.716767326265028</v>
      </c>
      <c r="AC151" s="59">
        <f t="shared" si="15"/>
        <v>91.625656007278323</v>
      </c>
      <c r="AD151" s="59">
        <f t="shared" si="6"/>
        <v>4053.1300179283171</v>
      </c>
      <c r="AE151" s="59">
        <f t="shared" si="7"/>
        <v>2174.6020989957824</v>
      </c>
      <c r="AF151" s="59">
        <f t="shared" si="8"/>
        <v>2576.3550081798326</v>
      </c>
      <c r="AG151" s="59">
        <f t="shared" si="9"/>
        <v>578.79970300514742</v>
      </c>
      <c r="AH151" s="59">
        <f t="shared" si="10"/>
        <v>1616.5732540905587</v>
      </c>
      <c r="AI151" s="59">
        <f t="shared" si="11"/>
        <v>571.5596539855112</v>
      </c>
      <c r="AJ151" s="59">
        <v>4143.1645699999999</v>
      </c>
      <c r="AK151" s="59"/>
      <c r="AL151" s="59">
        <v>61.893495992753202</v>
      </c>
      <c r="AM151" s="59">
        <v>407.20000000000005</v>
      </c>
      <c r="AN151" s="59"/>
      <c r="AO151" s="59">
        <v>62805.428976251504</v>
      </c>
    </row>
    <row r="152" spans="1:41" x14ac:dyDescent="0.25">
      <c r="A152" s="57">
        <v>38534</v>
      </c>
      <c r="B152" s="58">
        <v>2005</v>
      </c>
      <c r="C152" s="58">
        <v>7</v>
      </c>
      <c r="D152" s="59">
        <v>69.851329554129194</v>
      </c>
      <c r="E152" s="59">
        <v>71.359135674877095</v>
      </c>
      <c r="F152" s="59"/>
      <c r="G152" s="59"/>
      <c r="H152" s="59">
        <v>87.147482243833096</v>
      </c>
      <c r="I152" s="59">
        <v>66.632790466289094</v>
      </c>
      <c r="J152" s="59">
        <v>76.386529437276621</v>
      </c>
      <c r="K152" s="59">
        <v>48.8</v>
      </c>
      <c r="L152" s="59">
        <v>61.664083125817399</v>
      </c>
      <c r="M152" s="59">
        <v>3.4</v>
      </c>
      <c r="N152" s="59">
        <v>6868.98</v>
      </c>
      <c r="O152" s="59">
        <v>29898.82</v>
      </c>
      <c r="P152" s="59">
        <f t="shared" si="13"/>
        <v>8992.3970241904171</v>
      </c>
      <c r="Q152" s="59">
        <f t="shared" si="14"/>
        <v>39141.482431861048</v>
      </c>
      <c r="R152" s="59">
        <v>575.76619047618999</v>
      </c>
      <c r="S152" s="59">
        <f>[1]Extra_XM!F191</f>
        <v>101.02542821029297</v>
      </c>
      <c r="T152" s="59">
        <v>3438.8186426900002</v>
      </c>
      <c r="U152" s="59">
        <v>1837.3890899683399</v>
      </c>
      <c r="V152" s="59">
        <v>2749.3502635744399</v>
      </c>
      <c r="W152" s="59">
        <f t="shared" si="12"/>
        <v>2935.0723073620493</v>
      </c>
      <c r="X152" s="59">
        <v>645.95871883046402</v>
      </c>
      <c r="Y152" s="59">
        <v>1610.89883449276</v>
      </c>
      <c r="Z152" s="59">
        <v>678.21475403882505</v>
      </c>
      <c r="AA152" s="59">
        <v>87.101286179209595</v>
      </c>
      <c r="AB152" s="59">
        <v>95.418687493958203</v>
      </c>
      <c r="AC152" s="59">
        <f t="shared" si="15"/>
        <v>91.283257469586076</v>
      </c>
      <c r="AD152" s="59">
        <f t="shared" si="6"/>
        <v>3948.0687295646612</v>
      </c>
      <c r="AE152" s="59">
        <f t="shared" si="7"/>
        <v>2109.4856006924392</v>
      </c>
      <c r="AF152" s="59">
        <f t="shared" si="8"/>
        <v>2881.3540992675316</v>
      </c>
      <c r="AG152" s="59">
        <f t="shared" si="9"/>
        <v>676.97296598359242</v>
      </c>
      <c r="AH152" s="59">
        <f t="shared" si="10"/>
        <v>1688.2424992428871</v>
      </c>
      <c r="AI152" s="59">
        <f t="shared" si="11"/>
        <v>710.77770178065884</v>
      </c>
      <c r="AJ152" s="59">
        <v>4279.4038680000003</v>
      </c>
      <c r="AK152" s="59"/>
      <c r="AL152" s="59">
        <v>67.6660867786523</v>
      </c>
      <c r="AM152" s="59">
        <v>417.8</v>
      </c>
      <c r="AN152" s="59"/>
      <c r="AO152" s="59">
        <v>62770.565666759598</v>
      </c>
    </row>
    <row r="153" spans="1:41" x14ac:dyDescent="0.25">
      <c r="A153" s="57">
        <v>38565</v>
      </c>
      <c r="B153" s="58">
        <v>2005</v>
      </c>
      <c r="C153" s="58">
        <v>8</v>
      </c>
      <c r="D153" s="59">
        <v>70.403150753258601</v>
      </c>
      <c r="E153" s="59">
        <v>73.062594770454794</v>
      </c>
      <c r="F153" s="59"/>
      <c r="G153" s="59"/>
      <c r="H153" s="59">
        <v>101.506690891505</v>
      </c>
      <c r="I153" s="59">
        <v>65.879693290781603</v>
      </c>
      <c r="J153" s="59">
        <v>76.60991130842126</v>
      </c>
      <c r="K153" s="59">
        <v>50.8</v>
      </c>
      <c r="L153" s="59">
        <v>62.500987394172299</v>
      </c>
      <c r="M153" s="59">
        <v>3.65</v>
      </c>
      <c r="N153" s="59">
        <v>6768.78</v>
      </c>
      <c r="O153" s="59">
        <v>29832.09</v>
      </c>
      <c r="P153" s="59">
        <f t="shared" si="13"/>
        <v>8835.3842008115589</v>
      </c>
      <c r="Q153" s="59">
        <f t="shared" si="14"/>
        <v>38940.248709987398</v>
      </c>
      <c r="R153" s="59">
        <v>546.60954545454501</v>
      </c>
      <c r="S153" s="59">
        <f>[1]Extra_XM!F192</f>
        <v>96.918287161364532</v>
      </c>
      <c r="T153" s="59">
        <v>3350.9439038099999</v>
      </c>
      <c r="U153" s="59">
        <v>1701.8488526501701</v>
      </c>
      <c r="V153" s="59">
        <v>2654.6254283078601</v>
      </c>
      <c r="W153" s="59">
        <f t="shared" si="12"/>
        <v>2847.0920202098769</v>
      </c>
      <c r="X153" s="59">
        <v>700.18490697011998</v>
      </c>
      <c r="Y153" s="59">
        <v>1590.27314781678</v>
      </c>
      <c r="Z153" s="59">
        <v>556.63396542297698</v>
      </c>
      <c r="AA153" s="59">
        <v>89.173905812449561</v>
      </c>
      <c r="AB153" s="59">
        <v>98.107367438029968</v>
      </c>
      <c r="AC153" s="59">
        <f t="shared" si="15"/>
        <v>90.894199020044766</v>
      </c>
      <c r="AD153" s="59">
        <f t="shared" si="6"/>
        <v>3757.7628492102845</v>
      </c>
      <c r="AE153" s="59">
        <f t="shared" si="7"/>
        <v>1908.4605940996869</v>
      </c>
      <c r="AF153" s="59">
        <f t="shared" si="8"/>
        <v>2705.8369800664236</v>
      </c>
      <c r="AG153" s="59">
        <f t="shared" si="9"/>
        <v>713.69248330141511</v>
      </c>
      <c r="AH153" s="59">
        <f t="shared" si="10"/>
        <v>1620.9518095787093</v>
      </c>
      <c r="AI153" s="59">
        <f t="shared" si="11"/>
        <v>567.37223713048638</v>
      </c>
      <c r="AJ153" s="59">
        <v>4282.6940000000004</v>
      </c>
      <c r="AK153" s="59"/>
      <c r="AL153" s="59">
        <v>63.064277949197503</v>
      </c>
      <c r="AM153" s="59">
        <v>469.49999999999989</v>
      </c>
      <c r="AN153" s="59"/>
      <c r="AO153" s="59">
        <v>63503.582426338602</v>
      </c>
    </row>
    <row r="154" spans="1:41" x14ac:dyDescent="0.25">
      <c r="A154" s="57">
        <v>38596</v>
      </c>
      <c r="B154" s="58">
        <v>2005</v>
      </c>
      <c r="C154" s="58">
        <v>9</v>
      </c>
      <c r="D154" s="59">
        <v>69.166862022060698</v>
      </c>
      <c r="E154" s="59">
        <v>72.460190021542601</v>
      </c>
      <c r="F154" s="59"/>
      <c r="G154" s="59"/>
      <c r="H154" s="59">
        <v>91.5857197204313</v>
      </c>
      <c r="I154" s="59">
        <v>65.484547118863304</v>
      </c>
      <c r="J154" s="59">
        <v>77.368860370629918</v>
      </c>
      <c r="K154" s="59">
        <v>49.7</v>
      </c>
      <c r="L154" s="59">
        <v>62.998484149894203</v>
      </c>
      <c r="M154" s="59">
        <v>3.93</v>
      </c>
      <c r="N154" s="59">
        <v>6839.14</v>
      </c>
      <c r="O154" s="59">
        <v>29916.57</v>
      </c>
      <c r="P154" s="59">
        <f t="shared" si="13"/>
        <v>8839.6545680492072</v>
      </c>
      <c r="Q154" s="59">
        <f t="shared" si="14"/>
        <v>38667.455946341775</v>
      </c>
      <c r="R154" s="59">
        <v>536.70047619047602</v>
      </c>
      <c r="S154" s="59">
        <f>[1]Extra_XM!F193</f>
        <v>94.88176890222239</v>
      </c>
      <c r="T154" s="59">
        <v>3485.5391622299999</v>
      </c>
      <c r="U154" s="59">
        <v>1997.07987509754</v>
      </c>
      <c r="V154" s="59">
        <v>2770.9851136572302</v>
      </c>
      <c r="W154" s="59">
        <f t="shared" si="12"/>
        <v>2965.1098532393771</v>
      </c>
      <c r="X154" s="59">
        <v>687.31932888333404</v>
      </c>
      <c r="Y154" s="59">
        <v>1709.92617441009</v>
      </c>
      <c r="Z154" s="59">
        <v>567.86434994595299</v>
      </c>
      <c r="AA154" s="59">
        <v>89.835818582362066</v>
      </c>
      <c r="AB154" s="59">
        <v>101.79271658984166</v>
      </c>
      <c r="AC154" s="59">
        <f t="shared" si="15"/>
        <v>88.253680215984303</v>
      </c>
      <c r="AD154" s="59">
        <f t="shared" ref="AD154:AD185" si="16">T154/$AA154*100</f>
        <v>3879.8991507317701</v>
      </c>
      <c r="AE154" s="59">
        <f t="shared" ref="AE154:AE185" si="17">U154/$AA154*100</f>
        <v>2223.0329801766143</v>
      </c>
      <c r="AF154" s="59">
        <f t="shared" ref="AF154:AF185" si="18">V154/$AB154*100</f>
        <v>2722.1840682595152</v>
      </c>
      <c r="AG154" s="59">
        <f t="shared" ref="AG154:AG185" si="19">X154/$AB154*100</f>
        <v>675.21464394430416</v>
      </c>
      <c r="AH154" s="59">
        <f t="shared" ref="AH154:AH185" si="20">Y154/$AB154*100</f>
        <v>1679.8119076632747</v>
      </c>
      <c r="AI154" s="59">
        <f t="shared" ref="AI154:AI185" si="21">Z154/$AB154*100</f>
        <v>557.8634395170692</v>
      </c>
      <c r="AJ154" s="59">
        <v>4073.96842416667</v>
      </c>
      <c r="AK154" s="59"/>
      <c r="AL154" s="59">
        <v>66.4895804272399</v>
      </c>
      <c r="AM154" s="59">
        <v>431.90000000000003</v>
      </c>
      <c r="AN154" s="59"/>
      <c r="AO154" s="59">
        <v>64014.043106060199</v>
      </c>
    </row>
    <row r="155" spans="1:41" x14ac:dyDescent="0.25">
      <c r="A155" s="57">
        <v>38626</v>
      </c>
      <c r="B155" s="58">
        <v>2005</v>
      </c>
      <c r="C155" s="58">
        <v>10</v>
      </c>
      <c r="D155" s="59">
        <v>72.5078867835376</v>
      </c>
      <c r="E155" s="59">
        <v>72.238429882013804</v>
      </c>
      <c r="F155" s="59"/>
      <c r="G155" s="59"/>
      <c r="H155" s="59">
        <v>96.601638314637398</v>
      </c>
      <c r="I155" s="59">
        <v>68.592296793757995</v>
      </c>
      <c r="J155" s="59">
        <v>77.746046153054465</v>
      </c>
      <c r="K155" s="59">
        <v>49.6</v>
      </c>
      <c r="L155" s="59">
        <v>62.3713756034102</v>
      </c>
      <c r="M155" s="59">
        <v>4.18</v>
      </c>
      <c r="N155" s="59">
        <v>6856.77</v>
      </c>
      <c r="O155" s="59">
        <v>30723.5</v>
      </c>
      <c r="P155" s="59">
        <f t="shared" si="13"/>
        <v>8819.4452827883306</v>
      </c>
      <c r="Q155" s="59">
        <f t="shared" si="14"/>
        <v>39517.765237239582</v>
      </c>
      <c r="R155" s="59">
        <v>535.49699999999996</v>
      </c>
      <c r="S155" s="59">
        <f>[1]Extra_XM!F194</f>
        <v>93.437975448190329</v>
      </c>
      <c r="T155" s="59">
        <v>3489.4876550501699</v>
      </c>
      <c r="U155" s="59">
        <v>1793.97079971981</v>
      </c>
      <c r="V155" s="59">
        <v>3012.6349030108599</v>
      </c>
      <c r="W155" s="59">
        <f t="shared" si="12"/>
        <v>3219.3228988037199</v>
      </c>
      <c r="X155" s="59">
        <v>730.53542647252095</v>
      </c>
      <c r="Y155" s="59">
        <v>1721.13502114619</v>
      </c>
      <c r="Z155" s="59">
        <v>767.652451185009</v>
      </c>
      <c r="AA155" s="59">
        <v>92.952972499677458</v>
      </c>
      <c r="AB155" s="59">
        <v>104.14258401746</v>
      </c>
      <c r="AC155" s="59">
        <f t="shared" si="15"/>
        <v>89.255488882524219</v>
      </c>
      <c r="AD155" s="59">
        <f t="shared" si="16"/>
        <v>3754.0355743462405</v>
      </c>
      <c r="AE155" s="59">
        <f t="shared" si="17"/>
        <v>1929.9767952294746</v>
      </c>
      <c r="AF155" s="59">
        <f t="shared" si="18"/>
        <v>2892.798302859258</v>
      </c>
      <c r="AG155" s="59">
        <f t="shared" si="19"/>
        <v>701.47618610082043</v>
      </c>
      <c r="AH155" s="59">
        <f t="shared" si="20"/>
        <v>1652.6717071449211</v>
      </c>
      <c r="AI155" s="59">
        <f t="shared" si="21"/>
        <v>737.11676969366192</v>
      </c>
      <c r="AJ155" s="59">
        <v>4276.6512524669997</v>
      </c>
      <c r="AK155" s="59"/>
      <c r="AL155" s="59">
        <v>68.101077057439198</v>
      </c>
      <c r="AM155" s="59">
        <v>456.1</v>
      </c>
      <c r="AN155" s="59"/>
      <c r="AO155" s="59">
        <v>64995.195064930303</v>
      </c>
    </row>
    <row r="156" spans="1:41" x14ac:dyDescent="0.25">
      <c r="A156" s="57">
        <v>38657</v>
      </c>
      <c r="B156" s="58">
        <v>2005</v>
      </c>
      <c r="C156" s="58">
        <v>11</v>
      </c>
      <c r="D156" s="59">
        <v>74.711745742689502</v>
      </c>
      <c r="E156" s="59">
        <v>73.515334937003701</v>
      </c>
      <c r="F156" s="59"/>
      <c r="G156" s="59"/>
      <c r="H156" s="59">
        <v>98.741589942224905</v>
      </c>
      <c r="I156" s="59">
        <v>70.751664347075703</v>
      </c>
      <c r="J156" s="59">
        <v>77.560199760257902</v>
      </c>
      <c r="K156" s="59">
        <v>51.9</v>
      </c>
      <c r="L156" s="59">
        <v>59.291869433526003</v>
      </c>
      <c r="M156" s="59">
        <v>4.42</v>
      </c>
      <c r="N156" s="59">
        <v>6938.54</v>
      </c>
      <c r="O156" s="59">
        <v>31517.69</v>
      </c>
      <c r="P156" s="59">
        <f t="shared" si="13"/>
        <v>8946.0058399118898</v>
      </c>
      <c r="Q156" s="59">
        <f t="shared" si="14"/>
        <v>40636.421898631786</v>
      </c>
      <c r="R156" s="59">
        <v>529.88142857142896</v>
      </c>
      <c r="S156" s="59">
        <f>[1]Extra_XM!F195</f>
        <v>91.583472861547804</v>
      </c>
      <c r="T156" s="59">
        <v>4090.8170184979299</v>
      </c>
      <c r="U156" s="59">
        <v>2392.11377275212</v>
      </c>
      <c r="V156" s="59">
        <v>2834.2926552415902</v>
      </c>
      <c r="W156" s="59">
        <f t="shared" si="12"/>
        <v>3028.8854472198159</v>
      </c>
      <c r="X156" s="59">
        <v>707.31284990095605</v>
      </c>
      <c r="Y156" s="59">
        <v>1623.1636090130601</v>
      </c>
      <c r="Z156" s="59">
        <v>698.40898830579999</v>
      </c>
      <c r="AA156" s="59">
        <v>94.404311099776692</v>
      </c>
      <c r="AB156" s="59">
        <v>99.378081290308472</v>
      </c>
      <c r="AC156" s="59">
        <f t="shared" si="15"/>
        <v>94.995103421244224</v>
      </c>
      <c r="AD156" s="59">
        <f t="shared" si="16"/>
        <v>4333.2947095756172</v>
      </c>
      <c r="AE156" s="59">
        <f t="shared" si="17"/>
        <v>2533.9031076916344</v>
      </c>
      <c r="AF156" s="59">
        <f t="shared" si="18"/>
        <v>2852.0299631886692</v>
      </c>
      <c r="AG156" s="59">
        <f t="shared" si="19"/>
        <v>711.73928970787483</v>
      </c>
      <c r="AH156" s="59">
        <f t="shared" si="20"/>
        <v>1633.3215412676254</v>
      </c>
      <c r="AI156" s="59">
        <f t="shared" si="21"/>
        <v>702.77970679024384</v>
      </c>
      <c r="AJ156" s="59">
        <v>4251.6810500000001</v>
      </c>
      <c r="AK156" s="59"/>
      <c r="AL156" s="59">
        <v>63.274288215698803</v>
      </c>
      <c r="AM156" s="59">
        <v>479.1</v>
      </c>
      <c r="AN156" s="59"/>
      <c r="AO156" s="59">
        <v>66390.066315357893</v>
      </c>
    </row>
    <row r="157" spans="1:41" x14ac:dyDescent="0.25">
      <c r="A157" s="57">
        <v>38687</v>
      </c>
      <c r="B157" s="58">
        <v>2005</v>
      </c>
      <c r="C157" s="58">
        <v>12</v>
      </c>
      <c r="D157" s="59">
        <v>81.1449854735868</v>
      </c>
      <c r="E157" s="59">
        <v>74.146583647554394</v>
      </c>
      <c r="F157" s="59"/>
      <c r="G157" s="59"/>
      <c r="H157" s="59">
        <v>107.033743995328</v>
      </c>
      <c r="I157" s="59">
        <v>76.863588070862207</v>
      </c>
      <c r="J157" s="59">
        <v>77.299282410765187</v>
      </c>
      <c r="K157" s="59">
        <v>54.5</v>
      </c>
      <c r="L157" s="59">
        <v>58.836969465331698</v>
      </c>
      <c r="M157" s="59">
        <v>4.5</v>
      </c>
      <c r="N157" s="59">
        <v>7578.92</v>
      </c>
      <c r="O157" s="59">
        <v>33191.260999999999</v>
      </c>
      <c r="P157" s="59">
        <f t="shared" si="13"/>
        <v>9804.6447051421928</v>
      </c>
      <c r="Q157" s="59">
        <f t="shared" si="14"/>
        <v>42938.640521425557</v>
      </c>
      <c r="R157" s="59">
        <v>514.330952380952</v>
      </c>
      <c r="S157" s="59">
        <f>[1]Extra_XM!F196</f>
        <v>89.306572622390163</v>
      </c>
      <c r="T157" s="59">
        <v>4430.3438044418899</v>
      </c>
      <c r="U157" s="59">
        <v>2702.3969560232299</v>
      </c>
      <c r="V157" s="59">
        <v>2562.6649409301699</v>
      </c>
      <c r="W157" s="59">
        <f t="shared" si="12"/>
        <v>2756.5037872738349</v>
      </c>
      <c r="X157" s="59">
        <v>642.27585468893403</v>
      </c>
      <c r="Y157" s="59">
        <v>1524.85057028349</v>
      </c>
      <c r="Z157" s="59">
        <v>589.37736230141104</v>
      </c>
      <c r="AA157" s="59">
        <v>98.047221574360321</v>
      </c>
      <c r="AB157" s="59">
        <v>101.39913239910473</v>
      </c>
      <c r="AC157" s="59">
        <f t="shared" si="15"/>
        <v>96.694339738971962</v>
      </c>
      <c r="AD157" s="59">
        <f t="shared" si="16"/>
        <v>4518.5816928854611</v>
      </c>
      <c r="AE157" s="59">
        <f t="shared" si="17"/>
        <v>2756.2198220718537</v>
      </c>
      <c r="AF157" s="59">
        <f t="shared" si="18"/>
        <v>2527.3046033999362</v>
      </c>
      <c r="AG157" s="59">
        <f t="shared" si="19"/>
        <v>633.41356034581293</v>
      </c>
      <c r="AH157" s="59">
        <f t="shared" si="20"/>
        <v>1503.8102735255288</v>
      </c>
      <c r="AI157" s="59">
        <f t="shared" si="21"/>
        <v>581.24497553059416</v>
      </c>
      <c r="AJ157" s="59">
        <v>4455.2373500000003</v>
      </c>
      <c r="AK157" s="59"/>
      <c r="AL157" s="59">
        <v>86.057530236472999</v>
      </c>
      <c r="AM157" s="59">
        <v>549.59999999999991</v>
      </c>
      <c r="AN157" s="59"/>
      <c r="AO157" s="59">
        <v>67715.878094108397</v>
      </c>
    </row>
    <row r="158" spans="1:41" x14ac:dyDescent="0.25">
      <c r="A158" s="57">
        <v>38718</v>
      </c>
      <c r="B158" s="58">
        <v>2006</v>
      </c>
      <c r="C158" s="58">
        <v>1</v>
      </c>
      <c r="D158" s="59">
        <v>73.375105295634</v>
      </c>
      <c r="E158" s="59">
        <v>73.610117964255807</v>
      </c>
      <c r="F158" s="59"/>
      <c r="G158" s="59"/>
      <c r="H158" s="59">
        <v>87.661027037518195</v>
      </c>
      <c r="I158" s="59">
        <v>70.591260917461497</v>
      </c>
      <c r="J158" s="59">
        <v>77.362451874326595</v>
      </c>
      <c r="K158" s="59">
        <v>58.5</v>
      </c>
      <c r="L158" s="59">
        <v>56.028838324817002</v>
      </c>
      <c r="M158" s="59">
        <v>4.5</v>
      </c>
      <c r="N158" s="59">
        <v>7577.61</v>
      </c>
      <c r="O158" s="59">
        <v>33274.667500000003</v>
      </c>
      <c r="P158" s="59">
        <f t="shared" si="13"/>
        <v>9794.9455018691006</v>
      </c>
      <c r="Q158" s="59">
        <f t="shared" si="14"/>
        <v>43011.392082109662</v>
      </c>
      <c r="R158" s="59">
        <v>524.47681818181798</v>
      </c>
      <c r="S158" s="59">
        <f>[1]Extra_XM!F197</f>
        <v>92.439832929513656</v>
      </c>
      <c r="T158" s="59">
        <v>4073.2706562404201</v>
      </c>
      <c r="U158" s="59">
        <v>2276.5332951170799</v>
      </c>
      <c r="V158" s="59">
        <v>2982.2937050321498</v>
      </c>
      <c r="W158" s="59">
        <f t="shared" si="12"/>
        <v>3204.1958715515116</v>
      </c>
      <c r="X158" s="59">
        <v>667.65234863855198</v>
      </c>
      <c r="Y158" s="59">
        <v>1917.1907630201299</v>
      </c>
      <c r="Z158" s="59">
        <v>619.35275989283002</v>
      </c>
      <c r="AA158" s="59">
        <v>100</v>
      </c>
      <c r="AB158" s="59">
        <v>100</v>
      </c>
      <c r="AC158" s="59">
        <f t="shared" si="15"/>
        <v>100</v>
      </c>
      <c r="AD158" s="59">
        <f t="shared" si="16"/>
        <v>4073.2706562404205</v>
      </c>
      <c r="AE158" s="59">
        <f t="shared" si="17"/>
        <v>2276.5332951170799</v>
      </c>
      <c r="AF158" s="59">
        <f t="shared" si="18"/>
        <v>2982.2937050321498</v>
      </c>
      <c r="AG158" s="59">
        <f t="shared" si="19"/>
        <v>667.65234863855198</v>
      </c>
      <c r="AH158" s="59">
        <f t="shared" si="20"/>
        <v>1917.1907630201299</v>
      </c>
      <c r="AI158" s="59">
        <f t="shared" si="21"/>
        <v>619.35275989283002</v>
      </c>
      <c r="AJ158" s="59">
        <v>4441.8784724999996</v>
      </c>
      <c r="AK158" s="59"/>
      <c r="AL158" s="59">
        <v>62.933181463986799</v>
      </c>
      <c r="AM158" s="59">
        <v>415.1</v>
      </c>
      <c r="AN158" s="59"/>
      <c r="AO158" s="59">
        <v>68301.282207549899</v>
      </c>
    </row>
    <row r="159" spans="1:41" x14ac:dyDescent="0.25">
      <c r="A159" s="57">
        <v>38749</v>
      </c>
      <c r="B159" s="58">
        <v>2006</v>
      </c>
      <c r="C159" s="58">
        <v>2</v>
      </c>
      <c r="D159" s="59">
        <v>70.091113738267495</v>
      </c>
      <c r="E159" s="59">
        <v>74.184673446221097</v>
      </c>
      <c r="F159" s="59"/>
      <c r="G159" s="59"/>
      <c r="H159" s="59">
        <v>85.784687331091206</v>
      </c>
      <c r="I159" s="59">
        <v>67.175976209215193</v>
      </c>
      <c r="J159" s="59">
        <v>77.292873914461865</v>
      </c>
      <c r="K159" s="59">
        <v>57.5</v>
      </c>
      <c r="L159" s="59">
        <v>62.373348488772699</v>
      </c>
      <c r="M159" s="59">
        <v>4.66</v>
      </c>
      <c r="N159" s="59">
        <v>7548.37</v>
      </c>
      <c r="O159" s="59">
        <v>33541.1855</v>
      </c>
      <c r="P159" s="59">
        <f t="shared" si="13"/>
        <v>9765.9326374040593</v>
      </c>
      <c r="Q159" s="59">
        <f t="shared" si="14"/>
        <v>43394.926079626966</v>
      </c>
      <c r="R159" s="59">
        <v>525.70450000000005</v>
      </c>
      <c r="S159" s="59">
        <f>[1]Extra_XM!F198</f>
        <v>92.412183972538358</v>
      </c>
      <c r="T159" s="59">
        <v>4290.6308909488798</v>
      </c>
      <c r="U159" s="59">
        <v>2673.5676389673699</v>
      </c>
      <c r="V159" s="59">
        <v>2472.32852262503</v>
      </c>
      <c r="W159" s="59">
        <f t="shared" si="12"/>
        <v>2656.6237459047638</v>
      </c>
      <c r="X159" s="59">
        <v>612.11270285033197</v>
      </c>
      <c r="Y159" s="59">
        <v>1616.46687539807</v>
      </c>
      <c r="Z159" s="59">
        <v>428.04416765636199</v>
      </c>
      <c r="AA159" s="59">
        <v>102.91805466917556</v>
      </c>
      <c r="AB159" s="59">
        <v>99.687802148813248</v>
      </c>
      <c r="AC159" s="59">
        <f t="shared" si="15"/>
        <v>103.24036888238363</v>
      </c>
      <c r="AD159" s="59">
        <f t="shared" si="16"/>
        <v>4168.9778384763276</v>
      </c>
      <c r="AE159" s="59">
        <f t="shared" si="17"/>
        <v>2597.7634804324725</v>
      </c>
      <c r="AF159" s="59">
        <f t="shared" si="18"/>
        <v>2480.0712517809907</v>
      </c>
      <c r="AG159" s="59">
        <f t="shared" si="19"/>
        <v>614.02969034925104</v>
      </c>
      <c r="AH159" s="59">
        <f t="shared" si="20"/>
        <v>1621.5292548881955</v>
      </c>
      <c r="AI159" s="59">
        <f t="shared" si="21"/>
        <v>429.38469745514169</v>
      </c>
      <c r="AJ159" s="59">
        <v>4058.4826600000001</v>
      </c>
      <c r="AK159" s="59"/>
      <c r="AL159" s="59">
        <v>62.259192744607901</v>
      </c>
      <c r="AM159" s="59">
        <v>388.29999999999995</v>
      </c>
      <c r="AN159" s="59"/>
      <c r="AO159" s="59">
        <v>68914.324252905004</v>
      </c>
    </row>
    <row r="160" spans="1:41" x14ac:dyDescent="0.25">
      <c r="A160" s="57">
        <v>38777</v>
      </c>
      <c r="B160" s="58">
        <v>2006</v>
      </c>
      <c r="C160" s="58">
        <v>3</v>
      </c>
      <c r="D160" s="59">
        <v>77.575296836962906</v>
      </c>
      <c r="E160" s="59">
        <v>73.971953413990207</v>
      </c>
      <c r="F160" s="59"/>
      <c r="G160" s="59"/>
      <c r="H160" s="59">
        <v>90.557224070771497</v>
      </c>
      <c r="I160" s="59">
        <v>74.897325883709797</v>
      </c>
      <c r="J160" s="59">
        <v>77.746046153054479</v>
      </c>
      <c r="K160" s="59">
        <v>59.3</v>
      </c>
      <c r="L160" s="59">
        <v>59.8351832030257</v>
      </c>
      <c r="M160" s="59">
        <v>4.75</v>
      </c>
      <c r="N160" s="59">
        <v>7539.58</v>
      </c>
      <c r="O160" s="59">
        <v>34052.349000000002</v>
      </c>
      <c r="P160" s="59">
        <f t="shared" si="13"/>
        <v>9697.7021637309153</v>
      </c>
      <c r="Q160" s="59">
        <f t="shared" si="14"/>
        <v>43799.460789250894</v>
      </c>
      <c r="R160" s="59">
        <v>528.77086956521703</v>
      </c>
      <c r="S160" s="59">
        <f>[1]Extra_XM!F199</f>
        <v>92.746236545928184</v>
      </c>
      <c r="T160" s="59">
        <v>5644.0394511086997</v>
      </c>
      <c r="U160" s="59">
        <v>3498.1546884067102</v>
      </c>
      <c r="V160" s="59">
        <v>3029.8715542271798</v>
      </c>
      <c r="W160" s="59">
        <f t="shared" si="12"/>
        <v>3246.8355798622479</v>
      </c>
      <c r="X160" s="59">
        <v>754.98100948649198</v>
      </c>
      <c r="Y160" s="59">
        <v>1833.2547537831099</v>
      </c>
      <c r="Z160" s="59">
        <v>658.59981659264599</v>
      </c>
      <c r="AA160" s="59">
        <v>104.96267164929695</v>
      </c>
      <c r="AB160" s="59">
        <v>99.294665515332667</v>
      </c>
      <c r="AC160" s="59">
        <f t="shared" si="15"/>
        <v>105.70826852031549</v>
      </c>
      <c r="AD160" s="59">
        <f t="shared" si="16"/>
        <v>5377.187301373825</v>
      </c>
      <c r="AE160" s="59">
        <f t="shared" si="17"/>
        <v>3332.7607171574327</v>
      </c>
      <c r="AF160" s="59">
        <f t="shared" si="18"/>
        <v>3051.3940889999972</v>
      </c>
      <c r="AG160" s="59">
        <f t="shared" si="19"/>
        <v>760.34397776375101</v>
      </c>
      <c r="AH160" s="59">
        <f t="shared" si="20"/>
        <v>1846.2771834404602</v>
      </c>
      <c r="AI160" s="59">
        <f t="shared" si="21"/>
        <v>663.27814608625454</v>
      </c>
      <c r="AJ160" s="59">
        <v>4572.8114299999997</v>
      </c>
      <c r="AK160" s="59"/>
      <c r="AL160" s="59">
        <v>70.205564824662801</v>
      </c>
      <c r="AM160" s="59">
        <v>441</v>
      </c>
      <c r="AN160" s="59"/>
      <c r="AO160" s="59">
        <v>69968.058924638404</v>
      </c>
    </row>
    <row r="161" spans="1:41" x14ac:dyDescent="0.25">
      <c r="A161" s="57">
        <v>38808</v>
      </c>
      <c r="B161" s="58">
        <v>2006</v>
      </c>
      <c r="C161" s="58">
        <v>4</v>
      </c>
      <c r="D161" s="59">
        <v>75.6773132936152</v>
      </c>
      <c r="E161" s="59">
        <v>74.792546352525306</v>
      </c>
      <c r="F161" s="59"/>
      <c r="G161" s="59"/>
      <c r="H161" s="59">
        <v>91.1380711033176</v>
      </c>
      <c r="I161" s="59">
        <v>72.715295167826696</v>
      </c>
      <c r="J161" s="59">
        <v>78.243162366298492</v>
      </c>
      <c r="K161" s="59">
        <v>55.6</v>
      </c>
      <c r="L161" s="59">
        <v>58.379420291353497</v>
      </c>
      <c r="M161" s="59">
        <v>4.88</v>
      </c>
      <c r="N161" s="59">
        <v>7636.64</v>
      </c>
      <c r="O161" s="59">
        <v>34529.099000000002</v>
      </c>
      <c r="P161" s="59">
        <f t="shared" si="13"/>
        <v>9760.1372043844094</v>
      </c>
      <c r="Q161" s="59">
        <f t="shared" si="14"/>
        <v>44130.500296435675</v>
      </c>
      <c r="R161" s="59">
        <v>517.32631578947405</v>
      </c>
      <c r="S161" s="59">
        <f>[1]Extra_XM!F200</f>
        <v>91.756642774228851</v>
      </c>
      <c r="T161" s="59">
        <v>5264.2882903545396</v>
      </c>
      <c r="U161" s="59">
        <v>3371.86994412167</v>
      </c>
      <c r="V161" s="59">
        <v>2441.7332103706199</v>
      </c>
      <c r="W161" s="59">
        <f t="shared" si="12"/>
        <v>2603.9765976748722</v>
      </c>
      <c r="X161" s="59">
        <v>618.34456835268804</v>
      </c>
      <c r="Y161" s="59">
        <v>1510.0121655662799</v>
      </c>
      <c r="Z161" s="59">
        <v>475.61986375590402</v>
      </c>
      <c r="AA161" s="59">
        <v>120.25973611432202</v>
      </c>
      <c r="AB161" s="59">
        <v>102.91376735032087</v>
      </c>
      <c r="AC161" s="59">
        <f t="shared" si="15"/>
        <v>116.85485743122693</v>
      </c>
      <c r="AD161" s="59">
        <f t="shared" si="16"/>
        <v>4377.4320985954691</v>
      </c>
      <c r="AE161" s="59">
        <f t="shared" si="17"/>
        <v>2803.8228363616918</v>
      </c>
      <c r="AF161" s="59">
        <f t="shared" si="18"/>
        <v>2372.6011331981495</v>
      </c>
      <c r="AG161" s="59">
        <f t="shared" si="19"/>
        <v>600.83755970941058</v>
      </c>
      <c r="AH161" s="59">
        <f t="shared" si="20"/>
        <v>1467.2596334231582</v>
      </c>
      <c r="AI161" s="59">
        <f t="shared" si="21"/>
        <v>462.15377786810865</v>
      </c>
      <c r="AJ161" s="59">
        <v>4375.3404600000003</v>
      </c>
      <c r="AK161" s="59"/>
      <c r="AL161" s="59">
        <v>70.166516023833907</v>
      </c>
      <c r="AM161" s="59">
        <v>443.6</v>
      </c>
      <c r="AN161" s="59"/>
      <c r="AO161" s="59">
        <v>70836.696939102694</v>
      </c>
    </row>
    <row r="162" spans="1:41" x14ac:dyDescent="0.25">
      <c r="A162" s="57">
        <v>38838</v>
      </c>
      <c r="B162" s="58">
        <v>2006</v>
      </c>
      <c r="C162" s="58">
        <v>5</v>
      </c>
      <c r="D162" s="59">
        <v>75.914256136552197</v>
      </c>
      <c r="E162" s="59">
        <v>75.732568776166104</v>
      </c>
      <c r="F162" s="59"/>
      <c r="G162" s="59"/>
      <c r="H162" s="59">
        <v>95.145418859471704</v>
      </c>
      <c r="I162" s="59">
        <v>72.4776997134732</v>
      </c>
      <c r="J162" s="59">
        <v>78.43450175592649</v>
      </c>
      <c r="K162" s="59">
        <v>54.8</v>
      </c>
      <c r="L162" s="59">
        <v>56.785331474150802</v>
      </c>
      <c r="M162" s="59">
        <v>5</v>
      </c>
      <c r="N162" s="59">
        <v>7695.54</v>
      </c>
      <c r="O162" s="59">
        <v>34948.9565</v>
      </c>
      <c r="P162" s="59">
        <f t="shared" si="13"/>
        <v>9811.4220498870272</v>
      </c>
      <c r="Q162" s="59">
        <f t="shared" si="14"/>
        <v>44558.141784025887</v>
      </c>
      <c r="R162" s="59">
        <v>520.79409090909098</v>
      </c>
      <c r="S162" s="59">
        <f>[1]Extra_XM!F201</f>
        <v>93.947870485019251</v>
      </c>
      <c r="T162" s="59">
        <v>4708.43276061497</v>
      </c>
      <c r="U162" s="59">
        <v>2561.5808583664202</v>
      </c>
      <c r="V162" s="59">
        <v>3316.6279174061801</v>
      </c>
      <c r="W162" s="59">
        <f t="shared" si="12"/>
        <v>3537.074205172712</v>
      </c>
      <c r="X162" s="59">
        <v>793.49164358446001</v>
      </c>
      <c r="Y162" s="59">
        <v>2162.4630038301698</v>
      </c>
      <c r="Z162" s="59">
        <v>581.11955775808201</v>
      </c>
      <c r="AA162" s="59">
        <v>139.53771099277728</v>
      </c>
      <c r="AB162" s="59">
        <v>105.19233924352815</v>
      </c>
      <c r="AC162" s="59">
        <f t="shared" si="15"/>
        <v>132.65006938360503</v>
      </c>
      <c r="AD162" s="59">
        <f t="shared" si="16"/>
        <v>3374.3084411487062</v>
      </c>
      <c r="AE162" s="59">
        <f t="shared" si="17"/>
        <v>1835.7624187335368</v>
      </c>
      <c r="AF162" s="59">
        <f t="shared" si="18"/>
        <v>3152.9177326572594</v>
      </c>
      <c r="AG162" s="59">
        <f t="shared" si="19"/>
        <v>754.32455375620782</v>
      </c>
      <c r="AH162" s="59">
        <f t="shared" si="20"/>
        <v>2055.7228971055638</v>
      </c>
      <c r="AI162" s="59">
        <f t="shared" si="21"/>
        <v>552.43524570049408</v>
      </c>
      <c r="AJ162" s="59">
        <v>4540.4613499999996</v>
      </c>
      <c r="AK162" s="59"/>
      <c r="AL162" s="59">
        <v>68.177676756770595</v>
      </c>
      <c r="AM162" s="59">
        <v>459.1</v>
      </c>
      <c r="AN162" s="59"/>
      <c r="AO162" s="59">
        <v>71527.912739889594</v>
      </c>
    </row>
    <row r="163" spans="1:41" x14ac:dyDescent="0.25">
      <c r="A163" s="57">
        <v>38869</v>
      </c>
      <c r="B163" s="58">
        <v>2006</v>
      </c>
      <c r="C163" s="58">
        <v>6</v>
      </c>
      <c r="D163" s="59">
        <v>74.377266374971896</v>
      </c>
      <c r="E163" s="59">
        <v>75.844920266376604</v>
      </c>
      <c r="F163" s="59"/>
      <c r="G163" s="59"/>
      <c r="H163" s="59">
        <v>96.015507037047499</v>
      </c>
      <c r="I163" s="59">
        <v>70.660721903166205</v>
      </c>
      <c r="J163" s="59">
        <v>78.894082490822427</v>
      </c>
      <c r="K163" s="59">
        <v>48.2</v>
      </c>
      <c r="L163" s="59">
        <v>51.9427797427903</v>
      </c>
      <c r="M163" s="59">
        <v>5</v>
      </c>
      <c r="N163" s="59">
        <v>7821.8</v>
      </c>
      <c r="O163" s="59">
        <v>35404.559000000001</v>
      </c>
      <c r="P163" s="59">
        <f t="shared" si="13"/>
        <v>9914.3050442470048</v>
      </c>
      <c r="Q163" s="59">
        <f t="shared" si="14"/>
        <v>44876.064062369354</v>
      </c>
      <c r="R163" s="59">
        <v>542.46</v>
      </c>
      <c r="S163" s="59">
        <f>[1]Extra_XM!F202</f>
        <v>96.730213983051556</v>
      </c>
      <c r="T163" s="59">
        <v>6026.0925121185001</v>
      </c>
      <c r="U163" s="59">
        <v>4218.3422197847003</v>
      </c>
      <c r="V163" s="59">
        <v>3113.30366257272</v>
      </c>
      <c r="W163" s="59">
        <f t="shared" si="12"/>
        <v>3315.6286206590921</v>
      </c>
      <c r="X163" s="59">
        <v>743.64541060128499</v>
      </c>
      <c r="Y163" s="59">
        <v>1962.4481185683601</v>
      </c>
      <c r="Z163" s="59">
        <v>609.53509148944704</v>
      </c>
      <c r="AA163" s="59">
        <v>131.46664685095112</v>
      </c>
      <c r="AB163" s="59">
        <v>105.38365574923871</v>
      </c>
      <c r="AC163" s="59">
        <f t="shared" si="15"/>
        <v>124.75050890602724</v>
      </c>
      <c r="AD163" s="59">
        <f t="shared" si="16"/>
        <v>4583.74245975142</v>
      </c>
      <c r="AE163" s="59">
        <f t="shared" si="17"/>
        <v>3208.6786427033467</v>
      </c>
      <c r="AF163" s="59">
        <f t="shared" si="18"/>
        <v>2954.256654353358</v>
      </c>
      <c r="AG163" s="59">
        <f t="shared" si="19"/>
        <v>705.65535548585967</v>
      </c>
      <c r="AH163" s="59">
        <f t="shared" si="20"/>
        <v>1862.1940040095228</v>
      </c>
      <c r="AI163" s="59">
        <f t="shared" si="21"/>
        <v>578.39622962012334</v>
      </c>
      <c r="AJ163" s="59">
        <v>4419.70831</v>
      </c>
      <c r="AK163" s="59"/>
      <c r="AL163" s="59">
        <v>67.507613292828907</v>
      </c>
      <c r="AM163" s="59">
        <v>447.9</v>
      </c>
      <c r="AN163" s="59"/>
      <c r="AO163" s="59">
        <v>72437.180468715902</v>
      </c>
    </row>
    <row r="164" spans="1:41" x14ac:dyDescent="0.25">
      <c r="A164" s="57">
        <v>38899</v>
      </c>
      <c r="B164" s="58">
        <v>2006</v>
      </c>
      <c r="C164" s="58">
        <v>7</v>
      </c>
      <c r="D164" s="59">
        <v>74.4053890043688</v>
      </c>
      <c r="E164" s="59">
        <v>75.948338955329206</v>
      </c>
      <c r="F164" s="59"/>
      <c r="G164" s="59"/>
      <c r="H164" s="59">
        <v>90.996091210580204</v>
      </c>
      <c r="I164" s="59">
        <v>71.319424110956305</v>
      </c>
      <c r="J164" s="59">
        <v>79.321620744201724</v>
      </c>
      <c r="K164" s="59">
        <v>48.5</v>
      </c>
      <c r="L164" s="59">
        <v>53.629281235555702</v>
      </c>
      <c r="M164" s="59">
        <v>5.14</v>
      </c>
      <c r="N164" s="59">
        <v>7690.19</v>
      </c>
      <c r="O164" s="59">
        <v>35450.627</v>
      </c>
      <c r="P164" s="59">
        <f t="shared" si="13"/>
        <v>9694.9481463566026</v>
      </c>
      <c r="Q164" s="59">
        <f t="shared" si="14"/>
        <v>44692.262547587168</v>
      </c>
      <c r="R164" s="59">
        <v>540.62047619047598</v>
      </c>
      <c r="S164" s="59">
        <f>[1]Extra_XM!F203</f>
        <v>95.95137060904365</v>
      </c>
      <c r="T164" s="59">
        <v>4989.8716307177101</v>
      </c>
      <c r="U164" s="59">
        <v>2960.84496243382</v>
      </c>
      <c r="V164" s="59">
        <v>3027.31366857491</v>
      </c>
      <c r="W164" s="59">
        <f t="shared" si="12"/>
        <v>3211.9566111976278</v>
      </c>
      <c r="X164" s="59">
        <v>740.29557438755205</v>
      </c>
      <c r="Y164" s="59">
        <v>1792.5778820604</v>
      </c>
      <c r="Z164" s="59">
        <v>679.08315474967605</v>
      </c>
      <c r="AA164" s="59">
        <v>136.90087089874848</v>
      </c>
      <c r="AB164" s="59">
        <v>106.49225100509436</v>
      </c>
      <c r="AC164" s="59">
        <f t="shared" si="15"/>
        <v>128.55477239578627</v>
      </c>
      <c r="AD164" s="59">
        <f t="shared" si="16"/>
        <v>3644.8793918982487</v>
      </c>
      <c r="AE164" s="59">
        <f t="shared" si="17"/>
        <v>2162.7656150001071</v>
      </c>
      <c r="AF164" s="59">
        <f t="shared" si="18"/>
        <v>2842.7548859213143</v>
      </c>
      <c r="AG164" s="59">
        <f t="shared" si="19"/>
        <v>695.16379586354878</v>
      </c>
      <c r="AH164" s="59">
        <f t="shared" si="20"/>
        <v>1683.2941975981398</v>
      </c>
      <c r="AI164" s="59">
        <f t="shared" si="21"/>
        <v>637.68316317887786</v>
      </c>
      <c r="AJ164" s="59">
        <v>4573.1233700000003</v>
      </c>
      <c r="AK164" s="59"/>
      <c r="AL164" s="59">
        <v>71.149939063398705</v>
      </c>
      <c r="AM164" s="59">
        <v>459.79999999999995</v>
      </c>
      <c r="AN164" s="59"/>
      <c r="AO164" s="59">
        <v>72709.531911211801</v>
      </c>
    </row>
    <row r="165" spans="1:41" x14ac:dyDescent="0.25">
      <c r="A165" s="57">
        <v>38930</v>
      </c>
      <c r="B165" s="58">
        <v>2006</v>
      </c>
      <c r="C165" s="58">
        <v>8</v>
      </c>
      <c r="D165" s="59">
        <v>73.825113567819002</v>
      </c>
      <c r="E165" s="59">
        <v>76.301131255000499</v>
      </c>
      <c r="F165" s="59"/>
      <c r="G165" s="59"/>
      <c r="H165" s="59">
        <v>91.805663350107295</v>
      </c>
      <c r="I165" s="59">
        <v>70.573305182810202</v>
      </c>
      <c r="J165" s="59">
        <v>79.532185622739703</v>
      </c>
      <c r="K165" s="59">
        <v>46.7</v>
      </c>
      <c r="L165" s="59">
        <v>56.345527985126601</v>
      </c>
      <c r="M165" s="59">
        <v>5.25</v>
      </c>
      <c r="N165" s="59">
        <v>7657.59</v>
      </c>
      <c r="O165" s="59">
        <v>36297.982499999998</v>
      </c>
      <c r="P165" s="59">
        <f t="shared" si="13"/>
        <v>9628.2906599898033</v>
      </c>
      <c r="Q165" s="59">
        <f t="shared" si="14"/>
        <v>45639.362499327246</v>
      </c>
      <c r="R165" s="59">
        <v>538.52727272727304</v>
      </c>
      <c r="S165" s="59">
        <f>[1]Extra_XM!F204</f>
        <v>95.768477831589365</v>
      </c>
      <c r="T165" s="59">
        <v>5134.54336650803</v>
      </c>
      <c r="U165" s="59">
        <v>3212.4326604405101</v>
      </c>
      <c r="V165" s="59">
        <v>3434.6131890737001</v>
      </c>
      <c r="W165" s="59">
        <f t="shared" si="12"/>
        <v>3659.054693343955</v>
      </c>
      <c r="X165" s="59">
        <v>854.82146366535505</v>
      </c>
      <c r="Y165" s="59">
        <v>2133.90414320532</v>
      </c>
      <c r="Z165" s="59">
        <v>670.32908647327997</v>
      </c>
      <c r="AA165" s="59">
        <v>136.23527275483116</v>
      </c>
      <c r="AB165" s="59">
        <v>106.24688180455034</v>
      </c>
      <c r="AC165" s="59">
        <f t="shared" si="15"/>
        <v>128.22519629841642</v>
      </c>
      <c r="AD165" s="59">
        <f t="shared" si="16"/>
        <v>3768.8795733158977</v>
      </c>
      <c r="AE165" s="59">
        <f t="shared" si="17"/>
        <v>2358.0036179188342</v>
      </c>
      <c r="AF165" s="59">
        <f t="shared" si="18"/>
        <v>3232.6719906866979</v>
      </c>
      <c r="AG165" s="59">
        <f t="shared" si="19"/>
        <v>804.56146020159701</v>
      </c>
      <c r="AH165" s="59">
        <f t="shared" si="20"/>
        <v>2008.4393131939698</v>
      </c>
      <c r="AI165" s="59">
        <f t="shared" si="21"/>
        <v>630.91647970093288</v>
      </c>
      <c r="AJ165" s="59">
        <v>4518.7062400000004</v>
      </c>
      <c r="AK165" s="59"/>
      <c r="AL165" s="59">
        <v>66.830024384971793</v>
      </c>
      <c r="AM165" s="59">
        <v>411.7</v>
      </c>
      <c r="AN165" s="59"/>
      <c r="AO165" s="59">
        <v>73611.588267927102</v>
      </c>
    </row>
    <row r="166" spans="1:41" x14ac:dyDescent="0.25">
      <c r="A166" s="57">
        <v>38961</v>
      </c>
      <c r="B166" s="58">
        <v>2006</v>
      </c>
      <c r="C166" s="58">
        <v>9</v>
      </c>
      <c r="D166" s="59">
        <v>73.789539846313303</v>
      </c>
      <c r="E166" s="59">
        <v>77.076515160188706</v>
      </c>
      <c r="F166" s="59"/>
      <c r="G166" s="59"/>
      <c r="H166" s="59">
        <v>94.207854863890503</v>
      </c>
      <c r="I166" s="59">
        <v>70.233485120221403</v>
      </c>
      <c r="J166" s="59">
        <v>79.545002615346363</v>
      </c>
      <c r="K166" s="59">
        <v>49.9</v>
      </c>
      <c r="L166" s="59">
        <v>54.229606134707801</v>
      </c>
      <c r="M166" s="59">
        <v>5.25</v>
      </c>
      <c r="N166" s="59">
        <v>7925.01</v>
      </c>
      <c r="O166" s="59">
        <v>37092.758000000002</v>
      </c>
      <c r="P166" s="59">
        <f t="shared" si="13"/>
        <v>9962.9263177257762</v>
      </c>
      <c r="Q166" s="59">
        <f t="shared" si="14"/>
        <v>46631.160702034867</v>
      </c>
      <c r="R166" s="59">
        <v>538.65263157894697</v>
      </c>
      <c r="S166" s="59">
        <f>[1]Extra_XM!F205</f>
        <v>95.677969971670692</v>
      </c>
      <c r="T166" s="59">
        <v>4942.2319189622704</v>
      </c>
      <c r="U166" s="59">
        <v>3127.5537141268301</v>
      </c>
      <c r="V166" s="59">
        <v>3255.4403575850101</v>
      </c>
      <c r="W166" s="59">
        <f t="shared" si="12"/>
        <v>3466.3968848743048</v>
      </c>
      <c r="X166" s="59">
        <v>799.99084569490299</v>
      </c>
      <c r="Y166" s="59">
        <v>1918.89906939914</v>
      </c>
      <c r="Z166" s="59">
        <v>747.50696978026201</v>
      </c>
      <c r="AA166" s="59">
        <v>133.76465270345767</v>
      </c>
      <c r="AB166" s="59">
        <v>101.46282935781163</v>
      </c>
      <c r="AC166" s="59">
        <f t="shared" si="15"/>
        <v>131.83611530458381</v>
      </c>
      <c r="AD166" s="59">
        <f t="shared" si="16"/>
        <v>3694.7219007989238</v>
      </c>
      <c r="AE166" s="59">
        <f t="shared" si="17"/>
        <v>2338.1017712207508</v>
      </c>
      <c r="AF166" s="59">
        <f t="shared" si="18"/>
        <v>3208.5053986663474</v>
      </c>
      <c r="AG166" s="59">
        <f t="shared" si="19"/>
        <v>788.45706428480514</v>
      </c>
      <c r="AH166" s="59">
        <f t="shared" si="20"/>
        <v>1891.2335498077689</v>
      </c>
      <c r="AI166" s="59">
        <f t="shared" si="21"/>
        <v>736.72986896921316</v>
      </c>
      <c r="AJ166" s="59">
        <v>4309.9456300000002</v>
      </c>
      <c r="AK166" s="59"/>
      <c r="AL166" s="59">
        <v>73.500409813463307</v>
      </c>
      <c r="AM166" s="59">
        <v>392.5</v>
      </c>
      <c r="AN166" s="59"/>
      <c r="AO166" s="59">
        <v>74208.384927984895</v>
      </c>
    </row>
    <row r="167" spans="1:41" x14ac:dyDescent="0.25">
      <c r="A167" s="57">
        <v>38991</v>
      </c>
      <c r="B167" s="58">
        <v>2006</v>
      </c>
      <c r="C167" s="58">
        <v>10</v>
      </c>
      <c r="D167" s="59">
        <v>78.171558039253995</v>
      </c>
      <c r="E167" s="59">
        <v>77.949574648603004</v>
      </c>
      <c r="F167" s="59"/>
      <c r="G167" s="59"/>
      <c r="H167" s="59">
        <v>103.65670395636501</v>
      </c>
      <c r="I167" s="59">
        <v>73.922525371081605</v>
      </c>
      <c r="J167" s="59">
        <v>79.340846233111705</v>
      </c>
      <c r="K167" s="59">
        <v>48.8</v>
      </c>
      <c r="L167" s="59">
        <v>54.392261565264</v>
      </c>
      <c r="M167" s="59">
        <v>5.25</v>
      </c>
      <c r="N167" s="59">
        <v>7739.57</v>
      </c>
      <c r="O167" s="59">
        <v>36840.500999999997</v>
      </c>
      <c r="P167" s="59">
        <f t="shared" si="13"/>
        <v>9754.8367170931524</v>
      </c>
      <c r="Q167" s="59">
        <f t="shared" si="14"/>
        <v>46433.209058243156</v>
      </c>
      <c r="R167" s="59">
        <v>530.95476190476199</v>
      </c>
      <c r="S167" s="59">
        <f>[1]Extra_XM!F206</f>
        <v>94.102769305761825</v>
      </c>
      <c r="T167" s="59">
        <v>4391.9233770950595</v>
      </c>
      <c r="U167" s="59">
        <v>2605.2799212280102</v>
      </c>
      <c r="V167" s="59">
        <v>3173.1517418898902</v>
      </c>
      <c r="W167" s="59">
        <f t="shared" si="12"/>
        <v>3402.6056595246782</v>
      </c>
      <c r="X167" s="59">
        <v>915.79328894076298</v>
      </c>
      <c r="Y167" s="59">
        <v>1884.1387560589101</v>
      </c>
      <c r="Z167" s="59">
        <v>602.67361452500495</v>
      </c>
      <c r="AA167" s="59">
        <v>132.1912213642286</v>
      </c>
      <c r="AB167" s="59">
        <v>100.52629685453245</v>
      </c>
      <c r="AC167" s="59">
        <f t="shared" si="15"/>
        <v>131.49914549773698</v>
      </c>
      <c r="AD167" s="59">
        <f t="shared" si="16"/>
        <v>3322.4016933726048</v>
      </c>
      <c r="AE167" s="59">
        <f t="shared" si="17"/>
        <v>1970.8418564721785</v>
      </c>
      <c r="AF167" s="59">
        <f t="shared" si="18"/>
        <v>3156.5389765442474</v>
      </c>
      <c r="AG167" s="59">
        <f t="shared" si="19"/>
        <v>910.99873127324145</v>
      </c>
      <c r="AH167" s="59">
        <f t="shared" si="20"/>
        <v>1874.2745082765471</v>
      </c>
      <c r="AI167" s="59">
        <f t="shared" si="21"/>
        <v>599.51836821076745</v>
      </c>
      <c r="AJ167" s="59">
        <v>4562.8393770000002</v>
      </c>
      <c r="AK167" s="59"/>
      <c r="AL167" s="59">
        <v>69.865032941795306</v>
      </c>
      <c r="AM167" s="59">
        <v>490.49999999999994</v>
      </c>
      <c r="AN167" s="59"/>
      <c r="AO167" s="59">
        <v>75024.499598518698</v>
      </c>
    </row>
    <row r="168" spans="1:41" x14ac:dyDescent="0.25">
      <c r="A168" s="57">
        <v>39022</v>
      </c>
      <c r="B168" s="58">
        <v>2006</v>
      </c>
      <c r="C168" s="58">
        <v>11</v>
      </c>
      <c r="D168" s="59">
        <v>78.956196015912596</v>
      </c>
      <c r="E168" s="59">
        <v>77.764498710009605</v>
      </c>
      <c r="F168" s="59"/>
      <c r="G168" s="59"/>
      <c r="H168" s="59">
        <v>98.410319270077594</v>
      </c>
      <c r="I168" s="59">
        <v>75.450392187782697</v>
      </c>
      <c r="J168" s="59">
        <v>79.207183310213694</v>
      </c>
      <c r="K168" s="59">
        <v>49.8</v>
      </c>
      <c r="L168" s="59">
        <v>53.770475041996001</v>
      </c>
      <c r="M168" s="59">
        <v>5.25</v>
      </c>
      <c r="N168" s="59">
        <v>7867.24</v>
      </c>
      <c r="O168" s="59">
        <v>37315.773000000001</v>
      </c>
      <c r="P168" s="59">
        <f t="shared" si="13"/>
        <v>9932.4829784542108</v>
      </c>
      <c r="Q168" s="59">
        <f t="shared" si="14"/>
        <v>47111.602054896153</v>
      </c>
      <c r="R168" s="59">
        <v>527.43714285714304</v>
      </c>
      <c r="S168" s="59">
        <f>[1]Extra_XM!F207</f>
        <v>94.597958105648445</v>
      </c>
      <c r="T168" s="59">
        <v>4112.2076493864297</v>
      </c>
      <c r="U168" s="59">
        <v>2123.9877405765201</v>
      </c>
      <c r="V168" s="59">
        <v>3243.3105472831298</v>
      </c>
      <c r="W168" s="59">
        <f t="shared" si="12"/>
        <v>3480.2604073645102</v>
      </c>
      <c r="X168" s="59">
        <v>881.17816993729605</v>
      </c>
      <c r="Y168" s="59">
        <v>1903.0786783159499</v>
      </c>
      <c r="Z168" s="59">
        <v>696.00355911126405</v>
      </c>
      <c r="AA168" s="59">
        <v>127.44121423680387</v>
      </c>
      <c r="AB168" s="59">
        <v>101.16506532676864</v>
      </c>
      <c r="AC168" s="59">
        <f t="shared" si="15"/>
        <v>125.97354019904189</v>
      </c>
      <c r="AD168" s="59">
        <f t="shared" si="16"/>
        <v>3226.7486417269724</v>
      </c>
      <c r="AE168" s="59">
        <f t="shared" si="17"/>
        <v>1666.6411672991824</v>
      </c>
      <c r="AF168" s="59">
        <f t="shared" si="18"/>
        <v>3205.9590302314946</v>
      </c>
      <c r="AG168" s="59">
        <f t="shared" si="19"/>
        <v>871.0301002535241</v>
      </c>
      <c r="AH168" s="59">
        <f t="shared" si="20"/>
        <v>1881.1619131257441</v>
      </c>
      <c r="AI168" s="59">
        <f t="shared" si="21"/>
        <v>687.98804890120402</v>
      </c>
      <c r="AJ168" s="59">
        <v>4471.8304619999999</v>
      </c>
      <c r="AK168" s="59"/>
      <c r="AL168" s="59">
        <v>67.599609204995005</v>
      </c>
      <c r="AM168" s="59">
        <v>479</v>
      </c>
      <c r="AN168" s="59"/>
      <c r="AO168" s="59">
        <v>76633.660718412197</v>
      </c>
    </row>
    <row r="169" spans="1:41" x14ac:dyDescent="0.25">
      <c r="A169" s="57">
        <v>39052</v>
      </c>
      <c r="B169" s="58">
        <v>2006</v>
      </c>
      <c r="C169" s="58">
        <v>12</v>
      </c>
      <c r="D169" s="59">
        <v>85.880194082272993</v>
      </c>
      <c r="E169" s="59">
        <v>78.286839484551905</v>
      </c>
      <c r="F169" s="59"/>
      <c r="G169" s="59"/>
      <c r="H169" s="59">
        <v>106.140799155216</v>
      </c>
      <c r="I169" s="59">
        <v>82.179396646792497</v>
      </c>
      <c r="J169" s="59">
        <v>79.284085265853662</v>
      </c>
      <c r="K169" s="59">
        <v>54.1</v>
      </c>
      <c r="L169" s="59">
        <v>53.120655533269797</v>
      </c>
      <c r="M169" s="59">
        <v>5.25</v>
      </c>
      <c r="N169" s="59">
        <v>8580.1</v>
      </c>
      <c r="O169" s="59">
        <v>38638.559999999998</v>
      </c>
      <c r="P169" s="59">
        <f t="shared" si="13"/>
        <v>10821.970098071255</v>
      </c>
      <c r="Q169" s="59">
        <f t="shared" si="14"/>
        <v>48734.320223835617</v>
      </c>
      <c r="R169" s="59">
        <v>527.58210526315804</v>
      </c>
      <c r="S169" s="59">
        <f>[1]Extra_XM!F208</f>
        <v>95.352256877941372</v>
      </c>
      <c r="T169" s="59">
        <v>5802.6267293765204</v>
      </c>
      <c r="U169" s="59">
        <v>3826.0579449527399</v>
      </c>
      <c r="V169" s="59">
        <v>2993.0050520100599</v>
      </c>
      <c r="W169" s="59">
        <f t="shared" si="12"/>
        <v>3202.2445756935576</v>
      </c>
      <c r="X169" s="59">
        <v>767.61477272679394</v>
      </c>
      <c r="Y169" s="59">
        <v>1781.5370140529301</v>
      </c>
      <c r="Z169" s="59">
        <v>653.09278891383406</v>
      </c>
      <c r="AA169" s="59">
        <v>123.48104361769266</v>
      </c>
      <c r="AB169" s="59">
        <v>100.56538430754273</v>
      </c>
      <c r="AC169" s="59">
        <f t="shared" si="15"/>
        <v>122.78682617079323</v>
      </c>
      <c r="AD169" s="59">
        <f t="shared" si="16"/>
        <v>4699.2044765526307</v>
      </c>
      <c r="AE169" s="59">
        <f t="shared" si="17"/>
        <v>3098.4982252000768</v>
      </c>
      <c r="AF169" s="59">
        <f t="shared" si="18"/>
        <v>2976.1782074605712</v>
      </c>
      <c r="AG169" s="59">
        <f t="shared" si="19"/>
        <v>763.29919883697028</v>
      </c>
      <c r="AH169" s="59">
        <f t="shared" si="20"/>
        <v>1771.5211116826697</v>
      </c>
      <c r="AI169" s="59">
        <f t="shared" si="21"/>
        <v>649.42106412738076</v>
      </c>
      <c r="AJ169" s="59">
        <v>4729.781191</v>
      </c>
      <c r="AK169" s="59"/>
      <c r="AL169" s="59">
        <v>93.401542348456701</v>
      </c>
      <c r="AM169" s="59">
        <v>532.29999999999995</v>
      </c>
      <c r="AN169" s="59"/>
      <c r="AO169" s="59">
        <v>78157.009854435702</v>
      </c>
    </row>
    <row r="170" spans="1:41" x14ac:dyDescent="0.25">
      <c r="A170" s="57">
        <v>39083</v>
      </c>
      <c r="B170" s="58">
        <v>2007</v>
      </c>
      <c r="C170" s="58">
        <v>1</v>
      </c>
      <c r="D170" s="59">
        <v>77.304410979906905</v>
      </c>
      <c r="E170" s="59">
        <v>77.961120480963203</v>
      </c>
      <c r="F170" s="59"/>
      <c r="G170" s="59"/>
      <c r="H170" s="59">
        <v>93.031856586512305</v>
      </c>
      <c r="I170" s="59">
        <v>74.506010140931295</v>
      </c>
      <c r="J170" s="59">
        <v>79.526692625908296</v>
      </c>
      <c r="K170" s="59">
        <v>52</v>
      </c>
      <c r="L170" s="59">
        <v>54.702359987693697</v>
      </c>
      <c r="M170" s="59">
        <v>5.09</v>
      </c>
      <c r="N170" s="59">
        <v>8791.85</v>
      </c>
      <c r="O170" s="59">
        <v>39510.905500000001</v>
      </c>
      <c r="P170" s="59">
        <f t="shared" si="13"/>
        <v>11055.218958188865</v>
      </c>
      <c r="Q170" s="59">
        <f t="shared" si="14"/>
        <v>49682.570965019724</v>
      </c>
      <c r="R170" s="59">
        <v>540.51</v>
      </c>
      <c r="S170" s="59">
        <f>[1]Extra_XM!F209</f>
        <v>97.029376592334344</v>
      </c>
      <c r="T170" s="59">
        <v>5407.4011367000003</v>
      </c>
      <c r="U170" s="59">
        <v>3146.0855239893799</v>
      </c>
      <c r="V170" s="59">
        <v>2980.4821781831602</v>
      </c>
      <c r="W170" s="59">
        <f t="shared" si="12"/>
        <v>3202.6963915078632</v>
      </c>
      <c r="X170" s="59">
        <v>783.55438381164095</v>
      </c>
      <c r="Y170" s="59">
        <v>1871.3576570954399</v>
      </c>
      <c r="Z170" s="59">
        <v>547.78435060078198</v>
      </c>
      <c r="AA170" s="59">
        <v>113.21297791017756</v>
      </c>
      <c r="AB170" s="59">
        <v>99.704241380785589</v>
      </c>
      <c r="AC170" s="59">
        <f t="shared" si="15"/>
        <v>113.54880829773336</v>
      </c>
      <c r="AD170" s="59">
        <f t="shared" si="16"/>
        <v>4776.3085438757716</v>
      </c>
      <c r="AE170" s="59">
        <f t="shared" si="17"/>
        <v>2778.9089043178988</v>
      </c>
      <c r="AF170" s="59">
        <f t="shared" si="18"/>
        <v>2989.3233596755904</v>
      </c>
      <c r="AG170" s="59">
        <f t="shared" si="19"/>
        <v>785.8786877672818</v>
      </c>
      <c r="AH170" s="59">
        <f t="shared" si="20"/>
        <v>1876.908776576958</v>
      </c>
      <c r="AI170" s="59">
        <f t="shared" si="21"/>
        <v>549.40927588898717</v>
      </c>
      <c r="AJ170" s="59">
        <v>4760.3642900000004</v>
      </c>
      <c r="AK170" s="59"/>
      <c r="AL170" s="59">
        <v>66.261300447398099</v>
      </c>
      <c r="AM170" s="59">
        <v>445.2</v>
      </c>
      <c r="AN170" s="59"/>
      <c r="AO170" s="59">
        <v>78736.169288282705</v>
      </c>
    </row>
    <row r="171" spans="1:41" x14ac:dyDescent="0.25">
      <c r="A171" s="57">
        <v>39114</v>
      </c>
      <c r="B171" s="58">
        <v>2007</v>
      </c>
      <c r="C171" s="58">
        <v>2</v>
      </c>
      <c r="D171" s="59">
        <v>73.425158659132194</v>
      </c>
      <c r="E171" s="59">
        <v>78.325761311338695</v>
      </c>
      <c r="F171" s="59"/>
      <c r="G171" s="59"/>
      <c r="H171" s="59">
        <v>84.967565010587606</v>
      </c>
      <c r="I171" s="59">
        <v>71.4503798218431</v>
      </c>
      <c r="J171" s="59">
        <v>79.392114203538355</v>
      </c>
      <c r="K171" s="59">
        <v>50.4</v>
      </c>
      <c r="L171" s="59">
        <v>57.919537171103897</v>
      </c>
      <c r="M171" s="59">
        <v>5</v>
      </c>
      <c r="N171" s="59">
        <v>8739.44</v>
      </c>
      <c r="O171" s="59">
        <v>39865.076000000001</v>
      </c>
      <c r="P171" s="59">
        <f t="shared" si="13"/>
        <v>11007.944665127081</v>
      </c>
      <c r="Q171" s="59">
        <f t="shared" si="14"/>
        <v>50212.891292701323</v>
      </c>
      <c r="R171" s="59">
        <v>542.26649999999995</v>
      </c>
      <c r="S171" s="59">
        <f>[1]Extra_XM!F210</f>
        <v>98.167089147229518</v>
      </c>
      <c r="T171" s="59">
        <v>5183.3993432789002</v>
      </c>
      <c r="U171" s="59">
        <v>3268.7825314577099</v>
      </c>
      <c r="V171" s="59">
        <v>2892.8030795452</v>
      </c>
      <c r="W171" s="59">
        <f t="shared" si="12"/>
        <v>3101.9923917745359</v>
      </c>
      <c r="X171" s="59">
        <v>797.31730478456302</v>
      </c>
      <c r="Y171" s="59">
        <v>1769.4895447389099</v>
      </c>
      <c r="Z171" s="59">
        <v>535.185542251063</v>
      </c>
      <c r="AA171" s="59">
        <v>113.51120564144026</v>
      </c>
      <c r="AB171" s="59">
        <v>100.35885217863246</v>
      </c>
      <c r="AC171" s="59">
        <f t="shared" si="15"/>
        <v>113.10532471953488</v>
      </c>
      <c r="AD171" s="59">
        <f t="shared" si="16"/>
        <v>4566.4208339503039</v>
      </c>
      <c r="AE171" s="59">
        <f t="shared" si="17"/>
        <v>2879.7003018214396</v>
      </c>
      <c r="AF171" s="59">
        <f t="shared" si="18"/>
        <v>2882.4593115076605</v>
      </c>
      <c r="AG171" s="59">
        <f t="shared" si="19"/>
        <v>794.46634499703941</v>
      </c>
      <c r="AH171" s="59">
        <f t="shared" si="20"/>
        <v>1763.162398060641</v>
      </c>
      <c r="AI171" s="59">
        <f t="shared" si="21"/>
        <v>533.27188447558797</v>
      </c>
      <c r="AJ171" s="59">
        <v>4310.8454599999995</v>
      </c>
      <c r="AK171" s="59"/>
      <c r="AL171" s="59">
        <v>67.083891688899698</v>
      </c>
      <c r="AM171" s="59">
        <v>388.8</v>
      </c>
      <c r="AN171" s="59"/>
      <c r="AO171" s="59">
        <v>79764.692986977796</v>
      </c>
    </row>
    <row r="172" spans="1:41" x14ac:dyDescent="0.25">
      <c r="A172" s="57">
        <v>39142</v>
      </c>
      <c r="B172" s="58">
        <v>2007</v>
      </c>
      <c r="C172" s="58">
        <v>3</v>
      </c>
      <c r="D172" s="59">
        <v>82.905966496429997</v>
      </c>
      <c r="E172" s="59">
        <v>79.950308359607007</v>
      </c>
      <c r="F172" s="59"/>
      <c r="G172" s="59"/>
      <c r="H172" s="59">
        <v>101.112589290919</v>
      </c>
      <c r="I172" s="59">
        <v>79.635290249335696</v>
      </c>
      <c r="J172" s="59">
        <v>79.73084900814294</v>
      </c>
      <c r="K172" s="59">
        <v>48.4</v>
      </c>
      <c r="L172" s="59">
        <v>58.9714223278283</v>
      </c>
      <c r="M172" s="59">
        <v>5</v>
      </c>
      <c r="N172" s="59">
        <v>8781.5300000000007</v>
      </c>
      <c r="O172" s="59">
        <v>40408.3655</v>
      </c>
      <c r="P172" s="59">
        <f t="shared" si="13"/>
        <v>11013.967754316951</v>
      </c>
      <c r="Q172" s="59">
        <f t="shared" si="14"/>
        <v>50680.967282655023</v>
      </c>
      <c r="R172" s="59">
        <v>538.48772727272706</v>
      </c>
      <c r="S172" s="59">
        <f>[1]Extra_XM!F211</f>
        <v>97.838481120870256</v>
      </c>
      <c r="T172" s="59">
        <v>6041.1055460344196</v>
      </c>
      <c r="U172" s="59">
        <v>3756.7444747466898</v>
      </c>
      <c r="V172" s="59">
        <v>3513.0677279358201</v>
      </c>
      <c r="W172" s="59">
        <f t="shared" si="12"/>
        <v>3765.7280611098922</v>
      </c>
      <c r="X172" s="59">
        <v>864.11504572065905</v>
      </c>
      <c r="Y172" s="59">
        <v>2226.3323652815602</v>
      </c>
      <c r="Z172" s="59">
        <v>675.28065010767295</v>
      </c>
      <c r="AA172" s="59">
        <v>122.5358784328071</v>
      </c>
      <c r="AB172" s="59">
        <v>103.06599494159028</v>
      </c>
      <c r="AC172" s="59">
        <f t="shared" si="15"/>
        <v>118.89069571612909</v>
      </c>
      <c r="AD172" s="59">
        <f t="shared" si="16"/>
        <v>4930.0707868569916</v>
      </c>
      <c r="AE172" s="59">
        <f t="shared" si="17"/>
        <v>3065.8322466808863</v>
      </c>
      <c r="AF172" s="59">
        <f t="shared" si="18"/>
        <v>3408.561407597871</v>
      </c>
      <c r="AG172" s="59">
        <f t="shared" si="19"/>
        <v>838.40945426313669</v>
      </c>
      <c r="AH172" s="59">
        <f t="shared" si="20"/>
        <v>2160.1036952520285</v>
      </c>
      <c r="AI172" s="59">
        <f t="shared" si="21"/>
        <v>655.19248175925441</v>
      </c>
      <c r="AJ172" s="59">
        <v>4891.4988400000002</v>
      </c>
      <c r="AK172" s="59"/>
      <c r="AL172" s="59">
        <v>77.076349471939807</v>
      </c>
      <c r="AM172" s="59">
        <v>498.1</v>
      </c>
      <c r="AN172" s="59"/>
      <c r="AO172" s="59">
        <v>80392.720780590796</v>
      </c>
    </row>
    <row r="173" spans="1:41" x14ac:dyDescent="0.25">
      <c r="A173" s="57">
        <v>39173</v>
      </c>
      <c r="B173" s="58">
        <v>2007</v>
      </c>
      <c r="C173" s="58">
        <v>4</v>
      </c>
      <c r="D173" s="59">
        <v>80.1379984305606</v>
      </c>
      <c r="E173" s="59">
        <v>79.448756821373493</v>
      </c>
      <c r="F173" s="59"/>
      <c r="G173" s="59"/>
      <c r="H173" s="59">
        <v>94.449723688637306</v>
      </c>
      <c r="I173" s="59">
        <v>77.637829340494903</v>
      </c>
      <c r="J173" s="59">
        <v>80.189514243566975</v>
      </c>
      <c r="K173" s="59">
        <v>49.4</v>
      </c>
      <c r="L173" s="59">
        <v>54.617260882270401</v>
      </c>
      <c r="M173" s="59">
        <v>5</v>
      </c>
      <c r="N173" s="59">
        <v>8996.02</v>
      </c>
      <c r="O173" s="59">
        <v>41120.135000000002</v>
      </c>
      <c r="P173" s="59">
        <f t="shared" si="13"/>
        <v>11218.449300834474</v>
      </c>
      <c r="Q173" s="59">
        <f t="shared" si="14"/>
        <v>51278.693215551903</v>
      </c>
      <c r="R173" s="59">
        <v>532.30100000000004</v>
      </c>
      <c r="S173" s="59">
        <f>[1]Extra_XM!F212</f>
        <v>97.72128295338787</v>
      </c>
      <c r="T173" s="59">
        <v>6218.3443694999996</v>
      </c>
      <c r="U173" s="59">
        <v>3913.5835631016398</v>
      </c>
      <c r="V173" s="59">
        <v>3249.6668806845701</v>
      </c>
      <c r="W173" s="59">
        <f t="shared" si="12"/>
        <v>3464.9826981588922</v>
      </c>
      <c r="X173" s="59">
        <v>744.95071846646204</v>
      </c>
      <c r="Y173" s="59">
        <v>2097.60050638752</v>
      </c>
      <c r="Z173" s="59">
        <v>622.43147330491001</v>
      </c>
      <c r="AA173" s="59">
        <v>136.76738735527729</v>
      </c>
      <c r="AB173" s="59">
        <v>104.88323169274437</v>
      </c>
      <c r="AC173" s="59">
        <f t="shared" si="15"/>
        <v>130.3996693732108</v>
      </c>
      <c r="AD173" s="59">
        <f t="shared" si="16"/>
        <v>4546.6572768161159</v>
      </c>
      <c r="AE173" s="59">
        <f t="shared" si="17"/>
        <v>2861.4888671781232</v>
      </c>
      <c r="AF173" s="59">
        <f t="shared" si="18"/>
        <v>3098.3664673915418</v>
      </c>
      <c r="AG173" s="59">
        <f t="shared" si="19"/>
        <v>710.26674754721193</v>
      </c>
      <c r="AH173" s="59">
        <f t="shared" si="20"/>
        <v>1999.9388582270658</v>
      </c>
      <c r="AI173" s="59">
        <f t="shared" si="21"/>
        <v>593.45184474132543</v>
      </c>
      <c r="AJ173" s="59">
        <v>4635.5693799999999</v>
      </c>
      <c r="AK173" s="59"/>
      <c r="AL173" s="59">
        <v>72.112254289258203</v>
      </c>
      <c r="AM173" s="59">
        <v>454.9</v>
      </c>
      <c r="AN173" s="59"/>
      <c r="AO173" s="59">
        <v>81244.851408554299</v>
      </c>
    </row>
    <row r="174" spans="1:41" x14ac:dyDescent="0.25">
      <c r="A174" s="57">
        <v>39203</v>
      </c>
      <c r="B174" s="58">
        <v>2007</v>
      </c>
      <c r="C174" s="58">
        <v>5</v>
      </c>
      <c r="D174" s="59">
        <v>79.989104505826205</v>
      </c>
      <c r="E174" s="59">
        <v>79.516495082604095</v>
      </c>
      <c r="F174" s="59"/>
      <c r="G174" s="59"/>
      <c r="H174" s="59">
        <v>100.095964570908</v>
      </c>
      <c r="I174" s="59">
        <v>76.322323891299803</v>
      </c>
      <c r="J174" s="59">
        <v>80.687545956282904</v>
      </c>
      <c r="K174" s="59">
        <v>46.7</v>
      </c>
      <c r="L174" s="59">
        <v>55.889676348751998</v>
      </c>
      <c r="M174" s="59">
        <v>5</v>
      </c>
      <c r="N174" s="59">
        <v>9048.89</v>
      </c>
      <c r="O174" s="59">
        <v>41747.555500000002</v>
      </c>
      <c r="P174" s="59">
        <f t="shared" si="13"/>
        <v>11214.729476222705</v>
      </c>
      <c r="Q174" s="59">
        <f t="shared" si="14"/>
        <v>51739.775953304037</v>
      </c>
      <c r="R174" s="59">
        <v>522.01619047619101</v>
      </c>
      <c r="S174" s="59">
        <f>[1]Extra_XM!F213</f>
        <v>95.514079716507339</v>
      </c>
      <c r="T174" s="59">
        <v>6393.5729586699999</v>
      </c>
      <c r="U174" s="59">
        <v>4035.4320768003599</v>
      </c>
      <c r="V174" s="59">
        <v>3848.82795191478</v>
      </c>
      <c r="W174" s="59">
        <f t="shared" si="12"/>
        <v>4111.3872418345636</v>
      </c>
      <c r="X174" s="59">
        <v>890.94677262471703</v>
      </c>
      <c r="Y174" s="59">
        <v>2473.56248717786</v>
      </c>
      <c r="Z174" s="59">
        <v>746.87798203198599</v>
      </c>
      <c r="AA174" s="59">
        <v>136.59396240774356</v>
      </c>
      <c r="AB174" s="59">
        <v>106.76521171830515</v>
      </c>
      <c r="AC174" s="59">
        <f t="shared" si="15"/>
        <v>127.93864238113453</v>
      </c>
      <c r="AD174" s="59">
        <f t="shared" si="16"/>
        <v>4680.7141735772257</v>
      </c>
      <c r="AE174" s="59">
        <f t="shared" si="17"/>
        <v>2954.3268279708309</v>
      </c>
      <c r="AF174" s="59">
        <f t="shared" si="18"/>
        <v>3604.9457402564108</v>
      </c>
      <c r="AG174" s="59">
        <f t="shared" si="19"/>
        <v>834.49164600116831</v>
      </c>
      <c r="AH174" s="59">
        <f t="shared" si="20"/>
        <v>2316.8244106556308</v>
      </c>
      <c r="AI174" s="59">
        <f t="shared" si="21"/>
        <v>699.55182030883566</v>
      </c>
      <c r="AJ174" s="59">
        <v>4777.1447900000003</v>
      </c>
      <c r="AK174" s="59"/>
      <c r="AL174" s="59">
        <v>71.667599639015293</v>
      </c>
      <c r="AM174" s="59">
        <v>476.1</v>
      </c>
      <c r="AN174" s="59"/>
      <c r="AO174" s="59">
        <v>81996.725689301195</v>
      </c>
    </row>
    <row r="175" spans="1:41" x14ac:dyDescent="0.25">
      <c r="A175" s="57">
        <v>39234</v>
      </c>
      <c r="B175" s="58">
        <v>2007</v>
      </c>
      <c r="C175" s="58">
        <v>6</v>
      </c>
      <c r="D175" s="59">
        <v>78.318709437958503</v>
      </c>
      <c r="E175" s="59">
        <v>79.482316730770194</v>
      </c>
      <c r="F175" s="59"/>
      <c r="G175" s="59"/>
      <c r="H175" s="59">
        <v>99.177592061323793</v>
      </c>
      <c r="I175" s="59">
        <v>74.4927281456185</v>
      </c>
      <c r="J175" s="59">
        <v>81.441002021660111</v>
      </c>
      <c r="K175" s="59">
        <v>46.2</v>
      </c>
      <c r="L175" s="59">
        <v>56.691048080244798</v>
      </c>
      <c r="M175" s="59">
        <v>5</v>
      </c>
      <c r="N175" s="59">
        <v>9092.7900000000009</v>
      </c>
      <c r="O175" s="59">
        <v>42477.870499999997</v>
      </c>
      <c r="P175" s="59">
        <f t="shared" si="13"/>
        <v>11164.879820095626</v>
      </c>
      <c r="Q175" s="59">
        <f t="shared" si="14"/>
        <v>52157.843648218557</v>
      </c>
      <c r="R175" s="59">
        <v>526.71904761904796</v>
      </c>
      <c r="S175" s="59">
        <f>[1]Extra_XM!F214</f>
        <v>95.536048691861026</v>
      </c>
      <c r="T175" s="59">
        <v>5939.0961962700003</v>
      </c>
      <c r="U175" s="59">
        <v>3813.8412242321501</v>
      </c>
      <c r="V175" s="59">
        <v>3504.4030348465799</v>
      </c>
      <c r="W175" s="59">
        <f t="shared" si="12"/>
        <v>3755.7111501358663</v>
      </c>
      <c r="X175" s="59">
        <v>844.16049641842699</v>
      </c>
      <c r="Y175" s="59">
        <v>2265.1285711860801</v>
      </c>
      <c r="Z175" s="59">
        <v>646.42208253135902</v>
      </c>
      <c r="AA175" s="59">
        <v>134.72490905196591</v>
      </c>
      <c r="AB175" s="59">
        <v>107.85935952974783</v>
      </c>
      <c r="AC175" s="59">
        <f t="shared" si="15"/>
        <v>124.90794460429603</v>
      </c>
      <c r="AD175" s="59">
        <f t="shared" si="16"/>
        <v>4408.3133832209005</v>
      </c>
      <c r="AE175" s="59">
        <f t="shared" si="17"/>
        <v>2830.8359983832543</v>
      </c>
      <c r="AF175" s="59">
        <f t="shared" si="18"/>
        <v>3249.0486223219768</v>
      </c>
      <c r="AG175" s="59">
        <f t="shared" si="19"/>
        <v>782.64927596348809</v>
      </c>
      <c r="AH175" s="59">
        <f t="shared" si="20"/>
        <v>2100.0760444543089</v>
      </c>
      <c r="AI175" s="59">
        <f t="shared" si="21"/>
        <v>599.3194149767545</v>
      </c>
      <c r="AJ175" s="59">
        <v>4705.0791399999998</v>
      </c>
      <c r="AK175" s="59"/>
      <c r="AL175" s="59">
        <v>72.445700202591198</v>
      </c>
      <c r="AM175" s="59">
        <v>457.9</v>
      </c>
      <c r="AN175" s="59"/>
      <c r="AO175" s="59">
        <v>82426.173548100298</v>
      </c>
    </row>
    <row r="176" spans="1:41" x14ac:dyDescent="0.25">
      <c r="A176" s="57">
        <v>39264</v>
      </c>
      <c r="B176" s="58">
        <v>2007</v>
      </c>
      <c r="C176" s="58">
        <v>7</v>
      </c>
      <c r="D176" s="59">
        <v>76.726178280717605</v>
      </c>
      <c r="E176" s="59">
        <v>78.468916042294595</v>
      </c>
      <c r="F176" s="59"/>
      <c r="G176" s="59"/>
      <c r="H176" s="59">
        <v>85.980121449951298</v>
      </c>
      <c r="I176" s="59">
        <v>75.2274275153367</v>
      </c>
      <c r="J176" s="59">
        <v>82.360163491451999</v>
      </c>
      <c r="K176" s="59">
        <v>43.3</v>
      </c>
      <c r="L176" s="59">
        <v>56.3182835618111</v>
      </c>
      <c r="M176" s="59">
        <v>5.15</v>
      </c>
      <c r="N176" s="59">
        <v>9141.19</v>
      </c>
      <c r="O176" s="59">
        <v>43093.672500000001</v>
      </c>
      <c r="P176" s="59">
        <f t="shared" si="13"/>
        <v>11099.043047612146</v>
      </c>
      <c r="Q176" s="59">
        <f t="shared" si="14"/>
        <v>52323.442151098461</v>
      </c>
      <c r="R176" s="59">
        <v>519.80449999999996</v>
      </c>
      <c r="S176" s="59">
        <f>[1]Extra_XM!F215</f>
        <v>94.350492528163926</v>
      </c>
      <c r="T176" s="59">
        <v>5467.8444103800002</v>
      </c>
      <c r="U176" s="59">
        <v>3197.4770489908801</v>
      </c>
      <c r="V176" s="59">
        <v>3740.04429998151</v>
      </c>
      <c r="W176" s="59">
        <f t="shared" si="12"/>
        <v>4003.8521022883042</v>
      </c>
      <c r="X176" s="59">
        <v>923.37083061241799</v>
      </c>
      <c r="Y176" s="59">
        <v>2449.63612730563</v>
      </c>
      <c r="Z176" s="59">
        <v>630.84514437025598</v>
      </c>
      <c r="AA176" s="59">
        <v>140.18468403414857</v>
      </c>
      <c r="AB176" s="59">
        <v>107.92142019516574</v>
      </c>
      <c r="AC176" s="59">
        <f t="shared" si="15"/>
        <v>129.89514387471715</v>
      </c>
      <c r="AD176" s="59">
        <f t="shared" si="16"/>
        <v>3900.4577768624495</v>
      </c>
      <c r="AE176" s="59">
        <f t="shared" si="17"/>
        <v>2280.9032748627405</v>
      </c>
      <c r="AF176" s="59">
        <f t="shared" si="18"/>
        <v>3465.5254658602453</v>
      </c>
      <c r="AG176" s="59">
        <f t="shared" si="19"/>
        <v>855.59551472042233</v>
      </c>
      <c r="AH176" s="59">
        <f t="shared" si="20"/>
        <v>2269.8331090118104</v>
      </c>
      <c r="AI176" s="59">
        <f t="shared" si="21"/>
        <v>584.54118119408724</v>
      </c>
      <c r="AJ176" s="59">
        <v>4692.5632400000004</v>
      </c>
      <c r="AK176" s="59"/>
      <c r="AL176" s="59">
        <v>71.883085088625805</v>
      </c>
      <c r="AM176" s="59">
        <v>451.79999999999995</v>
      </c>
      <c r="AN176" s="59"/>
      <c r="AO176" s="59">
        <v>82675.856804267896</v>
      </c>
    </row>
    <row r="177" spans="1:41" x14ac:dyDescent="0.25">
      <c r="A177" s="57">
        <v>39295</v>
      </c>
      <c r="B177" s="58">
        <v>2007</v>
      </c>
      <c r="C177" s="58">
        <v>8</v>
      </c>
      <c r="D177" s="59">
        <v>77.211232112852997</v>
      </c>
      <c r="E177" s="59">
        <v>79.586855054818699</v>
      </c>
      <c r="F177" s="59"/>
      <c r="G177" s="59"/>
      <c r="H177" s="59">
        <v>95.406936588314906</v>
      </c>
      <c r="I177" s="59">
        <v>73.915808272311594</v>
      </c>
      <c r="J177" s="59">
        <v>83.253690976030569</v>
      </c>
      <c r="K177" s="59">
        <v>41.6</v>
      </c>
      <c r="L177" s="59">
        <v>55.121321536408203</v>
      </c>
      <c r="M177" s="59">
        <v>5.42</v>
      </c>
      <c r="N177" s="59">
        <v>9121.4500000000007</v>
      </c>
      <c r="O177" s="59">
        <v>43188.869500000001</v>
      </c>
      <c r="P177" s="59">
        <f t="shared" si="13"/>
        <v>10956.210941597943</v>
      </c>
      <c r="Q177" s="59">
        <f t="shared" si="14"/>
        <v>51876.221935234607</v>
      </c>
      <c r="R177" s="59">
        <v>522.922727272727</v>
      </c>
      <c r="S177" s="59">
        <f>[1]Extra_XM!F216</f>
        <v>94.114458074886258</v>
      </c>
      <c r="T177" s="59">
        <v>5575.0522112099998</v>
      </c>
      <c r="U177" s="59">
        <v>3353.3886044801302</v>
      </c>
      <c r="V177" s="59">
        <v>4145.0138121546897</v>
      </c>
      <c r="W177" s="59">
        <f t="shared" si="12"/>
        <v>4444.0541270388348</v>
      </c>
      <c r="X177" s="59">
        <v>1082.50407573702</v>
      </c>
      <c r="Y177" s="59">
        <v>2636.9572985447398</v>
      </c>
      <c r="Z177" s="59">
        <v>724.592752757075</v>
      </c>
      <c r="AA177" s="59">
        <v>136.78711168183773</v>
      </c>
      <c r="AB177" s="59">
        <v>107.52774444112958</v>
      </c>
      <c r="AC177" s="59">
        <f t="shared" si="15"/>
        <v>127.21099321182857</v>
      </c>
      <c r="AD177" s="59">
        <f t="shared" si="16"/>
        <v>4075.7145484418047</v>
      </c>
      <c r="AE177" s="59">
        <f t="shared" si="17"/>
        <v>2451.5384258423414</v>
      </c>
      <c r="AF177" s="59">
        <f t="shared" si="18"/>
        <v>3854.8319168212865</v>
      </c>
      <c r="AG177" s="59">
        <f t="shared" si="19"/>
        <v>1006.7207132106084</v>
      </c>
      <c r="AH177" s="59">
        <f t="shared" si="20"/>
        <v>2452.3506116958019</v>
      </c>
      <c r="AI177" s="59">
        <f t="shared" si="21"/>
        <v>673.86585343448974</v>
      </c>
      <c r="AJ177" s="59">
        <v>4724.9122299999999</v>
      </c>
      <c r="AK177" s="59"/>
      <c r="AL177" s="59">
        <v>71.057852670841498</v>
      </c>
      <c r="AM177" s="59">
        <v>427.5</v>
      </c>
      <c r="AN177" s="59"/>
      <c r="AO177" s="59">
        <v>83438.514634551597</v>
      </c>
    </row>
    <row r="178" spans="1:41" x14ac:dyDescent="0.25">
      <c r="A178" s="57">
        <v>39326</v>
      </c>
      <c r="B178" s="58">
        <v>2007</v>
      </c>
      <c r="C178" s="58">
        <v>9</v>
      </c>
      <c r="D178" s="59">
        <v>77.706794996492903</v>
      </c>
      <c r="E178" s="59">
        <v>80.736850481708501</v>
      </c>
      <c r="F178" s="59"/>
      <c r="G178" s="59"/>
      <c r="H178" s="59">
        <v>103.165288919216</v>
      </c>
      <c r="I178" s="59">
        <v>72.952535479261499</v>
      </c>
      <c r="J178" s="59">
        <v>84.19757093156386</v>
      </c>
      <c r="K178" s="59">
        <v>42.3</v>
      </c>
      <c r="L178" s="59">
        <v>60.453831693155998</v>
      </c>
      <c r="M178" s="59">
        <v>5.62</v>
      </c>
      <c r="N178" s="59">
        <v>9409.23</v>
      </c>
      <c r="O178" s="59">
        <v>43516.393499999998</v>
      </c>
      <c r="P178" s="59">
        <f t="shared" si="13"/>
        <v>11175.179872644856</v>
      </c>
      <c r="Q178" s="59">
        <f t="shared" si="14"/>
        <v>51683.668564940323</v>
      </c>
      <c r="R178" s="59">
        <v>516.91117647058798</v>
      </c>
      <c r="S178" s="59">
        <f>[1]Extra_XM!F217</f>
        <v>93.306793297433316</v>
      </c>
      <c r="T178" s="59">
        <v>5291.0062421000002</v>
      </c>
      <c r="U178" s="59">
        <v>3446.3419913132502</v>
      </c>
      <c r="V178" s="59">
        <v>3661.0397369152502</v>
      </c>
      <c r="W178" s="59">
        <f t="shared" si="12"/>
        <v>3912.433780550833</v>
      </c>
      <c r="X178" s="59">
        <v>957.34819468653302</v>
      </c>
      <c r="Y178" s="59">
        <v>2294.0593551935899</v>
      </c>
      <c r="Z178" s="59">
        <v>661.02623067070999</v>
      </c>
      <c r="AA178" s="59">
        <v>138.81713089824956</v>
      </c>
      <c r="AB178" s="59">
        <v>109.11159431301634</v>
      </c>
      <c r="AC178" s="59">
        <f t="shared" si="15"/>
        <v>127.22491296389163</v>
      </c>
      <c r="AD178" s="59">
        <f t="shared" si="16"/>
        <v>3811.4937312587244</v>
      </c>
      <c r="AE178" s="59">
        <f t="shared" si="17"/>
        <v>2482.6489130072546</v>
      </c>
      <c r="AF178" s="59">
        <f t="shared" si="18"/>
        <v>3355.3168753199225</v>
      </c>
      <c r="AG178" s="59">
        <f t="shared" si="19"/>
        <v>877.40281013594108</v>
      </c>
      <c r="AH178" s="59">
        <f t="shared" si="20"/>
        <v>2102.4890797695207</v>
      </c>
      <c r="AI178" s="59">
        <f t="shared" si="21"/>
        <v>605.82583806297987</v>
      </c>
      <c r="AJ178" s="59">
        <v>4425.3258999999998</v>
      </c>
      <c r="AK178" s="59"/>
      <c r="AL178" s="59">
        <v>77.609222558622804</v>
      </c>
      <c r="AM178" s="59">
        <v>474.5</v>
      </c>
      <c r="AN178" s="59"/>
      <c r="AO178" s="59">
        <v>84018.779130915296</v>
      </c>
    </row>
    <row r="179" spans="1:41" x14ac:dyDescent="0.25">
      <c r="A179" s="57">
        <v>39356</v>
      </c>
      <c r="B179" s="58">
        <v>2007</v>
      </c>
      <c r="C179" s="58">
        <v>10</v>
      </c>
      <c r="D179" s="59">
        <v>80.949294473861201</v>
      </c>
      <c r="E179" s="59">
        <v>80.239952133658704</v>
      </c>
      <c r="F179" s="59"/>
      <c r="G179" s="59"/>
      <c r="H179" s="59">
        <v>99.515248513805702</v>
      </c>
      <c r="I179" s="59">
        <v>77.597067522810605</v>
      </c>
      <c r="J179" s="59">
        <v>84.459403780528476</v>
      </c>
      <c r="K179" s="59">
        <v>41.5</v>
      </c>
      <c r="L179" s="59">
        <v>58.444155259911597</v>
      </c>
      <c r="M179" s="59">
        <v>5.75</v>
      </c>
      <c r="N179" s="59">
        <v>9190.83</v>
      </c>
      <c r="O179" s="59">
        <v>43978.305500000002</v>
      </c>
      <c r="P179" s="59">
        <f t="shared" si="13"/>
        <v>10881.949893800791</v>
      </c>
      <c r="Q179" s="59">
        <f t="shared" si="14"/>
        <v>52070.348038780365</v>
      </c>
      <c r="R179" s="59">
        <v>501.44272727272698</v>
      </c>
      <c r="S179" s="59">
        <f>[1]Extra_XM!F218</f>
        <v>91.341848939004038</v>
      </c>
      <c r="T179" s="59">
        <v>5802.8742761499998</v>
      </c>
      <c r="U179" s="59">
        <v>3545.79034929515</v>
      </c>
      <c r="V179" s="59">
        <v>4424.0633022742504</v>
      </c>
      <c r="W179" s="59">
        <f t="shared" si="12"/>
        <v>4756.5829471670359</v>
      </c>
      <c r="X179" s="59">
        <v>1158.9736611281401</v>
      </c>
      <c r="Y179" s="59">
        <v>2766.2948836759801</v>
      </c>
      <c r="Z179" s="59">
        <v>831.31440236291598</v>
      </c>
      <c r="AA179" s="59">
        <v>143.58073660470529</v>
      </c>
      <c r="AB179" s="59">
        <v>111.78383309950081</v>
      </c>
      <c r="AC179" s="59">
        <f t="shared" si="15"/>
        <v>128.44499300440117</v>
      </c>
      <c r="AD179" s="59">
        <f t="shared" si="16"/>
        <v>4041.5409569363037</v>
      </c>
      <c r="AE179" s="59">
        <f t="shared" si="17"/>
        <v>2469.5446152063764</v>
      </c>
      <c r="AF179" s="59">
        <f t="shared" si="18"/>
        <v>3957.695115300181</v>
      </c>
      <c r="AG179" s="59">
        <f t="shared" si="19"/>
        <v>1036.7989976658939</v>
      </c>
      <c r="AH179" s="59">
        <f t="shared" si="20"/>
        <v>2474.682435709331</v>
      </c>
      <c r="AI179" s="59">
        <f t="shared" si="21"/>
        <v>743.68035100652526</v>
      </c>
      <c r="AJ179" s="59">
        <v>4710.0469599999997</v>
      </c>
      <c r="AK179" s="59"/>
      <c r="AL179" s="59">
        <v>71.619479007594293</v>
      </c>
      <c r="AM179" s="59">
        <v>482.00000000000011</v>
      </c>
      <c r="AN179" s="59"/>
      <c r="AO179" s="59">
        <v>85076.7432366758</v>
      </c>
    </row>
    <row r="180" spans="1:41" x14ac:dyDescent="0.25">
      <c r="A180" s="57">
        <v>39387</v>
      </c>
      <c r="B180" s="58">
        <v>2007</v>
      </c>
      <c r="C180" s="58">
        <v>11</v>
      </c>
      <c r="D180" s="59">
        <v>82.388468822836501</v>
      </c>
      <c r="E180" s="59">
        <v>80.825244503349595</v>
      </c>
      <c r="F180" s="59"/>
      <c r="G180" s="59"/>
      <c r="H180" s="59">
        <v>96.327610686941696</v>
      </c>
      <c r="I180" s="59">
        <v>79.973906685126494</v>
      </c>
      <c r="J180" s="59">
        <v>85.097506912445766</v>
      </c>
      <c r="K180" s="59">
        <v>43.4</v>
      </c>
      <c r="L180" s="59">
        <v>55.037580355204803</v>
      </c>
      <c r="M180" s="59">
        <v>5.75</v>
      </c>
      <c r="N180" s="59">
        <v>9570.5300000000007</v>
      </c>
      <c r="O180" s="59">
        <v>45459.752500000002</v>
      </c>
      <c r="P180" s="59">
        <f t="shared" si="13"/>
        <v>11246.545694748527</v>
      </c>
      <c r="Q180" s="59">
        <f t="shared" si="14"/>
        <v>53420.780642577643</v>
      </c>
      <c r="R180" s="59">
        <v>506.95142857142901</v>
      </c>
      <c r="S180" s="59">
        <f>[1]Extra_XM!F219</f>
        <v>93.568060638085853</v>
      </c>
      <c r="T180" s="59">
        <v>5411.6357915962799</v>
      </c>
      <c r="U180" s="59">
        <v>3260.1965711282901</v>
      </c>
      <c r="V180" s="59">
        <v>4410.9985569639002</v>
      </c>
      <c r="W180" s="59">
        <f t="shared" si="12"/>
        <v>4705.0579098572834</v>
      </c>
      <c r="X180" s="59">
        <v>1088.97732473573</v>
      </c>
      <c r="Y180" s="59">
        <v>2692.0392476102002</v>
      </c>
      <c r="Z180" s="59">
        <v>924.04133751135305</v>
      </c>
      <c r="AA180" s="59">
        <v>134.04997239817669</v>
      </c>
      <c r="AB180" s="59">
        <v>116.51140265814173</v>
      </c>
      <c r="AC180" s="59">
        <f t="shared" si="15"/>
        <v>115.05309295047729</v>
      </c>
      <c r="AD180" s="59">
        <f t="shared" si="16"/>
        <v>4037.0286504213318</v>
      </c>
      <c r="AE180" s="59">
        <f t="shared" si="17"/>
        <v>2432.0755258675713</v>
      </c>
      <c r="AF180" s="59">
        <f t="shared" si="18"/>
        <v>3785.8943041877992</v>
      </c>
      <c r="AG180" s="59">
        <f t="shared" si="19"/>
        <v>934.6530038187924</v>
      </c>
      <c r="AH180" s="59">
        <f t="shared" si="20"/>
        <v>2310.5371544697323</v>
      </c>
      <c r="AI180" s="59">
        <f t="shared" si="21"/>
        <v>793.09090477830728</v>
      </c>
      <c r="AJ180" s="59">
        <v>4582.5336399999997</v>
      </c>
      <c r="AK180" s="59"/>
      <c r="AL180" s="59">
        <v>71.977741168933306</v>
      </c>
      <c r="AM180" s="59">
        <v>469</v>
      </c>
      <c r="AN180" s="59"/>
      <c r="AO180" s="59">
        <v>86734.314437285298</v>
      </c>
    </row>
    <row r="181" spans="1:41" x14ac:dyDescent="0.25">
      <c r="A181" s="57">
        <v>39417</v>
      </c>
      <c r="B181" s="58">
        <v>2007</v>
      </c>
      <c r="C181" s="58">
        <v>12</v>
      </c>
      <c r="D181" s="59">
        <v>89.713465318869197</v>
      </c>
      <c r="E181" s="59">
        <v>81.734203862795894</v>
      </c>
      <c r="F181" s="59"/>
      <c r="G181" s="59"/>
      <c r="H181" s="59">
        <v>108.12658407885399</v>
      </c>
      <c r="I181" s="59">
        <v>86.433453906470703</v>
      </c>
      <c r="J181" s="59">
        <v>85.486594188005071</v>
      </c>
      <c r="K181" s="59">
        <v>48.1</v>
      </c>
      <c r="L181" s="59">
        <v>54.939512170608999</v>
      </c>
      <c r="M181" s="59">
        <v>5.88</v>
      </c>
      <c r="N181" s="59">
        <v>10129.86</v>
      </c>
      <c r="O181" s="59">
        <v>47119.373</v>
      </c>
      <c r="P181" s="59">
        <f t="shared" si="13"/>
        <v>11849.647416906168</v>
      </c>
      <c r="Q181" s="59">
        <f t="shared" si="14"/>
        <v>55119.020061055948</v>
      </c>
      <c r="R181" s="59">
        <v>499.27684210526297</v>
      </c>
      <c r="S181" s="59">
        <f>[1]Extra_XM!F220</f>
        <v>91.148784269856648</v>
      </c>
      <c r="T181" s="59">
        <v>5830.0320018399998</v>
      </c>
      <c r="U181" s="59">
        <v>3707.4013937536602</v>
      </c>
      <c r="V181" s="59">
        <v>4107.8510315317699</v>
      </c>
      <c r="W181" s="59">
        <f t="shared" si="12"/>
        <v>4382.5051118871997</v>
      </c>
      <c r="X181" s="59">
        <v>926.38131745036401</v>
      </c>
      <c r="Y181" s="59">
        <v>2468.7351033005498</v>
      </c>
      <c r="Z181" s="59">
        <v>987.38869113628596</v>
      </c>
      <c r="AA181" s="59">
        <v>130.12508308389485</v>
      </c>
      <c r="AB181" s="59">
        <v>115.87692553986649</v>
      </c>
      <c r="AC181" s="59">
        <f t="shared" si="15"/>
        <v>112.29594026390214</v>
      </c>
      <c r="AD181" s="59">
        <f t="shared" si="16"/>
        <v>4480.3291292280937</v>
      </c>
      <c r="AE181" s="59">
        <f t="shared" si="17"/>
        <v>2849.10588019637</v>
      </c>
      <c r="AF181" s="59">
        <f t="shared" si="18"/>
        <v>3545.0121000306467</v>
      </c>
      <c r="AG181" s="59">
        <f t="shared" si="19"/>
        <v>799.45279280960062</v>
      </c>
      <c r="AH181" s="59">
        <f t="shared" si="20"/>
        <v>2130.4803279848861</v>
      </c>
      <c r="AI181" s="59">
        <f t="shared" si="21"/>
        <v>852.10121560964535</v>
      </c>
      <c r="AJ181" s="59">
        <v>4775.9268499999998</v>
      </c>
      <c r="AK181" s="59"/>
      <c r="AL181" s="59">
        <v>96.285340138852206</v>
      </c>
      <c r="AM181" s="59">
        <v>531.20000000000005</v>
      </c>
      <c r="AN181" s="59"/>
      <c r="AO181" s="59">
        <v>87827.662838006407</v>
      </c>
    </row>
    <row r="182" spans="1:41" x14ac:dyDescent="0.25">
      <c r="A182" s="57">
        <v>39448</v>
      </c>
      <c r="B182" s="58">
        <v>2008</v>
      </c>
      <c r="C182" s="58">
        <v>1</v>
      </c>
      <c r="D182" s="59">
        <v>81.500983625622595</v>
      </c>
      <c r="E182" s="59">
        <v>82.218434021664507</v>
      </c>
      <c r="F182" s="59"/>
      <c r="G182" s="59"/>
      <c r="H182" s="59">
        <v>92.209877814580096</v>
      </c>
      <c r="I182" s="59">
        <v>79.755386285627097</v>
      </c>
      <c r="J182" s="59">
        <v>85.455467205960332</v>
      </c>
      <c r="K182" s="59">
        <v>44.9</v>
      </c>
      <c r="L182" s="59">
        <v>55.870014463149502</v>
      </c>
      <c r="M182" s="59">
        <v>6.17</v>
      </c>
      <c r="N182" s="59">
        <v>10204.1</v>
      </c>
      <c r="O182" s="59">
        <v>47931.584999999999</v>
      </c>
      <c r="P182" s="59">
        <f t="shared" si="13"/>
        <v>11940.839285807902</v>
      </c>
      <c r="Q182" s="59">
        <f t="shared" si="14"/>
        <v>56089.547652320223</v>
      </c>
      <c r="R182" s="59">
        <v>480.89636363636401</v>
      </c>
      <c r="S182" s="59">
        <f>[1]Extra_XM!F221</f>
        <v>88.718367100509667</v>
      </c>
      <c r="T182" s="59">
        <v>6264.6206426280396</v>
      </c>
      <c r="U182" s="59">
        <v>3639.2046154622699</v>
      </c>
      <c r="V182" s="59">
        <v>4251.4993860680397</v>
      </c>
      <c r="W182" s="59">
        <f t="shared" si="12"/>
        <v>4593.7051838536872</v>
      </c>
      <c r="X182" s="59">
        <v>995.38932874158399</v>
      </c>
      <c r="Y182" s="59">
        <v>2772.7493798729101</v>
      </c>
      <c r="Z182" s="59">
        <v>825.56647523919298</v>
      </c>
      <c r="AA182" s="59">
        <v>136.32166797440561</v>
      </c>
      <c r="AB182" s="59">
        <v>119.40591441416126</v>
      </c>
      <c r="AC182" s="59">
        <f t="shared" si="15"/>
        <v>114.16659605450681</v>
      </c>
      <c r="AD182" s="59">
        <f t="shared" si="16"/>
        <v>4595.4694772398343</v>
      </c>
      <c r="AE182" s="59">
        <f t="shared" si="17"/>
        <v>2669.5716605708863</v>
      </c>
      <c r="AF182" s="59">
        <f t="shared" si="18"/>
        <v>3560.5433842428006</v>
      </c>
      <c r="AG182" s="59">
        <f t="shared" si="19"/>
        <v>833.61811148571815</v>
      </c>
      <c r="AH182" s="59">
        <f t="shared" si="20"/>
        <v>2322.120636550369</v>
      </c>
      <c r="AI182" s="59">
        <f t="shared" si="21"/>
        <v>691.39496086910981</v>
      </c>
      <c r="AJ182" s="59">
        <v>4878.25713</v>
      </c>
      <c r="AK182" s="59"/>
      <c r="AL182" s="59">
        <v>68.850222803717003</v>
      </c>
      <c r="AM182" s="59">
        <v>436.99999999999994</v>
      </c>
      <c r="AN182" s="59"/>
      <c r="AO182" s="59">
        <v>87724.547468257893</v>
      </c>
    </row>
    <row r="183" spans="1:41" x14ac:dyDescent="0.25">
      <c r="A183" s="57">
        <v>39479</v>
      </c>
      <c r="B183" s="58">
        <v>2008</v>
      </c>
      <c r="C183" s="58">
        <v>2</v>
      </c>
      <c r="D183" s="59">
        <v>78.310611886186507</v>
      </c>
      <c r="E183" s="59">
        <v>83.350869606926395</v>
      </c>
      <c r="F183" s="59"/>
      <c r="G183" s="59"/>
      <c r="H183" s="59">
        <v>87.972707960924197</v>
      </c>
      <c r="I183" s="59">
        <v>76.761785470156596</v>
      </c>
      <c r="J183" s="59">
        <v>85.799695007396323</v>
      </c>
      <c r="K183" s="59">
        <v>43.7</v>
      </c>
      <c r="L183" s="59">
        <v>57.130639707808797</v>
      </c>
      <c r="M183" s="59">
        <v>6.25</v>
      </c>
      <c r="N183" s="59">
        <v>10156.799999999999</v>
      </c>
      <c r="O183" s="59">
        <v>48453.298999999999</v>
      </c>
      <c r="P183" s="59">
        <f t="shared" si="13"/>
        <v>11837.804317514692</v>
      </c>
      <c r="Q183" s="59">
        <f t="shared" si="14"/>
        <v>56472.577199514635</v>
      </c>
      <c r="R183" s="59">
        <v>467.21714285714302</v>
      </c>
      <c r="S183" s="59">
        <f>[1]Extra_XM!F222</f>
        <v>86.665698164066569</v>
      </c>
      <c r="T183" s="59">
        <v>6119.7402610128001</v>
      </c>
      <c r="U183" s="59">
        <v>3749.5104873208202</v>
      </c>
      <c r="V183" s="59">
        <v>4340.4131627637098</v>
      </c>
      <c r="W183" s="59">
        <f t="shared" si="12"/>
        <v>4668.812496839043</v>
      </c>
      <c r="X183" s="59">
        <v>984.92979106043401</v>
      </c>
      <c r="Y183" s="59">
        <v>2952.90563836094</v>
      </c>
      <c r="Z183" s="59">
        <v>730.97706741766899</v>
      </c>
      <c r="AA183" s="59">
        <v>145.27386150198856</v>
      </c>
      <c r="AB183" s="59">
        <v>120.58256396123545</v>
      </c>
      <c r="AC183" s="59">
        <f t="shared" si="15"/>
        <v>120.47667318526317</v>
      </c>
      <c r="AD183" s="59">
        <f t="shared" si="16"/>
        <v>4212.5542735222407</v>
      </c>
      <c r="AE183" s="59">
        <f t="shared" si="17"/>
        <v>2580.9945771073867</v>
      </c>
      <c r="AF183" s="59">
        <f t="shared" si="18"/>
        <v>3599.5363012508628</v>
      </c>
      <c r="AG183" s="59">
        <f t="shared" si="19"/>
        <v>816.80946125599598</v>
      </c>
      <c r="AH183" s="59">
        <f t="shared" si="20"/>
        <v>2448.8661887387234</v>
      </c>
      <c r="AI183" s="59">
        <f t="shared" si="21"/>
        <v>606.20461483358531</v>
      </c>
      <c r="AJ183" s="59">
        <v>4611.1398200000003</v>
      </c>
      <c r="AK183" s="59"/>
      <c r="AL183" s="59">
        <v>71.331426537531399</v>
      </c>
      <c r="AM183" s="59">
        <v>419.4</v>
      </c>
      <c r="AN183" s="59"/>
      <c r="AO183" s="59">
        <v>88304.571241420403</v>
      </c>
    </row>
    <row r="184" spans="1:41" x14ac:dyDescent="0.25">
      <c r="A184" s="57">
        <v>39508</v>
      </c>
      <c r="B184" s="58">
        <v>2008</v>
      </c>
      <c r="C184" s="58">
        <v>3</v>
      </c>
      <c r="D184" s="59">
        <v>86.3784852053723</v>
      </c>
      <c r="E184" s="59">
        <v>83.186780024524396</v>
      </c>
      <c r="F184" s="59"/>
      <c r="G184" s="59"/>
      <c r="H184" s="59">
        <v>96.7608946124097</v>
      </c>
      <c r="I184" s="59">
        <v>84.726395366449793</v>
      </c>
      <c r="J184" s="59">
        <v>86.514700094953568</v>
      </c>
      <c r="K184" s="59">
        <v>41.4</v>
      </c>
      <c r="L184" s="59">
        <v>52.226734497683701</v>
      </c>
      <c r="M184" s="59">
        <v>6.25</v>
      </c>
      <c r="N184" s="59">
        <v>10101.700000000001</v>
      </c>
      <c r="O184" s="59">
        <v>48978.947999999997</v>
      </c>
      <c r="P184" s="59">
        <f t="shared" si="13"/>
        <v>11676.281590195602</v>
      </c>
      <c r="Q184" s="59">
        <f t="shared" si="14"/>
        <v>56613.44019714975</v>
      </c>
      <c r="R184" s="59">
        <v>442.94200000000001</v>
      </c>
      <c r="S184" s="59">
        <f>[1]Extra_XM!F223</f>
        <v>83.260523993957989</v>
      </c>
      <c r="T184" s="59">
        <v>6771.5968166387102</v>
      </c>
      <c r="U184" s="59">
        <v>4291.27313984999</v>
      </c>
      <c r="V184" s="59">
        <v>4468.5692449088601</v>
      </c>
      <c r="W184" s="59">
        <f t="shared" si="12"/>
        <v>4785.6785076407523</v>
      </c>
      <c r="X184" s="59">
        <v>1043.9825981726401</v>
      </c>
      <c r="Y184" s="59">
        <v>3005.6197227575199</v>
      </c>
      <c r="Z184" s="59">
        <v>736.07618671059197</v>
      </c>
      <c r="AA184" s="59">
        <v>152.60149797190124</v>
      </c>
      <c r="AB184" s="59">
        <v>124.78013631314036</v>
      </c>
      <c r="AC184" s="59">
        <f t="shared" si="15"/>
        <v>122.29630651223377</v>
      </c>
      <c r="AD184" s="59">
        <f t="shared" si="16"/>
        <v>4437.4379718641921</v>
      </c>
      <c r="AE184" s="59">
        <f t="shared" si="17"/>
        <v>2812.0779919474639</v>
      </c>
      <c r="AF184" s="59">
        <f t="shared" si="18"/>
        <v>3581.1543222671439</v>
      </c>
      <c r="AG184" s="59">
        <f t="shared" si="19"/>
        <v>836.6576836819022</v>
      </c>
      <c r="AH184" s="59">
        <f t="shared" si="20"/>
        <v>2408.7325207073072</v>
      </c>
      <c r="AI184" s="59">
        <f t="shared" si="21"/>
        <v>589.89852748948886</v>
      </c>
      <c r="AJ184" s="59">
        <v>4765.3341600000003</v>
      </c>
      <c r="AK184" s="59"/>
      <c r="AL184" s="59">
        <v>79.0616396623209</v>
      </c>
      <c r="AM184" s="59">
        <v>453.20000000000005</v>
      </c>
      <c r="AN184" s="59"/>
      <c r="AO184" s="59">
        <v>88154.159248992903</v>
      </c>
    </row>
    <row r="185" spans="1:41" x14ac:dyDescent="0.25">
      <c r="A185" s="57">
        <v>39539</v>
      </c>
      <c r="B185" s="58">
        <v>2008</v>
      </c>
      <c r="C185" s="58">
        <v>4</v>
      </c>
      <c r="D185" s="59">
        <v>83.916637812537004</v>
      </c>
      <c r="E185" s="59">
        <v>82.698708839683306</v>
      </c>
      <c r="F185" s="59"/>
      <c r="G185" s="59"/>
      <c r="H185" s="59">
        <v>89.577121202159304</v>
      </c>
      <c r="I185" s="59">
        <v>83.217429836412407</v>
      </c>
      <c r="J185" s="59">
        <v>86.846110903782915</v>
      </c>
      <c r="K185" s="59">
        <v>38.9</v>
      </c>
      <c r="L185" s="59">
        <v>53.027595496923198</v>
      </c>
      <c r="M185" s="59">
        <v>6.25</v>
      </c>
      <c r="N185" s="59">
        <v>10101.299999999999</v>
      </c>
      <c r="O185" s="59">
        <v>49569.948499999999</v>
      </c>
      <c r="P185" s="59">
        <f t="shared" si="13"/>
        <v>11631.263501472464</v>
      </c>
      <c r="Q185" s="59">
        <f t="shared" si="14"/>
        <v>57077.91400690205</v>
      </c>
      <c r="R185" s="59">
        <v>446.43363636363603</v>
      </c>
      <c r="S185" s="59">
        <f>[1]Extra_XM!F224</f>
        <v>84.567449450851129</v>
      </c>
      <c r="T185" s="59">
        <v>6289.7654477014103</v>
      </c>
      <c r="U185" s="59">
        <v>3393.8411350880001</v>
      </c>
      <c r="V185" s="59">
        <v>5195.8196089381499</v>
      </c>
      <c r="W185" s="59">
        <f t="shared" si="12"/>
        <v>5548.4447713540148</v>
      </c>
      <c r="X185" s="59">
        <v>1225.8554283078499</v>
      </c>
      <c r="Y185" s="59">
        <v>3423.0433681047198</v>
      </c>
      <c r="Z185" s="59">
        <v>899.54597494144502</v>
      </c>
      <c r="AA185" s="59">
        <v>155.8615291468945</v>
      </c>
      <c r="AB185" s="59">
        <v>128.70096820741153</v>
      </c>
      <c r="AC185" s="59">
        <f t="shared" si="15"/>
        <v>121.1036181916764</v>
      </c>
      <c r="AD185" s="59">
        <f t="shared" si="16"/>
        <v>4035.4829585776151</v>
      </c>
      <c r="AE185" s="59">
        <f t="shared" si="17"/>
        <v>2177.4719866179512</v>
      </c>
      <c r="AF185" s="59">
        <f t="shared" si="18"/>
        <v>4037.1255020899966</v>
      </c>
      <c r="AG185" s="59">
        <f t="shared" si="19"/>
        <v>952.48345477268629</v>
      </c>
      <c r="AH185" s="59">
        <f t="shared" si="20"/>
        <v>2659.6873479523642</v>
      </c>
      <c r="AI185" s="59">
        <f t="shared" si="21"/>
        <v>698.94266334636836</v>
      </c>
      <c r="AJ185" s="59">
        <v>4449.8717699999997</v>
      </c>
      <c r="AK185" s="59"/>
      <c r="AL185" s="59">
        <v>70.208693882466903</v>
      </c>
      <c r="AM185" s="59">
        <v>430</v>
      </c>
      <c r="AN185" s="59"/>
      <c r="AO185" s="59">
        <v>90407.530066576597</v>
      </c>
    </row>
    <row r="186" spans="1:41" x14ac:dyDescent="0.25">
      <c r="A186" s="57">
        <v>39569</v>
      </c>
      <c r="B186" s="58">
        <v>2008</v>
      </c>
      <c r="C186" s="58">
        <v>5</v>
      </c>
      <c r="D186" s="59">
        <v>83.407119833060193</v>
      </c>
      <c r="E186" s="59">
        <v>82.807096679767696</v>
      </c>
      <c r="F186" s="59"/>
      <c r="G186" s="59"/>
      <c r="H186" s="59">
        <v>97.736562259521307</v>
      </c>
      <c r="I186" s="59">
        <v>80.930999298379206</v>
      </c>
      <c r="J186" s="59">
        <v>87.848582825518093</v>
      </c>
      <c r="K186" s="59">
        <v>36.5</v>
      </c>
      <c r="L186" s="59">
        <v>53.448298140488902</v>
      </c>
      <c r="M186" s="59">
        <v>6.25</v>
      </c>
      <c r="N186" s="59">
        <v>10416.4</v>
      </c>
      <c r="O186" s="59">
        <v>50251.779000000002</v>
      </c>
      <c r="P186" s="59">
        <f t="shared" si="13"/>
        <v>11857.220304496777</v>
      </c>
      <c r="Q186" s="59">
        <f t="shared" si="14"/>
        <v>57202.720162041092</v>
      </c>
      <c r="R186" s="59">
        <v>470.1</v>
      </c>
      <c r="S186" s="59">
        <f>[1]Extra_XM!F225</f>
        <v>87.576729910632025</v>
      </c>
      <c r="T186" s="59">
        <v>6197.2304667365897</v>
      </c>
      <c r="U186" s="59">
        <v>3357.8674491044599</v>
      </c>
      <c r="V186" s="59">
        <v>5183.0682267738903</v>
      </c>
      <c r="W186" s="59">
        <f t="shared" si="12"/>
        <v>5523.0681611794407</v>
      </c>
      <c r="X186" s="59">
        <v>1121.8663796380399</v>
      </c>
      <c r="Y186" s="59">
        <v>3408.6736493171202</v>
      </c>
      <c r="Z186" s="59">
        <v>992.52813222428097</v>
      </c>
      <c r="AA186" s="59">
        <v>153.46240376143604</v>
      </c>
      <c r="AB186" s="59">
        <v>134.17767807998257</v>
      </c>
      <c r="AC186" s="59">
        <f t="shared" si="15"/>
        <v>114.37252899096819</v>
      </c>
      <c r="AD186" s="59">
        <f t="shared" ref="AD186:AD217" si="22">T186/$AA186*100</f>
        <v>4038.2727722487998</v>
      </c>
      <c r="AE186" s="59">
        <f t="shared" ref="AE186:AE217" si="23">U186/$AA186*100</f>
        <v>2188.0717145056651</v>
      </c>
      <c r="AF186" s="59">
        <f t="shared" ref="AF186:AF217" si="24">V186/$AB186*100</f>
        <v>3862.8394088652299</v>
      </c>
      <c r="AG186" s="59">
        <f t="shared" ref="AG186:AG217" si="25">X186/$AB186*100</f>
        <v>836.10507775317262</v>
      </c>
      <c r="AH186" s="59">
        <f t="shared" ref="AH186:AH217" si="26">Y186/$AB186*100</f>
        <v>2540.4178236600792</v>
      </c>
      <c r="AI186" s="59">
        <f t="shared" ref="AI186:AI217" si="27">Z186/$AB186*100</f>
        <v>739.71181080704082</v>
      </c>
      <c r="AJ186" s="59">
        <v>4619.0074199999999</v>
      </c>
      <c r="AK186" s="59"/>
      <c r="AL186" s="59">
        <v>74.576203407799596</v>
      </c>
      <c r="AM186" s="59">
        <v>465.9</v>
      </c>
      <c r="AN186" s="59"/>
      <c r="AO186" s="59">
        <v>91037.291840230493</v>
      </c>
    </row>
    <row r="187" spans="1:41" x14ac:dyDescent="0.25">
      <c r="A187" s="57">
        <v>39600</v>
      </c>
      <c r="B187" s="58">
        <v>2008</v>
      </c>
      <c r="C187" s="58">
        <v>6</v>
      </c>
      <c r="D187" s="59">
        <v>82.146306621081607</v>
      </c>
      <c r="E187" s="59">
        <v>83.634217744707101</v>
      </c>
      <c r="F187" s="59"/>
      <c r="G187" s="59"/>
      <c r="H187" s="59">
        <v>97.197811751391995</v>
      </c>
      <c r="I187" s="59">
        <v>79.515514481254399</v>
      </c>
      <c r="J187" s="59">
        <v>89.156831570869301</v>
      </c>
      <c r="K187" s="59">
        <v>33.4</v>
      </c>
      <c r="L187" s="59">
        <v>49.562405874550997</v>
      </c>
      <c r="M187" s="59">
        <v>6.58</v>
      </c>
      <c r="N187" s="59">
        <v>10491.7</v>
      </c>
      <c r="O187" s="59">
        <v>50389.186500000003</v>
      </c>
      <c r="P187" s="59">
        <f t="shared" si="13"/>
        <v>11767.690501271707</v>
      </c>
      <c r="Q187" s="59">
        <f t="shared" si="14"/>
        <v>56517.471081222153</v>
      </c>
      <c r="R187" s="59">
        <v>493.61238095238099</v>
      </c>
      <c r="S187" s="59">
        <f>[1]Extra_XM!F226</f>
        <v>91.058912383256427</v>
      </c>
      <c r="T187" s="59">
        <v>5831.9752340334398</v>
      </c>
      <c r="U187" s="59">
        <v>3408.07229741949</v>
      </c>
      <c r="V187" s="59">
        <v>5123.4213856127799</v>
      </c>
      <c r="W187" s="59">
        <f t="shared" ref="W187:W250" si="28">SUM(X187:Z187)</f>
        <v>5466.3303914806802</v>
      </c>
      <c r="X187" s="59">
        <v>1122.27107138377</v>
      </c>
      <c r="Y187" s="59">
        <v>3272.00980541955</v>
      </c>
      <c r="Z187" s="59">
        <v>1072.0495146773601</v>
      </c>
      <c r="AA187" s="59">
        <v>152.92624216539735</v>
      </c>
      <c r="AB187" s="59">
        <v>140.23157258989642</v>
      </c>
      <c r="AC187" s="59">
        <f t="shared" si="15"/>
        <v>109.05264723274992</v>
      </c>
      <c r="AD187" s="59">
        <f t="shared" si="22"/>
        <v>3813.5869628744736</v>
      </c>
      <c r="AE187" s="59">
        <f t="shared" si="23"/>
        <v>2228.5725779709478</v>
      </c>
      <c r="AF187" s="59">
        <f t="shared" si="24"/>
        <v>3653.5434146460675</v>
      </c>
      <c r="AG187" s="59">
        <f t="shared" si="25"/>
        <v>800.29842827607922</v>
      </c>
      <c r="AH187" s="59">
        <f t="shared" si="26"/>
        <v>2333.2903888830069</v>
      </c>
      <c r="AI187" s="59">
        <f t="shared" si="27"/>
        <v>764.48512619375742</v>
      </c>
      <c r="AJ187" s="59">
        <v>4661.7569400000002</v>
      </c>
      <c r="AK187" s="59"/>
      <c r="AL187" s="59">
        <v>71.927726203305596</v>
      </c>
      <c r="AM187" s="59">
        <v>472</v>
      </c>
      <c r="AN187" s="59"/>
      <c r="AO187" s="59">
        <v>92130.957390320196</v>
      </c>
    </row>
    <row r="188" spans="1:41" x14ac:dyDescent="0.25">
      <c r="A188" s="57">
        <v>39630</v>
      </c>
      <c r="B188" s="58">
        <v>2008</v>
      </c>
      <c r="C188" s="58">
        <v>7</v>
      </c>
      <c r="D188" s="59">
        <v>81.645476681011502</v>
      </c>
      <c r="E188" s="59">
        <v>83.770826881702803</v>
      </c>
      <c r="F188" s="59"/>
      <c r="G188" s="59"/>
      <c r="H188" s="59">
        <v>95.764119473981395</v>
      </c>
      <c r="I188" s="59">
        <v>79.202856431286904</v>
      </c>
      <c r="J188" s="59">
        <v>90.164796489435901</v>
      </c>
      <c r="K188" s="59">
        <v>31.6</v>
      </c>
      <c r="L188" s="59">
        <v>48.579496443390603</v>
      </c>
      <c r="M188" s="59">
        <v>7.07</v>
      </c>
      <c r="N188" s="59">
        <v>9950.2000000000007</v>
      </c>
      <c r="O188" s="59">
        <v>50127.572</v>
      </c>
      <c r="P188" s="59">
        <f t="shared" si="13"/>
        <v>11035.570851829971</v>
      </c>
      <c r="Q188" s="59">
        <f t="shared" si="14"/>
        <v>55595.502847802869</v>
      </c>
      <c r="R188" s="59">
        <v>502.24136363636399</v>
      </c>
      <c r="S188" s="59">
        <f>[1]Extra_XM!F227</f>
        <v>92.451801174070098</v>
      </c>
      <c r="T188" s="59">
        <v>5846.3700503210202</v>
      </c>
      <c r="U188" s="59">
        <v>2927.3281528768498</v>
      </c>
      <c r="V188" s="59">
        <v>5791.32755493483</v>
      </c>
      <c r="W188" s="59">
        <f t="shared" si="28"/>
        <v>6193.6009158679899</v>
      </c>
      <c r="X188" s="59">
        <v>1283.21280287115</v>
      </c>
      <c r="Y188" s="59">
        <v>3767.5439236088901</v>
      </c>
      <c r="Z188" s="59">
        <v>1142.8441893879501</v>
      </c>
      <c r="AA188" s="59">
        <v>156.00997815475131</v>
      </c>
      <c r="AB188" s="59">
        <v>142.33242091999375</v>
      </c>
      <c r="AC188" s="59">
        <f t="shared" si="15"/>
        <v>109.60958659056733</v>
      </c>
      <c r="AD188" s="59">
        <f t="shared" si="22"/>
        <v>3747.4334138562717</v>
      </c>
      <c r="AE188" s="59">
        <f t="shared" si="23"/>
        <v>1876.3723881642616</v>
      </c>
      <c r="AF188" s="59">
        <f t="shared" si="24"/>
        <v>4068.8744823571737</v>
      </c>
      <c r="AG188" s="59">
        <f t="shared" si="25"/>
        <v>901.56044180015374</v>
      </c>
      <c r="AH188" s="59">
        <f t="shared" si="26"/>
        <v>2647.0033315365713</v>
      </c>
      <c r="AI188" s="59">
        <f t="shared" si="27"/>
        <v>802.94017483926052</v>
      </c>
      <c r="AJ188" s="59">
        <v>4779.1823800000002</v>
      </c>
      <c r="AK188" s="59"/>
      <c r="AL188" s="59">
        <v>70.572570078668207</v>
      </c>
      <c r="AM188" s="59">
        <v>431.59999999999997</v>
      </c>
      <c r="AN188" s="59"/>
      <c r="AO188" s="59">
        <v>91796.8909002937</v>
      </c>
    </row>
    <row r="189" spans="1:41" x14ac:dyDescent="0.25">
      <c r="A189" s="57">
        <v>39661</v>
      </c>
      <c r="B189" s="58">
        <v>2008</v>
      </c>
      <c r="C189" s="58">
        <v>8</v>
      </c>
      <c r="D189" s="59">
        <v>78.794657879789398</v>
      </c>
      <c r="E189" s="59">
        <v>81.022945515728196</v>
      </c>
      <c r="F189" s="59"/>
      <c r="G189" s="59"/>
      <c r="H189" s="59">
        <v>84.4433723487695</v>
      </c>
      <c r="I189" s="59">
        <v>78.069828994140707</v>
      </c>
      <c r="J189" s="59">
        <v>91.000647507284512</v>
      </c>
      <c r="K189" s="59">
        <v>31.7</v>
      </c>
      <c r="L189" s="59">
        <v>50.142214734054299</v>
      </c>
      <c r="M189" s="59">
        <v>7.5</v>
      </c>
      <c r="N189" s="59">
        <v>10062.799999999999</v>
      </c>
      <c r="O189" s="59">
        <v>50613.896999999997</v>
      </c>
      <c r="P189" s="59">
        <f t="shared" si="13"/>
        <v>11057.94329561719</v>
      </c>
      <c r="Q189" s="59">
        <f t="shared" si="14"/>
        <v>55619.271276007581</v>
      </c>
      <c r="R189" s="59">
        <v>516.702</v>
      </c>
      <c r="S189" s="59">
        <f>[1]Extra_XM!F228</f>
        <v>92.256084273694483</v>
      </c>
      <c r="T189" s="59">
        <v>5042.2886054479204</v>
      </c>
      <c r="U189" s="59">
        <v>2440.4445152033099</v>
      </c>
      <c r="V189" s="59">
        <v>5560.6530532004699</v>
      </c>
      <c r="W189" s="59">
        <f t="shared" si="28"/>
        <v>5983.9071312498099</v>
      </c>
      <c r="X189" s="59">
        <v>1252.3683610471901</v>
      </c>
      <c r="Y189" s="59">
        <v>3712.98228872037</v>
      </c>
      <c r="Z189" s="59">
        <v>1018.55648148225</v>
      </c>
      <c r="AA189" s="59">
        <v>145.2012744054993</v>
      </c>
      <c r="AB189" s="59">
        <v>134.13649579264793</v>
      </c>
      <c r="AC189" s="59">
        <f t="shared" si="15"/>
        <v>108.24889493904449</v>
      </c>
      <c r="AD189" s="59">
        <f t="shared" si="22"/>
        <v>3472.6200758861596</v>
      </c>
      <c r="AE189" s="59">
        <f t="shared" si="23"/>
        <v>1680.7321596833597</v>
      </c>
      <c r="AF189" s="59">
        <f t="shared" si="24"/>
        <v>4145.5183545246982</v>
      </c>
      <c r="AG189" s="59">
        <f t="shared" si="25"/>
        <v>933.65221273048405</v>
      </c>
      <c r="AH189" s="59">
        <f t="shared" si="26"/>
        <v>2768.0626862804029</v>
      </c>
      <c r="AI189" s="59">
        <f t="shared" si="27"/>
        <v>759.34329092416726</v>
      </c>
      <c r="AJ189" s="59">
        <v>4757.464782</v>
      </c>
      <c r="AK189" s="59"/>
      <c r="AL189" s="59">
        <v>76.251740726163206</v>
      </c>
      <c r="AM189" s="59">
        <v>424.20000000000005</v>
      </c>
      <c r="AN189" s="59"/>
      <c r="AO189" s="59">
        <v>92137.383170049594</v>
      </c>
    </row>
    <row r="190" spans="1:41" x14ac:dyDescent="0.25">
      <c r="A190" s="57">
        <v>39692</v>
      </c>
      <c r="B190" s="58">
        <v>2008</v>
      </c>
      <c r="C190" s="58">
        <v>9</v>
      </c>
      <c r="D190" s="59">
        <v>79.136181111159601</v>
      </c>
      <c r="E190" s="59">
        <v>82.182321953750701</v>
      </c>
      <c r="F190" s="59"/>
      <c r="G190" s="59"/>
      <c r="H190" s="59">
        <v>87.593147338431805</v>
      </c>
      <c r="I190" s="59">
        <v>77.838505383826003</v>
      </c>
      <c r="J190" s="59">
        <v>91.971076947503022</v>
      </c>
      <c r="K190" s="59">
        <v>34.6</v>
      </c>
      <c r="L190" s="59">
        <v>51.112180435032798</v>
      </c>
      <c r="M190" s="59">
        <v>8.15</v>
      </c>
      <c r="N190" s="59">
        <v>10193.299999999999</v>
      </c>
      <c r="O190" s="59">
        <v>51289.764999999999</v>
      </c>
      <c r="P190" s="59">
        <f t="shared" si="13"/>
        <v>11083.158247476347</v>
      </c>
      <c r="Q190" s="59">
        <f t="shared" si="14"/>
        <v>55767.276737746724</v>
      </c>
      <c r="R190" s="59">
        <v>530.16999999999996</v>
      </c>
      <c r="S190" s="59">
        <f>[1]Extra_XM!F229</f>
        <v>92.462206879205212</v>
      </c>
      <c r="T190" s="59">
        <v>4396.0124144664996</v>
      </c>
      <c r="U190" s="59">
        <v>1967.45498234407</v>
      </c>
      <c r="V190" s="59">
        <v>5396.9536292544999</v>
      </c>
      <c r="W190" s="59">
        <f t="shared" si="28"/>
        <v>5817.6203286026603</v>
      </c>
      <c r="X190" s="59">
        <v>1199.0974665947101</v>
      </c>
      <c r="Y190" s="59">
        <v>3607.7160578071798</v>
      </c>
      <c r="Z190" s="59">
        <v>1010.80680420077</v>
      </c>
      <c r="AA190" s="59">
        <v>135.99502757540071</v>
      </c>
      <c r="AB190" s="59">
        <v>129.33879437192354</v>
      </c>
      <c r="AC190" s="59">
        <f t="shared" si="15"/>
        <v>105.14635476215796</v>
      </c>
      <c r="AD190" s="59">
        <f t="shared" si="22"/>
        <v>3232.4802552278511</v>
      </c>
      <c r="AE190" s="59">
        <f t="shared" si="23"/>
        <v>1446.7109698207455</v>
      </c>
      <c r="AF190" s="59">
        <f t="shared" si="24"/>
        <v>4172.7260992824395</v>
      </c>
      <c r="AG190" s="59">
        <f t="shared" si="25"/>
        <v>927.09807016339903</v>
      </c>
      <c r="AH190" s="59">
        <f t="shared" si="26"/>
        <v>2789.3533995940288</v>
      </c>
      <c r="AI190" s="59">
        <f t="shared" si="27"/>
        <v>781.51865347849002</v>
      </c>
      <c r="AJ190" s="59">
        <v>4530.5543500000003</v>
      </c>
      <c r="AK190" s="59"/>
      <c r="AL190" s="59">
        <v>73.491868343316497</v>
      </c>
      <c r="AM190" s="59">
        <v>419.9</v>
      </c>
      <c r="AN190" s="59"/>
      <c r="AO190" s="59">
        <v>93130.157644623905</v>
      </c>
    </row>
    <row r="191" spans="1:41" x14ac:dyDescent="0.25">
      <c r="A191" s="57">
        <v>39722</v>
      </c>
      <c r="B191" s="58">
        <v>2008</v>
      </c>
      <c r="C191" s="58">
        <v>10</v>
      </c>
      <c r="D191" s="59">
        <v>83.247784102614901</v>
      </c>
      <c r="E191" s="59">
        <v>82.486158794226</v>
      </c>
      <c r="F191" s="59"/>
      <c r="G191" s="59"/>
      <c r="H191" s="59">
        <v>98.016401315945501</v>
      </c>
      <c r="I191" s="59">
        <v>80.680913396206194</v>
      </c>
      <c r="J191" s="59">
        <v>92.781293980138301</v>
      </c>
      <c r="K191" s="59">
        <v>34.5</v>
      </c>
      <c r="L191" s="59">
        <v>42.153594305287598</v>
      </c>
      <c r="M191" s="59">
        <v>8.25</v>
      </c>
      <c r="N191" s="59">
        <v>10416.5</v>
      </c>
      <c r="O191" s="59">
        <v>52927.305999999997</v>
      </c>
      <c r="P191" s="59">
        <f t="shared" si="13"/>
        <v>11226.939777569669</v>
      </c>
      <c r="Q191" s="59">
        <f t="shared" si="14"/>
        <v>57045.233720635704</v>
      </c>
      <c r="R191" s="59">
        <v>618.39454545454498</v>
      </c>
      <c r="S191" s="59">
        <f>[1]Extra_XM!F230</f>
        <v>103.54180819867467</v>
      </c>
      <c r="T191" s="59">
        <v>4117.8060170896097</v>
      </c>
      <c r="U191" s="59">
        <v>1709.3874469872101</v>
      </c>
      <c r="V191" s="59">
        <v>5502.5240535694602</v>
      </c>
      <c r="W191" s="59">
        <f t="shared" si="28"/>
        <v>5938.0970940746893</v>
      </c>
      <c r="X191" s="59">
        <v>1257.26592005782</v>
      </c>
      <c r="Y191" s="59">
        <v>3576.75553766858</v>
      </c>
      <c r="Z191" s="59">
        <v>1104.0756363482899</v>
      </c>
      <c r="AA191" s="59">
        <v>110.34388193826992</v>
      </c>
      <c r="AB191" s="59">
        <v>116.32776340865814</v>
      </c>
      <c r="AC191" s="59">
        <f t="shared" si="15"/>
        <v>94.856016057519369</v>
      </c>
      <c r="AD191" s="59">
        <f t="shared" si="22"/>
        <v>3731.7936842146346</v>
      </c>
      <c r="AE191" s="59">
        <f t="shared" si="23"/>
        <v>1549.1456499087997</v>
      </c>
      <c r="AF191" s="59">
        <f t="shared" si="24"/>
        <v>4730.1898466311559</v>
      </c>
      <c r="AG191" s="59">
        <f t="shared" si="25"/>
        <v>1080.7960913346703</v>
      </c>
      <c r="AH191" s="59">
        <f t="shared" si="26"/>
        <v>3074.7221753963217</v>
      </c>
      <c r="AI191" s="59">
        <f t="shared" si="27"/>
        <v>949.10759391950523</v>
      </c>
      <c r="AJ191" s="59">
        <v>4783.0908069999996</v>
      </c>
      <c r="AK191" s="59"/>
      <c r="AL191" s="59">
        <v>74.325353092811994</v>
      </c>
      <c r="AM191" s="59">
        <v>455.70000000000005</v>
      </c>
      <c r="AN191" s="59"/>
      <c r="AO191" s="59">
        <v>95997.886387327104</v>
      </c>
    </row>
    <row r="192" spans="1:41" x14ac:dyDescent="0.25">
      <c r="A192" s="57">
        <v>39753</v>
      </c>
      <c r="B192" s="58">
        <v>2008</v>
      </c>
      <c r="C192" s="58">
        <v>11</v>
      </c>
      <c r="D192" s="59">
        <v>82.053389256547007</v>
      </c>
      <c r="E192" s="59">
        <v>80.460633285581693</v>
      </c>
      <c r="F192" s="59"/>
      <c r="G192" s="59"/>
      <c r="H192" s="59">
        <v>86.4252442632407</v>
      </c>
      <c r="I192" s="59">
        <v>81.607705907047205</v>
      </c>
      <c r="J192" s="59">
        <v>92.660448049846934</v>
      </c>
      <c r="K192" s="59">
        <v>33.5</v>
      </c>
      <c r="L192" s="59">
        <v>39.1618855950842</v>
      </c>
      <c r="M192" s="59">
        <v>8.25</v>
      </c>
      <c r="N192" s="59">
        <v>10282.799999999999</v>
      </c>
      <c r="O192" s="59">
        <v>54092.647499999999</v>
      </c>
      <c r="P192" s="59">
        <f t="shared" si="13"/>
        <v>11097.29147269862</v>
      </c>
      <c r="Q192" s="59">
        <f t="shared" si="14"/>
        <v>58377.27815745151</v>
      </c>
      <c r="R192" s="59">
        <v>651.50549999999998</v>
      </c>
      <c r="S192" s="59">
        <f>[1]Extra_XM!F231</f>
        <v>106.82104236850736</v>
      </c>
      <c r="T192" s="59">
        <v>3392.60527620213</v>
      </c>
      <c r="U192" s="59">
        <v>1323.60187638</v>
      </c>
      <c r="V192" s="59">
        <v>3813.5023196842399</v>
      </c>
      <c r="W192" s="59">
        <f t="shared" si="28"/>
        <v>4124.4326192031149</v>
      </c>
      <c r="X192" s="59">
        <v>935.68835670204498</v>
      </c>
      <c r="Y192" s="59">
        <v>2164.6231560914798</v>
      </c>
      <c r="Z192" s="59">
        <v>1024.1211064095901</v>
      </c>
      <c r="AA192" s="59">
        <v>95.31756901406952</v>
      </c>
      <c r="AB192" s="59">
        <v>107.42870465418412</v>
      </c>
      <c r="AC192" s="59">
        <f t="shared" si="15"/>
        <v>88.726350486026377</v>
      </c>
      <c r="AD192" s="59">
        <f t="shared" si="22"/>
        <v>3559.2654232519903</v>
      </c>
      <c r="AE192" s="59">
        <f t="shared" si="23"/>
        <v>1388.623199343898</v>
      </c>
      <c r="AF192" s="59">
        <f t="shared" si="24"/>
        <v>3549.7982889768673</v>
      </c>
      <c r="AG192" s="59">
        <f t="shared" si="25"/>
        <v>870.98542211232177</v>
      </c>
      <c r="AH192" s="59">
        <f t="shared" si="26"/>
        <v>2014.9392688476137</v>
      </c>
      <c r="AI192" s="59">
        <f t="shared" si="27"/>
        <v>953.3030391702697</v>
      </c>
      <c r="AJ192" s="59">
        <v>4661.7495785000001</v>
      </c>
      <c r="AK192" s="59"/>
      <c r="AL192" s="59">
        <v>72.050276056605398</v>
      </c>
      <c r="AM192" s="59">
        <v>436.19999999999993</v>
      </c>
      <c r="AN192" s="59"/>
      <c r="AO192" s="59">
        <v>96743.929579682997</v>
      </c>
    </row>
    <row r="193" spans="1:41" x14ac:dyDescent="0.25">
      <c r="A193" s="57">
        <v>39783</v>
      </c>
      <c r="B193" s="58">
        <v>2008</v>
      </c>
      <c r="C193" s="58">
        <v>12</v>
      </c>
      <c r="D193" s="59">
        <v>90.008877366283201</v>
      </c>
      <c r="E193" s="59">
        <v>81.832604827592903</v>
      </c>
      <c r="F193" s="59"/>
      <c r="G193" s="59"/>
      <c r="H193" s="59">
        <v>107.05794038500299</v>
      </c>
      <c r="I193" s="59">
        <v>87.012306996518703</v>
      </c>
      <c r="J193" s="59">
        <v>91.549947190427062</v>
      </c>
      <c r="K193" s="59">
        <v>35.4</v>
      </c>
      <c r="L193" s="59">
        <v>37.237769663498902</v>
      </c>
      <c r="M193" s="59">
        <v>8.25</v>
      </c>
      <c r="N193" s="59">
        <v>10807.9</v>
      </c>
      <c r="O193" s="59">
        <v>55156.824999999997</v>
      </c>
      <c r="P193" s="59">
        <f t="shared" si="13"/>
        <v>11805.468306299721</v>
      </c>
      <c r="Q193" s="59">
        <f t="shared" si="14"/>
        <v>60247.795539708932</v>
      </c>
      <c r="R193" s="59">
        <v>649.31650000000002</v>
      </c>
      <c r="S193" s="59">
        <f>[1]Extra_XM!F232</f>
        <v>109.04074169360678</v>
      </c>
      <c r="T193" s="59">
        <v>4240.1315528546002</v>
      </c>
      <c r="U193" s="59">
        <v>2084.5505186145901</v>
      </c>
      <c r="V193" s="59">
        <v>3827.69767797858</v>
      </c>
      <c r="W193" s="59">
        <f t="shared" si="28"/>
        <v>4150.0496582842688</v>
      </c>
      <c r="X193" s="59">
        <v>877.89403229158097</v>
      </c>
      <c r="Y193" s="59">
        <v>2375.3775151600098</v>
      </c>
      <c r="Z193" s="59">
        <v>896.77811083267795</v>
      </c>
      <c r="AA193" s="59">
        <v>85.442639358428536</v>
      </c>
      <c r="AB193" s="59">
        <v>96.953575086034618</v>
      </c>
      <c r="AC193" s="59">
        <f t="shared" si="15"/>
        <v>88.127373624550188</v>
      </c>
      <c r="AD193" s="59">
        <f t="shared" si="22"/>
        <v>4962.547487639531</v>
      </c>
      <c r="AE193" s="59">
        <f t="shared" si="23"/>
        <v>2439.7075444614748</v>
      </c>
      <c r="AF193" s="59">
        <f t="shared" si="24"/>
        <v>3947.9696077034391</v>
      </c>
      <c r="AG193" s="59">
        <f t="shared" si="25"/>
        <v>905.47876291571083</v>
      </c>
      <c r="AH193" s="59">
        <f t="shared" si="26"/>
        <v>2450.0153945351149</v>
      </c>
      <c r="AI193" s="59">
        <f t="shared" si="27"/>
        <v>924.95620717121096</v>
      </c>
      <c r="AJ193" s="59">
        <v>4878.7895289999997</v>
      </c>
      <c r="AK193" s="59"/>
      <c r="AL193" s="59">
        <v>92.242375047506997</v>
      </c>
      <c r="AM193" s="59">
        <v>482.5</v>
      </c>
      <c r="AN193" s="59"/>
      <c r="AO193" s="59">
        <v>96667.944315410103</v>
      </c>
    </row>
    <row r="194" spans="1:41" x14ac:dyDescent="0.25">
      <c r="A194" s="57">
        <v>39814</v>
      </c>
      <c r="B194" s="58">
        <v>2009</v>
      </c>
      <c r="C194" s="58">
        <v>1</v>
      </c>
      <c r="D194" s="59">
        <v>79.754776359072096</v>
      </c>
      <c r="E194" s="59">
        <v>80.887827769242406</v>
      </c>
      <c r="F194" s="59"/>
      <c r="G194" s="59"/>
      <c r="H194" s="59">
        <v>86.935027824575897</v>
      </c>
      <c r="I194" s="59">
        <v>78.509908308016904</v>
      </c>
      <c r="J194" s="59">
        <v>90.854167591779799</v>
      </c>
      <c r="K194" s="59">
        <v>36.700000000000003</v>
      </c>
      <c r="L194" s="59">
        <v>38.2245906450677</v>
      </c>
      <c r="M194" s="59">
        <v>7.49</v>
      </c>
      <c r="N194" s="59">
        <v>10752.8</v>
      </c>
      <c r="O194" s="59">
        <v>55263.605000000003</v>
      </c>
      <c r="P194" s="59">
        <f t="shared" ref="P194:P257" si="29">N194/$J194*100</f>
        <v>11835.230331220248</v>
      </c>
      <c r="Q194" s="59">
        <f t="shared" ref="Q194:Q257" si="30">O194/$J194*100</f>
        <v>60826.714354268188</v>
      </c>
      <c r="R194" s="59">
        <v>623.00761904761896</v>
      </c>
      <c r="S194" s="59">
        <f>[1]Extra_XM!F233</f>
        <v>106.45989684658701</v>
      </c>
      <c r="T194" s="59">
        <v>3651.8084969249498</v>
      </c>
      <c r="U194" s="59">
        <v>1528.5374332510601</v>
      </c>
      <c r="V194" s="59">
        <v>3155.4161728619401</v>
      </c>
      <c r="W194" s="59">
        <f t="shared" si="28"/>
        <v>3412.5616032766702</v>
      </c>
      <c r="X194" s="59">
        <v>742.77489225008298</v>
      </c>
      <c r="Y194" s="59">
        <v>1865.9713685867</v>
      </c>
      <c r="Z194" s="59">
        <v>803.81534243988699</v>
      </c>
      <c r="AA194" s="59">
        <v>86.341128460494261</v>
      </c>
      <c r="AB194" s="59">
        <v>95.578717729461658</v>
      </c>
      <c r="AC194" s="59">
        <f t="shared" si="15"/>
        <v>90.335098138568185</v>
      </c>
      <c r="AD194" s="59">
        <f t="shared" si="22"/>
        <v>4229.5121247990746</v>
      </c>
      <c r="AE194" s="59">
        <f t="shared" si="23"/>
        <v>1770.346832970163</v>
      </c>
      <c r="AF194" s="59">
        <f t="shared" si="24"/>
        <v>3301.3794784247239</v>
      </c>
      <c r="AG194" s="59">
        <f t="shared" si="25"/>
        <v>777.13418833733363</v>
      </c>
      <c r="AH194" s="59">
        <f t="shared" si="26"/>
        <v>1952.287510142568</v>
      </c>
      <c r="AI194" s="59">
        <f t="shared" si="27"/>
        <v>840.99824891469007</v>
      </c>
      <c r="AJ194" s="59">
        <v>4856.8403040000003</v>
      </c>
      <c r="AK194" s="59">
        <v>86.284801578657095</v>
      </c>
      <c r="AL194" s="59">
        <v>71.794335919698199</v>
      </c>
      <c r="AM194" s="59">
        <v>430.4</v>
      </c>
      <c r="AN194" s="59">
        <v>10058</v>
      </c>
      <c r="AO194" s="59">
        <v>96138.206765435607</v>
      </c>
    </row>
    <row r="195" spans="1:41" x14ac:dyDescent="0.25">
      <c r="A195" s="57">
        <v>39845</v>
      </c>
      <c r="B195" s="58">
        <v>2009</v>
      </c>
      <c r="C195" s="58">
        <v>2</v>
      </c>
      <c r="D195" s="59">
        <v>74.769876849107604</v>
      </c>
      <c r="E195" s="59">
        <v>80.583055513321995</v>
      </c>
      <c r="F195" s="59"/>
      <c r="G195" s="59"/>
      <c r="H195" s="59">
        <v>76.832830550914906</v>
      </c>
      <c r="I195" s="59">
        <v>74.258848882323903</v>
      </c>
      <c r="J195" s="59">
        <v>90.524587781894269</v>
      </c>
      <c r="K195" s="59">
        <v>36.4</v>
      </c>
      <c r="L195" s="59">
        <v>37.408391376458702</v>
      </c>
      <c r="M195" s="59">
        <v>5.88</v>
      </c>
      <c r="N195" s="59">
        <v>10535.2</v>
      </c>
      <c r="O195" s="59">
        <v>54726.497000000003</v>
      </c>
      <c r="P195" s="59">
        <f t="shared" si="29"/>
        <v>11637.943080594878</v>
      </c>
      <c r="Q195" s="59">
        <f t="shared" si="30"/>
        <v>60454.842536102435</v>
      </c>
      <c r="R195" s="59">
        <v>605.99800000000005</v>
      </c>
      <c r="S195" s="59">
        <f>[1]Extra_XM!F234</f>
        <v>102.42981804046629</v>
      </c>
      <c r="T195" s="59">
        <v>3435.95420738657</v>
      </c>
      <c r="U195" s="59">
        <v>1633.89731374593</v>
      </c>
      <c r="V195" s="59">
        <v>2789.05263942378</v>
      </c>
      <c r="W195" s="59">
        <f t="shared" si="28"/>
        <v>3013.0353611492769</v>
      </c>
      <c r="X195" s="59">
        <v>689.62338232217303</v>
      </c>
      <c r="Y195" s="59">
        <v>1748.6602103707501</v>
      </c>
      <c r="Z195" s="59">
        <v>574.75176845635394</v>
      </c>
      <c r="AA195" s="59">
        <v>86.530786539901101</v>
      </c>
      <c r="AB195" s="59">
        <v>94.242808660795362</v>
      </c>
      <c r="AC195" s="59">
        <f t="shared" ref="AC195:AC258" si="31">100*AA195/AB195</f>
        <v>91.816858781605433</v>
      </c>
      <c r="AD195" s="59">
        <f t="shared" si="22"/>
        <v>3970.7881377019285</v>
      </c>
      <c r="AE195" s="59">
        <f t="shared" si="23"/>
        <v>1888.226582792596</v>
      </c>
      <c r="AF195" s="59">
        <f t="shared" si="24"/>
        <v>2959.4328512240263</v>
      </c>
      <c r="AG195" s="59">
        <f t="shared" si="25"/>
        <v>731.75172951849174</v>
      </c>
      <c r="AH195" s="59">
        <f t="shared" si="26"/>
        <v>1855.4839729624759</v>
      </c>
      <c r="AI195" s="59">
        <f t="shared" si="27"/>
        <v>609.86273289565952</v>
      </c>
      <c r="AJ195" s="59">
        <v>4418.8176567</v>
      </c>
      <c r="AK195" s="59">
        <v>79.639631748502794</v>
      </c>
      <c r="AL195" s="59">
        <v>70.457038397237497</v>
      </c>
      <c r="AM195" s="59">
        <v>376.7</v>
      </c>
      <c r="AN195" s="59">
        <v>6706</v>
      </c>
      <c r="AO195" s="59">
        <v>95092.674081280798</v>
      </c>
    </row>
    <row r="196" spans="1:41" x14ac:dyDescent="0.25">
      <c r="A196" s="57">
        <v>39873</v>
      </c>
      <c r="B196" s="58">
        <v>2009</v>
      </c>
      <c r="C196" s="58">
        <v>3</v>
      </c>
      <c r="D196" s="59">
        <v>84.777059363002294</v>
      </c>
      <c r="E196" s="59">
        <v>80.765009582582195</v>
      </c>
      <c r="F196" s="59"/>
      <c r="G196" s="59"/>
      <c r="H196" s="59">
        <v>89.243002957905603</v>
      </c>
      <c r="I196" s="59">
        <v>83.898759761783197</v>
      </c>
      <c r="J196" s="59">
        <v>90.872477581217893</v>
      </c>
      <c r="K196" s="59">
        <v>36.1</v>
      </c>
      <c r="L196" s="59">
        <v>37.873946212454101</v>
      </c>
      <c r="M196" s="59">
        <v>3.27</v>
      </c>
      <c r="N196" s="59">
        <v>10642.5</v>
      </c>
      <c r="O196" s="59">
        <v>53978.084999999999</v>
      </c>
      <c r="P196" s="59">
        <f t="shared" si="29"/>
        <v>11711.466753493314</v>
      </c>
      <c r="Q196" s="59">
        <f t="shared" si="30"/>
        <v>59399.816574558259</v>
      </c>
      <c r="R196" s="59">
        <v>592.93136363636404</v>
      </c>
      <c r="S196" s="59">
        <f>[1]Extra_XM!F235</f>
        <v>99.294878151681942</v>
      </c>
      <c r="T196" s="59">
        <v>4298.7539425863097</v>
      </c>
      <c r="U196" s="59">
        <v>2069.9137573336702</v>
      </c>
      <c r="V196" s="59">
        <v>2909.2265789460698</v>
      </c>
      <c r="W196" s="59">
        <f t="shared" si="28"/>
        <v>3131.8345852349489</v>
      </c>
      <c r="X196" s="59">
        <v>700.98627528458803</v>
      </c>
      <c r="Y196" s="59">
        <v>1857.5233339532199</v>
      </c>
      <c r="Z196" s="59">
        <v>573.324975997141</v>
      </c>
      <c r="AA196" s="59">
        <v>90.563600083369778</v>
      </c>
      <c r="AB196" s="59">
        <v>93.022650076707478</v>
      </c>
      <c r="AC196" s="59">
        <f t="shared" si="31"/>
        <v>97.356504043574404</v>
      </c>
      <c r="AD196" s="59">
        <f t="shared" si="22"/>
        <v>4746.6685717319351</v>
      </c>
      <c r="AE196" s="59">
        <f t="shared" si="23"/>
        <v>2285.5912921175591</v>
      </c>
      <c r="AF196" s="59">
        <f t="shared" si="24"/>
        <v>3127.4389372342007</v>
      </c>
      <c r="AG196" s="59">
        <f t="shared" si="25"/>
        <v>753.56515290259654</v>
      </c>
      <c r="AH196" s="59">
        <f t="shared" si="26"/>
        <v>1996.8505868425445</v>
      </c>
      <c r="AI196" s="59">
        <f t="shared" si="27"/>
        <v>616.32836252715992</v>
      </c>
      <c r="AJ196" s="59">
        <v>4911.5935600000003</v>
      </c>
      <c r="AK196" s="59">
        <v>89.855102892385005</v>
      </c>
      <c r="AL196" s="59">
        <v>78.362320335578801</v>
      </c>
      <c r="AM196" s="59">
        <v>426.09999999999991</v>
      </c>
      <c r="AN196" s="59">
        <v>6703</v>
      </c>
      <c r="AO196" s="59">
        <v>93434.224962583205</v>
      </c>
    </row>
    <row r="197" spans="1:41" x14ac:dyDescent="0.25">
      <c r="A197" s="57">
        <v>39904</v>
      </c>
      <c r="B197" s="58">
        <v>2009</v>
      </c>
      <c r="C197" s="58">
        <v>4</v>
      </c>
      <c r="D197" s="59">
        <v>81.448622217870906</v>
      </c>
      <c r="E197" s="59">
        <v>80.432841998498901</v>
      </c>
      <c r="F197" s="59"/>
      <c r="G197" s="59"/>
      <c r="H197" s="59">
        <v>88.057440446577203</v>
      </c>
      <c r="I197" s="59">
        <v>80.279043920645705</v>
      </c>
      <c r="J197" s="59">
        <v>90.735152660432234</v>
      </c>
      <c r="K197" s="59">
        <v>36.299999999999997</v>
      </c>
      <c r="L197" s="59">
        <v>40.135599611762203</v>
      </c>
      <c r="M197" s="59">
        <v>1.92</v>
      </c>
      <c r="N197" s="59">
        <v>10889.8</v>
      </c>
      <c r="O197" s="59">
        <v>53626.753499999999</v>
      </c>
      <c r="P197" s="59">
        <f t="shared" si="29"/>
        <v>12001.743184093215</v>
      </c>
      <c r="Q197" s="59">
        <f t="shared" si="30"/>
        <v>59102.510909628458</v>
      </c>
      <c r="R197" s="59">
        <v>583.17571428571398</v>
      </c>
      <c r="S197" s="59">
        <f>[1]Extra_XM!F236</f>
        <v>99.697653978149887</v>
      </c>
      <c r="T197" s="59">
        <v>4367.5429141288596</v>
      </c>
      <c r="U197" s="59">
        <v>2209.8226773062001</v>
      </c>
      <c r="V197" s="59">
        <v>3193.2406880672602</v>
      </c>
      <c r="W197" s="59">
        <f t="shared" si="28"/>
        <v>3426.0722262908807</v>
      </c>
      <c r="X197" s="59">
        <v>699.16407091125905</v>
      </c>
      <c r="Y197" s="59">
        <v>2083.7341780545798</v>
      </c>
      <c r="Z197" s="59">
        <v>643.17397732504196</v>
      </c>
      <c r="AA197" s="59">
        <v>97.983899188865294</v>
      </c>
      <c r="AB197" s="59">
        <v>94.550912901803429</v>
      </c>
      <c r="AC197" s="59">
        <f t="shared" si="31"/>
        <v>103.63083357072101</v>
      </c>
      <c r="AD197" s="59">
        <f t="shared" si="22"/>
        <v>4457.4087684654814</v>
      </c>
      <c r="AE197" s="59">
        <f t="shared" si="23"/>
        <v>2255.2916301552123</v>
      </c>
      <c r="AF197" s="59">
        <f t="shared" si="24"/>
        <v>3377.2711336839493</v>
      </c>
      <c r="AG197" s="59">
        <f t="shared" si="25"/>
        <v>739.45776878683466</v>
      </c>
      <c r="AH197" s="59">
        <f t="shared" si="26"/>
        <v>2203.8223789744452</v>
      </c>
      <c r="AI197" s="59">
        <f t="shared" si="27"/>
        <v>680.24089623863836</v>
      </c>
      <c r="AJ197" s="59">
        <v>4567.9200199999996</v>
      </c>
      <c r="AK197" s="59">
        <v>85.393609457087507</v>
      </c>
      <c r="AL197" s="59">
        <v>74.148372915508801</v>
      </c>
      <c r="AM197" s="59">
        <v>425.50000000000006</v>
      </c>
      <c r="AN197" s="59">
        <v>11991</v>
      </c>
      <c r="AO197" s="59">
        <v>93825.390909763606</v>
      </c>
    </row>
    <row r="198" spans="1:41" x14ac:dyDescent="0.25">
      <c r="A198" s="57">
        <v>39934</v>
      </c>
      <c r="B198" s="58">
        <v>2009</v>
      </c>
      <c r="C198" s="58">
        <v>5</v>
      </c>
      <c r="D198" s="59">
        <v>80.449447982905397</v>
      </c>
      <c r="E198" s="59">
        <v>80.304230722784993</v>
      </c>
      <c r="F198" s="59"/>
      <c r="G198" s="59"/>
      <c r="H198" s="59">
        <v>95.047504496830399</v>
      </c>
      <c r="I198" s="59">
        <v>78.160154719271901</v>
      </c>
      <c r="J198" s="59">
        <v>90.506277792456174</v>
      </c>
      <c r="K198" s="59">
        <v>39</v>
      </c>
      <c r="L198" s="59">
        <v>41.851128876046097</v>
      </c>
      <c r="M198" s="59">
        <v>1.36</v>
      </c>
      <c r="N198" s="59">
        <v>11334.3</v>
      </c>
      <c r="O198" s="59">
        <v>53823.699500000002</v>
      </c>
      <c r="P198" s="59">
        <f t="shared" si="29"/>
        <v>12523.219688684103</v>
      </c>
      <c r="Q198" s="59">
        <f t="shared" si="30"/>
        <v>59469.575827022119</v>
      </c>
      <c r="R198" s="59">
        <v>565.71789473684203</v>
      </c>
      <c r="S198" s="59">
        <f>[1]Extra_XM!F237</f>
        <v>98.404754427250651</v>
      </c>
      <c r="T198" s="59">
        <v>4278.9118486886</v>
      </c>
      <c r="U198" s="59">
        <v>2458.91635935666</v>
      </c>
      <c r="V198" s="59">
        <v>2774.9854380052102</v>
      </c>
      <c r="W198" s="59">
        <f t="shared" si="28"/>
        <v>2957.7056244507139</v>
      </c>
      <c r="X198" s="59">
        <v>674.55287435578396</v>
      </c>
      <c r="Y198" s="59">
        <v>1745.39446048638</v>
      </c>
      <c r="Z198" s="59">
        <v>537.75828960854994</v>
      </c>
      <c r="AA198" s="59">
        <v>101.26774949567704</v>
      </c>
      <c r="AB198" s="59">
        <v>97.328455370715815</v>
      </c>
      <c r="AC198" s="59">
        <f t="shared" si="31"/>
        <v>104.04742283226091</v>
      </c>
      <c r="AD198" s="59">
        <f t="shared" si="22"/>
        <v>4225.3450580248755</v>
      </c>
      <c r="AE198" s="59">
        <f t="shared" si="23"/>
        <v>2428.1337065376647</v>
      </c>
      <c r="AF198" s="59">
        <f t="shared" si="24"/>
        <v>2851.1553249617764</v>
      </c>
      <c r="AG198" s="59">
        <f t="shared" si="25"/>
        <v>693.06850888208317</v>
      </c>
      <c r="AH198" s="59">
        <f t="shared" si="26"/>
        <v>1793.3033600896274</v>
      </c>
      <c r="AI198" s="59">
        <f t="shared" si="27"/>
        <v>552.51908350982694</v>
      </c>
      <c r="AJ198" s="59">
        <v>4700.3175099999999</v>
      </c>
      <c r="AK198" s="59">
        <v>86.388063151415693</v>
      </c>
      <c r="AL198" s="59">
        <v>79.223246277311901</v>
      </c>
      <c r="AM198" s="59">
        <v>456.20000000000005</v>
      </c>
      <c r="AN198" s="59">
        <v>4658</v>
      </c>
      <c r="AO198" s="59">
        <v>93664.944420542102</v>
      </c>
    </row>
    <row r="199" spans="1:41" x14ac:dyDescent="0.25">
      <c r="A199" s="57">
        <v>39965</v>
      </c>
      <c r="B199" s="58">
        <v>2009</v>
      </c>
      <c r="C199" s="58">
        <v>6</v>
      </c>
      <c r="D199" s="59">
        <v>78.859743522124006</v>
      </c>
      <c r="E199" s="59">
        <v>80.316015547437203</v>
      </c>
      <c r="F199" s="59"/>
      <c r="G199" s="59"/>
      <c r="H199" s="59">
        <v>93.102423788555498</v>
      </c>
      <c r="I199" s="59">
        <v>76.625090358208695</v>
      </c>
      <c r="J199" s="59">
        <v>90.817547612903624</v>
      </c>
      <c r="K199" s="59">
        <v>40.4</v>
      </c>
      <c r="L199" s="59">
        <v>43.914846484218103</v>
      </c>
      <c r="M199" s="59">
        <v>1.04</v>
      </c>
      <c r="N199" s="59">
        <v>11614.9</v>
      </c>
      <c r="O199" s="59">
        <v>53975.126499999998</v>
      </c>
      <c r="P199" s="59">
        <f t="shared" si="29"/>
        <v>12789.26848972711</v>
      </c>
      <c r="Q199" s="59">
        <f t="shared" si="30"/>
        <v>59432.486252613868</v>
      </c>
      <c r="R199" s="59">
        <v>553.08000000000004</v>
      </c>
      <c r="S199" s="59">
        <f>[1]Extra_XM!F238</f>
        <v>96.738703877295052</v>
      </c>
      <c r="T199" s="59">
        <v>4446.6506674750199</v>
      </c>
      <c r="U199" s="59">
        <v>2567.5299895718099</v>
      </c>
      <c r="V199" s="59">
        <v>3005.8846740618901</v>
      </c>
      <c r="W199" s="59">
        <f t="shared" si="28"/>
        <v>3195.5813950424672</v>
      </c>
      <c r="X199" s="59">
        <v>734.62469717208603</v>
      </c>
      <c r="Y199" s="59">
        <v>1865.3633513845</v>
      </c>
      <c r="Z199" s="59">
        <v>595.59334648588106</v>
      </c>
      <c r="AA199" s="59">
        <v>106.91315596121756</v>
      </c>
      <c r="AB199" s="59">
        <v>101.04962265150061</v>
      </c>
      <c r="AC199" s="59">
        <f t="shared" si="31"/>
        <v>105.80262761587846</v>
      </c>
      <c r="AD199" s="59">
        <f t="shared" si="22"/>
        <v>4159.1239426960983</v>
      </c>
      <c r="AE199" s="59">
        <f t="shared" si="23"/>
        <v>2401.5098670393513</v>
      </c>
      <c r="AF199" s="59">
        <f t="shared" si="24"/>
        <v>2974.6619484454372</v>
      </c>
      <c r="AG199" s="59">
        <f t="shared" si="25"/>
        <v>726.99400343696061</v>
      </c>
      <c r="AH199" s="59">
        <f t="shared" si="26"/>
        <v>1845.9874489761876</v>
      </c>
      <c r="AI199" s="59">
        <f t="shared" si="27"/>
        <v>589.40679921186859</v>
      </c>
      <c r="AJ199" s="59">
        <v>4671.4501490000002</v>
      </c>
      <c r="AK199" s="59">
        <v>87.770935359482607</v>
      </c>
      <c r="AL199" s="59">
        <v>74.471179427027806</v>
      </c>
      <c r="AM199" s="59">
        <v>466.19999999999993</v>
      </c>
      <c r="AN199" s="59">
        <v>11584</v>
      </c>
      <c r="AO199" s="59">
        <v>92060.171690681993</v>
      </c>
    </row>
    <row r="200" spans="1:41" x14ac:dyDescent="0.25">
      <c r="A200" s="57">
        <v>39995</v>
      </c>
      <c r="B200" s="58">
        <v>2009</v>
      </c>
      <c r="C200" s="58">
        <v>7</v>
      </c>
      <c r="D200" s="59">
        <v>78.794623727524794</v>
      </c>
      <c r="E200" s="59">
        <v>80.775060780557396</v>
      </c>
      <c r="F200" s="59"/>
      <c r="G200" s="59"/>
      <c r="H200" s="59">
        <v>85.566015676397498</v>
      </c>
      <c r="I200" s="59">
        <v>77.610049460998198</v>
      </c>
      <c r="J200" s="59">
        <v>90.423882839984799</v>
      </c>
      <c r="K200" s="59">
        <v>41</v>
      </c>
      <c r="L200" s="59">
        <v>46.928962537843098</v>
      </c>
      <c r="M200" s="59">
        <v>0.57999999999999996</v>
      </c>
      <c r="N200" s="59">
        <v>11602.1</v>
      </c>
      <c r="O200" s="59">
        <v>54314.511500000001</v>
      </c>
      <c r="P200" s="59">
        <f t="shared" si="29"/>
        <v>12830.791640004241</v>
      </c>
      <c r="Q200" s="59">
        <f t="shared" si="30"/>
        <v>60066.555199930553</v>
      </c>
      <c r="R200" s="59">
        <v>540.42045454545496</v>
      </c>
      <c r="S200" s="59">
        <f>[1]Extra_XM!F239</f>
        <v>95.218779276505586</v>
      </c>
      <c r="T200" s="59">
        <v>4750.6977928638498</v>
      </c>
      <c r="U200" s="59">
        <v>2840.5709009358802</v>
      </c>
      <c r="V200" s="59">
        <v>3737.1923737877401</v>
      </c>
      <c r="W200" s="59">
        <f t="shared" si="28"/>
        <v>3961.422736309014</v>
      </c>
      <c r="X200" s="59">
        <v>875.54000999801701</v>
      </c>
      <c r="Y200" s="59">
        <v>2307.39300680728</v>
      </c>
      <c r="Z200" s="59">
        <v>778.48971950371697</v>
      </c>
      <c r="AA200" s="59">
        <v>109.58218834304529</v>
      </c>
      <c r="AB200" s="59">
        <v>99.861535203534743</v>
      </c>
      <c r="AC200" s="59">
        <f t="shared" si="31"/>
        <v>109.73413148485872</v>
      </c>
      <c r="AD200" s="59">
        <f t="shared" si="22"/>
        <v>4335.2828271615326</v>
      </c>
      <c r="AE200" s="59">
        <f t="shared" si="23"/>
        <v>2592.1830398600168</v>
      </c>
      <c r="AF200" s="59">
        <f t="shared" si="24"/>
        <v>3742.3742446685887</v>
      </c>
      <c r="AG200" s="59">
        <f t="shared" si="25"/>
        <v>876.75400564743779</v>
      </c>
      <c r="AH200" s="59">
        <f t="shared" si="26"/>
        <v>2310.5923638209865</v>
      </c>
      <c r="AI200" s="59">
        <f t="shared" si="27"/>
        <v>779.56914833826954</v>
      </c>
      <c r="AJ200" s="59">
        <v>4698.1276453</v>
      </c>
      <c r="AK200" s="59">
        <v>84.337380443678796</v>
      </c>
      <c r="AL200" s="59">
        <v>75.802602503295503</v>
      </c>
      <c r="AM200" s="59">
        <v>421.59999999999997</v>
      </c>
      <c r="AN200" s="59">
        <v>19725</v>
      </c>
      <c r="AO200" s="59">
        <v>92631.112010786906</v>
      </c>
    </row>
    <row r="201" spans="1:41" x14ac:dyDescent="0.25">
      <c r="A201" s="57">
        <v>40026</v>
      </c>
      <c r="B201" s="58">
        <v>2009</v>
      </c>
      <c r="C201" s="58">
        <v>8</v>
      </c>
      <c r="D201" s="59">
        <v>79.198292272304897</v>
      </c>
      <c r="E201" s="59">
        <v>81.222693237818604</v>
      </c>
      <c r="F201" s="59"/>
      <c r="G201" s="59"/>
      <c r="H201" s="59">
        <v>94.659363455148707</v>
      </c>
      <c r="I201" s="59">
        <v>76.791426137565693</v>
      </c>
      <c r="J201" s="59">
        <v>90.094303030099255</v>
      </c>
      <c r="K201" s="59">
        <v>44.6</v>
      </c>
      <c r="L201" s="59">
        <v>49.728331869889303</v>
      </c>
      <c r="M201" s="59">
        <v>0.5</v>
      </c>
      <c r="N201" s="59">
        <v>11748.2</v>
      </c>
      <c r="O201" s="59">
        <v>54410.7065</v>
      </c>
      <c r="P201" s="59">
        <f t="shared" si="29"/>
        <v>13039.892207252095</v>
      </c>
      <c r="Q201" s="59">
        <f t="shared" si="30"/>
        <v>60393.060016039126</v>
      </c>
      <c r="R201" s="59">
        <v>546.88428571428597</v>
      </c>
      <c r="S201" s="59">
        <f>[1]Extra_XM!F240</f>
        <v>97.464464505983898</v>
      </c>
      <c r="T201" s="59">
        <v>4671.3736281330202</v>
      </c>
      <c r="U201" s="59">
        <v>2825.1046733026901</v>
      </c>
      <c r="V201" s="59">
        <v>3250.5593781455</v>
      </c>
      <c r="W201" s="59">
        <f t="shared" si="28"/>
        <v>3446.159750413688</v>
      </c>
      <c r="X201" s="59">
        <v>807.02691354240403</v>
      </c>
      <c r="Y201" s="59">
        <v>2001.2070185623099</v>
      </c>
      <c r="Z201" s="59">
        <v>637.92581830897404</v>
      </c>
      <c r="AA201" s="59">
        <v>119.051084981011</v>
      </c>
      <c r="AB201" s="59">
        <v>102.51408911537426</v>
      </c>
      <c r="AC201" s="59">
        <f t="shared" si="31"/>
        <v>116.13143715984758</v>
      </c>
      <c r="AD201" s="59">
        <f t="shared" si="22"/>
        <v>3923.8396095912258</v>
      </c>
      <c r="AE201" s="59">
        <f t="shared" si="23"/>
        <v>2373.0188378823282</v>
      </c>
      <c r="AF201" s="59">
        <f t="shared" si="24"/>
        <v>3170.8415947462254</v>
      </c>
      <c r="AG201" s="59">
        <f t="shared" si="25"/>
        <v>787.23512105164127</v>
      </c>
      <c r="AH201" s="59">
        <f t="shared" si="26"/>
        <v>1952.1287618427316</v>
      </c>
      <c r="AI201" s="59">
        <f t="shared" si="27"/>
        <v>622.28111649221387</v>
      </c>
      <c r="AJ201" s="59">
        <v>4791.0580300000001</v>
      </c>
      <c r="AK201" s="59">
        <v>88.420194167032804</v>
      </c>
      <c r="AL201" s="59">
        <v>81.860912573341295</v>
      </c>
      <c r="AM201" s="59">
        <v>460.20000000000005</v>
      </c>
      <c r="AN201" s="59">
        <v>16437</v>
      </c>
      <c r="AO201" s="59">
        <v>93731.972916818297</v>
      </c>
    </row>
    <row r="202" spans="1:41" x14ac:dyDescent="0.25">
      <c r="A202" s="57">
        <v>40057</v>
      </c>
      <c r="B202" s="58">
        <v>2009</v>
      </c>
      <c r="C202" s="58">
        <v>9</v>
      </c>
      <c r="D202" s="59">
        <v>79.183970952201193</v>
      </c>
      <c r="E202" s="59">
        <v>81.944782416792904</v>
      </c>
      <c r="F202" s="59"/>
      <c r="G202" s="59"/>
      <c r="H202" s="59">
        <v>97.679134304170304</v>
      </c>
      <c r="I202" s="59">
        <v>76.350788067558199</v>
      </c>
      <c r="J202" s="59">
        <v>90.982337517846403</v>
      </c>
      <c r="K202" s="59">
        <v>48.7</v>
      </c>
      <c r="L202" s="59">
        <v>52.4105735585456</v>
      </c>
      <c r="M202" s="59">
        <v>0.5</v>
      </c>
      <c r="N202" s="59">
        <v>12297.4</v>
      </c>
      <c r="O202" s="59">
        <v>54228.171000000002</v>
      </c>
      <c r="P202" s="59">
        <f t="shared" si="29"/>
        <v>13516.249785940963</v>
      </c>
      <c r="Q202" s="59">
        <f t="shared" si="30"/>
        <v>59602.965234173076</v>
      </c>
      <c r="R202" s="59">
        <v>549.07095238095201</v>
      </c>
      <c r="S202" s="59">
        <f>[1]Extra_XM!F241</f>
        <v>98.140536035579203</v>
      </c>
      <c r="T202" s="59">
        <v>4403.69727807441</v>
      </c>
      <c r="U202" s="59">
        <v>2523.7501988319</v>
      </c>
      <c r="V202" s="59">
        <v>3247.5923598497602</v>
      </c>
      <c r="W202" s="59">
        <f t="shared" si="28"/>
        <v>3450.0399217570962</v>
      </c>
      <c r="X202" s="59">
        <v>919.94868333040301</v>
      </c>
      <c r="Y202" s="59">
        <v>1961.9937698031499</v>
      </c>
      <c r="Z202" s="59">
        <v>568.09746862354302</v>
      </c>
      <c r="AA202" s="59">
        <v>120.07122988645882</v>
      </c>
      <c r="AB202" s="59">
        <v>101.85646539815276</v>
      </c>
      <c r="AC202" s="59">
        <f t="shared" si="31"/>
        <v>117.8827769225108</v>
      </c>
      <c r="AD202" s="59">
        <f t="shared" si="22"/>
        <v>3667.5707263418667</v>
      </c>
      <c r="AE202" s="59">
        <f t="shared" si="23"/>
        <v>2101.8775282125421</v>
      </c>
      <c r="AF202" s="59">
        <f t="shared" si="24"/>
        <v>3188.4008022024468</v>
      </c>
      <c r="AG202" s="59">
        <f t="shared" si="25"/>
        <v>903.18143255252505</v>
      </c>
      <c r="AH202" s="59">
        <f t="shared" si="26"/>
        <v>1926.2339038899459</v>
      </c>
      <c r="AI202" s="59">
        <f t="shared" si="27"/>
        <v>557.7431598503573</v>
      </c>
      <c r="AJ202" s="59">
        <v>4626.7708156999997</v>
      </c>
      <c r="AK202" s="59">
        <v>87.954279489322104</v>
      </c>
      <c r="AL202" s="59">
        <v>77.835642769181504</v>
      </c>
      <c r="AM202" s="59">
        <v>463.59999999999991</v>
      </c>
      <c r="AN202" s="59">
        <v>29587</v>
      </c>
      <c r="AO202" s="59">
        <v>93039.230607967198</v>
      </c>
    </row>
    <row r="203" spans="1:41" x14ac:dyDescent="0.25">
      <c r="A203" s="57">
        <v>40087</v>
      </c>
      <c r="B203" s="58">
        <v>2009</v>
      </c>
      <c r="C203" s="58">
        <v>10</v>
      </c>
      <c r="D203" s="59">
        <v>82.343548004973798</v>
      </c>
      <c r="E203" s="59">
        <v>82.047465397989697</v>
      </c>
      <c r="F203" s="59"/>
      <c r="G203" s="59"/>
      <c r="H203" s="59">
        <v>102.254928833484</v>
      </c>
      <c r="I203" s="59">
        <v>79.302009665110106</v>
      </c>
      <c r="J203" s="59">
        <v>90.982337517846403</v>
      </c>
      <c r="K203" s="59">
        <v>52.3</v>
      </c>
      <c r="L203" s="59">
        <v>53.5875641295248</v>
      </c>
      <c r="M203" s="59">
        <v>0.5</v>
      </c>
      <c r="N203" s="59">
        <v>12344.2</v>
      </c>
      <c r="O203" s="59">
        <v>53844.018499999998</v>
      </c>
      <c r="P203" s="59">
        <f t="shared" si="29"/>
        <v>13567.688341243876</v>
      </c>
      <c r="Q203" s="59">
        <f t="shared" si="30"/>
        <v>59180.737678275589</v>
      </c>
      <c r="R203" s="59">
        <v>545.83285714285705</v>
      </c>
      <c r="S203" s="59">
        <f>[1]Extra_XM!F242</f>
        <v>98.752716142048868</v>
      </c>
      <c r="T203" s="59">
        <v>5744.3345629157102</v>
      </c>
      <c r="U203" s="59">
        <v>3791.0691335029301</v>
      </c>
      <c r="V203" s="59">
        <v>3892.57081257144</v>
      </c>
      <c r="W203" s="59">
        <f t="shared" si="28"/>
        <v>4142.0759395723435</v>
      </c>
      <c r="X203" s="59">
        <v>1050.99472474344</v>
      </c>
      <c r="Y203" s="59">
        <v>2413.5277529722198</v>
      </c>
      <c r="Z203" s="59">
        <v>677.55346185668395</v>
      </c>
      <c r="AA203" s="59">
        <v>121.90101739092854</v>
      </c>
      <c r="AB203" s="59">
        <v>104.12234844527052</v>
      </c>
      <c r="AC203" s="59">
        <f t="shared" si="31"/>
        <v>117.07478673995041</v>
      </c>
      <c r="AD203" s="59">
        <f t="shared" si="22"/>
        <v>4712.2941923396811</v>
      </c>
      <c r="AE203" s="59">
        <f t="shared" si="23"/>
        <v>3109.9569262373102</v>
      </c>
      <c r="AF203" s="59">
        <f t="shared" si="24"/>
        <v>3738.4585256617397</v>
      </c>
      <c r="AG203" s="59">
        <f t="shared" si="25"/>
        <v>1009.384383311207</v>
      </c>
      <c r="AH203" s="59">
        <f t="shared" si="26"/>
        <v>2317.9728358132779</v>
      </c>
      <c r="AI203" s="59">
        <f t="shared" si="27"/>
        <v>650.72817889122439</v>
      </c>
      <c r="AJ203" s="59">
        <v>4785.9764999999998</v>
      </c>
      <c r="AK203" s="59">
        <v>94.759082761340196</v>
      </c>
      <c r="AL203" s="59">
        <v>80.134443404851297</v>
      </c>
      <c r="AM203" s="59">
        <v>495.09999999999991</v>
      </c>
      <c r="AN203" s="59">
        <v>13593</v>
      </c>
      <c r="AO203" s="59">
        <v>93458.819713069097</v>
      </c>
    </row>
    <row r="204" spans="1:41" x14ac:dyDescent="0.25">
      <c r="A204" s="57">
        <v>40118</v>
      </c>
      <c r="B204" s="58">
        <v>2009</v>
      </c>
      <c r="C204" s="58">
        <v>11</v>
      </c>
      <c r="D204" s="59">
        <v>84.338857448589394</v>
      </c>
      <c r="E204" s="59">
        <v>82.019936972820204</v>
      </c>
      <c r="F204" s="59"/>
      <c r="G204" s="59"/>
      <c r="H204" s="59">
        <v>98.652573212541895</v>
      </c>
      <c r="I204" s="59">
        <v>82.078017402677304</v>
      </c>
      <c r="J204" s="59">
        <v>90.561207760770429</v>
      </c>
      <c r="K204" s="59">
        <v>52.5</v>
      </c>
      <c r="L204" s="59">
        <v>53.381794313451998</v>
      </c>
      <c r="M204" s="59">
        <v>0.5</v>
      </c>
      <c r="N204" s="59">
        <v>12322.4</v>
      </c>
      <c r="O204" s="59">
        <v>53338.963499999998</v>
      </c>
      <c r="P204" s="59">
        <f t="shared" si="29"/>
        <v>13606.708992388079</v>
      </c>
      <c r="Q204" s="59">
        <f t="shared" si="30"/>
        <v>58898.246632158465</v>
      </c>
      <c r="R204" s="59">
        <v>507.78142857142899</v>
      </c>
      <c r="S204" s="59">
        <f>[1]Extra_XM!F243</f>
        <v>92.807556595126613</v>
      </c>
      <c r="T204" s="59">
        <v>5316.9613825122797</v>
      </c>
      <c r="U204" s="59">
        <v>3413.2637125245701</v>
      </c>
      <c r="V204" s="59">
        <v>4009.0266951261901</v>
      </c>
      <c r="W204" s="59">
        <f t="shared" si="28"/>
        <v>4265.9731611114739</v>
      </c>
      <c r="X204" s="59">
        <v>1030.0206707432801</v>
      </c>
      <c r="Y204" s="59">
        <v>2363.5729686713298</v>
      </c>
      <c r="Z204" s="59">
        <v>872.379521696864</v>
      </c>
      <c r="AA204" s="59">
        <v>126.93385554752754</v>
      </c>
      <c r="AB204" s="59">
        <v>105.66146251984901</v>
      </c>
      <c r="AC204" s="59">
        <f t="shared" si="31"/>
        <v>120.13259377673522</v>
      </c>
      <c r="AD204" s="59">
        <f t="shared" si="22"/>
        <v>4188.7653688431947</v>
      </c>
      <c r="AE204" s="59">
        <f t="shared" si="23"/>
        <v>2689.0097191182772</v>
      </c>
      <c r="AF204" s="59">
        <f t="shared" si="24"/>
        <v>3794.2184402123671</v>
      </c>
      <c r="AG204" s="59">
        <f t="shared" si="25"/>
        <v>974.83098016912811</v>
      </c>
      <c r="AH204" s="59">
        <f t="shared" si="26"/>
        <v>2236.9300143155988</v>
      </c>
      <c r="AI204" s="59">
        <f t="shared" si="27"/>
        <v>825.63642494820022</v>
      </c>
      <c r="AJ204" s="59">
        <v>4690.182452</v>
      </c>
      <c r="AK204" s="59">
        <v>91.428997447635794</v>
      </c>
      <c r="AL204" s="59">
        <v>77.111557201292598</v>
      </c>
      <c r="AM204" s="59">
        <v>466.40000000000003</v>
      </c>
      <c r="AN204" s="59">
        <v>17569</v>
      </c>
      <c r="AO204" s="59">
        <v>93632.556364824501</v>
      </c>
    </row>
    <row r="205" spans="1:41" x14ac:dyDescent="0.25">
      <c r="A205" s="57">
        <v>40148</v>
      </c>
      <c r="B205" s="58">
        <v>2009</v>
      </c>
      <c r="C205" s="58">
        <v>12</v>
      </c>
      <c r="D205" s="59">
        <v>91.133173449118999</v>
      </c>
      <c r="E205" s="59">
        <v>82.860889078854299</v>
      </c>
      <c r="F205" s="59"/>
      <c r="G205" s="59"/>
      <c r="H205" s="59">
        <v>106.45953978891799</v>
      </c>
      <c r="I205" s="59">
        <v>88.709938359228502</v>
      </c>
      <c r="J205" s="59">
        <v>90.286557919199154</v>
      </c>
      <c r="K205" s="59">
        <v>54</v>
      </c>
      <c r="L205" s="59">
        <v>53.755223850984102</v>
      </c>
      <c r="M205" s="59">
        <v>0.5</v>
      </c>
      <c r="N205" s="59">
        <v>13279.1</v>
      </c>
      <c r="O205" s="59">
        <v>54288.345500000003</v>
      </c>
      <c r="P205" s="59">
        <f t="shared" si="29"/>
        <v>14707.726494440032</v>
      </c>
      <c r="Q205" s="59">
        <f t="shared" si="30"/>
        <v>60128.934750823806</v>
      </c>
      <c r="R205" s="59">
        <v>501.45</v>
      </c>
      <c r="S205" s="59">
        <f>[1]Extra_XM!F244</f>
        <v>90.989360103230851</v>
      </c>
      <c r="T205" s="59">
        <v>6095.9847596070904</v>
      </c>
      <c r="U205" s="59">
        <v>4014.7616265136598</v>
      </c>
      <c r="V205" s="59">
        <v>4177.1106672864398</v>
      </c>
      <c r="W205" s="59">
        <f t="shared" si="28"/>
        <v>4441.7462272408602</v>
      </c>
      <c r="X205" s="59">
        <v>1064.3625879595299</v>
      </c>
      <c r="Y205" s="59">
        <v>2287.9161156485002</v>
      </c>
      <c r="Z205" s="59">
        <v>1089.4675236328301</v>
      </c>
      <c r="AA205" s="59">
        <v>130.98337970180958</v>
      </c>
      <c r="AB205" s="59">
        <v>107.63236144351158</v>
      </c>
      <c r="AC205" s="59">
        <f t="shared" si="31"/>
        <v>121.69516486038752</v>
      </c>
      <c r="AD205" s="59">
        <f t="shared" si="22"/>
        <v>4654.0139470251215</v>
      </c>
      <c r="AE205" s="59">
        <f t="shared" si="23"/>
        <v>3065.0924076424594</v>
      </c>
      <c r="AF205" s="59">
        <f t="shared" si="24"/>
        <v>3880.9059015941984</v>
      </c>
      <c r="AG205" s="59">
        <f t="shared" si="25"/>
        <v>988.88714665815132</v>
      </c>
      <c r="AH205" s="59">
        <f t="shared" si="26"/>
        <v>2125.6767806300163</v>
      </c>
      <c r="AI205" s="59">
        <f t="shared" si="27"/>
        <v>1012.2118561940244</v>
      </c>
      <c r="AJ205" s="59">
        <v>4977.4352929999995</v>
      </c>
      <c r="AK205" s="59">
        <v>94.951882079511094</v>
      </c>
      <c r="AL205" s="59">
        <v>99.317056349984696</v>
      </c>
      <c r="AM205" s="59">
        <v>506.40000000000009</v>
      </c>
      <c r="AN205" s="59">
        <v>16692</v>
      </c>
      <c r="AO205" s="59">
        <v>95943.133328203097</v>
      </c>
    </row>
    <row r="206" spans="1:41" s="61" customFormat="1" x14ac:dyDescent="0.25">
      <c r="A206" s="60">
        <v>40179</v>
      </c>
      <c r="B206" s="61">
        <v>2010</v>
      </c>
      <c r="C206" s="61">
        <v>1</v>
      </c>
      <c r="D206" s="62">
        <v>81.471532592428503</v>
      </c>
      <c r="E206" s="62">
        <v>83.106687962872101</v>
      </c>
      <c r="F206" s="62"/>
      <c r="G206" s="62"/>
      <c r="H206" s="62">
        <v>85.681127242001196</v>
      </c>
      <c r="I206" s="62">
        <v>80.546100311932307</v>
      </c>
      <c r="J206" s="62">
        <v>90.758359849839124</v>
      </c>
      <c r="K206" s="62">
        <v>56.4</v>
      </c>
      <c r="L206" s="62">
        <v>55.553348736681698</v>
      </c>
      <c r="M206" s="62">
        <v>0.5</v>
      </c>
      <c r="N206" s="62">
        <v>13780.6</v>
      </c>
      <c r="O206" s="62">
        <v>55381.247000000003</v>
      </c>
      <c r="P206" s="62">
        <f t="shared" si="29"/>
        <v>15183.835431579175</v>
      </c>
      <c r="Q206" s="62">
        <f t="shared" si="30"/>
        <v>61020.5463073914</v>
      </c>
      <c r="R206" s="62">
        <v>500.66250000000002</v>
      </c>
      <c r="S206" s="62">
        <f>[1]Extra_XM!F245</f>
        <v>90.962368688759327</v>
      </c>
      <c r="T206" s="62">
        <v>5067.4875620316297</v>
      </c>
      <c r="U206" s="62">
        <v>2762.4754060841801</v>
      </c>
      <c r="V206" s="62">
        <v>3887.1651820009101</v>
      </c>
      <c r="W206" s="62">
        <f t="shared" si="28"/>
        <v>4136.1269392843724</v>
      </c>
      <c r="X206" s="62">
        <v>1004.83111990654</v>
      </c>
      <c r="Y206" s="62">
        <v>2268.5913588156591</v>
      </c>
      <c r="Z206" s="62">
        <v>862.70446056217304</v>
      </c>
      <c r="AA206" s="62">
        <v>135.98954418175487</v>
      </c>
      <c r="AB206" s="62">
        <v>110.20888248199633</v>
      </c>
      <c r="AC206" s="62">
        <f t="shared" si="31"/>
        <v>123.39254433867438</v>
      </c>
      <c r="AD206" s="62">
        <f t="shared" si="22"/>
        <v>3726.3802835155857</v>
      </c>
      <c r="AE206" s="62">
        <f t="shared" si="23"/>
        <v>2031.3880914197589</v>
      </c>
      <c r="AF206" s="62">
        <f t="shared" si="24"/>
        <v>3527.0888284670846</v>
      </c>
      <c r="AG206" s="62">
        <f t="shared" si="25"/>
        <v>911.75148252745316</v>
      </c>
      <c r="AH206" s="62">
        <f t="shared" si="26"/>
        <v>2058.4469307056579</v>
      </c>
      <c r="AI206" s="62">
        <f t="shared" si="27"/>
        <v>782.79031701741837</v>
      </c>
      <c r="AJ206" s="62">
        <v>4883.8251399999999</v>
      </c>
      <c r="AK206" s="62">
        <v>85.472147679564102</v>
      </c>
      <c r="AL206" s="62">
        <v>77.422853149533196</v>
      </c>
      <c r="AM206" s="62">
        <v>426.5</v>
      </c>
      <c r="AN206" s="62">
        <v>19342</v>
      </c>
      <c r="AO206" s="62">
        <v>96152.058004185194</v>
      </c>
    </row>
    <row r="207" spans="1:41" x14ac:dyDescent="0.25">
      <c r="A207" s="57">
        <v>40210</v>
      </c>
      <c r="B207" s="58">
        <v>2010</v>
      </c>
      <c r="C207" s="58">
        <v>2</v>
      </c>
      <c r="D207" s="59">
        <v>77.564498365732405</v>
      </c>
      <c r="E207" s="59">
        <v>83.862483600019104</v>
      </c>
      <c r="F207" s="59"/>
      <c r="G207" s="59"/>
      <c r="H207" s="59">
        <v>85.315268790169895</v>
      </c>
      <c r="I207" s="59">
        <v>76.204207834658405</v>
      </c>
      <c r="J207" s="59">
        <v>91.012407043260652</v>
      </c>
      <c r="K207" s="59">
        <v>56.9</v>
      </c>
      <c r="L207" s="59">
        <v>56.562229145839702</v>
      </c>
      <c r="M207" s="59">
        <v>0.5</v>
      </c>
      <c r="N207" s="59">
        <v>13876.1</v>
      </c>
      <c r="O207" s="59">
        <v>55820.614500000003</v>
      </c>
      <c r="P207" s="59">
        <f t="shared" si="29"/>
        <v>15246.382829326023</v>
      </c>
      <c r="Q207" s="59">
        <f t="shared" si="30"/>
        <v>61332.972408329952</v>
      </c>
      <c r="R207" s="59">
        <v>532.55700000000002</v>
      </c>
      <c r="S207" s="59">
        <f>[1]Extra_XM!F246</f>
        <v>95.629220036713647</v>
      </c>
      <c r="T207" s="59">
        <v>5004.1426526186497</v>
      </c>
      <c r="U207" s="59">
        <v>3035.28021472617</v>
      </c>
      <c r="V207" s="59">
        <v>3665.2840616409599</v>
      </c>
      <c r="W207" s="59">
        <f t="shared" si="28"/>
        <v>3892.932561415912</v>
      </c>
      <c r="X207" s="59">
        <v>989.69498501989801</v>
      </c>
      <c r="Y207" s="59">
        <v>2183.0239051854501</v>
      </c>
      <c r="Z207" s="59">
        <v>720.21367121056403</v>
      </c>
      <c r="AA207" s="59">
        <v>131.02587360866173</v>
      </c>
      <c r="AB207" s="59">
        <v>109.16686518455255</v>
      </c>
      <c r="AC207" s="59">
        <f t="shared" si="31"/>
        <v>120.02348275473088</v>
      </c>
      <c r="AD207" s="59">
        <f t="shared" si="22"/>
        <v>3819.2018986758662</v>
      </c>
      <c r="AE207" s="59">
        <f t="shared" si="23"/>
        <v>2316.550259219578</v>
      </c>
      <c r="AF207" s="59">
        <f t="shared" si="24"/>
        <v>3357.5060119612276</v>
      </c>
      <c r="AG207" s="59">
        <f t="shared" si="25"/>
        <v>906.5891773541033</v>
      </c>
      <c r="AH207" s="59">
        <f t="shared" si="26"/>
        <v>1999.712917921504</v>
      </c>
      <c r="AI207" s="59">
        <f t="shared" si="27"/>
        <v>659.73651436541991</v>
      </c>
      <c r="AJ207" s="59">
        <v>4385.919132</v>
      </c>
      <c r="AK207" s="59">
        <v>81.474191316595295</v>
      </c>
      <c r="AL207" s="59">
        <v>72.401039170720694</v>
      </c>
      <c r="AM207" s="59">
        <v>393.6</v>
      </c>
      <c r="AN207" s="59">
        <v>17615</v>
      </c>
      <c r="AO207" s="59">
        <v>96199.516812312504</v>
      </c>
    </row>
    <row r="208" spans="1:41" x14ac:dyDescent="0.25">
      <c r="A208" s="57">
        <v>40238</v>
      </c>
      <c r="B208" s="58">
        <v>2010</v>
      </c>
      <c r="C208" s="58">
        <v>3</v>
      </c>
      <c r="D208" s="59">
        <v>84.700595875798896</v>
      </c>
      <c r="E208" s="59">
        <v>80.425641179016793</v>
      </c>
      <c r="F208" s="59"/>
      <c r="G208" s="59"/>
      <c r="H208" s="59">
        <v>93.672411935681495</v>
      </c>
      <c r="I208" s="59">
        <v>83.150119744238296</v>
      </c>
      <c r="J208" s="59">
        <v>91.084991955666794</v>
      </c>
      <c r="K208" s="59">
        <v>46.5</v>
      </c>
      <c r="L208" s="59">
        <v>56.946622066306197</v>
      </c>
      <c r="M208" s="59">
        <v>0.5</v>
      </c>
      <c r="N208" s="59">
        <v>14204.7</v>
      </c>
      <c r="O208" s="59">
        <v>56475.0815</v>
      </c>
      <c r="P208" s="59">
        <f t="shared" si="29"/>
        <v>15594.995064514867</v>
      </c>
      <c r="Q208" s="59">
        <f t="shared" si="30"/>
        <v>62002.620066638141</v>
      </c>
      <c r="R208" s="59">
        <v>523.16260869565201</v>
      </c>
      <c r="S208" s="59">
        <f>[1]Extra_XM!F247</f>
        <v>93.762735666813938</v>
      </c>
      <c r="T208" s="59">
        <v>5544.0037482254402</v>
      </c>
      <c r="U208" s="59">
        <v>3512.8551348461801</v>
      </c>
      <c r="V208" s="59">
        <v>4212.9991938256198</v>
      </c>
      <c r="W208" s="59">
        <f t="shared" si="28"/>
        <v>4492.9028844991753</v>
      </c>
      <c r="X208" s="59">
        <v>1243.7659785589301</v>
      </c>
      <c r="Y208" s="59">
        <v>2451.671291403512</v>
      </c>
      <c r="Z208" s="59">
        <v>797.46561453673303</v>
      </c>
      <c r="AA208" s="59">
        <v>138.98720602529258</v>
      </c>
      <c r="AB208" s="59">
        <v>109.11161441513248</v>
      </c>
      <c r="AC208" s="59">
        <f t="shared" si="31"/>
        <v>127.38076214003549</v>
      </c>
      <c r="AD208" s="59">
        <f t="shared" si="22"/>
        <v>3988.8590516860631</v>
      </c>
      <c r="AE208" s="59">
        <f t="shared" si="23"/>
        <v>2527.4665455228437</v>
      </c>
      <c r="AF208" s="59">
        <f t="shared" si="24"/>
        <v>3861.1830797375928</v>
      </c>
      <c r="AG208" s="59">
        <f t="shared" si="25"/>
        <v>1139.9024615535654</v>
      </c>
      <c r="AH208" s="59">
        <f t="shared" si="26"/>
        <v>2246.9388841372456</v>
      </c>
      <c r="AI208" s="59">
        <f t="shared" si="27"/>
        <v>730.87142813472474</v>
      </c>
      <c r="AJ208" s="59">
        <v>4528.1935999999996</v>
      </c>
      <c r="AK208" s="59">
        <v>85.890692107301703</v>
      </c>
      <c r="AL208" s="59">
        <v>84.906157415983301</v>
      </c>
      <c r="AM208" s="59">
        <v>451.99999999999989</v>
      </c>
      <c r="AN208" s="59">
        <v>17808</v>
      </c>
      <c r="AO208" s="59">
        <v>96163.962991920795</v>
      </c>
    </row>
    <row r="209" spans="1:41" x14ac:dyDescent="0.25">
      <c r="A209" s="57">
        <v>40269</v>
      </c>
      <c r="B209" s="58">
        <v>2010</v>
      </c>
      <c r="C209" s="58">
        <v>4</v>
      </c>
      <c r="D209" s="59">
        <v>86.348719562419902</v>
      </c>
      <c r="E209" s="59">
        <v>85.252509678189398</v>
      </c>
      <c r="F209" s="59"/>
      <c r="G209" s="59"/>
      <c r="H209" s="59">
        <v>95.247507730037796</v>
      </c>
      <c r="I209" s="59">
        <v>84.799775609869499</v>
      </c>
      <c r="J209" s="59">
        <v>91.511428316052914</v>
      </c>
      <c r="K209" s="59">
        <v>48.3</v>
      </c>
      <c r="L209" s="59">
        <v>59.464297348827202</v>
      </c>
      <c r="M209" s="59">
        <v>0.5</v>
      </c>
      <c r="N209" s="59">
        <v>14333.8</v>
      </c>
      <c r="O209" s="59">
        <v>56897.136500000001</v>
      </c>
      <c r="P209" s="59">
        <f t="shared" si="29"/>
        <v>15663.398838553116</v>
      </c>
      <c r="Q209" s="59">
        <f t="shared" si="30"/>
        <v>62174.897219934574</v>
      </c>
      <c r="R209" s="59">
        <v>520.62428571428597</v>
      </c>
      <c r="S209" s="59">
        <f>[1]Extra_XM!F248</f>
        <v>93.432103018352805</v>
      </c>
      <c r="T209" s="59">
        <v>5361.02776135559</v>
      </c>
      <c r="U209" s="59">
        <v>3129.9438879643699</v>
      </c>
      <c r="V209" s="59">
        <v>4223.5161369957495</v>
      </c>
      <c r="W209" s="59">
        <f t="shared" si="28"/>
        <v>4503.4739782871757</v>
      </c>
      <c r="X209" s="59">
        <v>1194.8096043304899</v>
      </c>
      <c r="Y209" s="59">
        <v>2365.8958721359959</v>
      </c>
      <c r="Z209" s="59">
        <v>942.76850182068995</v>
      </c>
      <c r="AA209" s="59">
        <v>143.31939930290824</v>
      </c>
      <c r="AB209" s="59">
        <v>111.65501186774038</v>
      </c>
      <c r="AC209" s="59">
        <f t="shared" si="31"/>
        <v>128.35912773237223</v>
      </c>
      <c r="AD209" s="59">
        <f t="shared" si="22"/>
        <v>3740.6155673489516</v>
      </c>
      <c r="AE209" s="59">
        <f t="shared" si="23"/>
        <v>2183.8940877425634</v>
      </c>
      <c r="AF209" s="59">
        <f t="shared" si="24"/>
        <v>3782.6480570336289</v>
      </c>
      <c r="AG209" s="59">
        <f t="shared" si="25"/>
        <v>1070.0904369127536</v>
      </c>
      <c r="AH209" s="59">
        <f t="shared" si="26"/>
        <v>2118.9338772705428</v>
      </c>
      <c r="AI209" s="59">
        <f t="shared" si="27"/>
        <v>844.35842695304632</v>
      </c>
      <c r="AJ209" s="59">
        <v>4607.9886800000004</v>
      </c>
      <c r="AK209" s="59">
        <v>89.314768059423301</v>
      </c>
      <c r="AL209" s="59">
        <v>81.156233839538899</v>
      </c>
      <c r="AM209" s="59">
        <v>452.79999999999995</v>
      </c>
      <c r="AN209" s="59">
        <v>22198</v>
      </c>
      <c r="AO209" s="59">
        <v>96691.572694253497</v>
      </c>
    </row>
    <row r="210" spans="1:41" x14ac:dyDescent="0.25">
      <c r="A210" s="57">
        <v>40299</v>
      </c>
      <c r="B210" s="58">
        <v>2010</v>
      </c>
      <c r="C210" s="58">
        <v>5</v>
      </c>
      <c r="D210" s="59">
        <v>85.4130912587392</v>
      </c>
      <c r="E210" s="59">
        <v>85.049146474781793</v>
      </c>
      <c r="F210" s="59"/>
      <c r="G210" s="59"/>
      <c r="H210" s="59">
        <v>92.537961583031304</v>
      </c>
      <c r="I210" s="59">
        <v>84.095707453665696</v>
      </c>
      <c r="J210" s="59">
        <v>91.838060421880598</v>
      </c>
      <c r="K210" s="59">
        <v>47.2</v>
      </c>
      <c r="L210" s="59">
        <v>59.3567318142698</v>
      </c>
      <c r="M210" s="59">
        <v>0.5</v>
      </c>
      <c r="N210" s="59">
        <v>15026.7</v>
      </c>
      <c r="O210" s="59">
        <v>57757.556499999999</v>
      </c>
      <c r="P210" s="59">
        <f t="shared" si="29"/>
        <v>16362.170467201919</v>
      </c>
      <c r="Q210" s="59">
        <f t="shared" si="30"/>
        <v>62890.65365130375</v>
      </c>
      <c r="R210" s="59">
        <v>533.20650000000001</v>
      </c>
      <c r="S210" s="59">
        <f>[1]Extra_XM!F249</f>
        <v>93.667280461451924</v>
      </c>
      <c r="T210" s="59">
        <v>5673.5490056243398</v>
      </c>
      <c r="U210" s="59">
        <v>3350.51463810111</v>
      </c>
      <c r="V210" s="59">
        <v>4556.2783427965896</v>
      </c>
      <c r="W210" s="59">
        <f t="shared" si="28"/>
        <v>4856.2714291917837</v>
      </c>
      <c r="X210" s="59">
        <v>1190.4145054154601</v>
      </c>
      <c r="Y210" s="59">
        <v>2831.6533703251298</v>
      </c>
      <c r="Z210" s="59">
        <v>834.20355345119401</v>
      </c>
      <c r="AA210" s="59">
        <v>133.71689387920242</v>
      </c>
      <c r="AB210" s="59">
        <v>110.07823532395929</v>
      </c>
      <c r="AC210" s="59">
        <f t="shared" si="31"/>
        <v>121.47441634186336</v>
      </c>
      <c r="AD210" s="59">
        <f t="shared" si="22"/>
        <v>4242.9560252496794</v>
      </c>
      <c r="AE210" s="59">
        <f t="shared" si="23"/>
        <v>2505.6778847464916</v>
      </c>
      <c r="AF210" s="59">
        <f t="shared" si="24"/>
        <v>4139.1273482787055</v>
      </c>
      <c r="AG210" s="59">
        <f t="shared" si="25"/>
        <v>1081.425862171646</v>
      </c>
      <c r="AH210" s="59">
        <f t="shared" si="26"/>
        <v>2572.4007675010403</v>
      </c>
      <c r="AI210" s="59">
        <f t="shared" si="27"/>
        <v>757.82787668801211</v>
      </c>
      <c r="AJ210" s="59">
        <v>4844.6632</v>
      </c>
      <c r="AK210" s="59">
        <v>88.300744635051998</v>
      </c>
      <c r="AL210" s="59">
        <v>83.810951508294906</v>
      </c>
      <c r="AM210" s="59">
        <v>433.70000000000005</v>
      </c>
      <c r="AN210" s="59">
        <v>25016</v>
      </c>
      <c r="AO210" s="59">
        <v>97398.225643014099</v>
      </c>
    </row>
    <row r="211" spans="1:41" x14ac:dyDescent="0.25">
      <c r="A211" s="57">
        <v>40330</v>
      </c>
      <c r="B211" s="58">
        <v>2010</v>
      </c>
      <c r="C211" s="58">
        <v>6</v>
      </c>
      <c r="D211" s="59">
        <v>84.312484888264706</v>
      </c>
      <c r="E211" s="59">
        <v>85.897240266729995</v>
      </c>
      <c r="F211" s="59"/>
      <c r="G211" s="59"/>
      <c r="H211" s="59">
        <v>98.554537300478898</v>
      </c>
      <c r="I211" s="59">
        <v>82.089079747593203</v>
      </c>
      <c r="J211" s="59">
        <v>91.838060421880598</v>
      </c>
      <c r="K211" s="59">
        <v>47.9</v>
      </c>
      <c r="L211" s="59">
        <v>57.896814881210801</v>
      </c>
      <c r="M211" s="59">
        <v>0.74</v>
      </c>
      <c r="N211" s="59">
        <v>15322.4</v>
      </c>
      <c r="O211" s="59">
        <v>57633.883999999998</v>
      </c>
      <c r="P211" s="59">
        <f t="shared" si="29"/>
        <v>16684.15026364103</v>
      </c>
      <c r="Q211" s="59">
        <f t="shared" si="30"/>
        <v>62755.989984157597</v>
      </c>
      <c r="R211" s="59">
        <v>536.66809523809502</v>
      </c>
      <c r="S211" s="59">
        <f>[1]Extra_XM!F250</f>
        <v>93.531897111879104</v>
      </c>
      <c r="T211" s="59">
        <v>5364.4961181176704</v>
      </c>
      <c r="U211" s="59">
        <v>3195.3500587100698</v>
      </c>
      <c r="V211" s="59">
        <v>4248.7016639610201</v>
      </c>
      <c r="W211" s="59">
        <f t="shared" si="28"/>
        <v>4553.4158772074743</v>
      </c>
      <c r="X211" s="59">
        <v>1161.44007808725</v>
      </c>
      <c r="Y211" s="59">
        <v>2515.4202836826139</v>
      </c>
      <c r="Z211" s="59">
        <v>876.55551543761101</v>
      </c>
      <c r="AA211" s="59">
        <v>129.31842906401505</v>
      </c>
      <c r="AB211" s="59">
        <v>109.09008148992758</v>
      </c>
      <c r="AC211" s="59">
        <f t="shared" si="31"/>
        <v>118.54279261488605</v>
      </c>
      <c r="AD211" s="59">
        <f t="shared" si="22"/>
        <v>4148.2843218441385</v>
      </c>
      <c r="AE211" s="59">
        <f t="shared" si="23"/>
        <v>2470.9162350930751</v>
      </c>
      <c r="AF211" s="59">
        <f t="shared" si="24"/>
        <v>3894.6727382849263</v>
      </c>
      <c r="AG211" s="59">
        <f t="shared" si="25"/>
        <v>1064.6614817997795</v>
      </c>
      <c r="AH211" s="59">
        <f t="shared" si="26"/>
        <v>2305.8194194445309</v>
      </c>
      <c r="AI211" s="59">
        <f t="shared" si="27"/>
        <v>803.5153182267486</v>
      </c>
      <c r="AJ211" s="59">
        <v>4897.5466699999997</v>
      </c>
      <c r="AK211" s="59">
        <v>90.273452606456004</v>
      </c>
      <c r="AL211" s="59">
        <v>79.242860832751006</v>
      </c>
      <c r="AM211" s="59">
        <v>470.19999999999993</v>
      </c>
      <c r="AN211" s="59">
        <v>21739</v>
      </c>
      <c r="AO211" s="59">
        <v>98441.824208349499</v>
      </c>
    </row>
    <row r="212" spans="1:41" x14ac:dyDescent="0.25">
      <c r="A212" s="57">
        <v>40360</v>
      </c>
      <c r="B212" s="58">
        <v>2010</v>
      </c>
      <c r="C212" s="58">
        <v>7</v>
      </c>
      <c r="D212" s="59">
        <v>84.905159767511606</v>
      </c>
      <c r="E212" s="59">
        <v>87.191206656242898</v>
      </c>
      <c r="F212" s="59"/>
      <c r="G212" s="59"/>
      <c r="H212" s="59">
        <v>93.640663204517196</v>
      </c>
      <c r="I212" s="59">
        <v>83.383969362316094</v>
      </c>
      <c r="J212" s="59">
        <v>92.427812835180561</v>
      </c>
      <c r="K212" s="59">
        <v>45.1</v>
      </c>
      <c r="L212" s="59">
        <v>58.961241822833102</v>
      </c>
      <c r="M212" s="59">
        <v>1.24</v>
      </c>
      <c r="N212" s="59">
        <v>15145.3</v>
      </c>
      <c r="O212" s="59">
        <v>57204.474499999997</v>
      </c>
      <c r="P212" s="59">
        <f t="shared" si="29"/>
        <v>16386.08502724981</v>
      </c>
      <c r="Q212" s="59">
        <f t="shared" si="30"/>
        <v>61890.974962274995</v>
      </c>
      <c r="R212" s="59">
        <v>531.72142857142899</v>
      </c>
      <c r="S212" s="59">
        <f>[1]Extra_XM!F251</f>
        <v>93.299630149422711</v>
      </c>
      <c r="T212" s="59">
        <v>6005.9899440977097</v>
      </c>
      <c r="U212" s="59">
        <v>3706.0377778259199</v>
      </c>
      <c r="V212" s="59">
        <v>4962.8458680455597</v>
      </c>
      <c r="W212" s="59">
        <f t="shared" si="28"/>
        <v>5316.6937543663289</v>
      </c>
      <c r="X212" s="59">
        <v>1409.4140687506399</v>
      </c>
      <c r="Y212" s="59">
        <v>2890.090015934999</v>
      </c>
      <c r="Z212" s="59">
        <v>1017.18966968069</v>
      </c>
      <c r="AA212" s="59">
        <v>132.33171817601013</v>
      </c>
      <c r="AB212" s="59">
        <v>108.43589643473965</v>
      </c>
      <c r="AC212" s="59">
        <f t="shared" si="31"/>
        <v>122.03681855081244</v>
      </c>
      <c r="AD212" s="59">
        <f t="shared" si="22"/>
        <v>4538.5868383491679</v>
      </c>
      <c r="AE212" s="59">
        <f t="shared" si="23"/>
        <v>2800.5665073407718</v>
      </c>
      <c r="AF212" s="59">
        <f t="shared" si="24"/>
        <v>4576.7555129056054</v>
      </c>
      <c r="AG212" s="59">
        <f t="shared" si="25"/>
        <v>1299.7670652345946</v>
      </c>
      <c r="AH212" s="59">
        <f t="shared" si="26"/>
        <v>2665.2521083498877</v>
      </c>
      <c r="AI212" s="59">
        <f t="shared" si="27"/>
        <v>938.05621858151812</v>
      </c>
      <c r="AJ212" s="59">
        <v>5100.2466299999996</v>
      </c>
      <c r="AK212" s="59">
        <v>91.268547448797307</v>
      </c>
      <c r="AL212" s="59">
        <v>84.175881215015295</v>
      </c>
      <c r="AM212" s="59">
        <v>452.2</v>
      </c>
      <c r="AN212" s="59">
        <v>20861</v>
      </c>
      <c r="AO212" s="59">
        <v>97304.619738024907</v>
      </c>
    </row>
    <row r="213" spans="1:41" x14ac:dyDescent="0.25">
      <c r="A213" s="57">
        <v>40391</v>
      </c>
      <c r="B213" s="58">
        <v>2010</v>
      </c>
      <c r="C213" s="58">
        <v>8</v>
      </c>
      <c r="D213" s="59">
        <v>85.737864582366996</v>
      </c>
      <c r="E213" s="59">
        <v>87.391603673679498</v>
      </c>
      <c r="F213" s="59"/>
      <c r="G213" s="59"/>
      <c r="H213" s="59">
        <v>97.948075701768502</v>
      </c>
      <c r="I213" s="59">
        <v>83.767843136170796</v>
      </c>
      <c r="J213" s="59">
        <v>92.337081694672861</v>
      </c>
      <c r="K213" s="59">
        <v>49.4</v>
      </c>
      <c r="L213" s="59">
        <v>58.8036288343474</v>
      </c>
      <c r="M213" s="59">
        <v>1.8</v>
      </c>
      <c r="N213" s="59">
        <v>15125.6</v>
      </c>
      <c r="O213" s="59">
        <v>57159.656999999999</v>
      </c>
      <c r="P213" s="59">
        <f t="shared" si="29"/>
        <v>16380.851248922059</v>
      </c>
      <c r="Q213" s="59">
        <f t="shared" si="30"/>
        <v>61903.252681308935</v>
      </c>
      <c r="R213" s="59">
        <v>509.32409090909101</v>
      </c>
      <c r="S213" s="59">
        <f>[1]Extra_XM!F252</f>
        <v>90.254216399519464</v>
      </c>
      <c r="T213" s="59">
        <v>6322.50525306277</v>
      </c>
      <c r="U213" s="59">
        <v>3976.1680823122101</v>
      </c>
      <c r="V213" s="59">
        <v>4973.7586653236904</v>
      </c>
      <c r="W213" s="59">
        <f t="shared" si="28"/>
        <v>5338.7986485777574</v>
      </c>
      <c r="X213" s="59">
        <v>1412.0937552124799</v>
      </c>
      <c r="Y213" s="59">
        <v>2983.1632403791</v>
      </c>
      <c r="Z213" s="59">
        <v>943.54165298617795</v>
      </c>
      <c r="AA213" s="59">
        <v>138.10823618085948</v>
      </c>
      <c r="AB213" s="59">
        <v>108.47389867211429</v>
      </c>
      <c r="AC213" s="59">
        <f t="shared" si="31"/>
        <v>127.31932554422272</v>
      </c>
      <c r="AD213" s="59">
        <f t="shared" si="22"/>
        <v>4577.934979042916</v>
      </c>
      <c r="AE213" s="59">
        <f t="shared" si="23"/>
        <v>2879.0231431999637</v>
      </c>
      <c r="AF213" s="59">
        <f t="shared" si="24"/>
        <v>4585.2124116585383</v>
      </c>
      <c r="AG213" s="59">
        <f t="shared" si="25"/>
        <v>1301.7820623197449</v>
      </c>
      <c r="AH213" s="59">
        <f t="shared" si="26"/>
        <v>2750.1207911742467</v>
      </c>
      <c r="AI213" s="59">
        <f t="shared" si="27"/>
        <v>869.83289485909938</v>
      </c>
      <c r="AJ213" s="59">
        <v>5086.5332539999999</v>
      </c>
      <c r="AK213" s="59">
        <v>93.337515702813704</v>
      </c>
      <c r="AL213" s="59">
        <v>81.637976815137094</v>
      </c>
      <c r="AM213" s="59">
        <v>466.80000000000007</v>
      </c>
      <c r="AN213" s="59">
        <v>17999</v>
      </c>
      <c r="AO213" s="59">
        <v>98062.5677722072</v>
      </c>
    </row>
    <row r="214" spans="1:41" x14ac:dyDescent="0.25">
      <c r="A214" s="57">
        <v>40422</v>
      </c>
      <c r="B214" s="58">
        <v>2010</v>
      </c>
      <c r="C214" s="58">
        <v>9</v>
      </c>
      <c r="D214" s="59">
        <v>84.371323948374993</v>
      </c>
      <c r="E214" s="59">
        <v>87.799223540106993</v>
      </c>
      <c r="F214" s="59"/>
      <c r="G214" s="59"/>
      <c r="H214" s="59">
        <v>97.637515306462106</v>
      </c>
      <c r="I214" s="59">
        <v>82.272583204881101</v>
      </c>
      <c r="J214" s="59">
        <v>92.709079370754395</v>
      </c>
      <c r="K214" s="59">
        <v>53.8</v>
      </c>
      <c r="L214" s="59">
        <v>60.603886233885497</v>
      </c>
      <c r="M214" s="59">
        <v>2.2000000000000002</v>
      </c>
      <c r="N214" s="59">
        <v>15648.8</v>
      </c>
      <c r="O214" s="59">
        <v>57637.765500000001</v>
      </c>
      <c r="P214" s="59">
        <f t="shared" si="29"/>
        <v>16879.468662846524</v>
      </c>
      <c r="Q214" s="59">
        <f t="shared" si="30"/>
        <v>62170.572603250512</v>
      </c>
      <c r="R214" s="59">
        <v>493.93299999999999</v>
      </c>
      <c r="S214" s="59">
        <f>[1]Extra_XM!F253</f>
        <v>88.450941067889048</v>
      </c>
      <c r="T214" s="59">
        <v>6140.2512563242799</v>
      </c>
      <c r="U214" s="59">
        <v>4073.2777937096698</v>
      </c>
      <c r="V214" s="59">
        <v>4773.8639671107303</v>
      </c>
      <c r="W214" s="59">
        <f t="shared" si="28"/>
        <v>5131.1568769097066</v>
      </c>
      <c r="X214" s="59">
        <v>1424.6481733056301</v>
      </c>
      <c r="Y214" s="59">
        <v>2776.5547252954402</v>
      </c>
      <c r="Z214" s="59">
        <v>929.95397830863703</v>
      </c>
      <c r="AA214" s="59">
        <v>142.69016151240976</v>
      </c>
      <c r="AB214" s="59">
        <v>108.61233532965016</v>
      </c>
      <c r="AC214" s="59">
        <f t="shared" si="31"/>
        <v>131.37564999346503</v>
      </c>
      <c r="AD214" s="59">
        <f t="shared" si="22"/>
        <v>4303.205765024145</v>
      </c>
      <c r="AE214" s="59">
        <f t="shared" si="23"/>
        <v>2854.6311466298375</v>
      </c>
      <c r="AF214" s="59">
        <f t="shared" si="24"/>
        <v>4395.3239313210024</v>
      </c>
      <c r="AG214" s="59">
        <f t="shared" si="25"/>
        <v>1311.6817431295158</v>
      </c>
      <c r="AH214" s="59">
        <f t="shared" si="26"/>
        <v>2556.3898583602836</v>
      </c>
      <c r="AI214" s="59">
        <f t="shared" si="27"/>
        <v>856.21396086008679</v>
      </c>
      <c r="AJ214" s="59">
        <v>4778.3692899999996</v>
      </c>
      <c r="AK214" s="59">
        <v>88.032634756053795</v>
      </c>
      <c r="AL214" s="59">
        <v>84.766747912932004</v>
      </c>
      <c r="AM214" s="59">
        <v>444</v>
      </c>
      <c r="AN214" s="59">
        <v>32732</v>
      </c>
      <c r="AO214" s="59">
        <v>98155.168719590307</v>
      </c>
    </row>
    <row r="215" spans="1:41" x14ac:dyDescent="0.25">
      <c r="A215" s="57">
        <v>40452</v>
      </c>
      <c r="B215" s="58">
        <v>2010</v>
      </c>
      <c r="C215" s="58">
        <v>10</v>
      </c>
      <c r="D215" s="59">
        <v>87.608893932832203</v>
      </c>
      <c r="E215" s="59">
        <v>87.837196203563806</v>
      </c>
      <c r="F215" s="59"/>
      <c r="G215" s="59"/>
      <c r="H215" s="59">
        <v>100.394265741526</v>
      </c>
      <c r="I215" s="59">
        <v>85.556357064158504</v>
      </c>
      <c r="J215" s="59">
        <v>92.799810511262081</v>
      </c>
      <c r="K215" s="59">
        <v>56.5</v>
      </c>
      <c r="L215" s="59">
        <v>60.180344401506098</v>
      </c>
      <c r="M215" s="59">
        <v>2.64</v>
      </c>
      <c r="N215" s="59">
        <v>15449</v>
      </c>
      <c r="O215" s="59">
        <v>58104.7045</v>
      </c>
      <c r="P215" s="59">
        <f t="shared" si="29"/>
        <v>16647.663303283498</v>
      </c>
      <c r="Q215" s="59">
        <f t="shared" si="30"/>
        <v>62612.955974676777</v>
      </c>
      <c r="R215" s="59">
        <v>484.04149999999998</v>
      </c>
      <c r="S215" s="59">
        <f>[1]Extra_XM!F254</f>
        <v>89.270872300198249</v>
      </c>
      <c r="T215" s="59">
        <v>6342.7295823118802</v>
      </c>
      <c r="U215" s="59">
        <v>4126.3557291468096</v>
      </c>
      <c r="V215" s="59">
        <v>5216.3079186609802</v>
      </c>
      <c r="W215" s="59">
        <f t="shared" si="28"/>
        <v>5587.8666267872104</v>
      </c>
      <c r="X215" s="59">
        <v>1492.1760815580301</v>
      </c>
      <c r="Y215" s="59">
        <v>3012.08692897941</v>
      </c>
      <c r="Z215" s="59">
        <v>1083.6036162497701</v>
      </c>
      <c r="AA215" s="59">
        <v>149.95928491586437</v>
      </c>
      <c r="AB215" s="59">
        <v>110.64940515880812</v>
      </c>
      <c r="AC215" s="59">
        <f t="shared" si="31"/>
        <v>135.52651702070813</v>
      </c>
      <c r="AD215" s="59">
        <f t="shared" si="22"/>
        <v>4229.6344543590676</v>
      </c>
      <c r="AE215" s="59">
        <f t="shared" si="23"/>
        <v>2751.650710699193</v>
      </c>
      <c r="AF215" s="59">
        <f t="shared" si="24"/>
        <v>4714.26657122498</v>
      </c>
      <c r="AG215" s="59">
        <f t="shared" si="25"/>
        <v>1348.5622262644827</v>
      </c>
      <c r="AH215" s="59">
        <f t="shared" si="26"/>
        <v>2722.1898975926274</v>
      </c>
      <c r="AI215" s="59">
        <f t="shared" si="27"/>
        <v>979.31264492072239</v>
      </c>
      <c r="AJ215" s="59">
        <v>5000.5794500000002</v>
      </c>
      <c r="AK215" s="59">
        <v>93.886611775697105</v>
      </c>
      <c r="AL215" s="59">
        <v>86.818727315526004</v>
      </c>
      <c r="AM215" s="59">
        <v>461.29999999999995</v>
      </c>
      <c r="AN215" s="59">
        <v>24088</v>
      </c>
      <c r="AO215" s="59">
        <v>99617.977858787403</v>
      </c>
    </row>
    <row r="216" spans="1:41" x14ac:dyDescent="0.25">
      <c r="A216" s="57">
        <v>40483</v>
      </c>
      <c r="B216" s="58">
        <v>2010</v>
      </c>
      <c r="C216" s="58">
        <v>11</v>
      </c>
      <c r="D216" s="59">
        <v>91.588692757746003</v>
      </c>
      <c r="E216" s="59">
        <v>89.0610351826124</v>
      </c>
      <c r="F216" s="59"/>
      <c r="G216" s="59"/>
      <c r="H216" s="59">
        <v>101.10664441577801</v>
      </c>
      <c r="I216" s="59">
        <v>89.935618923037296</v>
      </c>
      <c r="J216" s="59">
        <v>92.863322309617445</v>
      </c>
      <c r="K216" s="59">
        <v>53.7</v>
      </c>
      <c r="L216" s="59">
        <v>60.411620176234997</v>
      </c>
      <c r="M216" s="59">
        <v>2.87</v>
      </c>
      <c r="N216" s="59">
        <v>15348.2</v>
      </c>
      <c r="O216" s="59">
        <v>58705.739500000003</v>
      </c>
      <c r="P216" s="59">
        <f t="shared" si="29"/>
        <v>16527.730882626904</v>
      </c>
      <c r="Q216" s="59">
        <f t="shared" si="30"/>
        <v>63217.358629780691</v>
      </c>
      <c r="R216" s="59">
        <v>482.316666666667</v>
      </c>
      <c r="S216" s="59">
        <f>[1]Extra_XM!F255</f>
        <v>88.680616739498191</v>
      </c>
      <c r="T216" s="59">
        <v>6521.7820578065803</v>
      </c>
      <c r="U216" s="59">
        <v>4300.7909116621604</v>
      </c>
      <c r="V216" s="59">
        <v>5167.9570606104098</v>
      </c>
      <c r="W216" s="59">
        <f t="shared" si="28"/>
        <v>5515.693530786175</v>
      </c>
      <c r="X216" s="59">
        <v>1500.47330719768</v>
      </c>
      <c r="Y216" s="59">
        <v>2890.735471139255</v>
      </c>
      <c r="Z216" s="59">
        <v>1124.48475244924</v>
      </c>
      <c r="AA216" s="59">
        <v>152.19224066847912</v>
      </c>
      <c r="AB216" s="59">
        <v>113.52261787201753</v>
      </c>
      <c r="AC216" s="59">
        <f t="shared" si="31"/>
        <v>134.06336421879973</v>
      </c>
      <c r="AD216" s="59">
        <f t="shared" si="22"/>
        <v>4285.2263881264489</v>
      </c>
      <c r="AE216" s="59">
        <f t="shared" si="23"/>
        <v>2825.8936807629952</v>
      </c>
      <c r="AF216" s="59">
        <f t="shared" si="24"/>
        <v>4552.3589549675744</v>
      </c>
      <c r="AG216" s="59">
        <f t="shared" si="25"/>
        <v>1321.7395223296162</v>
      </c>
      <c r="AH216" s="59">
        <f t="shared" si="26"/>
        <v>2546.3960621470123</v>
      </c>
      <c r="AI216" s="59">
        <f t="shared" si="27"/>
        <v>990.53807384617835</v>
      </c>
      <c r="AJ216" s="59">
        <v>4996.4964120000004</v>
      </c>
      <c r="AK216" s="59">
        <v>94.659200427957998</v>
      </c>
      <c r="AL216" s="59">
        <v>79.931969294927995</v>
      </c>
      <c r="AM216" s="59">
        <v>468.59999999999997</v>
      </c>
      <c r="AN216" s="59">
        <v>24072</v>
      </c>
      <c r="AO216" s="59">
        <v>100407.798657804</v>
      </c>
    </row>
    <row r="217" spans="1:41" x14ac:dyDescent="0.25">
      <c r="A217" s="57">
        <v>40513</v>
      </c>
      <c r="B217" s="58">
        <v>2010</v>
      </c>
      <c r="C217" s="58">
        <v>12</v>
      </c>
      <c r="D217" s="59">
        <v>98.012901763903301</v>
      </c>
      <c r="E217" s="59">
        <v>88.639230598281003</v>
      </c>
      <c r="F217" s="59"/>
      <c r="G217" s="59"/>
      <c r="H217" s="59">
        <v>101.885432480492</v>
      </c>
      <c r="I217" s="59">
        <v>97.052161104822204</v>
      </c>
      <c r="J217" s="59">
        <v>92.972199678226673</v>
      </c>
      <c r="K217" s="59">
        <v>52.2</v>
      </c>
      <c r="L217" s="59">
        <v>56.805820292240099</v>
      </c>
      <c r="M217" s="59">
        <v>3.12</v>
      </c>
      <c r="N217" s="59">
        <v>16105.4</v>
      </c>
      <c r="O217" s="59">
        <v>60000.364500000003</v>
      </c>
      <c r="P217" s="59">
        <f t="shared" si="29"/>
        <v>17322.81268566323</v>
      </c>
      <c r="Q217" s="59">
        <f t="shared" si="30"/>
        <v>64535.81254144683</v>
      </c>
      <c r="R217" s="59">
        <v>474.77809523809498</v>
      </c>
      <c r="S217" s="59">
        <f>[1]Extra_XM!F256</f>
        <v>86.037286437865319</v>
      </c>
      <c r="T217" s="59">
        <v>7760.5639342021896</v>
      </c>
      <c r="U217" s="59">
        <v>5382.80215309506</v>
      </c>
      <c r="V217" s="59">
        <v>5327.3476905826001</v>
      </c>
      <c r="W217" s="59">
        <f t="shared" si="28"/>
        <v>5682.5340575031996</v>
      </c>
      <c r="X217" s="59">
        <v>1469.2901499259599</v>
      </c>
      <c r="Y217" s="59">
        <v>3030.80648771508</v>
      </c>
      <c r="Z217" s="59">
        <v>1182.4374198621599</v>
      </c>
      <c r="AA217" s="59">
        <v>160.76411199336573</v>
      </c>
      <c r="AB217" s="59">
        <v>116.60770166314747</v>
      </c>
      <c r="AC217" s="59">
        <f t="shared" si="31"/>
        <v>137.86749048341238</v>
      </c>
      <c r="AD217" s="59">
        <f t="shared" si="22"/>
        <v>4827.2987285386462</v>
      </c>
      <c r="AE217" s="59">
        <f t="shared" si="23"/>
        <v>3348.2610555004917</v>
      </c>
      <c r="AF217" s="59">
        <f t="shared" si="24"/>
        <v>4568.6070599110753</v>
      </c>
      <c r="AG217" s="59">
        <f t="shared" si="25"/>
        <v>1260.0283934678666</v>
      </c>
      <c r="AH217" s="59">
        <f t="shared" si="26"/>
        <v>2599.1477788237139</v>
      </c>
      <c r="AI217" s="59">
        <f t="shared" si="27"/>
        <v>1014.0302938805419</v>
      </c>
      <c r="AJ217" s="59">
        <v>5226.2096300000003</v>
      </c>
      <c r="AK217" s="59">
        <v>98.511782075048203</v>
      </c>
      <c r="AL217" s="59">
        <v>108.177506296128</v>
      </c>
      <c r="AM217" s="59">
        <v>497.20000000000005</v>
      </c>
      <c r="AN217" s="59">
        <v>31800</v>
      </c>
      <c r="AO217" s="59">
        <v>100832.615383633</v>
      </c>
    </row>
    <row r="218" spans="1:41" x14ac:dyDescent="0.25">
      <c r="A218" s="57">
        <v>40544</v>
      </c>
      <c r="B218" s="58">
        <v>2011</v>
      </c>
      <c r="C218" s="58">
        <v>1</v>
      </c>
      <c r="D218" s="59">
        <v>88.098440237028697</v>
      </c>
      <c r="E218" s="59">
        <v>89.357796465414793</v>
      </c>
      <c r="F218" s="59"/>
      <c r="G218" s="59"/>
      <c r="H218" s="59">
        <v>87.943182492255502</v>
      </c>
      <c r="I218" s="59">
        <v>88.0832219710949</v>
      </c>
      <c r="J218" s="59">
        <v>93.235319985698979</v>
      </c>
      <c r="K218" s="59">
        <v>51.7</v>
      </c>
      <c r="L218" s="59">
        <v>62.727940620163103</v>
      </c>
      <c r="M218" s="59">
        <v>3.25</v>
      </c>
      <c r="N218" s="59">
        <v>16485.8</v>
      </c>
      <c r="O218" s="59">
        <v>60852.053</v>
      </c>
      <c r="P218" s="59">
        <f t="shared" si="29"/>
        <v>17681.925693534056</v>
      </c>
      <c r="Q218" s="59">
        <f t="shared" si="30"/>
        <v>65267.16807464583</v>
      </c>
      <c r="R218" s="59">
        <v>489.44095238095201</v>
      </c>
      <c r="S218" s="59">
        <f>[1]Extra_XM!F257</f>
        <v>89.562466901361788</v>
      </c>
      <c r="T218" s="59">
        <v>6490.4526528918504</v>
      </c>
      <c r="U218" s="59">
        <v>3801.6615806055902</v>
      </c>
      <c r="V218" s="59">
        <v>4831.3553190053699</v>
      </c>
      <c r="W218" s="59">
        <f t="shared" si="28"/>
        <v>5154.8436958147922</v>
      </c>
      <c r="X218" s="59">
        <v>1293.3873627831599</v>
      </c>
      <c r="Y218" s="59">
        <v>2873.7223250864799</v>
      </c>
      <c r="Z218" s="59">
        <v>987.73400794515203</v>
      </c>
      <c r="AA218" s="59">
        <v>165.63748246390614</v>
      </c>
      <c r="AB218" s="59">
        <v>119.48584972404406</v>
      </c>
      <c r="AC218" s="59">
        <f t="shared" si="31"/>
        <v>138.62518687062155</v>
      </c>
      <c r="AD218" s="59">
        <f t="shared" ref="AD218:AD249" si="32">T218/$AA218*100</f>
        <v>3918.4685473024965</v>
      </c>
      <c r="AE218" s="59">
        <f t="shared" ref="AE218:AE249" si="33">U218/$AA218*100</f>
        <v>2295.1698637619693</v>
      </c>
      <c r="AF218" s="59">
        <f t="shared" ref="AF218:AF249" si="34">V218/$AB218*100</f>
        <v>4043.4539572372137</v>
      </c>
      <c r="AG218" s="59">
        <f t="shared" ref="AG218:AG249" si="35">X218/$AB218*100</f>
        <v>1082.4606978736601</v>
      </c>
      <c r="AH218" s="59">
        <f t="shared" ref="AH218:AH249" si="36">Y218/$AB218*100</f>
        <v>2405.0733469472934</v>
      </c>
      <c r="AI218" s="59">
        <f t="shared" ref="AI218:AI249" si="37">Z218/$AB218*100</f>
        <v>826.6535411735797</v>
      </c>
      <c r="AJ218" s="59">
        <v>5201.7854399999997</v>
      </c>
      <c r="AK218" s="59">
        <v>92.769174296035402</v>
      </c>
      <c r="AL218" s="59">
        <v>81.332815231123405</v>
      </c>
      <c r="AM218" s="59">
        <v>449.9</v>
      </c>
      <c r="AN218" s="59">
        <v>28846</v>
      </c>
      <c r="AO218" s="59">
        <v>102197.206531704</v>
      </c>
    </row>
    <row r="219" spans="1:41" x14ac:dyDescent="0.25">
      <c r="A219" s="57">
        <v>40575</v>
      </c>
      <c r="B219" s="58">
        <v>2011</v>
      </c>
      <c r="C219" s="58">
        <v>2</v>
      </c>
      <c r="D219" s="59">
        <v>82.735494152319802</v>
      </c>
      <c r="E219" s="59">
        <v>89.009267804824603</v>
      </c>
      <c r="F219" s="59"/>
      <c r="G219" s="59"/>
      <c r="H219" s="59">
        <v>77.888087410471897</v>
      </c>
      <c r="I219" s="59">
        <v>83.509081772578199</v>
      </c>
      <c r="J219" s="59">
        <v>93.434928494815878</v>
      </c>
      <c r="K219" s="59">
        <v>46.9</v>
      </c>
      <c r="L219" s="59">
        <v>63.0309069306062</v>
      </c>
      <c r="M219" s="59">
        <v>3.34</v>
      </c>
      <c r="N219" s="59">
        <v>16097.9</v>
      </c>
      <c r="O219" s="59">
        <v>60641.136500000001</v>
      </c>
      <c r="P219" s="59">
        <f t="shared" si="29"/>
        <v>17228.995900492577</v>
      </c>
      <c r="Q219" s="59">
        <f t="shared" si="30"/>
        <v>64901.999152666554</v>
      </c>
      <c r="R219" s="59">
        <v>475.69099999999997</v>
      </c>
      <c r="S219" s="59">
        <f>[1]Extra_XM!F258</f>
        <v>87.488861075399058</v>
      </c>
      <c r="T219" s="59">
        <v>6003.5840634718097</v>
      </c>
      <c r="U219" s="59">
        <v>3644.5123180247201</v>
      </c>
      <c r="V219" s="59">
        <v>4997.1598533078104</v>
      </c>
      <c r="W219" s="59">
        <f t="shared" si="28"/>
        <v>5311.2831501924002</v>
      </c>
      <c r="X219" s="59">
        <v>1348.90651177111</v>
      </c>
      <c r="Y219" s="59">
        <v>2906.6981939135403</v>
      </c>
      <c r="Z219" s="59">
        <v>1055.6784445077501</v>
      </c>
      <c r="AA219" s="59">
        <v>169.9691568668099</v>
      </c>
      <c r="AB219" s="59">
        <v>121.39225049451852</v>
      </c>
      <c r="AC219" s="59">
        <f t="shared" si="31"/>
        <v>140.01648060267641</v>
      </c>
      <c r="AD219" s="59">
        <f t="shared" si="32"/>
        <v>3532.1608779740545</v>
      </c>
      <c r="AE219" s="59">
        <f t="shared" si="33"/>
        <v>2144.2198015258787</v>
      </c>
      <c r="AF219" s="59">
        <f t="shared" si="34"/>
        <v>4116.5394273116781</v>
      </c>
      <c r="AG219" s="59">
        <f t="shared" si="35"/>
        <v>1111.1965601395782</v>
      </c>
      <c r="AH219" s="59">
        <f t="shared" si="36"/>
        <v>2394.4676715955543</v>
      </c>
      <c r="AI219" s="59">
        <f t="shared" si="37"/>
        <v>869.64237025609737</v>
      </c>
      <c r="AJ219" s="59">
        <v>4729.4819500000003</v>
      </c>
      <c r="AK219" s="59">
        <v>82.938846529594599</v>
      </c>
      <c r="AL219" s="59">
        <v>78.887088725376103</v>
      </c>
      <c r="AM219" s="59">
        <v>368.29999999999995</v>
      </c>
      <c r="AN219" s="59">
        <v>24143</v>
      </c>
      <c r="AO219" s="59">
        <v>102729.608879573</v>
      </c>
    </row>
    <row r="220" spans="1:41" x14ac:dyDescent="0.25">
      <c r="A220" s="57">
        <v>40603</v>
      </c>
      <c r="B220" s="58">
        <v>2011</v>
      </c>
      <c r="C220" s="58">
        <v>3</v>
      </c>
      <c r="D220" s="59">
        <v>95.326406419502405</v>
      </c>
      <c r="E220" s="59">
        <v>90.212527634131106</v>
      </c>
      <c r="F220" s="59"/>
      <c r="G220" s="59"/>
      <c r="H220" s="59">
        <v>91.425744773517593</v>
      </c>
      <c r="I220" s="59">
        <v>95.935448077108106</v>
      </c>
      <c r="J220" s="59">
        <v>94.151704504826597</v>
      </c>
      <c r="K220" s="59">
        <v>46.7</v>
      </c>
      <c r="L220" s="59">
        <v>60.889740043531098</v>
      </c>
      <c r="M220" s="59">
        <v>3.72</v>
      </c>
      <c r="N220" s="59">
        <v>16026.5</v>
      </c>
      <c r="O220" s="59">
        <v>61286.124000000003</v>
      </c>
      <c r="P220" s="59">
        <f t="shared" si="29"/>
        <v>17021.996664094826</v>
      </c>
      <c r="Q220" s="59">
        <f t="shared" si="30"/>
        <v>65092.952190640623</v>
      </c>
      <c r="R220" s="59">
        <v>479.65217391304401</v>
      </c>
      <c r="S220" s="59">
        <f>[1]Extra_XM!F259</f>
        <v>88.538269862068788</v>
      </c>
      <c r="T220" s="59">
        <v>7719.0030033597805</v>
      </c>
      <c r="U220" s="59">
        <v>4738.8056361199597</v>
      </c>
      <c r="V220" s="59">
        <v>6177.3632552952304</v>
      </c>
      <c r="W220" s="59">
        <f t="shared" si="28"/>
        <v>6563.18380228961</v>
      </c>
      <c r="X220" s="59">
        <v>1501.9772783645501</v>
      </c>
      <c r="Y220" s="59">
        <v>3849.9046296563802</v>
      </c>
      <c r="Z220" s="59">
        <v>1211.3018942686799</v>
      </c>
      <c r="AA220" s="59">
        <v>167.72927055749261</v>
      </c>
      <c r="AB220" s="59">
        <v>125.26525595673485</v>
      </c>
      <c r="AC220" s="59">
        <f t="shared" si="31"/>
        <v>133.89927580192256</v>
      </c>
      <c r="AD220" s="59">
        <f t="shared" si="32"/>
        <v>4602.0607957714428</v>
      </c>
      <c r="AE220" s="59">
        <f t="shared" si="33"/>
        <v>2825.270520982584</v>
      </c>
      <c r="AF220" s="59">
        <f t="shared" si="34"/>
        <v>4931.4258835098053</v>
      </c>
      <c r="AG220" s="59">
        <f t="shared" si="35"/>
        <v>1199.0374081727143</v>
      </c>
      <c r="AH220" s="59">
        <f t="shared" si="36"/>
        <v>3073.4017986488548</v>
      </c>
      <c r="AI220" s="59">
        <f t="shared" si="37"/>
        <v>966.98951757784255</v>
      </c>
      <c r="AJ220" s="59">
        <v>5277.6621009999999</v>
      </c>
      <c r="AK220" s="59">
        <v>97.930671186040001</v>
      </c>
      <c r="AL220" s="59">
        <v>84.757938531800505</v>
      </c>
      <c r="AM220" s="59">
        <v>446.59999999999991</v>
      </c>
      <c r="AN220" s="59">
        <v>27918</v>
      </c>
      <c r="AO220" s="59">
        <v>103563.047251639</v>
      </c>
    </row>
    <row r="221" spans="1:41" x14ac:dyDescent="0.25">
      <c r="A221" s="57">
        <v>40634</v>
      </c>
      <c r="B221" s="58">
        <v>2011</v>
      </c>
      <c r="C221" s="58">
        <v>4</v>
      </c>
      <c r="D221" s="59">
        <v>91.4938043252358</v>
      </c>
      <c r="E221" s="59">
        <v>90.861873439606299</v>
      </c>
      <c r="F221" s="59"/>
      <c r="G221" s="59"/>
      <c r="H221" s="59">
        <v>90.444101329590595</v>
      </c>
      <c r="I221" s="59">
        <v>91.626885146778605</v>
      </c>
      <c r="J221" s="59">
        <v>94.451117268501974</v>
      </c>
      <c r="K221" s="59">
        <v>46</v>
      </c>
      <c r="L221" s="59">
        <v>62.335597926456501</v>
      </c>
      <c r="M221" s="59">
        <v>4.3</v>
      </c>
      <c r="N221" s="59">
        <v>16301.5</v>
      </c>
      <c r="O221" s="59">
        <v>62565.235999999997</v>
      </c>
      <c r="P221" s="59">
        <f t="shared" si="29"/>
        <v>17259.192343547114</v>
      </c>
      <c r="Q221" s="59">
        <f t="shared" si="30"/>
        <v>66240.863855683114</v>
      </c>
      <c r="R221" s="59">
        <v>471.32</v>
      </c>
      <c r="S221" s="59">
        <f>[1]Extra_XM!F260</f>
        <v>88.142663800188274</v>
      </c>
      <c r="T221" s="59">
        <v>7265.0806911228101</v>
      </c>
      <c r="U221" s="59">
        <v>4266.6582151098401</v>
      </c>
      <c r="V221" s="59">
        <v>5581.8421976411701</v>
      </c>
      <c r="W221" s="59">
        <f t="shared" si="28"/>
        <v>5911.8508741857404</v>
      </c>
      <c r="X221" s="59">
        <v>1462.6145539642901</v>
      </c>
      <c r="Y221" s="59">
        <v>3384.5505822700302</v>
      </c>
      <c r="Z221" s="59">
        <v>1064.6857379514199</v>
      </c>
      <c r="AA221" s="59">
        <v>169.16692570014621</v>
      </c>
      <c r="AB221" s="59">
        <v>127.66329749317012</v>
      </c>
      <c r="AC221" s="59">
        <f t="shared" si="31"/>
        <v>132.51022731039552</v>
      </c>
      <c r="AD221" s="59">
        <f t="shared" si="32"/>
        <v>4294.6224039091412</v>
      </c>
      <c r="AE221" s="59">
        <f t="shared" si="33"/>
        <v>2522.1586296795558</v>
      </c>
      <c r="AF221" s="59">
        <f t="shared" si="34"/>
        <v>4372.3155419354525</v>
      </c>
      <c r="AG221" s="59">
        <f t="shared" si="35"/>
        <v>1145.6813216363448</v>
      </c>
      <c r="AH221" s="59">
        <f t="shared" si="36"/>
        <v>2651.1539719950447</v>
      </c>
      <c r="AI221" s="59">
        <f t="shared" si="37"/>
        <v>833.97950613674197</v>
      </c>
      <c r="AJ221" s="59">
        <v>4971.0083130000003</v>
      </c>
      <c r="AK221" s="59">
        <v>91.512365949632894</v>
      </c>
      <c r="AL221" s="59">
        <v>85.914350315613206</v>
      </c>
      <c r="AM221" s="59">
        <v>436.3</v>
      </c>
      <c r="AN221" s="59">
        <v>28153</v>
      </c>
      <c r="AO221" s="59">
        <v>104572.668015584</v>
      </c>
    </row>
    <row r="222" spans="1:41" x14ac:dyDescent="0.25">
      <c r="A222" s="57">
        <v>40664</v>
      </c>
      <c r="B222" s="58">
        <v>2011</v>
      </c>
      <c r="C222" s="58">
        <v>5</v>
      </c>
      <c r="D222" s="59">
        <v>92.099137676891701</v>
      </c>
      <c r="E222" s="59">
        <v>90.829477893139895</v>
      </c>
      <c r="F222" s="59"/>
      <c r="G222" s="59"/>
      <c r="H222" s="59">
        <v>93.679886563601798</v>
      </c>
      <c r="I222" s="59">
        <v>91.791132251693199</v>
      </c>
      <c r="J222" s="59">
        <v>94.832188058634259</v>
      </c>
      <c r="K222" s="59">
        <v>47.2</v>
      </c>
      <c r="L222" s="59">
        <v>60.096217423435697</v>
      </c>
      <c r="M222" s="59">
        <v>4.8</v>
      </c>
      <c r="N222" s="59">
        <v>16579.599999999999</v>
      </c>
      <c r="O222" s="59">
        <v>63985.552499999998</v>
      </c>
      <c r="P222" s="59">
        <f t="shared" si="29"/>
        <v>17483.093387815661</v>
      </c>
      <c r="Q222" s="59">
        <f t="shared" si="30"/>
        <v>67472.399203146153</v>
      </c>
      <c r="R222" s="59">
        <v>467.72863636363599</v>
      </c>
      <c r="S222" s="59">
        <f>[1]Extra_XM!F261</f>
        <v>87.481317385285664</v>
      </c>
      <c r="T222" s="59">
        <v>7408.3750318784996</v>
      </c>
      <c r="U222" s="59">
        <v>4354.3940060356199</v>
      </c>
      <c r="V222" s="59">
        <v>5978.7423174183205</v>
      </c>
      <c r="W222" s="59">
        <f t="shared" si="28"/>
        <v>6321.5696593395696</v>
      </c>
      <c r="X222" s="59">
        <v>1537.6444542916299</v>
      </c>
      <c r="Y222" s="59">
        <v>3689.2097105979301</v>
      </c>
      <c r="Z222" s="59">
        <v>1094.7154944500101</v>
      </c>
      <c r="AA222" s="59">
        <v>162.4590733836836</v>
      </c>
      <c r="AB222" s="59">
        <v>125.42395632706453</v>
      </c>
      <c r="AC222" s="59">
        <f t="shared" si="31"/>
        <v>129.5279451718487</v>
      </c>
      <c r="AD222" s="59">
        <f t="shared" si="32"/>
        <v>4560.1485208412814</v>
      </c>
      <c r="AE222" s="59">
        <f t="shared" si="33"/>
        <v>2680.302131079955</v>
      </c>
      <c r="AF222" s="59">
        <f t="shared" si="34"/>
        <v>4766.8264440867442</v>
      </c>
      <c r="AG222" s="59">
        <f t="shared" si="35"/>
        <v>1225.9575437741396</v>
      </c>
      <c r="AH222" s="59">
        <f t="shared" si="36"/>
        <v>2941.3915958588336</v>
      </c>
      <c r="AI222" s="59">
        <f t="shared" si="37"/>
        <v>872.81212178903934</v>
      </c>
      <c r="AJ222" s="59">
        <v>5229.1952380000002</v>
      </c>
      <c r="AK222" s="59">
        <v>93.679426203141901</v>
      </c>
      <c r="AL222" s="59">
        <v>83.013679998064902</v>
      </c>
      <c r="AM222" s="59">
        <v>443.70000000000005</v>
      </c>
      <c r="AN222" s="59">
        <v>28096</v>
      </c>
      <c r="AO222" s="59">
        <v>106047.894404807</v>
      </c>
    </row>
    <row r="223" spans="1:41" x14ac:dyDescent="0.25">
      <c r="A223" s="57">
        <v>40695</v>
      </c>
      <c r="B223" s="58">
        <v>2011</v>
      </c>
      <c r="C223" s="58">
        <v>6</v>
      </c>
      <c r="D223" s="59">
        <v>88.943007329627093</v>
      </c>
      <c r="E223" s="59">
        <v>90.783032998697905</v>
      </c>
      <c r="F223" s="59"/>
      <c r="G223" s="59"/>
      <c r="H223" s="59">
        <v>89.287087126108503</v>
      </c>
      <c r="I223" s="59">
        <v>88.843716325053194</v>
      </c>
      <c r="J223" s="59">
        <v>94.995504111548101</v>
      </c>
      <c r="K223" s="59">
        <v>44.1</v>
      </c>
      <c r="L223" s="59">
        <v>60.527298435194297</v>
      </c>
      <c r="M223" s="59">
        <v>5.13</v>
      </c>
      <c r="N223" s="59">
        <v>16707</v>
      </c>
      <c r="O223" s="59">
        <v>65132.404000000002</v>
      </c>
      <c r="P223" s="59">
        <f t="shared" si="29"/>
        <v>17587.148103748015</v>
      </c>
      <c r="Q223" s="59">
        <f t="shared" si="30"/>
        <v>68563.670048551488</v>
      </c>
      <c r="R223" s="59">
        <v>469.41190476190502</v>
      </c>
      <c r="S223" s="59">
        <f>[1]Extra_XM!F262</f>
        <v>87.965901405286829</v>
      </c>
      <c r="T223" s="59">
        <v>6697.2577419093504</v>
      </c>
      <c r="U223" s="59">
        <v>4265.1072183096503</v>
      </c>
      <c r="V223" s="59">
        <v>5908.0186100136098</v>
      </c>
      <c r="W223" s="59">
        <f t="shared" si="28"/>
        <v>6182.1048111178507</v>
      </c>
      <c r="X223" s="59">
        <v>1469.50030092721</v>
      </c>
      <c r="Y223" s="59">
        <v>3614.8767215089601</v>
      </c>
      <c r="Z223" s="59">
        <v>1097.7277886816801</v>
      </c>
      <c r="AA223" s="59">
        <v>162.24422054253907</v>
      </c>
      <c r="AB223" s="59">
        <v>124.51377942471154</v>
      </c>
      <c r="AC223" s="59">
        <f t="shared" si="31"/>
        <v>130.30222140244453</v>
      </c>
      <c r="AD223" s="59">
        <f t="shared" si="32"/>
        <v>4127.8867866688579</v>
      </c>
      <c r="AE223" s="59">
        <f t="shared" si="33"/>
        <v>2628.8191986421948</v>
      </c>
      <c r="AF223" s="59">
        <f t="shared" si="34"/>
        <v>4744.8713205159356</v>
      </c>
      <c r="AG223" s="59">
        <f t="shared" si="35"/>
        <v>1180.1909055501424</v>
      </c>
      <c r="AH223" s="59">
        <f t="shared" si="36"/>
        <v>2903.194118924589</v>
      </c>
      <c r="AI223" s="59">
        <f t="shared" si="37"/>
        <v>881.61149212038163</v>
      </c>
      <c r="AJ223" s="59">
        <v>5072.8531670000002</v>
      </c>
      <c r="AK223" s="59">
        <v>91.040134283203002</v>
      </c>
      <c r="AL223" s="59">
        <v>81.002861104193698</v>
      </c>
      <c r="AM223" s="59">
        <v>427.1</v>
      </c>
      <c r="AN223" s="59">
        <v>26253</v>
      </c>
      <c r="AO223" s="59">
        <v>106503.483643634</v>
      </c>
    </row>
    <row r="224" spans="1:41" x14ac:dyDescent="0.25">
      <c r="A224" s="57">
        <v>40725</v>
      </c>
      <c r="B224" s="58">
        <v>2011</v>
      </c>
      <c r="C224" s="58">
        <v>7</v>
      </c>
      <c r="D224" s="59">
        <v>88.232810529782796</v>
      </c>
      <c r="E224" s="59">
        <v>90.884827592136403</v>
      </c>
      <c r="F224" s="59"/>
      <c r="G224" s="59"/>
      <c r="H224" s="59">
        <v>82.769576950523998</v>
      </c>
      <c r="I224" s="59">
        <v>89.107023381841898</v>
      </c>
      <c r="J224" s="59">
        <v>95.113454594208079</v>
      </c>
      <c r="K224" s="59">
        <v>44.7</v>
      </c>
      <c r="L224" s="59">
        <v>59.273348393164703</v>
      </c>
      <c r="M224" s="59">
        <v>5.25</v>
      </c>
      <c r="N224" s="59">
        <v>16298.7</v>
      </c>
      <c r="O224" s="59">
        <v>65635.287500000006</v>
      </c>
      <c r="P224" s="59">
        <f t="shared" si="29"/>
        <v>17136.061422158153</v>
      </c>
      <c r="Q224" s="59">
        <f t="shared" si="30"/>
        <v>69007.363658513204</v>
      </c>
      <c r="R224" s="59">
        <v>462.93714285714299</v>
      </c>
      <c r="S224" s="59">
        <f>[1]Extra_XM!F263</f>
        <v>86.862636976664263</v>
      </c>
      <c r="T224" s="59">
        <v>6386.9167932112796</v>
      </c>
      <c r="U224" s="59">
        <v>3769.9207371490602</v>
      </c>
      <c r="V224" s="59">
        <v>6108.4153925139799</v>
      </c>
      <c r="W224" s="59">
        <f t="shared" si="28"/>
        <v>6458.19623518141</v>
      </c>
      <c r="X224" s="59">
        <v>1651.97168142652</v>
      </c>
      <c r="Y224" s="59">
        <v>3683.75896772328</v>
      </c>
      <c r="Z224" s="59">
        <v>1122.46558603161</v>
      </c>
      <c r="AA224" s="59">
        <v>167.98841906579653</v>
      </c>
      <c r="AB224" s="59">
        <v>125.86663173859051</v>
      </c>
      <c r="AC224" s="59">
        <f t="shared" si="31"/>
        <v>133.46541235383799</v>
      </c>
      <c r="AD224" s="59">
        <f t="shared" si="32"/>
        <v>3801.998273886783</v>
      </c>
      <c r="AE224" s="59">
        <f t="shared" si="33"/>
        <v>2244.1551376660577</v>
      </c>
      <c r="AF224" s="59">
        <f t="shared" si="34"/>
        <v>4853.08560985441</v>
      </c>
      <c r="AG224" s="59">
        <f t="shared" si="35"/>
        <v>1312.4778653467597</v>
      </c>
      <c r="AH224" s="59">
        <f t="shared" si="36"/>
        <v>2926.7160937252961</v>
      </c>
      <c r="AI224" s="59">
        <f t="shared" si="37"/>
        <v>891.78964315405904</v>
      </c>
      <c r="AJ224" s="59">
        <v>5156.7112399999996</v>
      </c>
      <c r="AK224" s="59">
        <v>86.186527343700604</v>
      </c>
      <c r="AL224" s="59">
        <v>88.090292749778399</v>
      </c>
      <c r="AM224" s="59">
        <v>372.40000000000003</v>
      </c>
      <c r="AN224" s="59">
        <v>24327</v>
      </c>
      <c r="AO224" s="59">
        <v>107145.36800199701</v>
      </c>
    </row>
    <row r="225" spans="1:41" x14ac:dyDescent="0.25">
      <c r="A225" s="57">
        <v>40756</v>
      </c>
      <c r="B225" s="58">
        <v>2011</v>
      </c>
      <c r="C225" s="58">
        <v>8</v>
      </c>
      <c r="D225" s="59">
        <v>89.480296315978805</v>
      </c>
      <c r="E225" s="59">
        <v>91.358650027238099</v>
      </c>
      <c r="F225" s="59"/>
      <c r="G225" s="59"/>
      <c r="H225" s="59">
        <v>90.483068776676305</v>
      </c>
      <c r="I225" s="59">
        <v>89.270372165363696</v>
      </c>
      <c r="J225" s="59">
        <v>95.267697533071157</v>
      </c>
      <c r="K225" s="59">
        <v>42</v>
      </c>
      <c r="L225" s="59">
        <v>59.693510566954103</v>
      </c>
      <c r="M225" s="59">
        <v>5.25</v>
      </c>
      <c r="N225" s="59">
        <v>16532</v>
      </c>
      <c r="O225" s="59">
        <v>67224.787500000006</v>
      </c>
      <c r="P225" s="59">
        <f t="shared" si="29"/>
        <v>17353.20620534688</v>
      </c>
      <c r="Q225" s="59">
        <f t="shared" si="30"/>
        <v>70564.093854229708</v>
      </c>
      <c r="R225" s="59">
        <v>466.79045454545502</v>
      </c>
      <c r="S225" s="59">
        <f>[1]Extra_XM!F264</f>
        <v>88.180336051220181</v>
      </c>
      <c r="T225" s="59">
        <v>6347.7955090266196</v>
      </c>
      <c r="U225" s="59">
        <v>3544.0463840531602</v>
      </c>
      <c r="V225" s="59">
        <v>6464.2570796915998</v>
      </c>
      <c r="W225" s="59">
        <f t="shared" si="28"/>
        <v>6840.5809186392298</v>
      </c>
      <c r="X225" s="59">
        <v>1733.82906681072</v>
      </c>
      <c r="Y225" s="59">
        <v>3891.2708075912797</v>
      </c>
      <c r="Z225" s="59">
        <v>1215.48104423723</v>
      </c>
      <c r="AA225" s="59">
        <v>162.31596482075497</v>
      </c>
      <c r="AB225" s="59">
        <v>125.42753937704653</v>
      </c>
      <c r="AC225" s="59">
        <f t="shared" si="31"/>
        <v>129.41014838281924</v>
      </c>
      <c r="AD225" s="59">
        <f t="shared" si="32"/>
        <v>3910.7647334853787</v>
      </c>
      <c r="AE225" s="59">
        <f t="shared" si="33"/>
        <v>2183.4244018860618</v>
      </c>
      <c r="AF225" s="59">
        <f t="shared" si="34"/>
        <v>5153.7781190616033</v>
      </c>
      <c r="AG225" s="59">
        <f t="shared" si="35"/>
        <v>1382.3352314986207</v>
      </c>
      <c r="AH225" s="59">
        <f t="shared" si="36"/>
        <v>3102.4054421523551</v>
      </c>
      <c r="AI225" s="59">
        <f t="shared" si="37"/>
        <v>969.07030965774118</v>
      </c>
      <c r="AJ225" s="59">
        <v>5273.40708</v>
      </c>
      <c r="AK225" s="59">
        <v>92.804227184091104</v>
      </c>
      <c r="AL225" s="59">
        <v>83.396255255342595</v>
      </c>
      <c r="AM225" s="59">
        <v>426.5</v>
      </c>
      <c r="AN225" s="59">
        <v>23988</v>
      </c>
      <c r="AO225" s="59">
        <v>108266.38258161</v>
      </c>
    </row>
    <row r="226" spans="1:41" x14ac:dyDescent="0.25">
      <c r="A226" s="57">
        <v>40787</v>
      </c>
      <c r="B226" s="58">
        <v>2011</v>
      </c>
      <c r="C226" s="58">
        <v>9</v>
      </c>
      <c r="D226" s="59">
        <v>88.086905948985901</v>
      </c>
      <c r="E226" s="59">
        <v>91.457924309435299</v>
      </c>
      <c r="F226" s="59"/>
      <c r="G226" s="59"/>
      <c r="H226" s="59">
        <v>86.533504393410098</v>
      </c>
      <c r="I226" s="59">
        <v>88.305989654903101</v>
      </c>
      <c r="J226" s="59">
        <v>95.739499463711127</v>
      </c>
      <c r="K226" s="59">
        <v>45.9</v>
      </c>
      <c r="L226" s="59">
        <v>59.04206319435</v>
      </c>
      <c r="M226" s="59">
        <v>5.25</v>
      </c>
      <c r="N226" s="59">
        <v>16812</v>
      </c>
      <c r="O226" s="59">
        <v>68816.377999999997</v>
      </c>
      <c r="P226" s="59">
        <f t="shared" si="29"/>
        <v>17560.150297602486</v>
      </c>
      <c r="Q226" s="59">
        <f t="shared" si="30"/>
        <v>71878.773531800209</v>
      </c>
      <c r="R226" s="59">
        <v>483.69380952380999</v>
      </c>
      <c r="S226" s="59">
        <f>[1]Extra_XM!F265</f>
        <v>90.700057143210685</v>
      </c>
      <c r="T226" s="59">
        <v>6540.6084619021003</v>
      </c>
      <c r="U226" s="59">
        <v>3924.45590202837</v>
      </c>
      <c r="V226" s="59">
        <v>6356.7780301048997</v>
      </c>
      <c r="W226" s="59">
        <f t="shared" si="28"/>
        <v>6744.6882413849999</v>
      </c>
      <c r="X226" s="59">
        <v>1788.0990296116499</v>
      </c>
      <c r="Y226" s="59">
        <v>3671.6529081951298</v>
      </c>
      <c r="Z226" s="59">
        <v>1284.9363035782201</v>
      </c>
      <c r="AA226" s="59">
        <v>153.80001424481048</v>
      </c>
      <c r="AB226" s="59">
        <v>124.0515777549686</v>
      </c>
      <c r="AC226" s="59">
        <f t="shared" si="31"/>
        <v>123.98069982519861</v>
      </c>
      <c r="AD226" s="59">
        <f t="shared" si="32"/>
        <v>4252.6709077484975</v>
      </c>
      <c r="AE226" s="59">
        <f t="shared" si="33"/>
        <v>2551.6615985364183</v>
      </c>
      <c r="AF226" s="59">
        <f t="shared" si="34"/>
        <v>5124.302443505434</v>
      </c>
      <c r="AG226" s="59">
        <f t="shared" si="35"/>
        <v>1441.4157900865807</v>
      </c>
      <c r="AH226" s="59">
        <f t="shared" si="36"/>
        <v>2959.7792907136727</v>
      </c>
      <c r="AI226" s="59">
        <f t="shared" si="37"/>
        <v>1035.8081104911662</v>
      </c>
      <c r="AJ226" s="59">
        <v>4981.5132850099999</v>
      </c>
      <c r="AK226" s="59">
        <v>92.375523844149299</v>
      </c>
      <c r="AL226" s="59">
        <v>87.066481909175707</v>
      </c>
      <c r="AM226" s="59">
        <v>438.09999999999991</v>
      </c>
      <c r="AN226" s="59">
        <v>36595</v>
      </c>
      <c r="AO226" s="59">
        <v>110772.566786511</v>
      </c>
    </row>
    <row r="227" spans="1:41" x14ac:dyDescent="0.25">
      <c r="A227" s="57">
        <v>40817</v>
      </c>
      <c r="B227" s="58">
        <v>2011</v>
      </c>
      <c r="C227" s="58">
        <v>10</v>
      </c>
      <c r="D227" s="59">
        <v>91.589566171281405</v>
      </c>
      <c r="E227" s="59">
        <v>92.267491734265505</v>
      </c>
      <c r="F227" s="59"/>
      <c r="G227" s="59"/>
      <c r="H227" s="59">
        <v>98.013631344414804</v>
      </c>
      <c r="I227" s="59">
        <v>90.470171442786196</v>
      </c>
      <c r="J227" s="59">
        <v>96.202228280300332</v>
      </c>
      <c r="K227" s="59">
        <v>42.8</v>
      </c>
      <c r="L227" s="59">
        <v>57.406358406835999</v>
      </c>
      <c r="M227" s="59">
        <v>5.25</v>
      </c>
      <c r="N227" s="59">
        <v>16918.099999999999</v>
      </c>
      <c r="O227" s="59">
        <v>70039.7215</v>
      </c>
      <c r="P227" s="59">
        <f t="shared" si="29"/>
        <v>17585.975192493934</v>
      </c>
      <c r="Q227" s="59">
        <f t="shared" si="30"/>
        <v>72804.676931108334</v>
      </c>
      <c r="R227" s="59">
        <v>511.74421052631601</v>
      </c>
      <c r="S227" s="59">
        <f>[1]Extra_XM!F266</f>
        <v>94.730343154469267</v>
      </c>
      <c r="T227" s="59">
        <v>6679.77403352891</v>
      </c>
      <c r="U227" s="59">
        <v>4181.6185886582098</v>
      </c>
      <c r="V227" s="59">
        <v>5771.4003375658504</v>
      </c>
      <c r="W227" s="59">
        <f t="shared" si="28"/>
        <v>6113.9213372923696</v>
      </c>
      <c r="X227" s="59">
        <v>1636.4113163151401</v>
      </c>
      <c r="Y227" s="59">
        <v>3237.3783994754099</v>
      </c>
      <c r="Z227" s="59">
        <v>1240.1316215018201</v>
      </c>
      <c r="AA227" s="59">
        <v>141.2810939293463</v>
      </c>
      <c r="AB227" s="59">
        <v>121.56768854034301</v>
      </c>
      <c r="AC227" s="59">
        <f t="shared" si="31"/>
        <v>116.21599096412965</v>
      </c>
      <c r="AD227" s="59">
        <f t="shared" si="32"/>
        <v>4728.0027693368647</v>
      </c>
      <c r="AE227" s="59">
        <f t="shared" si="33"/>
        <v>2959.7863892173768</v>
      </c>
      <c r="AF227" s="59">
        <f t="shared" si="34"/>
        <v>4747.4788793492389</v>
      </c>
      <c r="AG227" s="59">
        <f t="shared" si="35"/>
        <v>1346.0906725820378</v>
      </c>
      <c r="AH227" s="59">
        <f t="shared" si="36"/>
        <v>2663.0253798081098</v>
      </c>
      <c r="AI227" s="59">
        <f t="shared" si="37"/>
        <v>1020.1161479600514</v>
      </c>
      <c r="AJ227" s="59">
        <v>5258.5330000000004</v>
      </c>
      <c r="AK227" s="59">
        <v>96.569620316345393</v>
      </c>
      <c r="AL227" s="59">
        <v>90.798648811124494</v>
      </c>
      <c r="AM227" s="59">
        <v>469.5</v>
      </c>
      <c r="AN227" s="59">
        <v>26412</v>
      </c>
      <c r="AO227" s="59">
        <v>110940.897532387</v>
      </c>
    </row>
    <row r="228" spans="1:41" x14ac:dyDescent="0.25">
      <c r="A228" s="57">
        <v>40848</v>
      </c>
      <c r="B228" s="58">
        <v>2011</v>
      </c>
      <c r="C228" s="58">
        <v>11</v>
      </c>
      <c r="D228" s="59">
        <v>95.031176670985005</v>
      </c>
      <c r="E228" s="59">
        <v>92.412066903957196</v>
      </c>
      <c r="F228" s="59"/>
      <c r="G228" s="59"/>
      <c r="H228" s="59">
        <v>92.589860114438295</v>
      </c>
      <c r="I228" s="59">
        <v>95.395804023392103</v>
      </c>
      <c r="J228" s="59">
        <v>96.510714158026474</v>
      </c>
      <c r="K228" s="59">
        <v>46</v>
      </c>
      <c r="L228" s="59">
        <v>58.029246669307</v>
      </c>
      <c r="M228" s="59">
        <v>5.25</v>
      </c>
      <c r="N228" s="59">
        <v>16806.400000000001</v>
      </c>
      <c r="O228" s="59">
        <v>70916.093500000003</v>
      </c>
      <c r="P228" s="59">
        <f t="shared" si="29"/>
        <v>17414.025112777876</v>
      </c>
      <c r="Q228" s="59">
        <f t="shared" si="30"/>
        <v>73480.021486404206</v>
      </c>
      <c r="R228" s="59">
        <v>508.43761904761902</v>
      </c>
      <c r="S228" s="59">
        <f>[1]Extra_XM!F267</f>
        <v>93.943521733983019</v>
      </c>
      <c r="T228" s="59">
        <v>6750.5146369377599</v>
      </c>
      <c r="U228" s="59">
        <v>4103.13211045347</v>
      </c>
      <c r="V228" s="59">
        <v>6437.2231017980803</v>
      </c>
      <c r="W228" s="59">
        <f t="shared" si="28"/>
        <v>6825.5340779075796</v>
      </c>
      <c r="X228" s="59">
        <v>1664.0810070280299</v>
      </c>
      <c r="Y228" s="59">
        <v>3630.1347721372999</v>
      </c>
      <c r="Z228" s="59">
        <v>1531.3182987422499</v>
      </c>
      <c r="AA228" s="59">
        <v>142.51355537900901</v>
      </c>
      <c r="AB228" s="59">
        <v>121.12061753482097</v>
      </c>
      <c r="AC228" s="59">
        <f t="shared" si="31"/>
        <v>117.6625072424501</v>
      </c>
      <c r="AD228" s="59">
        <f t="shared" si="32"/>
        <v>4736.752668183065</v>
      </c>
      <c r="AE228" s="59">
        <f t="shared" si="33"/>
        <v>2879.1170773484369</v>
      </c>
      <c r="AF228" s="59">
        <f t="shared" si="34"/>
        <v>5314.7211703634548</v>
      </c>
      <c r="AG228" s="59">
        <f t="shared" si="35"/>
        <v>1373.9039982599356</v>
      </c>
      <c r="AH228" s="59">
        <f t="shared" si="36"/>
        <v>2997.1237317161736</v>
      </c>
      <c r="AI228" s="59">
        <f t="shared" si="37"/>
        <v>1264.2920172546274</v>
      </c>
      <c r="AJ228" s="59">
        <v>5262.4462199999998</v>
      </c>
      <c r="AK228" s="59">
        <v>97.461693427400505</v>
      </c>
      <c r="AL228" s="59">
        <v>81.141237918465407</v>
      </c>
      <c r="AM228" s="59">
        <v>463.7</v>
      </c>
      <c r="AN228" s="59">
        <v>28384</v>
      </c>
      <c r="AO228" s="59">
        <v>112626.922223589</v>
      </c>
    </row>
    <row r="229" spans="1:41" x14ac:dyDescent="0.25">
      <c r="A229" s="57">
        <v>40878</v>
      </c>
      <c r="B229" s="58">
        <v>2011</v>
      </c>
      <c r="C229" s="58">
        <v>12</v>
      </c>
      <c r="D229" s="59">
        <v>103.98558105674201</v>
      </c>
      <c r="E229" s="59">
        <v>94.322985024340994</v>
      </c>
      <c r="F229" s="59"/>
      <c r="G229" s="59"/>
      <c r="H229" s="59">
        <v>107.43289465369701</v>
      </c>
      <c r="I229" s="59">
        <v>103.3592189086</v>
      </c>
      <c r="J229" s="59">
        <v>97.100466571326422</v>
      </c>
      <c r="K229" s="59">
        <v>44.8</v>
      </c>
      <c r="L229" s="59">
        <v>54.809890557103401</v>
      </c>
      <c r="M229" s="59">
        <v>5.25</v>
      </c>
      <c r="N229" s="59">
        <v>18009.099999999999</v>
      </c>
      <c r="O229" s="59">
        <v>73141.730500000005</v>
      </c>
      <c r="P229" s="59">
        <f t="shared" si="29"/>
        <v>18546.872776117074</v>
      </c>
      <c r="Q229" s="59">
        <f t="shared" si="30"/>
        <v>75325.828065174937</v>
      </c>
      <c r="R229" s="59">
        <v>517.17190476190501</v>
      </c>
      <c r="S229" s="59">
        <f>[1]Extra_XM!F268</f>
        <v>93.626060571485922</v>
      </c>
      <c r="T229" s="59">
        <v>7148.4812353355601</v>
      </c>
      <c r="U229" s="59">
        <v>4489.1761895854797</v>
      </c>
      <c r="V229" s="59">
        <v>6052.97578121277</v>
      </c>
      <c r="W229" s="59">
        <f t="shared" si="28"/>
        <v>6421.6049976755303</v>
      </c>
      <c r="X229" s="59">
        <v>1531.66945708253</v>
      </c>
      <c r="Y229" s="59">
        <v>3443.6188735240303</v>
      </c>
      <c r="Z229" s="59">
        <v>1446.31666706897</v>
      </c>
      <c r="AA229" s="59">
        <v>142.0725442826768</v>
      </c>
      <c r="AB229" s="59">
        <v>120.26870510170859</v>
      </c>
      <c r="AC229" s="59">
        <f t="shared" si="31"/>
        <v>118.12927075462332</v>
      </c>
      <c r="AD229" s="59">
        <f t="shared" si="32"/>
        <v>5031.5712099253151</v>
      </c>
      <c r="AE229" s="59">
        <f t="shared" si="33"/>
        <v>3159.7774307846012</v>
      </c>
      <c r="AF229" s="59">
        <f t="shared" si="34"/>
        <v>5032.8768203614582</v>
      </c>
      <c r="AG229" s="59">
        <f t="shared" si="35"/>
        <v>1273.539492910671</v>
      </c>
      <c r="AH229" s="59">
        <f t="shared" si="36"/>
        <v>2863.2709320449057</v>
      </c>
      <c r="AI229" s="59">
        <f t="shared" si="37"/>
        <v>1202.5710810188336</v>
      </c>
      <c r="AJ229" s="59">
        <v>5594.9859900000001</v>
      </c>
      <c r="AK229" s="59">
        <v>103.76742338719799</v>
      </c>
      <c r="AL229" s="59">
        <v>111.09438532499701</v>
      </c>
      <c r="AM229" s="59">
        <v>520.70000000000005</v>
      </c>
      <c r="AN229" s="59">
        <v>30937</v>
      </c>
      <c r="AO229" s="59">
        <v>112909.766136919</v>
      </c>
    </row>
    <row r="230" spans="1:41" x14ac:dyDescent="0.25">
      <c r="A230" s="60">
        <v>40909</v>
      </c>
      <c r="B230" s="63">
        <v>2012</v>
      </c>
      <c r="C230" s="63">
        <v>1</v>
      </c>
      <c r="D230" s="64">
        <v>92.476183975538902</v>
      </c>
      <c r="E230" s="64">
        <v>93.846853195539396</v>
      </c>
      <c r="F230" s="64"/>
      <c r="G230" s="64"/>
      <c r="H230" s="64">
        <v>89.954813067393403</v>
      </c>
      <c r="I230" s="64">
        <v>92.870989802988205</v>
      </c>
      <c r="J230" s="64">
        <v>97.182124597783343</v>
      </c>
      <c r="K230" s="64">
        <v>48.7</v>
      </c>
      <c r="L230" s="64">
        <v>59.511278276059898</v>
      </c>
      <c r="M230" s="64">
        <v>5.0999999999999996</v>
      </c>
      <c r="N230" s="64">
        <v>18188.312999999998</v>
      </c>
      <c r="O230" s="64">
        <v>73854.075886965104</v>
      </c>
      <c r="P230" s="64">
        <f t="shared" si="29"/>
        <v>18715.698051753505</v>
      </c>
      <c r="Q230" s="64">
        <f t="shared" si="30"/>
        <v>75995.535385372365</v>
      </c>
      <c r="R230" s="64">
        <v>501.33954545454498</v>
      </c>
      <c r="S230" s="64">
        <f>[1]Extra_XM!F269</f>
        <v>91.176267444245468</v>
      </c>
      <c r="T230" s="64">
        <v>6466.1827970460199</v>
      </c>
      <c r="U230" s="64">
        <v>3609.2427270048602</v>
      </c>
      <c r="V230" s="64">
        <v>5607.3930077025598</v>
      </c>
      <c r="W230" s="64">
        <f t="shared" si="28"/>
        <v>5940.9320504474699</v>
      </c>
      <c r="X230" s="64">
        <v>1507.60406768601</v>
      </c>
      <c r="Y230" s="64">
        <v>3439.2411808361703</v>
      </c>
      <c r="Z230" s="64">
        <v>994.08680192528902</v>
      </c>
      <c r="AA230" s="64">
        <v>147.16472900247291</v>
      </c>
      <c r="AB230" s="64">
        <v>121.48429880672209</v>
      </c>
      <c r="AC230" s="64">
        <f t="shared" si="31"/>
        <v>121.13888827444904</v>
      </c>
      <c r="AD230" s="64">
        <f t="shared" si="32"/>
        <v>4393.8400463723647</v>
      </c>
      <c r="AE230" s="64">
        <f t="shared" si="33"/>
        <v>2452.5188552103482</v>
      </c>
      <c r="AF230" s="64">
        <f t="shared" si="34"/>
        <v>4615.734759784682</v>
      </c>
      <c r="AG230" s="64">
        <f t="shared" si="35"/>
        <v>1240.9867633055719</v>
      </c>
      <c r="AH230" s="64">
        <f t="shared" si="36"/>
        <v>2831.0170241077003</v>
      </c>
      <c r="AI230" s="64">
        <f t="shared" si="37"/>
        <v>818.28418296824645</v>
      </c>
      <c r="AJ230" s="64">
        <v>5580.1862099999998</v>
      </c>
      <c r="AK230" s="64">
        <v>93.912823491525202</v>
      </c>
      <c r="AL230" s="64">
        <v>83.855461345457201</v>
      </c>
      <c r="AM230" s="64">
        <v>431.00000000000006</v>
      </c>
      <c r="AN230" s="64">
        <v>27513</v>
      </c>
      <c r="AO230" s="64">
        <v>113148.896768151</v>
      </c>
    </row>
    <row r="231" spans="1:41" x14ac:dyDescent="0.25">
      <c r="A231" s="57">
        <v>40940</v>
      </c>
      <c r="B231" s="58">
        <v>2012</v>
      </c>
      <c r="C231" s="58">
        <v>2</v>
      </c>
      <c r="D231" s="59">
        <v>87.970485505442397</v>
      </c>
      <c r="E231" s="59">
        <v>94.497102779635895</v>
      </c>
      <c r="F231" s="59"/>
      <c r="G231" s="59"/>
      <c r="H231" s="59">
        <v>84.819591771093499</v>
      </c>
      <c r="I231" s="59">
        <v>88.478101804130702</v>
      </c>
      <c r="J231" s="59">
        <v>97.563195387915627</v>
      </c>
      <c r="K231" s="59">
        <v>49.6</v>
      </c>
      <c r="L231" s="59">
        <v>61.174619742224699</v>
      </c>
      <c r="M231" s="59">
        <v>5</v>
      </c>
      <c r="N231" s="59">
        <v>17736.091</v>
      </c>
      <c r="O231" s="59">
        <v>73383.725221209694</v>
      </c>
      <c r="P231" s="59">
        <f t="shared" si="29"/>
        <v>18179.079651379303</v>
      </c>
      <c r="Q231" s="59">
        <f t="shared" si="30"/>
        <v>75216.606968880747</v>
      </c>
      <c r="R231" s="59">
        <v>481.48857142857099</v>
      </c>
      <c r="S231" s="59">
        <f>[1]Extra_XM!F270</f>
        <v>88.07448156093875</v>
      </c>
      <c r="T231" s="59">
        <v>6330.6703042110103</v>
      </c>
      <c r="U231" s="59">
        <v>3731.5443807335801</v>
      </c>
      <c r="V231" s="59">
        <v>5529.16627439269</v>
      </c>
      <c r="W231" s="59">
        <f t="shared" si="28"/>
        <v>5873.2529529641397</v>
      </c>
      <c r="X231" s="59">
        <v>1529.46685368626</v>
      </c>
      <c r="Y231" s="59">
        <v>3334.2348684956796</v>
      </c>
      <c r="Z231" s="59">
        <v>1009.5512307822</v>
      </c>
      <c r="AA231" s="59">
        <v>151.79754071069871</v>
      </c>
      <c r="AB231" s="59">
        <v>120.99927420416849</v>
      </c>
      <c r="AC231" s="59">
        <f t="shared" si="31"/>
        <v>125.45326549195879</v>
      </c>
      <c r="AD231" s="59">
        <f t="shared" si="32"/>
        <v>4170.4696100948258</v>
      </c>
      <c r="AE231" s="59">
        <f t="shared" si="33"/>
        <v>2458.2377048158464</v>
      </c>
      <c r="AF231" s="59">
        <f t="shared" si="34"/>
        <v>4569.5863142641956</v>
      </c>
      <c r="AG231" s="59">
        <f t="shared" si="35"/>
        <v>1264.0297751749399</v>
      </c>
      <c r="AH231" s="59">
        <f t="shared" si="36"/>
        <v>2755.5825358668253</v>
      </c>
      <c r="AI231" s="59">
        <f t="shared" si="37"/>
        <v>834.34486481194165</v>
      </c>
      <c r="AJ231" s="59">
        <v>5289.1265919999996</v>
      </c>
      <c r="AK231" s="59">
        <v>90.176987437017701</v>
      </c>
      <c r="AL231" s="59">
        <v>85.434355312978298</v>
      </c>
      <c r="AM231" s="59">
        <v>405.79999999999995</v>
      </c>
      <c r="AN231" s="59">
        <v>23701</v>
      </c>
      <c r="AO231" s="59">
        <v>113597.11234517601</v>
      </c>
    </row>
    <row r="232" spans="1:41" x14ac:dyDescent="0.25">
      <c r="A232" s="57">
        <v>40969</v>
      </c>
      <c r="B232" s="58">
        <v>2012</v>
      </c>
      <c r="C232" s="58">
        <v>3</v>
      </c>
      <c r="D232" s="59">
        <v>99.342847487254403</v>
      </c>
      <c r="E232" s="59">
        <v>95.315739321265497</v>
      </c>
      <c r="F232" s="59"/>
      <c r="G232" s="59"/>
      <c r="H232" s="59">
        <v>93.759468951331598</v>
      </c>
      <c r="I232" s="59">
        <v>100.271514764119</v>
      </c>
      <c r="J232" s="59">
        <v>97.717438326778705</v>
      </c>
      <c r="K232" s="59">
        <v>46.2</v>
      </c>
      <c r="L232" s="59">
        <v>62.040746592298198</v>
      </c>
      <c r="M232" s="59">
        <v>5</v>
      </c>
      <c r="N232" s="59">
        <v>17863.383999999998</v>
      </c>
      <c r="O232" s="59">
        <v>74095.187247634996</v>
      </c>
      <c r="P232" s="59">
        <f t="shared" si="29"/>
        <v>18280.651136456039</v>
      </c>
      <c r="Q232" s="59">
        <f t="shared" si="30"/>
        <v>75825.961585128636</v>
      </c>
      <c r="R232" s="59">
        <v>485.39545454545402</v>
      </c>
      <c r="S232" s="59">
        <f>[1]Extra_XM!F271</f>
        <v>88.561899898585011</v>
      </c>
      <c r="T232" s="59">
        <v>7067.4470019357996</v>
      </c>
      <c r="U232" s="59">
        <v>3893.3086935218698</v>
      </c>
      <c r="V232" s="59">
        <v>6047.0697742160301</v>
      </c>
      <c r="W232" s="59">
        <f t="shared" si="28"/>
        <v>6417.60954341463</v>
      </c>
      <c r="X232" s="59">
        <v>1494.0604398770399</v>
      </c>
      <c r="Y232" s="59">
        <v>3752.8519598125204</v>
      </c>
      <c r="Z232" s="59">
        <v>1170.69714372507</v>
      </c>
      <c r="AA232" s="59">
        <v>152.5455264514714</v>
      </c>
      <c r="AB232" s="59">
        <v>122.46087804985319</v>
      </c>
      <c r="AC232" s="59">
        <f t="shared" si="31"/>
        <v>124.56674235944226</v>
      </c>
      <c r="AD232" s="59">
        <f t="shared" si="32"/>
        <v>4633.0083656593715</v>
      </c>
      <c r="AE232" s="59">
        <f t="shared" si="33"/>
        <v>2552.2273803030403</v>
      </c>
      <c r="AF232" s="59">
        <f t="shared" si="34"/>
        <v>4937.9604903325117</v>
      </c>
      <c r="AG232" s="59">
        <f t="shared" si="35"/>
        <v>1220.0308079359154</v>
      </c>
      <c r="AH232" s="59">
        <f t="shared" si="36"/>
        <v>3064.5313177362273</v>
      </c>
      <c r="AI232" s="59">
        <f t="shared" si="37"/>
        <v>955.9764411034887</v>
      </c>
      <c r="AJ232" s="59">
        <v>5671.1519500000004</v>
      </c>
      <c r="AK232" s="59">
        <v>100.088050429753</v>
      </c>
      <c r="AL232" s="59">
        <v>93.433518800164293</v>
      </c>
      <c r="AM232" s="59">
        <v>441.90000000000009</v>
      </c>
      <c r="AN232" s="59">
        <v>26245</v>
      </c>
      <c r="AO232" s="59">
        <v>115455.187711306</v>
      </c>
    </row>
    <row r="233" spans="1:41" x14ac:dyDescent="0.25">
      <c r="A233" s="57">
        <v>41000</v>
      </c>
      <c r="B233" s="58">
        <v>2012</v>
      </c>
      <c r="C233" s="58">
        <v>4</v>
      </c>
      <c r="D233" s="59">
        <v>96.294652207569797</v>
      </c>
      <c r="E233" s="59">
        <v>95.757208841014503</v>
      </c>
      <c r="F233" s="59"/>
      <c r="G233" s="59"/>
      <c r="H233" s="59">
        <v>92.727102564207101</v>
      </c>
      <c r="I233" s="59">
        <v>96.8710997732355</v>
      </c>
      <c r="J233" s="59">
        <v>97.771877011083319</v>
      </c>
      <c r="K233" s="59">
        <v>46.5</v>
      </c>
      <c r="L233" s="59">
        <v>60.751308865368301</v>
      </c>
      <c r="M233" s="59">
        <v>5</v>
      </c>
      <c r="N233" s="59">
        <v>18269.812999999998</v>
      </c>
      <c r="O233" s="59">
        <v>75791.751094764099</v>
      </c>
      <c r="P233" s="59">
        <f t="shared" si="29"/>
        <v>18686.163709354736</v>
      </c>
      <c r="Q233" s="59">
        <f t="shared" si="30"/>
        <v>77518.969065278783</v>
      </c>
      <c r="R233" s="59">
        <v>486.00099999999998</v>
      </c>
      <c r="S233" s="59">
        <f>[1]Extra_XM!F272</f>
        <v>89.26831904040435</v>
      </c>
      <c r="T233" s="59">
        <v>6567.7175959132001</v>
      </c>
      <c r="U233" s="59">
        <v>3595.53168676824</v>
      </c>
      <c r="V233" s="59">
        <v>5730.4880634677102</v>
      </c>
      <c r="W233" s="59">
        <f t="shared" si="28"/>
        <v>6091.7304126766803</v>
      </c>
      <c r="X233" s="59">
        <v>1485.4323218582199</v>
      </c>
      <c r="Y233" s="59">
        <v>3539.48768191814</v>
      </c>
      <c r="Z233" s="59">
        <v>1066.81040890032</v>
      </c>
      <c r="AA233" s="59">
        <v>150.42233473219477</v>
      </c>
      <c r="AB233" s="59">
        <v>122.05821480162449</v>
      </c>
      <c r="AC233" s="59">
        <f t="shared" si="31"/>
        <v>123.23819005272948</v>
      </c>
      <c r="AD233" s="59">
        <f t="shared" si="32"/>
        <v>4366.1851197869464</v>
      </c>
      <c r="AE233" s="59">
        <f t="shared" si="33"/>
        <v>2390.291104821345</v>
      </c>
      <c r="AF233" s="59">
        <f t="shared" si="34"/>
        <v>4694.8811047099161</v>
      </c>
      <c r="AG233" s="59">
        <f t="shared" si="35"/>
        <v>1216.9867667427577</v>
      </c>
      <c r="AH233" s="59">
        <f t="shared" si="36"/>
        <v>2899.8356953448024</v>
      </c>
      <c r="AI233" s="59">
        <f t="shared" si="37"/>
        <v>874.01770592348669</v>
      </c>
      <c r="AJ233" s="59">
        <v>5206.6393699999999</v>
      </c>
      <c r="AK233" s="59">
        <v>95.311322074031594</v>
      </c>
      <c r="AL233" s="59">
        <v>89.999668208113206</v>
      </c>
      <c r="AM233" s="59">
        <v>443.90000000000015</v>
      </c>
      <c r="AN233" s="59">
        <v>25315</v>
      </c>
      <c r="AO233" s="59">
        <v>116719.857609456</v>
      </c>
    </row>
    <row r="234" spans="1:41" x14ac:dyDescent="0.25">
      <c r="A234" s="57">
        <v>41030</v>
      </c>
      <c r="B234" s="58">
        <v>2012</v>
      </c>
      <c r="C234" s="58">
        <v>5</v>
      </c>
      <c r="D234" s="59">
        <v>96.843652482042899</v>
      </c>
      <c r="E234" s="59">
        <v>95.746408674934798</v>
      </c>
      <c r="F234" s="59"/>
      <c r="G234" s="59"/>
      <c r="H234" s="59">
        <v>96.727112428161405</v>
      </c>
      <c r="I234" s="59">
        <v>96.814139873937094</v>
      </c>
      <c r="J234" s="59">
        <v>97.799096353235626</v>
      </c>
      <c r="K234" s="59">
        <v>48.7</v>
      </c>
      <c r="L234" s="59">
        <v>60.260552264745002</v>
      </c>
      <c r="M234" s="59">
        <v>5</v>
      </c>
      <c r="N234" s="59">
        <v>18738.815999999999</v>
      </c>
      <c r="O234" s="59">
        <v>77722.481335615201</v>
      </c>
      <c r="P234" s="59">
        <f t="shared" si="29"/>
        <v>19160.520596548475</v>
      </c>
      <c r="Q234" s="59">
        <f t="shared" si="30"/>
        <v>79471.574108305955</v>
      </c>
      <c r="R234" s="59">
        <v>497.08809523809498</v>
      </c>
      <c r="S234" s="59">
        <f>[1]Extra_XM!F273</f>
        <v>90.473910868449465</v>
      </c>
      <c r="T234" s="59">
        <v>6420.2953670327397</v>
      </c>
      <c r="U234" s="59">
        <v>3570.6665962812799</v>
      </c>
      <c r="V234" s="59">
        <v>6579.7562715282102</v>
      </c>
      <c r="W234" s="59">
        <f t="shared" si="28"/>
        <v>6987.0074394153498</v>
      </c>
      <c r="X234" s="59">
        <v>1751.4310141281401</v>
      </c>
      <c r="Y234" s="59">
        <v>4009.6004039601899</v>
      </c>
      <c r="Z234" s="59">
        <v>1225.9760213270199</v>
      </c>
      <c r="AA234" s="59">
        <v>146.06341476743265</v>
      </c>
      <c r="AB234" s="59">
        <v>119.40107601820188</v>
      </c>
      <c r="AC234" s="59">
        <f t="shared" si="31"/>
        <v>122.33006572333257</v>
      </c>
      <c r="AD234" s="59">
        <f t="shared" si="32"/>
        <v>4395.5533815605786</v>
      </c>
      <c r="AE234" s="59">
        <f t="shared" si="33"/>
        <v>2444.6002456991864</v>
      </c>
      <c r="AF234" s="59">
        <f t="shared" si="34"/>
        <v>5510.6339833362736</v>
      </c>
      <c r="AG234" s="59">
        <f t="shared" si="35"/>
        <v>1466.846926790799</v>
      </c>
      <c r="AH234" s="59">
        <f t="shared" si="36"/>
        <v>3358.0940286911264</v>
      </c>
      <c r="AI234" s="59">
        <f t="shared" si="37"/>
        <v>1026.7713342383349</v>
      </c>
      <c r="AJ234" s="59">
        <v>5478.0139912978202</v>
      </c>
      <c r="AK234" s="59">
        <v>97.581614225668602</v>
      </c>
      <c r="AL234" s="59">
        <v>87.302569521231902</v>
      </c>
      <c r="AM234" s="59">
        <v>455.70000000000005</v>
      </c>
      <c r="AN234" s="59">
        <v>28105</v>
      </c>
      <c r="AO234" s="59">
        <v>119473.76704114</v>
      </c>
    </row>
    <row r="235" spans="1:41" x14ac:dyDescent="0.25">
      <c r="A235" s="57">
        <v>41061</v>
      </c>
      <c r="B235" s="58">
        <v>2012</v>
      </c>
      <c r="C235" s="58">
        <v>6</v>
      </c>
      <c r="D235" s="59">
        <v>94.423526272940407</v>
      </c>
      <c r="E235" s="59">
        <v>96.288519603607</v>
      </c>
      <c r="F235" s="59"/>
      <c r="G235" s="59"/>
      <c r="H235" s="59">
        <v>91.830453006639999</v>
      </c>
      <c r="I235" s="59">
        <v>94.829911652144801</v>
      </c>
      <c r="J235" s="59">
        <v>97.508756703611013</v>
      </c>
      <c r="K235" s="59">
        <v>50.3</v>
      </c>
      <c r="L235" s="59">
        <v>56.923372748353401</v>
      </c>
      <c r="M235" s="59">
        <v>5</v>
      </c>
      <c r="N235" s="59">
        <v>18430.396000000001</v>
      </c>
      <c r="O235" s="59">
        <v>79079.177785466105</v>
      </c>
      <c r="P235" s="59">
        <f t="shared" si="29"/>
        <v>18901.272688791727</v>
      </c>
      <c r="Q235" s="59">
        <f t="shared" si="30"/>
        <v>81099.565268621242</v>
      </c>
      <c r="R235" s="59">
        <v>505.628095238095</v>
      </c>
      <c r="S235" s="59">
        <f>[1]Extra_XM!F274</f>
        <v>91.064353347194071</v>
      </c>
      <c r="T235" s="59">
        <v>6762.6802632506597</v>
      </c>
      <c r="U235" s="59">
        <v>4043.2606306361699</v>
      </c>
      <c r="V235" s="59">
        <v>5744.8659455117704</v>
      </c>
      <c r="W235" s="59">
        <f t="shared" si="28"/>
        <v>6114.4103713309005</v>
      </c>
      <c r="X235" s="59">
        <v>1568.45008005369</v>
      </c>
      <c r="Y235" s="59">
        <v>3329.1817790263299</v>
      </c>
      <c r="Z235" s="59">
        <v>1216.7785122508801</v>
      </c>
      <c r="AA235" s="59">
        <v>139.5581971497115</v>
      </c>
      <c r="AB235" s="59">
        <v>115.18777409122544</v>
      </c>
      <c r="AC235" s="59">
        <f t="shared" si="31"/>
        <v>121.15712648391434</v>
      </c>
      <c r="AD235" s="59">
        <f t="shared" si="32"/>
        <v>4845.7778914956698</v>
      </c>
      <c r="AE235" s="59">
        <f t="shared" si="33"/>
        <v>2897.1860580133098</v>
      </c>
      <c r="AF235" s="59">
        <f t="shared" si="34"/>
        <v>4987.3921002779343</v>
      </c>
      <c r="AG235" s="59">
        <f t="shared" si="35"/>
        <v>1361.6463139668992</v>
      </c>
      <c r="AH235" s="59">
        <f t="shared" si="36"/>
        <v>2890.2214712385298</v>
      </c>
      <c r="AI235" s="59">
        <f t="shared" si="37"/>
        <v>1056.3434547204863</v>
      </c>
      <c r="AJ235" s="59">
        <v>5443.864466</v>
      </c>
      <c r="AK235" s="59">
        <v>94.429599683019305</v>
      </c>
      <c r="AL235" s="59">
        <v>90.9067927051113</v>
      </c>
      <c r="AM235" s="59">
        <v>447.09999999999991</v>
      </c>
      <c r="AN235" s="59">
        <v>26411</v>
      </c>
      <c r="AO235" s="59">
        <v>120694.226869744</v>
      </c>
    </row>
    <row r="236" spans="1:41" x14ac:dyDescent="0.25">
      <c r="A236" s="57">
        <v>41091</v>
      </c>
      <c r="B236" s="58">
        <v>2012</v>
      </c>
      <c r="C236" s="58">
        <v>7</v>
      </c>
      <c r="D236" s="59">
        <v>93.838498768182902</v>
      </c>
      <c r="E236" s="59">
        <v>96.591717146956597</v>
      </c>
      <c r="F236" s="59"/>
      <c r="G236" s="59"/>
      <c r="H236" s="59">
        <v>86.540652266663699</v>
      </c>
      <c r="I236" s="59">
        <v>95.070907415666497</v>
      </c>
      <c r="J236" s="59">
        <v>97.499683589560249</v>
      </c>
      <c r="K236" s="59">
        <v>50.4</v>
      </c>
      <c r="L236" s="59">
        <v>57.083433220996803</v>
      </c>
      <c r="M236" s="59">
        <v>5</v>
      </c>
      <c r="N236" s="59">
        <v>18339.817999999999</v>
      </c>
      <c r="O236" s="59">
        <v>79812.518263809703</v>
      </c>
      <c r="P236" s="59">
        <f t="shared" si="29"/>
        <v>18810.130786889782</v>
      </c>
      <c r="Q236" s="59">
        <f t="shared" si="30"/>
        <v>81859.258743641301</v>
      </c>
      <c r="R236" s="59">
        <v>491.93450000000001</v>
      </c>
      <c r="S236" s="59">
        <f>[1]Extra_XM!F275</f>
        <v>88.468643623658352</v>
      </c>
      <c r="T236" s="59">
        <v>5933.6429867213501</v>
      </c>
      <c r="U236" s="59">
        <v>3500.4347243499801</v>
      </c>
      <c r="V236" s="59">
        <v>6277.4819131948898</v>
      </c>
      <c r="W236" s="59">
        <f t="shared" si="28"/>
        <v>6674.4925505524197</v>
      </c>
      <c r="X236" s="59">
        <v>1623.6053698407</v>
      </c>
      <c r="Y236" s="59">
        <v>3575.71219005181</v>
      </c>
      <c r="Z236" s="59">
        <v>1475.17499065991</v>
      </c>
      <c r="AA236" s="59">
        <v>140.85061023176047</v>
      </c>
      <c r="AB236" s="59">
        <v>116.48892951582641</v>
      </c>
      <c r="AC236" s="59">
        <f t="shared" si="31"/>
        <v>120.91330121857136</v>
      </c>
      <c r="AD236" s="59">
        <f t="shared" si="32"/>
        <v>4212.7208231174354</v>
      </c>
      <c r="AE236" s="59">
        <f t="shared" si="33"/>
        <v>2485.2109043689934</v>
      </c>
      <c r="AF236" s="59">
        <f t="shared" si="34"/>
        <v>5388.9085763656358</v>
      </c>
      <c r="AG236" s="59">
        <f t="shared" si="35"/>
        <v>1393.7851232636779</v>
      </c>
      <c r="AH236" s="59">
        <f t="shared" si="36"/>
        <v>3069.5725378487632</v>
      </c>
      <c r="AI236" s="59">
        <f t="shared" si="37"/>
        <v>1266.3649642857176</v>
      </c>
      <c r="AJ236" s="59">
        <v>5483.3885300000002</v>
      </c>
      <c r="AK236" s="59">
        <v>91.201725523476497</v>
      </c>
      <c r="AL236" s="59">
        <v>90.728168150188594</v>
      </c>
      <c r="AM236" s="59">
        <v>415.29999999999995</v>
      </c>
      <c r="AN236" s="59">
        <v>26448</v>
      </c>
      <c r="AO236" s="59">
        <v>120673.172630107</v>
      </c>
    </row>
    <row r="237" spans="1:41" x14ac:dyDescent="0.25">
      <c r="A237" s="57">
        <v>41122</v>
      </c>
      <c r="B237" s="58">
        <v>2012</v>
      </c>
      <c r="C237" s="58">
        <v>8</v>
      </c>
      <c r="D237" s="59">
        <v>95.294926923798698</v>
      </c>
      <c r="E237" s="59">
        <v>96.887294005915507</v>
      </c>
      <c r="F237" s="59"/>
      <c r="G237" s="59"/>
      <c r="H237" s="59">
        <v>96.297095578676405</v>
      </c>
      <c r="I237" s="59">
        <v>95.069871979603207</v>
      </c>
      <c r="J237" s="59">
        <v>97.708365212727927</v>
      </c>
      <c r="K237" s="59">
        <v>52.4</v>
      </c>
      <c r="L237" s="59">
        <v>56.271536690174301</v>
      </c>
      <c r="M237" s="59">
        <v>5</v>
      </c>
      <c r="N237" s="59">
        <v>17808.11</v>
      </c>
      <c r="O237" s="59">
        <v>79416.230008123996</v>
      </c>
      <c r="P237" s="59">
        <f t="shared" si="29"/>
        <v>18225.778275205688</v>
      </c>
      <c r="Q237" s="59">
        <f t="shared" si="30"/>
        <v>81278.844278298173</v>
      </c>
      <c r="R237" s="59">
        <v>480.99409090909103</v>
      </c>
      <c r="S237" s="59">
        <f>[1]Extra_XM!F276</f>
        <v>87.142454440088841</v>
      </c>
      <c r="T237" s="59">
        <v>5779.98360197075</v>
      </c>
      <c r="U237" s="59">
        <v>3218.1963014565199</v>
      </c>
      <c r="V237" s="59">
        <v>7106.6654285703198</v>
      </c>
      <c r="W237" s="59">
        <f t="shared" si="28"/>
        <v>7545.1068996155791</v>
      </c>
      <c r="X237" s="59">
        <v>1871.7500154321101</v>
      </c>
      <c r="Y237" s="59">
        <v>3738.7029849939299</v>
      </c>
      <c r="Z237" s="59">
        <v>1934.65389918954</v>
      </c>
      <c r="AA237" s="59">
        <v>139.61852638845758</v>
      </c>
      <c r="AB237" s="59">
        <v>117.93865065846431</v>
      </c>
      <c r="AC237" s="59">
        <f t="shared" si="31"/>
        <v>118.38233319522664</v>
      </c>
      <c r="AD237" s="59">
        <f t="shared" si="32"/>
        <v>4139.8399993774656</v>
      </c>
      <c r="AE237" s="59">
        <f t="shared" si="33"/>
        <v>2304.9923134861074</v>
      </c>
      <c r="AF237" s="59">
        <f t="shared" si="34"/>
        <v>6025.7306564837172</v>
      </c>
      <c r="AG237" s="59">
        <f t="shared" si="35"/>
        <v>1587.0539513398926</v>
      </c>
      <c r="AH237" s="59">
        <f t="shared" si="36"/>
        <v>3170.0404948847086</v>
      </c>
      <c r="AI237" s="59">
        <f t="shared" si="37"/>
        <v>1640.3900573630078</v>
      </c>
      <c r="AJ237" s="59">
        <v>5610.25432</v>
      </c>
      <c r="AK237" s="59">
        <v>98.220028791325404</v>
      </c>
      <c r="AL237" s="59">
        <v>90.160676702111104</v>
      </c>
      <c r="AM237" s="59">
        <v>459.9</v>
      </c>
      <c r="AN237" s="59">
        <v>26951</v>
      </c>
      <c r="AO237" s="59">
        <v>121155.727079408</v>
      </c>
    </row>
    <row r="238" spans="1:41" x14ac:dyDescent="0.25">
      <c r="A238" s="57">
        <v>41153</v>
      </c>
      <c r="B238" s="58">
        <v>2012</v>
      </c>
      <c r="C238" s="58">
        <v>9</v>
      </c>
      <c r="D238" s="59">
        <v>91.572856950499499</v>
      </c>
      <c r="E238" s="59">
        <v>96.144023087742596</v>
      </c>
      <c r="F238" s="59"/>
      <c r="G238" s="59"/>
      <c r="H238" s="59">
        <v>93.757858882103207</v>
      </c>
      <c r="I238" s="59">
        <v>91.142126680138901</v>
      </c>
      <c r="J238" s="59">
        <v>98.461433678941731</v>
      </c>
      <c r="K238" s="59">
        <v>53.6</v>
      </c>
      <c r="L238" s="59">
        <v>59.512654741107497</v>
      </c>
      <c r="M238" s="59">
        <v>5</v>
      </c>
      <c r="N238" s="59">
        <v>18638.737000000001</v>
      </c>
      <c r="O238" s="59">
        <v>80532.859710109697</v>
      </c>
      <c r="P238" s="59">
        <f t="shared" si="29"/>
        <v>18929.987410884438</v>
      </c>
      <c r="Q238" s="59">
        <f t="shared" si="30"/>
        <v>81791.27268520926</v>
      </c>
      <c r="R238" s="59">
        <v>474.97176470588198</v>
      </c>
      <c r="S238" s="59">
        <f>[1]Extra_XM!F277</f>
        <v>86.666035041935999</v>
      </c>
      <c r="T238" s="59">
        <v>5692.7429797970899</v>
      </c>
      <c r="U238" s="59">
        <v>3573.3820370902899</v>
      </c>
      <c r="V238" s="59">
        <v>6090.7831177195603</v>
      </c>
      <c r="W238" s="59">
        <f t="shared" si="28"/>
        <v>6473.0007084609506</v>
      </c>
      <c r="X238" s="59">
        <v>1620.1126368062401</v>
      </c>
      <c r="Y238" s="59">
        <v>3396.5086579519402</v>
      </c>
      <c r="Z238" s="59">
        <v>1456.3794137027701</v>
      </c>
      <c r="AA238" s="59">
        <v>146.02450732657528</v>
      </c>
      <c r="AB238" s="59">
        <v>118.81192929113369</v>
      </c>
      <c r="AC238" s="59">
        <f t="shared" si="31"/>
        <v>122.90391057345815</v>
      </c>
      <c r="AD238" s="59">
        <f t="shared" si="32"/>
        <v>3898.4846338605357</v>
      </c>
      <c r="AE238" s="59">
        <f t="shared" si="33"/>
        <v>2447.1111750431246</v>
      </c>
      <c r="AF238" s="59">
        <f t="shared" si="34"/>
        <v>5126.4070485673728</v>
      </c>
      <c r="AG238" s="59">
        <f t="shared" si="35"/>
        <v>1363.5942505708813</v>
      </c>
      <c r="AH238" s="59">
        <f t="shared" si="36"/>
        <v>2858.726963038554</v>
      </c>
      <c r="AI238" s="59">
        <f t="shared" si="37"/>
        <v>1225.7855102530111</v>
      </c>
      <c r="AJ238" s="59">
        <v>5176.8612229999999</v>
      </c>
      <c r="AK238" s="59">
        <v>92.502369430516595</v>
      </c>
      <c r="AL238" s="59">
        <v>97.4605782264547</v>
      </c>
      <c r="AM238" s="59">
        <v>464.40000000000032</v>
      </c>
      <c r="AN238" s="59">
        <v>32068</v>
      </c>
      <c r="AO238" s="59">
        <v>120968.589121431</v>
      </c>
    </row>
    <row r="239" spans="1:41" x14ac:dyDescent="0.25">
      <c r="A239" s="57">
        <v>41183</v>
      </c>
      <c r="B239" s="58">
        <v>2012</v>
      </c>
      <c r="C239" s="58">
        <v>10</v>
      </c>
      <c r="D239" s="59">
        <v>97.713037841128795</v>
      </c>
      <c r="E239" s="59">
        <v>96.770342559761502</v>
      </c>
      <c r="F239" s="59"/>
      <c r="G239" s="59"/>
      <c r="H239" s="59">
        <v>99.666687319857999</v>
      </c>
      <c r="I239" s="59">
        <v>97.319743574629101</v>
      </c>
      <c r="J239" s="59">
        <v>99.014893636038622</v>
      </c>
      <c r="K239" s="59">
        <v>52.7</v>
      </c>
      <c r="L239" s="59">
        <v>59.713654779189703</v>
      </c>
      <c r="M239" s="59">
        <v>5</v>
      </c>
      <c r="N239" s="59">
        <v>18312.796999999999</v>
      </c>
      <c r="O239" s="59">
        <v>80693.966309919095</v>
      </c>
      <c r="P239" s="59">
        <f t="shared" si="29"/>
        <v>18494.992346620729</v>
      </c>
      <c r="Q239" s="59">
        <f t="shared" si="30"/>
        <v>81496.796438055026</v>
      </c>
      <c r="R239" s="59">
        <v>475.362727272727</v>
      </c>
      <c r="S239" s="59">
        <f>[1]Extra_XM!F278</f>
        <v>87.207313836811579</v>
      </c>
      <c r="T239" s="59">
        <v>7368.3778391552396</v>
      </c>
      <c r="U239" s="59">
        <v>4811.4140505589603</v>
      </c>
      <c r="V239" s="59">
        <v>7865.58969150961</v>
      </c>
      <c r="W239" s="59">
        <f t="shared" si="28"/>
        <v>8322.7001034937712</v>
      </c>
      <c r="X239" s="59">
        <v>2021.1581099688501</v>
      </c>
      <c r="Y239" s="59">
        <v>4128.1846122399502</v>
      </c>
      <c r="Z239" s="59">
        <v>2173.35738128497</v>
      </c>
      <c r="AA239" s="59">
        <v>146.126368752058</v>
      </c>
      <c r="AB239" s="59">
        <v>119.00111021868447</v>
      </c>
      <c r="AC239" s="59">
        <f t="shared" si="31"/>
        <v>122.79412224266339</v>
      </c>
      <c r="AD239" s="59">
        <f t="shared" si="32"/>
        <v>5042.4696802379585</v>
      </c>
      <c r="AE239" s="59">
        <f t="shared" si="33"/>
        <v>3292.6391668041761</v>
      </c>
      <c r="AF239" s="59">
        <f t="shared" si="34"/>
        <v>6609.6775711212031</v>
      </c>
      <c r="AG239" s="59">
        <f t="shared" si="35"/>
        <v>1698.4363475724163</v>
      </c>
      <c r="AH239" s="59">
        <f t="shared" si="36"/>
        <v>3469.0303348042044</v>
      </c>
      <c r="AI239" s="59">
        <f t="shared" si="37"/>
        <v>1826.3337016697253</v>
      </c>
      <c r="AJ239" s="59">
        <v>5562.83439</v>
      </c>
      <c r="AK239" s="59">
        <v>101.41914580287801</v>
      </c>
      <c r="AL239" s="59">
        <v>88.978017040567096</v>
      </c>
      <c r="AM239" s="59">
        <v>474.9</v>
      </c>
      <c r="AN239" s="59">
        <v>34175</v>
      </c>
      <c r="AO239" s="59">
        <v>121533.55890346</v>
      </c>
    </row>
    <row r="240" spans="1:41" x14ac:dyDescent="0.25">
      <c r="A240" s="57">
        <v>41214</v>
      </c>
      <c r="B240" s="58">
        <v>2012</v>
      </c>
      <c r="C240" s="58">
        <v>11</v>
      </c>
      <c r="D240" s="59">
        <v>100.208406948441</v>
      </c>
      <c r="E240" s="59">
        <v>97.456579363734207</v>
      </c>
      <c r="F240" s="59"/>
      <c r="G240" s="59"/>
      <c r="H240" s="59">
        <v>99.757255642545303</v>
      </c>
      <c r="I240" s="59">
        <v>100.23588497739</v>
      </c>
      <c r="J240" s="59">
        <v>98.570311047550959</v>
      </c>
      <c r="K240" s="59">
        <v>53.4</v>
      </c>
      <c r="L240" s="59">
        <v>59.382228005710502</v>
      </c>
      <c r="M240" s="59">
        <v>5</v>
      </c>
      <c r="N240" s="59">
        <v>18272.034</v>
      </c>
      <c r="O240" s="59">
        <v>80837.965132546</v>
      </c>
      <c r="P240" s="59">
        <f t="shared" si="29"/>
        <v>18537.056245247568</v>
      </c>
      <c r="Q240" s="59">
        <f t="shared" si="30"/>
        <v>82010.459613492785</v>
      </c>
      <c r="R240" s="59">
        <v>480.57049999999998</v>
      </c>
      <c r="S240" s="59">
        <f>[1]Extra_XM!F279</f>
        <v>87.966377231391149</v>
      </c>
      <c r="T240" s="59">
        <v>6546.3894345876997</v>
      </c>
      <c r="U240" s="59">
        <v>4084.6145615516298</v>
      </c>
      <c r="V240" s="59">
        <v>6222.2075113818501</v>
      </c>
      <c r="W240" s="59">
        <f t="shared" si="28"/>
        <v>6597.2971525285793</v>
      </c>
      <c r="X240" s="59">
        <v>1631.00204117983</v>
      </c>
      <c r="Y240" s="59">
        <v>3323.8028168736701</v>
      </c>
      <c r="Z240" s="59">
        <v>1642.4922944750799</v>
      </c>
      <c r="AA240" s="59">
        <v>142.20611480722502</v>
      </c>
      <c r="AB240" s="59">
        <v>117.33783790215753</v>
      </c>
      <c r="AC240" s="59">
        <f t="shared" si="31"/>
        <v>121.19374052707872</v>
      </c>
      <c r="AD240" s="59">
        <f t="shared" si="32"/>
        <v>4603.4514362916125</v>
      </c>
      <c r="AE240" s="59">
        <f t="shared" si="33"/>
        <v>2872.3199189350921</v>
      </c>
      <c r="AF240" s="59">
        <f t="shared" si="34"/>
        <v>5302.8141839210075</v>
      </c>
      <c r="AG240" s="59">
        <f t="shared" si="35"/>
        <v>1390.0051938402389</v>
      </c>
      <c r="AH240" s="59">
        <f t="shared" si="36"/>
        <v>2832.6777417232042</v>
      </c>
      <c r="AI240" s="59">
        <f t="shared" si="37"/>
        <v>1399.7976474090792</v>
      </c>
      <c r="AJ240" s="59">
        <v>5442.1587300000001</v>
      </c>
      <c r="AK240" s="59">
        <v>100.213929750421</v>
      </c>
      <c r="AL240" s="59">
        <v>90.449995011863805</v>
      </c>
      <c r="AM240" s="59">
        <v>479.00000000000011</v>
      </c>
      <c r="AN240" s="59">
        <v>29399</v>
      </c>
      <c r="AO240" s="59">
        <v>123868.413699046</v>
      </c>
    </row>
    <row r="241" spans="1:41" x14ac:dyDescent="0.25">
      <c r="A241" s="57">
        <v>41244</v>
      </c>
      <c r="B241" s="58">
        <v>2012</v>
      </c>
      <c r="C241" s="58">
        <v>12</v>
      </c>
      <c r="D241" s="59">
        <v>107.367986415838</v>
      </c>
      <c r="E241" s="59">
        <v>97.752704298879294</v>
      </c>
      <c r="F241" s="59"/>
      <c r="G241" s="59"/>
      <c r="H241" s="59">
        <v>107.456615931134</v>
      </c>
      <c r="I241" s="59">
        <v>107.29703507588</v>
      </c>
      <c r="J241" s="59">
        <v>98.543091705398652</v>
      </c>
      <c r="K241" s="59">
        <v>58.1</v>
      </c>
      <c r="L241" s="59">
        <v>58.166478963509199</v>
      </c>
      <c r="M241" s="59">
        <v>5</v>
      </c>
      <c r="N241" s="59">
        <v>19598.416000000001</v>
      </c>
      <c r="O241" s="59">
        <v>81917.257068440202</v>
      </c>
      <c r="P241" s="59">
        <f t="shared" si="29"/>
        <v>19888.168374695219</v>
      </c>
      <c r="Q241" s="59">
        <f t="shared" si="30"/>
        <v>83128.361055828718</v>
      </c>
      <c r="R241" s="59">
        <v>477.12842105263201</v>
      </c>
      <c r="S241" s="59">
        <f>[1]Extra_XM!F280</f>
        <v>87.222776363696994</v>
      </c>
      <c r="T241" s="59">
        <v>7126.8600452035998</v>
      </c>
      <c r="U241" s="59">
        <v>4628.7924820714597</v>
      </c>
      <c r="V241" s="59">
        <v>6653.1660244852901</v>
      </c>
      <c r="W241" s="59">
        <f t="shared" si="28"/>
        <v>7054.8351855422507</v>
      </c>
      <c r="X241" s="59">
        <v>1601.93637882504</v>
      </c>
      <c r="Y241" s="59">
        <v>3650.8061834392101</v>
      </c>
      <c r="Z241" s="59">
        <v>1802.092623278</v>
      </c>
      <c r="AA241" s="59">
        <v>145.8600255652689</v>
      </c>
      <c r="AB241" s="59">
        <v>117.06227417104819</v>
      </c>
      <c r="AC241" s="59">
        <f t="shared" si="31"/>
        <v>124.60036899004902</v>
      </c>
      <c r="AD241" s="59">
        <f t="shared" si="32"/>
        <v>4886.0954312766789</v>
      </c>
      <c r="AE241" s="59">
        <f t="shared" si="33"/>
        <v>3173.448286556199</v>
      </c>
      <c r="AF241" s="59">
        <f t="shared" si="34"/>
        <v>5683.4416310449133</v>
      </c>
      <c r="AG241" s="59">
        <f t="shared" si="35"/>
        <v>1368.4480249241822</v>
      </c>
      <c r="AH241" s="59">
        <f t="shared" si="36"/>
        <v>3118.6872195091241</v>
      </c>
      <c r="AI241" s="59">
        <f t="shared" si="37"/>
        <v>1539.4307312403923</v>
      </c>
      <c r="AJ241" s="59">
        <v>5666.1271070000003</v>
      </c>
      <c r="AK241" s="59">
        <v>102.051852369944</v>
      </c>
      <c r="AL241" s="59">
        <v>121.1051191486</v>
      </c>
      <c r="AM241" s="59">
        <v>515.04000000000008</v>
      </c>
      <c r="AN241" s="59">
        <v>32495</v>
      </c>
      <c r="AO241" s="59">
        <v>125033.316719026</v>
      </c>
    </row>
    <row r="242" spans="1:41" x14ac:dyDescent="0.25">
      <c r="A242" s="60">
        <v>41275</v>
      </c>
      <c r="B242" s="63">
        <v>2013</v>
      </c>
      <c r="C242" s="63">
        <v>1</v>
      </c>
      <c r="D242" s="64">
        <v>97.063416842641303</v>
      </c>
      <c r="E242" s="64">
        <v>98.343422064122393</v>
      </c>
      <c r="F242" s="64"/>
      <c r="G242" s="64"/>
      <c r="H242" s="64">
        <v>95.185740838945705</v>
      </c>
      <c r="I242" s="64">
        <v>97.295099710496103</v>
      </c>
      <c r="J242" s="64">
        <v>98.879610118985198</v>
      </c>
      <c r="K242" s="64">
        <v>58</v>
      </c>
      <c r="L242" s="64">
        <v>58.497902264706198</v>
      </c>
      <c r="M242" s="64">
        <v>5</v>
      </c>
      <c r="N242" s="64">
        <v>20113.553</v>
      </c>
      <c r="O242" s="64">
        <v>82612.896097013596</v>
      </c>
      <c r="P242" s="64">
        <f t="shared" si="29"/>
        <v>20341.456621639871</v>
      </c>
      <c r="Q242" s="64">
        <f t="shared" si="30"/>
        <v>83548.970306014249</v>
      </c>
      <c r="R242" s="64">
        <v>472.66863636363598</v>
      </c>
      <c r="S242" s="64">
        <f>[1]Extra_XM!F281</f>
        <v>86.968964755976089</v>
      </c>
      <c r="T242" s="64">
        <v>6821.8994778986298</v>
      </c>
      <c r="U242" s="64">
        <v>3722.1903075453902</v>
      </c>
      <c r="V242" s="64">
        <v>6642.9537139633203</v>
      </c>
      <c r="W242" s="64">
        <f t="shared" si="28"/>
        <v>7046.5619745870699</v>
      </c>
      <c r="X242" s="64">
        <v>1711.42425235358</v>
      </c>
      <c r="Y242" s="64">
        <v>3822.5729096356299</v>
      </c>
      <c r="Z242" s="64">
        <v>1512.5648125978601</v>
      </c>
      <c r="AA242" s="64">
        <v>148.66758830429782</v>
      </c>
      <c r="AB242" s="64">
        <v>118.10208912957299</v>
      </c>
      <c r="AC242" s="64">
        <f t="shared" si="31"/>
        <v>125.88057450972828</v>
      </c>
      <c r="AD242" s="64">
        <f t="shared" si="32"/>
        <v>4588.6931749611331</v>
      </c>
      <c r="AE242" s="64">
        <f t="shared" si="33"/>
        <v>2503.6999321780113</v>
      </c>
      <c r="AF242" s="64">
        <f t="shared" si="34"/>
        <v>5624.7554661587374</v>
      </c>
      <c r="AG242" s="64">
        <f t="shared" si="35"/>
        <v>1449.1058244329024</v>
      </c>
      <c r="AH242" s="64">
        <f t="shared" si="36"/>
        <v>3236.668324674411</v>
      </c>
      <c r="AI242" s="64">
        <f t="shared" si="37"/>
        <v>1280.7265508558314</v>
      </c>
      <c r="AJ242" s="64">
        <v>5821.6622719999996</v>
      </c>
      <c r="AK242" s="64">
        <v>99.865660211996101</v>
      </c>
      <c r="AL242" s="64">
        <v>86.401453510804501</v>
      </c>
      <c r="AM242" s="64">
        <v>475.10000000000008</v>
      </c>
      <c r="AN242" s="64">
        <v>33568</v>
      </c>
      <c r="AO242" s="64">
        <v>124891.046726727</v>
      </c>
    </row>
    <row r="243" spans="1:41" x14ac:dyDescent="0.25">
      <c r="A243" s="57">
        <v>41306</v>
      </c>
      <c r="B243" s="58">
        <v>2013</v>
      </c>
      <c r="C243" s="58">
        <v>2</v>
      </c>
      <c r="D243" s="59">
        <v>90.536199892211798</v>
      </c>
      <c r="E243" s="59">
        <v>97.924632421343702</v>
      </c>
      <c r="F243" s="59"/>
      <c r="G243" s="59"/>
      <c r="H243" s="59">
        <v>85.725694182026203</v>
      </c>
      <c r="I243" s="59">
        <v>91.129759034776399</v>
      </c>
      <c r="J243" s="59">
        <v>98.996980181279994</v>
      </c>
      <c r="K243" s="59">
        <v>58.1</v>
      </c>
      <c r="L243" s="59">
        <v>58.920641699452901</v>
      </c>
      <c r="M243" s="59">
        <v>5</v>
      </c>
      <c r="N243" s="59">
        <v>19635.841758044498</v>
      </c>
      <c r="O243" s="59">
        <v>82643.662474093799</v>
      </c>
      <c r="P243" s="59">
        <f t="shared" si="29"/>
        <v>19834.788618893217</v>
      </c>
      <c r="Q243" s="59">
        <f t="shared" si="30"/>
        <v>83480.993382585468</v>
      </c>
      <c r="R243" s="59">
        <v>472.34449999999998</v>
      </c>
      <c r="S243" s="59">
        <f>[1]Extra_XM!F282</f>
        <v>86.864069543032087</v>
      </c>
      <c r="T243" s="59">
        <v>5575.7213489387796</v>
      </c>
      <c r="U243" s="59">
        <v>3238.6783108838999</v>
      </c>
      <c r="V243" s="59">
        <v>5785.8191582176796</v>
      </c>
      <c r="W243" s="59">
        <f t="shared" si="28"/>
        <v>6135.8738157204098</v>
      </c>
      <c r="X243" s="59">
        <v>1585.97261846172</v>
      </c>
      <c r="Y243" s="59">
        <v>3255.1180346092001</v>
      </c>
      <c r="Z243" s="59">
        <v>1294.7831626494899</v>
      </c>
      <c r="AA243" s="59">
        <v>149.40367752443765</v>
      </c>
      <c r="AB243" s="59">
        <v>119.19240405203421</v>
      </c>
      <c r="AC243" s="59">
        <f t="shared" si="31"/>
        <v>125.3466432804011</v>
      </c>
      <c r="AD243" s="59">
        <f t="shared" si="32"/>
        <v>3731.9840055655723</v>
      </c>
      <c r="AE243" s="59">
        <f t="shared" si="33"/>
        <v>2167.7366745903269</v>
      </c>
      <c r="AF243" s="59">
        <f t="shared" si="34"/>
        <v>4854.1844627043884</v>
      </c>
      <c r="AG243" s="59">
        <f t="shared" si="35"/>
        <v>1330.5987332626949</v>
      </c>
      <c r="AH243" s="59">
        <f t="shared" si="36"/>
        <v>2730.9777502164966</v>
      </c>
      <c r="AI243" s="59">
        <f t="shared" si="37"/>
        <v>1086.2967090455227</v>
      </c>
      <c r="AJ243" s="59">
        <v>5324.4824399999998</v>
      </c>
      <c r="AK243" s="59">
        <v>92.4686051406415</v>
      </c>
      <c r="AL243" s="59">
        <v>88.415301759069905</v>
      </c>
      <c r="AM243" s="59">
        <v>422.3</v>
      </c>
      <c r="AN243" s="59">
        <v>28140</v>
      </c>
      <c r="AO243" s="59">
        <v>125667.590965909</v>
      </c>
    </row>
    <row r="244" spans="1:41" x14ac:dyDescent="0.25">
      <c r="A244" s="57">
        <v>41334</v>
      </c>
      <c r="B244" s="58">
        <v>2013</v>
      </c>
      <c r="C244" s="58">
        <v>3</v>
      </c>
      <c r="D244" s="59">
        <v>102.384228976326</v>
      </c>
      <c r="E244" s="59">
        <v>98.773549026321803</v>
      </c>
      <c r="F244" s="59"/>
      <c r="G244" s="59"/>
      <c r="H244" s="59">
        <v>97.870089105506295</v>
      </c>
      <c r="I244" s="59">
        <v>102.941220102117</v>
      </c>
      <c r="J244" s="59">
        <v>99.548560885187101</v>
      </c>
      <c r="K244" s="59">
        <v>56.8</v>
      </c>
      <c r="L244" s="59">
        <v>58.425382953106698</v>
      </c>
      <c r="M244" s="59">
        <v>5</v>
      </c>
      <c r="N244" s="59">
        <v>19926.3233733997</v>
      </c>
      <c r="O244" s="59">
        <v>83772.673253888599</v>
      </c>
      <c r="P244" s="59">
        <f t="shared" si="29"/>
        <v>20016.686525866946</v>
      </c>
      <c r="Q244" s="59">
        <f t="shared" si="30"/>
        <v>84152.570874938712</v>
      </c>
      <c r="R244" s="59">
        <v>472.48399999999998</v>
      </c>
      <c r="S244" s="59">
        <f>[1]Extra_XM!F283</f>
        <v>85.576170758168217</v>
      </c>
      <c r="T244" s="59">
        <v>6188.5329704034402</v>
      </c>
      <c r="U244" s="59">
        <v>3037.54662020767</v>
      </c>
      <c r="V244" s="59">
        <v>5696.4106910890096</v>
      </c>
      <c r="W244" s="59">
        <f t="shared" si="28"/>
        <v>6064.6912765408097</v>
      </c>
      <c r="X244" s="59">
        <v>1663.7851168616501</v>
      </c>
      <c r="Y244" s="59">
        <v>3097.8860361479701</v>
      </c>
      <c r="Z244" s="59">
        <v>1303.0201235311899</v>
      </c>
      <c r="AA244" s="59">
        <v>144.6841503340346</v>
      </c>
      <c r="AB244" s="59">
        <v>118.41315325255671</v>
      </c>
      <c r="AC244" s="59">
        <f t="shared" si="31"/>
        <v>122.18587746366822</v>
      </c>
      <c r="AD244" s="59">
        <f t="shared" si="32"/>
        <v>4277.2708386619233</v>
      </c>
      <c r="AE244" s="59">
        <f t="shared" si="33"/>
        <v>2099.4328771982541</v>
      </c>
      <c r="AF244" s="59">
        <f t="shared" si="34"/>
        <v>4810.6232581607364</v>
      </c>
      <c r="AG244" s="59">
        <f t="shared" si="35"/>
        <v>1405.0678249510484</v>
      </c>
      <c r="AH244" s="59">
        <f t="shared" si="36"/>
        <v>2616.1671664470118</v>
      </c>
      <c r="AI244" s="59">
        <f t="shared" si="37"/>
        <v>1100.4015075521654</v>
      </c>
      <c r="AJ244" s="59">
        <v>5804.8067199999996</v>
      </c>
      <c r="AK244" s="59">
        <v>102.761704680124</v>
      </c>
      <c r="AL244" s="59">
        <v>104.341435120733</v>
      </c>
      <c r="AM244" s="59">
        <v>480.80000000000007</v>
      </c>
      <c r="AN244" s="59">
        <v>28577</v>
      </c>
      <c r="AO244" s="59">
        <v>126461.95368566</v>
      </c>
    </row>
    <row r="245" spans="1:41" x14ac:dyDescent="0.25">
      <c r="A245" s="57">
        <v>41365</v>
      </c>
      <c r="B245" s="58">
        <v>2013</v>
      </c>
      <c r="C245" s="58">
        <v>4</v>
      </c>
      <c r="D245" s="59">
        <v>100.92268624255</v>
      </c>
      <c r="E245" s="59">
        <v>99.268307462554702</v>
      </c>
      <c r="F245" s="59"/>
      <c r="G245" s="59"/>
      <c r="H245" s="59">
        <v>92.749300733753003</v>
      </c>
      <c r="I245" s="59">
        <v>101.931184722071</v>
      </c>
      <c r="J245" s="59">
        <v>99.373800384154805</v>
      </c>
      <c r="K245" s="59">
        <v>59.2</v>
      </c>
      <c r="L245" s="59">
        <v>58.172662609405997</v>
      </c>
      <c r="M245" s="59">
        <v>5</v>
      </c>
      <c r="N245" s="59">
        <v>19991.962</v>
      </c>
      <c r="O245" s="59">
        <v>84623.223012078801</v>
      </c>
      <c r="P245" s="59">
        <f t="shared" si="29"/>
        <v>20117.940465913514</v>
      </c>
      <c r="Q245" s="59">
        <f t="shared" si="30"/>
        <v>85156.472515840316</v>
      </c>
      <c r="R245" s="59">
        <v>472.137272727273</v>
      </c>
      <c r="S245" s="59">
        <f>[1]Extra_XM!F284</f>
        <v>86.537783148702488</v>
      </c>
      <c r="T245" s="59">
        <v>6772.8869515938004</v>
      </c>
      <c r="U245" s="59">
        <v>3791.5546730825499</v>
      </c>
      <c r="V245" s="59">
        <v>6397.3381196206401</v>
      </c>
      <c r="W245" s="59">
        <f t="shared" si="28"/>
        <v>6786.5626552670701</v>
      </c>
      <c r="X245" s="59">
        <v>1659.21803743231</v>
      </c>
      <c r="Y245" s="59">
        <v>3583.0061433204301</v>
      </c>
      <c r="Z245" s="59">
        <v>1544.3384745143301</v>
      </c>
      <c r="AA245" s="59">
        <v>139.64662162988634</v>
      </c>
      <c r="AB245" s="59">
        <v>116.65577900863315</v>
      </c>
      <c r="AC245" s="59">
        <f t="shared" si="31"/>
        <v>119.70827576364798</v>
      </c>
      <c r="AD245" s="59">
        <f t="shared" si="32"/>
        <v>4850.0184770272363</v>
      </c>
      <c r="AE245" s="59">
        <f t="shared" si="33"/>
        <v>2715.1066232962876</v>
      </c>
      <c r="AF245" s="59">
        <f t="shared" si="34"/>
        <v>5483.9444509193181</v>
      </c>
      <c r="AG245" s="59">
        <f t="shared" si="35"/>
        <v>1422.3196240535319</v>
      </c>
      <c r="AH245" s="59">
        <f t="shared" si="36"/>
        <v>3071.4347576859168</v>
      </c>
      <c r="AI245" s="59">
        <f t="shared" si="37"/>
        <v>1323.8422370828632</v>
      </c>
      <c r="AJ245" s="59">
        <v>5448.1503199999997</v>
      </c>
      <c r="AK245" s="59">
        <v>96.808717907348694</v>
      </c>
      <c r="AL245" s="59">
        <v>90.775643674438598</v>
      </c>
      <c r="AM245" s="59">
        <v>442.7999999999999</v>
      </c>
      <c r="AN245" s="59">
        <v>32206</v>
      </c>
      <c r="AO245" s="59">
        <v>127926.704838153</v>
      </c>
    </row>
    <row r="246" spans="1:41" x14ac:dyDescent="0.25">
      <c r="A246" s="57">
        <v>41395</v>
      </c>
      <c r="B246" s="58">
        <v>2013</v>
      </c>
      <c r="C246" s="58">
        <v>5</v>
      </c>
      <c r="D246" s="59">
        <v>100.29637720306501</v>
      </c>
      <c r="E246" s="59">
        <v>99.394982313343505</v>
      </c>
      <c r="F246" s="59"/>
      <c r="G246" s="59"/>
      <c r="H246" s="59">
        <v>96.149328747009804</v>
      </c>
      <c r="I246" s="59">
        <v>100.808073617964</v>
      </c>
      <c r="J246" s="59">
        <v>99.320931140437594</v>
      </c>
      <c r="K246" s="59">
        <v>55.2</v>
      </c>
      <c r="L246" s="59">
        <v>57.245805634505501</v>
      </c>
      <c r="M246" s="59">
        <v>5</v>
      </c>
      <c r="N246" s="59">
        <v>20370.534</v>
      </c>
      <c r="O246" s="59">
        <v>86026.671142563995</v>
      </c>
      <c r="P246" s="59">
        <f t="shared" si="29"/>
        <v>20509.809731038986</v>
      </c>
      <c r="Q246" s="59">
        <f t="shared" si="30"/>
        <v>86614.84558670134</v>
      </c>
      <c r="R246" s="59">
        <v>479.58285714285699</v>
      </c>
      <c r="S246" s="59">
        <f>[1]Extra_XM!F285</f>
        <v>87.689199761393837</v>
      </c>
      <c r="T246" s="59">
        <v>7021.13233825523</v>
      </c>
      <c r="U246" s="59">
        <v>3820.1364941531601</v>
      </c>
      <c r="V246" s="59">
        <v>6687.0413446479897</v>
      </c>
      <c r="W246" s="59">
        <f t="shared" si="28"/>
        <v>7094.9121348143299</v>
      </c>
      <c r="X246" s="59">
        <v>1743.54595894094</v>
      </c>
      <c r="Y246" s="59">
        <v>3808.79884104144</v>
      </c>
      <c r="Z246" s="59">
        <v>1542.5673348319499</v>
      </c>
      <c r="AA246" s="59">
        <v>139.64389963430739</v>
      </c>
      <c r="AB246" s="59">
        <v>115.65279599692924</v>
      </c>
      <c r="AC246" s="59">
        <f t="shared" si="31"/>
        <v>120.74407577488671</v>
      </c>
      <c r="AD246" s="59">
        <f t="shared" si="32"/>
        <v>5027.8833208194756</v>
      </c>
      <c r="AE246" s="59">
        <f t="shared" si="33"/>
        <v>2735.6271947125128</v>
      </c>
      <c r="AF246" s="59">
        <f t="shared" si="34"/>
        <v>5781.9971294300058</v>
      </c>
      <c r="AG246" s="59">
        <f t="shared" si="35"/>
        <v>1507.5692238233771</v>
      </c>
      <c r="AH246" s="59">
        <f t="shared" si="36"/>
        <v>3293.3045917390268</v>
      </c>
      <c r="AI246" s="59">
        <f t="shared" si="37"/>
        <v>1333.7916489912682</v>
      </c>
      <c r="AJ246" s="59">
        <v>5689.1916000000001</v>
      </c>
      <c r="AK246" s="59">
        <v>97.847187357893006</v>
      </c>
      <c r="AL246" s="59">
        <v>95.352720479470904</v>
      </c>
      <c r="AM246" s="59">
        <v>469.89999999999992</v>
      </c>
      <c r="AN246" s="59">
        <v>31589</v>
      </c>
      <c r="AO246" s="59">
        <v>129911.73467819599</v>
      </c>
    </row>
    <row r="247" spans="1:41" x14ac:dyDescent="0.25">
      <c r="A247" s="57">
        <v>41426</v>
      </c>
      <c r="B247" s="58">
        <v>2013</v>
      </c>
      <c r="C247" s="58">
        <v>6</v>
      </c>
      <c r="D247" s="59">
        <v>98.238152964044005</v>
      </c>
      <c r="E247" s="59">
        <v>100.862032786914</v>
      </c>
      <c r="F247" s="59"/>
      <c r="G247" s="59"/>
      <c r="H247" s="59">
        <v>102.415471500789</v>
      </c>
      <c r="I247" s="59">
        <v>97.722721581509802</v>
      </c>
      <c r="J247" s="59">
        <v>99.776335912597304</v>
      </c>
      <c r="K247" s="59">
        <v>53</v>
      </c>
      <c r="L247" s="59">
        <v>53.036816766842101</v>
      </c>
      <c r="M247" s="59">
        <v>5</v>
      </c>
      <c r="N247" s="59">
        <v>20773.986000000001</v>
      </c>
      <c r="O247" s="59">
        <v>87504.573069310994</v>
      </c>
      <c r="P247" s="59">
        <f t="shared" si="29"/>
        <v>20820.55410232515</v>
      </c>
      <c r="Q247" s="59">
        <f t="shared" si="30"/>
        <v>87700.728102466892</v>
      </c>
      <c r="R247" s="59">
        <v>502.88600000000002</v>
      </c>
      <c r="S247" s="59">
        <f>[1]Extra_XM!F286</f>
        <v>91.631335313171732</v>
      </c>
      <c r="T247" s="59">
        <v>6348.7913446011898</v>
      </c>
      <c r="U247" s="59">
        <v>3602.1996918356899</v>
      </c>
      <c r="V247" s="59">
        <v>5771.1357584429497</v>
      </c>
      <c r="W247" s="59">
        <f t="shared" si="28"/>
        <v>6122.0484591283293</v>
      </c>
      <c r="X247" s="59">
        <v>1614.6549830566501</v>
      </c>
      <c r="Y247" s="59">
        <v>3198.4423847442899</v>
      </c>
      <c r="Z247" s="59">
        <v>1308.95109132739</v>
      </c>
      <c r="AA247" s="59">
        <v>136.41523998945803</v>
      </c>
      <c r="AB247" s="59">
        <v>114.98776096820428</v>
      </c>
      <c r="AC247" s="59">
        <f t="shared" si="31"/>
        <v>118.63457366317337</v>
      </c>
      <c r="AD247" s="59">
        <f t="shared" si="32"/>
        <v>4654.019114793783</v>
      </c>
      <c r="AE247" s="59">
        <f t="shared" si="33"/>
        <v>2640.6138288611028</v>
      </c>
      <c r="AF247" s="59">
        <f t="shared" si="34"/>
        <v>5018.9130650511142</v>
      </c>
      <c r="AG247" s="59">
        <f t="shared" si="35"/>
        <v>1404.1972549610082</v>
      </c>
      <c r="AH247" s="59">
        <f t="shared" si="36"/>
        <v>2781.5502778845339</v>
      </c>
      <c r="AI247" s="59">
        <f t="shared" si="37"/>
        <v>1138.3394896169282</v>
      </c>
      <c r="AJ247" s="59">
        <v>5659.4867000000004</v>
      </c>
      <c r="AK247" s="59">
        <v>96.664713507401402</v>
      </c>
      <c r="AL247" s="59">
        <v>96.055404057078405</v>
      </c>
      <c r="AM247" s="59">
        <v>483.4</v>
      </c>
      <c r="AN247" s="59">
        <v>28457</v>
      </c>
      <c r="AO247" s="59">
        <v>130177.39318814701</v>
      </c>
    </row>
    <row r="248" spans="1:41" x14ac:dyDescent="0.25">
      <c r="A248" s="57">
        <v>41456</v>
      </c>
      <c r="B248" s="58">
        <v>2013</v>
      </c>
      <c r="C248" s="58">
        <v>7</v>
      </c>
      <c r="D248" s="59">
        <v>98.731634346278895</v>
      </c>
      <c r="E248" s="59">
        <v>100.875501581893</v>
      </c>
      <c r="F248" s="59"/>
      <c r="G248" s="59"/>
      <c r="H248" s="59">
        <v>98.012064233896595</v>
      </c>
      <c r="I248" s="59">
        <v>98.820420732711497</v>
      </c>
      <c r="J248" s="59">
        <v>99.830480866175506</v>
      </c>
      <c r="K248" s="59">
        <v>50.7</v>
      </c>
      <c r="L248" s="59">
        <v>52.206668725922903</v>
      </c>
      <c r="M248" s="59">
        <v>5</v>
      </c>
      <c r="N248" s="59">
        <v>20848.742549999999</v>
      </c>
      <c r="O248" s="59">
        <v>88055.040946743597</v>
      </c>
      <c r="P248" s="59">
        <f t="shared" si="29"/>
        <v>20884.145172002227</v>
      </c>
      <c r="Q248" s="59">
        <f t="shared" si="30"/>
        <v>88204.564560580358</v>
      </c>
      <c r="R248" s="59">
        <v>504.96227272727299</v>
      </c>
      <c r="S248" s="59">
        <f>[1]Extra_XM!F287</f>
        <v>91.552969560758655</v>
      </c>
      <c r="T248" s="59">
        <v>6428.8623266100003</v>
      </c>
      <c r="U248" s="59">
        <v>3641.3448106105302</v>
      </c>
      <c r="V248" s="59">
        <v>6561.7685419597301</v>
      </c>
      <c r="W248" s="59">
        <f t="shared" si="28"/>
        <v>6957.4181198945998</v>
      </c>
      <c r="X248" s="59">
        <v>1805.0113747155699</v>
      </c>
      <c r="Y248" s="59">
        <v>3446.34122021454</v>
      </c>
      <c r="Z248" s="59">
        <v>1706.0655249644899</v>
      </c>
      <c r="AA248" s="59">
        <v>135.65885166879738</v>
      </c>
      <c r="AB248" s="59">
        <v>115.32801910842562</v>
      </c>
      <c r="AC248" s="59">
        <f t="shared" si="31"/>
        <v>117.62870178257178</v>
      </c>
      <c r="AD248" s="59">
        <f t="shared" si="32"/>
        <v>4738.9921464952886</v>
      </c>
      <c r="AE248" s="59">
        <f t="shared" si="33"/>
        <v>2684.1925652596901</v>
      </c>
      <c r="AF248" s="59">
        <f t="shared" si="34"/>
        <v>5689.6568524173508</v>
      </c>
      <c r="AG248" s="59">
        <f t="shared" si="35"/>
        <v>1565.1108799662888</v>
      </c>
      <c r="AH248" s="59">
        <f t="shared" si="36"/>
        <v>2988.294819296656</v>
      </c>
      <c r="AI248" s="59">
        <f t="shared" si="37"/>
        <v>1479.3157275687988</v>
      </c>
      <c r="AJ248" s="59">
        <v>5863.2989900000002</v>
      </c>
      <c r="AK248" s="59">
        <v>100.100748803793</v>
      </c>
      <c r="AL248" s="59">
        <v>92.752041733576107</v>
      </c>
      <c r="AM248" s="59">
        <v>480.29999999999995</v>
      </c>
      <c r="AN248" s="59">
        <v>31736</v>
      </c>
      <c r="AO248" s="59">
        <v>130885.67178200099</v>
      </c>
    </row>
    <row r="249" spans="1:41" x14ac:dyDescent="0.25">
      <c r="A249" s="57">
        <v>41487</v>
      </c>
      <c r="B249" s="58">
        <v>2013</v>
      </c>
      <c r="C249" s="58">
        <v>8</v>
      </c>
      <c r="D249" s="59">
        <v>98.605074186389999</v>
      </c>
      <c r="E249" s="59">
        <v>100.867514624986</v>
      </c>
      <c r="F249" s="59"/>
      <c r="G249" s="59"/>
      <c r="H249" s="59">
        <v>102.691521688542</v>
      </c>
      <c r="I249" s="59">
        <v>98.100855207837199</v>
      </c>
      <c r="J249" s="59">
        <v>100.11375769977001</v>
      </c>
      <c r="K249" s="59">
        <v>50.4</v>
      </c>
      <c r="L249" s="59">
        <v>50.889259980170202</v>
      </c>
      <c r="M249" s="59">
        <v>5</v>
      </c>
      <c r="N249" s="59">
        <v>20444.906999999999</v>
      </c>
      <c r="O249" s="59">
        <v>88417.852725481396</v>
      </c>
      <c r="P249" s="59">
        <f t="shared" si="29"/>
        <v>20421.675771387978</v>
      </c>
      <c r="Q249" s="59">
        <f t="shared" si="30"/>
        <v>88317.38489992221</v>
      </c>
      <c r="R249" s="59">
        <v>512.58857142857096</v>
      </c>
      <c r="S249" s="59">
        <f>[1]Extra_XM!F288</f>
        <v>93.205253683633316</v>
      </c>
      <c r="T249" s="59">
        <v>6420.7325082690904</v>
      </c>
      <c r="U249" s="59">
        <v>3761.19158441029</v>
      </c>
      <c r="V249" s="59">
        <v>6727.2256625290502</v>
      </c>
      <c r="W249" s="59">
        <f t="shared" si="28"/>
        <v>7143.0626157336901</v>
      </c>
      <c r="X249" s="59">
        <v>1929.1670939564999</v>
      </c>
      <c r="Y249" s="59">
        <v>3678.1195361688297</v>
      </c>
      <c r="Z249" s="59">
        <v>1535.7759856083601</v>
      </c>
      <c r="AA249" s="59">
        <v>138.66011923838983</v>
      </c>
      <c r="AB249" s="59">
        <v>115.84730176818005</v>
      </c>
      <c r="AC249" s="59">
        <f t="shared" si="31"/>
        <v>119.6921439878333</v>
      </c>
      <c r="AD249" s="59">
        <f t="shared" si="32"/>
        <v>4630.5545845019215</v>
      </c>
      <c r="AE249" s="59">
        <f t="shared" si="33"/>
        <v>2712.5258546358987</v>
      </c>
      <c r="AF249" s="59">
        <f t="shared" si="34"/>
        <v>5806.9765629852827</v>
      </c>
      <c r="AG249" s="59">
        <f t="shared" si="35"/>
        <v>1665.2671788738953</v>
      </c>
      <c r="AH249" s="59">
        <f t="shared" si="36"/>
        <v>3174.9721228113267</v>
      </c>
      <c r="AI249" s="59">
        <f t="shared" si="37"/>
        <v>1325.6899057360642</v>
      </c>
      <c r="AJ249" s="59">
        <v>5819.1658649999999</v>
      </c>
      <c r="AK249" s="59">
        <v>100.982205214743</v>
      </c>
      <c r="AL249" s="59">
        <v>98.507589706185897</v>
      </c>
      <c r="AM249" s="59">
        <v>492.79999999999995</v>
      </c>
      <c r="AN249" s="59">
        <v>27984</v>
      </c>
      <c r="AO249" s="59">
        <v>131765.319781673</v>
      </c>
    </row>
    <row r="250" spans="1:41" x14ac:dyDescent="0.25">
      <c r="A250" s="57">
        <v>41518</v>
      </c>
      <c r="B250" s="58">
        <v>2013</v>
      </c>
      <c r="C250" s="58">
        <v>9</v>
      </c>
      <c r="D250" s="59">
        <v>95.814217313757197</v>
      </c>
      <c r="E250" s="59">
        <v>100.38771325080801</v>
      </c>
      <c r="F250" s="59"/>
      <c r="G250" s="59"/>
      <c r="H250" s="59">
        <v>103.273224627712</v>
      </c>
      <c r="I250" s="59">
        <v>94.893864599846196</v>
      </c>
      <c r="J250" s="59">
        <v>100.602761291685</v>
      </c>
      <c r="K250" s="59">
        <v>54.6</v>
      </c>
      <c r="L250" s="59">
        <v>54.2915818857294</v>
      </c>
      <c r="M250" s="59">
        <v>5</v>
      </c>
      <c r="N250" s="59">
        <v>21103.844908764298</v>
      </c>
      <c r="O250" s="59">
        <v>89286.065013165906</v>
      </c>
      <c r="P250" s="59">
        <f t="shared" si="29"/>
        <v>20977.401254003722</v>
      </c>
      <c r="Q250" s="59">
        <f t="shared" si="30"/>
        <v>88751.1076900685</v>
      </c>
      <c r="R250" s="59">
        <v>504.57</v>
      </c>
      <c r="S250" s="59">
        <f>[1]Extra_XM!F289</f>
        <v>91.818758940386829</v>
      </c>
      <c r="T250" s="59">
        <v>5840.9163342783004</v>
      </c>
      <c r="U250" s="59">
        <v>3637.8078219384802</v>
      </c>
      <c r="V250" s="59">
        <v>5823.6341098064704</v>
      </c>
      <c r="W250" s="59">
        <f t="shared" si="28"/>
        <v>6181.6887720854702</v>
      </c>
      <c r="X250" s="59">
        <v>1746.79439221183</v>
      </c>
      <c r="Y250" s="59">
        <v>3139.0783506471898</v>
      </c>
      <c r="Z250" s="59">
        <v>1295.8160292264499</v>
      </c>
      <c r="AA250" s="59">
        <v>137.10488783661469</v>
      </c>
      <c r="AB250" s="59">
        <v>115.81287960046303</v>
      </c>
      <c r="AC250" s="59">
        <f t="shared" si="31"/>
        <v>118.38483621994882</v>
      </c>
      <c r="AD250" s="59">
        <f t="shared" ref="AD250:AD281" si="38">T250/$AA250*100</f>
        <v>4260.1809654217504</v>
      </c>
      <c r="AE250" s="59">
        <f t="shared" ref="AE250:AE281" si="39">U250/$AA250*100</f>
        <v>2653.3027956476553</v>
      </c>
      <c r="AF250" s="59">
        <f t="shared" ref="AF250:AF281" si="40">V250/$AB250*100</f>
        <v>5028.4857175619236</v>
      </c>
      <c r="AG250" s="59">
        <f t="shared" ref="AG250:AG281" si="41">X250/$AB250*100</f>
        <v>1508.2902680928123</v>
      </c>
      <c r="AH250" s="59">
        <f t="shared" ref="AH250:AH281" si="42">Y250/$AB250*100</f>
        <v>2710.4743112135166</v>
      </c>
      <c r="AI250" s="59">
        <f t="shared" ref="AI250:AI281" si="43">Z250/$AB250*100</f>
        <v>1118.8876692271358</v>
      </c>
      <c r="AJ250" s="59">
        <v>5406.8281049999996</v>
      </c>
      <c r="AK250" s="59">
        <v>95.378121139791801</v>
      </c>
      <c r="AL250" s="59">
        <v>98.719339289929906</v>
      </c>
      <c r="AM250" s="59">
        <v>489.20000000000005</v>
      </c>
      <c r="AN250" s="59">
        <v>32220</v>
      </c>
      <c r="AO250" s="59">
        <v>131278.21942615401</v>
      </c>
    </row>
    <row r="251" spans="1:41" x14ac:dyDescent="0.25">
      <c r="A251" s="57">
        <v>41548</v>
      </c>
      <c r="B251" s="58">
        <v>2013</v>
      </c>
      <c r="C251" s="58">
        <v>10</v>
      </c>
      <c r="D251" s="59">
        <v>101.415842654364</v>
      </c>
      <c r="E251" s="59">
        <v>100.90205050105899</v>
      </c>
      <c r="F251" s="59"/>
      <c r="G251" s="59"/>
      <c r="H251" s="59">
        <v>106.788118096118</v>
      </c>
      <c r="I251" s="59">
        <v>100.752967813975</v>
      </c>
      <c r="J251" s="59">
        <v>100.90209713382001</v>
      </c>
      <c r="K251" s="59">
        <v>54</v>
      </c>
      <c r="L251" s="59">
        <v>51.502923331143997</v>
      </c>
      <c r="M251" s="59">
        <v>4.9000000000000004</v>
      </c>
      <c r="N251" s="59">
        <v>20400.657981870401</v>
      </c>
      <c r="O251" s="59">
        <v>88576.148569637196</v>
      </c>
      <c r="P251" s="59">
        <f t="shared" si="29"/>
        <v>20218.269551736186</v>
      </c>
      <c r="Q251" s="59">
        <f t="shared" si="30"/>
        <v>87784.249372106016</v>
      </c>
      <c r="R251" s="59">
        <v>500.80636363636398</v>
      </c>
      <c r="S251" s="59">
        <f>[1]Extra_XM!F290</f>
        <v>92.391830499243184</v>
      </c>
      <c r="T251" s="59">
        <v>6987.3026357213503</v>
      </c>
      <c r="U251" s="59">
        <v>4161.0199536180799</v>
      </c>
      <c r="V251" s="59">
        <v>6694.7390699971102</v>
      </c>
      <c r="W251" s="59">
        <f t="shared" ref="W251:W314" si="44">SUM(X251:Z251)</f>
        <v>7109.5981331147104</v>
      </c>
      <c r="X251" s="59">
        <v>2140.9134637081502</v>
      </c>
      <c r="Y251" s="59">
        <v>3581.6072021727505</v>
      </c>
      <c r="Z251" s="59">
        <v>1387.07746723381</v>
      </c>
      <c r="AA251" s="59">
        <v>137.69835008837759</v>
      </c>
      <c r="AB251" s="59">
        <v>115.37544895823827</v>
      </c>
      <c r="AC251" s="59">
        <f t="shared" si="31"/>
        <v>119.34805136768691</v>
      </c>
      <c r="AD251" s="59">
        <f t="shared" si="38"/>
        <v>5074.3546536590729</v>
      </c>
      <c r="AE251" s="59">
        <f t="shared" si="39"/>
        <v>3021.8371904583119</v>
      </c>
      <c r="AF251" s="59">
        <f t="shared" si="40"/>
        <v>5802.5681637177104</v>
      </c>
      <c r="AG251" s="59">
        <f t="shared" si="41"/>
        <v>1855.6057489172442</v>
      </c>
      <c r="AH251" s="59">
        <f t="shared" si="42"/>
        <v>3104.3061886321784</v>
      </c>
      <c r="AI251" s="59">
        <f t="shared" si="43"/>
        <v>1202.2293128721708</v>
      </c>
      <c r="AJ251" s="59">
        <v>5775.7591430000002</v>
      </c>
      <c r="AK251" s="59">
        <v>104.054621061379</v>
      </c>
      <c r="AL251" s="59">
        <v>98.973067578785603</v>
      </c>
      <c r="AM251" s="59">
        <v>504.19999999999993</v>
      </c>
      <c r="AN251" s="59">
        <v>31380</v>
      </c>
      <c r="AO251" s="59">
        <v>131999.79783033399</v>
      </c>
    </row>
    <row r="252" spans="1:41" x14ac:dyDescent="0.25">
      <c r="A252" s="57">
        <v>41579</v>
      </c>
      <c r="B252" s="58">
        <v>2013</v>
      </c>
      <c r="C252" s="58">
        <v>11</v>
      </c>
      <c r="D252" s="59">
        <v>104.61111654766</v>
      </c>
      <c r="E252" s="59">
        <v>101.717439070099</v>
      </c>
      <c r="F252" s="59"/>
      <c r="G252" s="59"/>
      <c r="H252" s="59">
        <v>108.77081492348501</v>
      </c>
      <c r="I252" s="59">
        <v>104.09785928324099</v>
      </c>
      <c r="J252" s="59">
        <v>101.149177305903</v>
      </c>
      <c r="K252" s="59">
        <v>55.9</v>
      </c>
      <c r="L252" s="59">
        <v>49.289585495063299</v>
      </c>
      <c r="M252" s="59">
        <v>4.6500000000000004</v>
      </c>
      <c r="N252" s="59">
        <v>20803.212131668399</v>
      </c>
      <c r="O252" s="59">
        <v>89380.612422842605</v>
      </c>
      <c r="P252" s="59">
        <f t="shared" si="29"/>
        <v>20566.862416244625</v>
      </c>
      <c r="Q252" s="59">
        <f t="shared" si="30"/>
        <v>88365.140284365334</v>
      </c>
      <c r="R252" s="59">
        <v>519.25</v>
      </c>
      <c r="S252" s="59">
        <f>[1]Extra_XM!F291</f>
        <v>94.993406727645606</v>
      </c>
      <c r="T252" s="59">
        <v>6068.1584960585396</v>
      </c>
      <c r="U252" s="59">
        <v>3573.0506353198298</v>
      </c>
      <c r="V252" s="59">
        <v>6032.1093807732304</v>
      </c>
      <c r="W252" s="59">
        <f t="shared" si="44"/>
        <v>6410.5801284934296</v>
      </c>
      <c r="X252" s="59">
        <v>1710.7572322512201</v>
      </c>
      <c r="Y252" s="59">
        <v>3373.7443672180898</v>
      </c>
      <c r="Z252" s="59">
        <v>1326.0785290241199</v>
      </c>
      <c r="AA252" s="59">
        <v>136.61005707026231</v>
      </c>
      <c r="AB252" s="59">
        <v>114.54502641399539</v>
      </c>
      <c r="AC252" s="59">
        <f t="shared" si="31"/>
        <v>119.26319400068773</v>
      </c>
      <c r="AD252" s="59">
        <f t="shared" si="38"/>
        <v>4441.9559044159678</v>
      </c>
      <c r="AE252" s="59">
        <f t="shared" si="39"/>
        <v>2615.5106819713219</v>
      </c>
      <c r="AF252" s="59">
        <f t="shared" si="40"/>
        <v>5266.1469202264843</v>
      </c>
      <c r="AG252" s="59">
        <f t="shared" si="41"/>
        <v>1493.5238009096095</v>
      </c>
      <c r="AH252" s="59">
        <f t="shared" si="42"/>
        <v>2945.3433927584983</v>
      </c>
      <c r="AI252" s="59">
        <f t="shared" si="43"/>
        <v>1157.6919317573238</v>
      </c>
      <c r="AJ252" s="59">
        <v>5602.9374100000005</v>
      </c>
      <c r="AK252" s="59">
        <v>104.115839278914</v>
      </c>
      <c r="AL252" s="59">
        <v>95.119269872279901</v>
      </c>
      <c r="AM252" s="59">
        <v>510.4</v>
      </c>
      <c r="AN252" s="59">
        <v>34358</v>
      </c>
      <c r="AO252" s="59">
        <v>133918.227295388</v>
      </c>
    </row>
    <row r="253" spans="1:41" x14ac:dyDescent="0.25">
      <c r="A253" s="57">
        <v>41609</v>
      </c>
      <c r="B253" s="58">
        <v>2013</v>
      </c>
      <c r="C253" s="58">
        <v>12</v>
      </c>
      <c r="D253" s="59">
        <v>111.381052830711</v>
      </c>
      <c r="E253" s="59">
        <v>100.68285489655401</v>
      </c>
      <c r="F253" s="59"/>
      <c r="G253" s="59"/>
      <c r="H253" s="59">
        <v>110.368631322216</v>
      </c>
      <c r="I253" s="59">
        <v>111.505973593454</v>
      </c>
      <c r="J253" s="59">
        <v>101.505507080006</v>
      </c>
      <c r="K253" s="59">
        <v>56.6</v>
      </c>
      <c r="L253" s="59">
        <v>50.875608418124699</v>
      </c>
      <c r="M253" s="59">
        <v>4.5</v>
      </c>
      <c r="N253" s="59">
        <v>22111.893</v>
      </c>
      <c r="O253" s="59">
        <v>91030.023341833803</v>
      </c>
      <c r="P253" s="59">
        <f t="shared" si="29"/>
        <v>21783.934326412011</v>
      </c>
      <c r="Q253" s="59">
        <f t="shared" si="30"/>
        <v>89679.886304183005</v>
      </c>
      <c r="R253" s="59">
        <v>529.45050000000003</v>
      </c>
      <c r="S253" s="59">
        <f>[1]Extra_XM!F292</f>
        <v>95.670489748222494</v>
      </c>
      <c r="T253" s="59">
        <v>6295.0004157181902</v>
      </c>
      <c r="U253" s="59">
        <v>3713.5475671681102</v>
      </c>
      <c r="V253" s="59">
        <v>5934.3262444992897</v>
      </c>
      <c r="W253" s="59">
        <f t="shared" si="44"/>
        <v>6299.9465942810793</v>
      </c>
      <c r="X253" s="59">
        <v>1716.4960569878699</v>
      </c>
      <c r="Y253" s="59">
        <v>3372.2793288956</v>
      </c>
      <c r="Z253" s="59">
        <v>1211.1712083976099</v>
      </c>
      <c r="AA253" s="59">
        <v>139.13981466716555</v>
      </c>
      <c r="AB253" s="59">
        <v>115.67216487477995</v>
      </c>
      <c r="AC253" s="59">
        <f t="shared" si="31"/>
        <v>120.28807001043884</v>
      </c>
      <c r="AD253" s="59">
        <f t="shared" si="38"/>
        <v>4524.2265348537185</v>
      </c>
      <c r="AE253" s="59">
        <f t="shared" si="39"/>
        <v>2668.9323800317234</v>
      </c>
      <c r="AF253" s="59">
        <f t="shared" si="40"/>
        <v>5130.2975533685658</v>
      </c>
      <c r="AG253" s="59">
        <f t="shared" si="41"/>
        <v>1483.9318161340286</v>
      </c>
      <c r="AH253" s="59">
        <f t="shared" si="42"/>
        <v>2915.3766876812897</v>
      </c>
      <c r="AI253" s="59">
        <f t="shared" si="43"/>
        <v>1047.0723096682373</v>
      </c>
      <c r="AJ253" s="59">
        <v>5903.9997599999997</v>
      </c>
      <c r="AK253" s="59">
        <v>105.004191423905</v>
      </c>
      <c r="AL253" s="59">
        <v>122.06512615933001</v>
      </c>
      <c r="AM253" s="59">
        <v>524.79999999999995</v>
      </c>
      <c r="AN253" s="59">
        <v>38025</v>
      </c>
      <c r="AO253" s="59">
        <v>133618.85541881001</v>
      </c>
    </row>
    <row r="254" spans="1:41" x14ac:dyDescent="0.25">
      <c r="A254" s="60">
        <v>41640</v>
      </c>
      <c r="B254" s="63">
        <v>2014</v>
      </c>
      <c r="C254" s="63">
        <v>1</v>
      </c>
      <c r="D254" s="64">
        <v>99.147941484592394</v>
      </c>
      <c r="E254" s="64">
        <v>100.46933828613901</v>
      </c>
      <c r="F254" s="64"/>
      <c r="G254" s="64"/>
      <c r="H254" s="64">
        <v>97.856755627570905</v>
      </c>
      <c r="I254" s="64">
        <v>99.307258449659599</v>
      </c>
      <c r="J254" s="64">
        <v>101.687266375891</v>
      </c>
      <c r="K254" s="64">
        <v>54.6</v>
      </c>
      <c r="L254" s="64">
        <v>50.443900996590003</v>
      </c>
      <c r="M254" s="64">
        <v>4.5</v>
      </c>
      <c r="N254" s="64">
        <v>22353.752700000001</v>
      </c>
      <c r="O254" s="64">
        <v>92052.921174487594</v>
      </c>
      <c r="P254" s="64">
        <f t="shared" si="29"/>
        <v>21982.843571945843</v>
      </c>
      <c r="Q254" s="64">
        <f t="shared" si="30"/>
        <v>90525.514604955883</v>
      </c>
      <c r="R254" s="64">
        <v>537.02954545454497</v>
      </c>
      <c r="S254" s="64">
        <f>[1]Extra_XM!F293</f>
        <v>97.532962867072357</v>
      </c>
      <c r="T254" s="64">
        <v>5490.6903900247798</v>
      </c>
      <c r="U254" s="64">
        <v>2507.5509306403201</v>
      </c>
      <c r="V254" s="64">
        <v>6082.0383277658402</v>
      </c>
      <c r="W254" s="64">
        <f t="shared" si="44"/>
        <v>6463.8287801182205</v>
      </c>
      <c r="X254" s="64">
        <v>1734.66015499945</v>
      </c>
      <c r="Y254" s="64">
        <v>3556.56740320055</v>
      </c>
      <c r="Z254" s="64">
        <v>1172.6012219182201</v>
      </c>
      <c r="AA254" s="64">
        <v>140.56546543561166</v>
      </c>
      <c r="AB254" s="64">
        <v>115.2427134814492</v>
      </c>
      <c r="AC254" s="64">
        <f t="shared" si="31"/>
        <v>121.97340828688375</v>
      </c>
      <c r="AD254" s="64">
        <f t="shared" si="38"/>
        <v>3906.1446373112758</v>
      </c>
      <c r="AE254" s="64">
        <f t="shared" si="39"/>
        <v>1783.9025559154468</v>
      </c>
      <c r="AF254" s="64">
        <f t="shared" si="40"/>
        <v>5277.5903517274219</v>
      </c>
      <c r="AG254" s="64">
        <f t="shared" si="41"/>
        <v>1505.2232827533003</v>
      </c>
      <c r="AH254" s="64">
        <f t="shared" si="42"/>
        <v>3086.1538189770722</v>
      </c>
      <c r="AI254" s="64">
        <f t="shared" si="43"/>
        <v>1017.5057376681568</v>
      </c>
      <c r="AJ254" s="64">
        <v>5860.9992339999999</v>
      </c>
      <c r="AK254" s="64">
        <v>98.355634508875497</v>
      </c>
      <c r="AL254" s="64">
        <v>93.185517567322407</v>
      </c>
      <c r="AM254" s="64">
        <v>461.6</v>
      </c>
      <c r="AN254" s="64">
        <v>34224</v>
      </c>
      <c r="AO254" s="64">
        <v>135102.24103261501</v>
      </c>
    </row>
    <row r="255" spans="1:41" x14ac:dyDescent="0.25">
      <c r="A255" s="57">
        <v>41671</v>
      </c>
      <c r="B255" s="58">
        <v>2014</v>
      </c>
      <c r="C255" s="58">
        <v>2</v>
      </c>
      <c r="D255" s="59">
        <v>93.559197053044301</v>
      </c>
      <c r="E255" s="59">
        <v>101.335079050704</v>
      </c>
      <c r="F255" s="59"/>
      <c r="G255" s="59"/>
      <c r="H255" s="59">
        <v>94.371668843340998</v>
      </c>
      <c r="I255" s="59">
        <v>93.458947705416406</v>
      </c>
      <c r="J255" s="59">
        <v>102.18187175006599</v>
      </c>
      <c r="K255" s="59">
        <v>54.3</v>
      </c>
      <c r="L255" s="59">
        <v>51.047205147080497</v>
      </c>
      <c r="M255" s="59">
        <v>4.4000000000000004</v>
      </c>
      <c r="N255" s="59">
        <v>22108.398000000001</v>
      </c>
      <c r="O255" s="59">
        <v>92452.777640467699</v>
      </c>
      <c r="P255" s="59">
        <f t="shared" si="29"/>
        <v>21636.321219556954</v>
      </c>
      <c r="Q255" s="59">
        <f t="shared" si="30"/>
        <v>90478.649546178422</v>
      </c>
      <c r="R255" s="59">
        <v>554.4085</v>
      </c>
      <c r="S255" s="59">
        <f>[1]Extra_XM!F294</f>
        <v>100.25823493754598</v>
      </c>
      <c r="T255" s="59">
        <v>6188.5757229670098</v>
      </c>
      <c r="U255" s="59">
        <v>3823.0555999111798</v>
      </c>
      <c r="V255" s="59">
        <v>5398.4500475770601</v>
      </c>
      <c r="W255" s="59">
        <f t="shared" si="44"/>
        <v>5734.9294499642501</v>
      </c>
      <c r="X255" s="59">
        <v>1683.4952767908001</v>
      </c>
      <c r="Y255" s="59">
        <v>2968.82004871357</v>
      </c>
      <c r="Z255" s="59">
        <v>1082.61412445988</v>
      </c>
      <c r="AA255" s="59">
        <v>139.06840338551973</v>
      </c>
      <c r="AB255" s="59">
        <v>117.35447645660383</v>
      </c>
      <c r="AC255" s="59">
        <f t="shared" si="31"/>
        <v>118.5028535634475</v>
      </c>
      <c r="AD255" s="59">
        <f t="shared" si="38"/>
        <v>4450.0228465349483</v>
      </c>
      <c r="AE255" s="59">
        <f t="shared" si="39"/>
        <v>2749.0468768186415</v>
      </c>
      <c r="AF255" s="59">
        <f t="shared" si="40"/>
        <v>4600.1228164256154</v>
      </c>
      <c r="AG255" s="59">
        <f t="shared" si="41"/>
        <v>1434.538611241928</v>
      </c>
      <c r="AH255" s="59">
        <f t="shared" si="42"/>
        <v>2529.7884992153677</v>
      </c>
      <c r="AI255" s="59">
        <f t="shared" si="43"/>
        <v>922.51625770766111</v>
      </c>
      <c r="AJ255" s="59">
        <v>5339.8389200000001</v>
      </c>
      <c r="AK255" s="59">
        <v>93.892399442156105</v>
      </c>
      <c r="AL255" s="59">
        <v>92.1894749805722</v>
      </c>
      <c r="AM255" s="59">
        <v>450.8</v>
      </c>
      <c r="AN255" s="59">
        <v>25716</v>
      </c>
      <c r="AO255" s="59">
        <v>135075.44646861899</v>
      </c>
    </row>
    <row r="256" spans="1:41" x14ac:dyDescent="0.25">
      <c r="A256" s="57">
        <v>41699</v>
      </c>
      <c r="B256" s="58">
        <v>2014</v>
      </c>
      <c r="C256" s="58">
        <v>3</v>
      </c>
      <c r="D256" s="59">
        <v>105.470715206268</v>
      </c>
      <c r="E256" s="59">
        <v>101.336939924041</v>
      </c>
      <c r="F256" s="59"/>
      <c r="G256" s="59"/>
      <c r="H256" s="59">
        <v>101.37957156551499</v>
      </c>
      <c r="I256" s="59">
        <v>105.975513632424</v>
      </c>
      <c r="J256" s="59">
        <v>103.037928574247</v>
      </c>
      <c r="K256" s="59">
        <v>53.4</v>
      </c>
      <c r="L256" s="59">
        <v>51.88</v>
      </c>
      <c r="M256" s="59">
        <v>4.1100000000000003</v>
      </c>
      <c r="N256" s="59">
        <v>22173.650952380998</v>
      </c>
      <c r="O256" s="59">
        <v>92478.283210596899</v>
      </c>
      <c r="P256" s="59">
        <f t="shared" si="29"/>
        <v>21519.892004043078</v>
      </c>
      <c r="Q256" s="59">
        <f t="shared" si="30"/>
        <v>89751.690945493872</v>
      </c>
      <c r="R256" s="59">
        <v>563.84333333333302</v>
      </c>
      <c r="S256" s="59">
        <f>[1]Extra_XM!F295</f>
        <v>100.76544706160631</v>
      </c>
      <c r="T256" s="59">
        <v>7292.4151065157703</v>
      </c>
      <c r="U256" s="59">
        <v>3866.09454064998</v>
      </c>
      <c r="V256" s="59">
        <v>5651.2978930650297</v>
      </c>
      <c r="W256" s="59">
        <f t="shared" si="44"/>
        <v>5997.49931312021</v>
      </c>
      <c r="X256" s="59">
        <v>1572.83472555916</v>
      </c>
      <c r="Y256" s="59">
        <v>3142.5739560844204</v>
      </c>
      <c r="Z256" s="59">
        <v>1282.0906314766301</v>
      </c>
      <c r="AA256" s="59">
        <v>133.54637084012228</v>
      </c>
      <c r="AB256" s="59">
        <v>116.53425358219657</v>
      </c>
      <c r="AC256" s="59">
        <f t="shared" si="31"/>
        <v>114.59838350955441</v>
      </c>
      <c r="AD256" s="59">
        <f t="shared" si="38"/>
        <v>5460.5865068741041</v>
      </c>
      <c r="AE256" s="59">
        <f t="shared" si="39"/>
        <v>2894.9454158348881</v>
      </c>
      <c r="AF256" s="59">
        <f t="shared" si="40"/>
        <v>4849.4736262921424</v>
      </c>
      <c r="AG256" s="59">
        <f t="shared" si="41"/>
        <v>1349.6758911745831</v>
      </c>
      <c r="AH256" s="59">
        <f t="shared" si="42"/>
        <v>2696.6954860768292</v>
      </c>
      <c r="AI256" s="59">
        <f t="shared" si="43"/>
        <v>1100.1835014735104</v>
      </c>
      <c r="AJ256" s="59">
        <v>5937.4156430000003</v>
      </c>
      <c r="AK256" s="59">
        <v>103.103562606949</v>
      </c>
      <c r="AL256" s="59">
        <v>103.905283488732</v>
      </c>
      <c r="AM256" s="59">
        <v>482.1</v>
      </c>
      <c r="AN256" s="59">
        <v>27801</v>
      </c>
      <c r="AO256" s="59">
        <v>133720.631845672</v>
      </c>
    </row>
    <row r="257" spans="1:41" x14ac:dyDescent="0.25">
      <c r="A257" s="57">
        <v>41730</v>
      </c>
      <c r="B257" s="58">
        <v>2014</v>
      </c>
      <c r="C257" s="58">
        <v>4</v>
      </c>
      <c r="D257" s="59">
        <v>102.309480434943</v>
      </c>
      <c r="E257" s="59">
        <v>101.422226715655</v>
      </c>
      <c r="F257" s="59"/>
      <c r="G257" s="59"/>
      <c r="H257" s="59">
        <v>97.545302007830202</v>
      </c>
      <c r="I257" s="59">
        <v>102.89732334223601</v>
      </c>
      <c r="J257" s="59">
        <v>103.677408908237</v>
      </c>
      <c r="K257" s="59">
        <v>52.6</v>
      </c>
      <c r="L257" s="59">
        <v>48.902617869845798</v>
      </c>
      <c r="M257" s="59">
        <v>4</v>
      </c>
      <c r="N257" s="59">
        <v>22599.43475</v>
      </c>
      <c r="O257" s="59">
        <v>92485.087925268293</v>
      </c>
      <c r="P257" s="59">
        <f t="shared" si="29"/>
        <v>21797.839074086383</v>
      </c>
      <c r="Q257" s="59">
        <f t="shared" si="30"/>
        <v>89204.667534781067</v>
      </c>
      <c r="R257" s="59">
        <v>554.64095238095194</v>
      </c>
      <c r="S257" s="59">
        <f>[1]Extra_XM!F296</f>
        <v>99.663770059907421</v>
      </c>
      <c r="T257" s="59">
        <v>6670.1124624275299</v>
      </c>
      <c r="U257" s="59">
        <v>3409.0401159400499</v>
      </c>
      <c r="V257" s="59">
        <v>5831.72504583505</v>
      </c>
      <c r="W257" s="59">
        <f t="shared" si="44"/>
        <v>6195.6238757970405</v>
      </c>
      <c r="X257" s="59">
        <v>1556.2019273417</v>
      </c>
      <c r="Y257" s="59">
        <v>3472.6401301717001</v>
      </c>
      <c r="Z257" s="59">
        <v>1166.78181828364</v>
      </c>
      <c r="AA257" s="59">
        <v>133.38725480044039</v>
      </c>
      <c r="AB257" s="59">
        <v>115.27382343284188</v>
      </c>
      <c r="AC257" s="59">
        <f t="shared" si="31"/>
        <v>115.71339513879431</v>
      </c>
      <c r="AD257" s="59">
        <f t="shared" si="38"/>
        <v>5000.5620644990649</v>
      </c>
      <c r="AE257" s="59">
        <f t="shared" si="39"/>
        <v>2555.7465149427417</v>
      </c>
      <c r="AF257" s="59">
        <f t="shared" si="40"/>
        <v>5059.0193611757768</v>
      </c>
      <c r="AG257" s="59">
        <f t="shared" si="41"/>
        <v>1350.0046072891282</v>
      </c>
      <c r="AH257" s="59">
        <f t="shared" si="42"/>
        <v>3012.5140528498628</v>
      </c>
      <c r="AI257" s="59">
        <f t="shared" si="43"/>
        <v>1012.1828039853323</v>
      </c>
      <c r="AJ257" s="59">
        <v>5592.8929930000004</v>
      </c>
      <c r="AK257" s="59">
        <v>100.11362134437</v>
      </c>
      <c r="AL257" s="59">
        <v>96.386601315725599</v>
      </c>
      <c r="AM257" s="59">
        <v>471.20000000000005</v>
      </c>
      <c r="AN257" s="59">
        <v>26698</v>
      </c>
      <c r="AO257" s="59">
        <v>134069.05602561499</v>
      </c>
    </row>
    <row r="258" spans="1:41" x14ac:dyDescent="0.25">
      <c r="A258" s="57">
        <v>41760</v>
      </c>
      <c r="B258" s="58">
        <v>2014</v>
      </c>
      <c r="C258" s="58">
        <v>5</v>
      </c>
      <c r="D258" s="59">
        <v>102.301212369201</v>
      </c>
      <c r="E258" s="59">
        <v>101.839832244047</v>
      </c>
      <c r="F258" s="59"/>
      <c r="G258" s="59"/>
      <c r="H258" s="59">
        <v>106.608777191995</v>
      </c>
      <c r="I258" s="59">
        <v>101.769710145361</v>
      </c>
      <c r="J258" s="59">
        <v>104.02755503610101</v>
      </c>
      <c r="K258" s="59">
        <v>50.3</v>
      </c>
      <c r="L258" s="59">
        <v>47.359182673925297</v>
      </c>
      <c r="M258" s="59">
        <v>4</v>
      </c>
      <c r="N258" s="59">
        <v>22915.375654761901</v>
      </c>
      <c r="O258" s="59">
        <v>92408.932020744993</v>
      </c>
      <c r="P258" s="59">
        <f t="shared" ref="P258:P285" si="45">N258/$J258*100</f>
        <v>22028.178636717461</v>
      </c>
      <c r="Q258" s="59">
        <f t="shared" ref="Q258:Q285" si="46">O258/$J258*100</f>
        <v>88831.206297866011</v>
      </c>
      <c r="R258" s="59">
        <v>555.40200000000004</v>
      </c>
      <c r="S258" s="59">
        <f>[1]Extra_XM!F297</f>
        <v>99.133097522167333</v>
      </c>
      <c r="T258" s="59">
        <v>6906.3928838731799</v>
      </c>
      <c r="U258" s="59">
        <v>3659.3875594023102</v>
      </c>
      <c r="V258" s="59">
        <v>5441.3869905214597</v>
      </c>
      <c r="W258" s="59">
        <f t="shared" si="44"/>
        <v>5788.2744878818494</v>
      </c>
      <c r="X258" s="59">
        <v>1590.57848560298</v>
      </c>
      <c r="Y258" s="59">
        <v>3066.85557356767</v>
      </c>
      <c r="Z258" s="59">
        <v>1130.8404287112</v>
      </c>
      <c r="AA258" s="59">
        <v>135.15877466591547</v>
      </c>
      <c r="AB258" s="59">
        <v>116.06331561795</v>
      </c>
      <c r="AC258" s="59">
        <f t="shared" si="31"/>
        <v>116.45262238657969</v>
      </c>
      <c r="AD258" s="59">
        <f t="shared" si="38"/>
        <v>5109.8368573881753</v>
      </c>
      <c r="AE258" s="59">
        <f t="shared" si="39"/>
        <v>2707.4731688324041</v>
      </c>
      <c r="AF258" s="59">
        <f t="shared" si="40"/>
        <v>4688.2918703038595</v>
      </c>
      <c r="AG258" s="59">
        <f t="shared" si="41"/>
        <v>1370.4403300339509</v>
      </c>
      <c r="AH258" s="59">
        <f t="shared" si="42"/>
        <v>2642.3987262805367</v>
      </c>
      <c r="AI258" s="59">
        <f t="shared" si="43"/>
        <v>974.33062521979843</v>
      </c>
      <c r="AJ258" s="59">
        <v>5863.0072710000004</v>
      </c>
      <c r="AK258" s="59">
        <v>102.597352332379</v>
      </c>
      <c r="AL258" s="59">
        <v>99.665123114272603</v>
      </c>
      <c r="AM258" s="59">
        <v>493.80000000000007</v>
      </c>
      <c r="AN258" s="59">
        <v>25289</v>
      </c>
      <c r="AO258" s="59">
        <v>134410.58387195101</v>
      </c>
    </row>
    <row r="259" spans="1:41" x14ac:dyDescent="0.25">
      <c r="A259" s="57">
        <v>41791</v>
      </c>
      <c r="B259" s="58">
        <v>2014</v>
      </c>
      <c r="C259" s="58">
        <v>6</v>
      </c>
      <c r="D259" s="59">
        <v>99.279011286829501</v>
      </c>
      <c r="E259" s="59">
        <v>101.30292994978601</v>
      </c>
      <c r="F259" s="59"/>
      <c r="G259" s="59"/>
      <c r="H259" s="59">
        <v>103.205854243589</v>
      </c>
      <c r="I259" s="59">
        <v>98.794485609318102</v>
      </c>
      <c r="J259" s="59">
        <v>104.081150344958</v>
      </c>
      <c r="K259" s="59">
        <v>49.2</v>
      </c>
      <c r="L259" s="59">
        <v>43.7413227804537</v>
      </c>
      <c r="M259" s="59">
        <v>4</v>
      </c>
      <c r="N259" s="59">
        <v>23133.149949999999</v>
      </c>
      <c r="O259" s="59">
        <v>92653.8610633395</v>
      </c>
      <c r="P259" s="59">
        <f t="shared" si="45"/>
        <v>22226.070593310498</v>
      </c>
      <c r="Q259" s="59">
        <f t="shared" si="46"/>
        <v>89020.788832805134</v>
      </c>
      <c r="R259" s="59">
        <v>553.06333333333305</v>
      </c>
      <c r="S259" s="59">
        <f>[1]Extra_XM!F298</f>
        <v>98.779941610591067</v>
      </c>
      <c r="T259" s="59">
        <v>6125.4314125137198</v>
      </c>
      <c r="U259" s="59">
        <v>3325.5975006395402</v>
      </c>
      <c r="V259" s="59">
        <v>5683.1989870100897</v>
      </c>
      <c r="W259" s="59">
        <f t="shared" si="44"/>
        <v>5990.34444806389</v>
      </c>
      <c r="X259" s="59">
        <v>1548.11239571386</v>
      </c>
      <c r="Y259" s="59">
        <v>3147.54769252301</v>
      </c>
      <c r="Z259" s="59">
        <v>1294.68435982702</v>
      </c>
      <c r="AA259" s="59">
        <v>132.81002518864955</v>
      </c>
      <c r="AB259" s="59">
        <v>115.88165976308214</v>
      </c>
      <c r="AC259" s="59">
        <f t="shared" ref="AC259:AC315" si="47">100*AA259/AB259</f>
        <v>114.60832150676572</v>
      </c>
      <c r="AD259" s="59">
        <f t="shared" si="38"/>
        <v>4612.1754768232831</v>
      </c>
      <c r="AE259" s="59">
        <f t="shared" si="39"/>
        <v>2504.0259543025509</v>
      </c>
      <c r="AF259" s="59">
        <f t="shared" si="40"/>
        <v>4904.3127261287782</v>
      </c>
      <c r="AG259" s="59">
        <f t="shared" si="41"/>
        <v>1335.9425459377667</v>
      </c>
      <c r="AH259" s="59">
        <f t="shared" si="42"/>
        <v>2716.1741547006764</v>
      </c>
      <c r="AI259" s="59">
        <f t="shared" si="43"/>
        <v>1117.2469935915465</v>
      </c>
      <c r="AJ259" s="59">
        <v>5877.1608299999998</v>
      </c>
      <c r="AK259" s="59">
        <v>99.265357905484905</v>
      </c>
      <c r="AL259" s="59">
        <v>96.8327106408302</v>
      </c>
      <c r="AM259" s="59">
        <v>493.00000000000006</v>
      </c>
      <c r="AN259" s="59">
        <v>25797</v>
      </c>
      <c r="AO259" s="59">
        <v>134878.829779619</v>
      </c>
    </row>
    <row r="260" spans="1:41" x14ac:dyDescent="0.25">
      <c r="A260" s="57">
        <v>41821</v>
      </c>
      <c r="B260" s="58">
        <v>2014</v>
      </c>
      <c r="C260" s="58">
        <v>7</v>
      </c>
      <c r="D260" s="59">
        <v>99.146351430344197</v>
      </c>
      <c r="E260" s="59">
        <v>101.241853759064</v>
      </c>
      <c r="F260" s="59"/>
      <c r="G260" s="59"/>
      <c r="H260" s="59">
        <v>99.389100828907303</v>
      </c>
      <c r="I260" s="59">
        <v>99.116399044139996</v>
      </c>
      <c r="J260" s="59">
        <v>104.323591069358</v>
      </c>
      <c r="K260" s="59">
        <v>47.5</v>
      </c>
      <c r="L260" s="59">
        <v>42.18</v>
      </c>
      <c r="M260" s="59">
        <v>3.88</v>
      </c>
      <c r="N260" s="59">
        <v>22930.283570454601</v>
      </c>
      <c r="O260" s="59">
        <v>93411.609442488698</v>
      </c>
      <c r="P260" s="59">
        <f t="shared" si="45"/>
        <v>21979.959983557066</v>
      </c>
      <c r="Q260" s="59">
        <f t="shared" si="46"/>
        <v>89540.254974912983</v>
      </c>
      <c r="R260" s="59">
        <v>558.20818181818197</v>
      </c>
      <c r="S260" s="59">
        <f>[1]Extra_XM!F299</f>
        <v>99.755289234550943</v>
      </c>
      <c r="T260" s="59">
        <v>6257.7984773346598</v>
      </c>
      <c r="U260" s="59">
        <v>3404.7857716705898</v>
      </c>
      <c r="V260" s="59">
        <v>6082.6214009838995</v>
      </c>
      <c r="W260" s="59">
        <f t="shared" si="44"/>
        <v>6449.2137011063005</v>
      </c>
      <c r="X260" s="59">
        <v>1633.8151816207501</v>
      </c>
      <c r="Y260" s="59">
        <v>3610.1045497585801</v>
      </c>
      <c r="Z260" s="59">
        <v>1205.2939697269701</v>
      </c>
      <c r="AA260" s="59">
        <v>136.17665869915371</v>
      </c>
      <c r="AB260" s="59">
        <v>114.64113722514298</v>
      </c>
      <c r="AC260" s="59">
        <f t="shared" si="47"/>
        <v>118.78516036675147</v>
      </c>
      <c r="AD260" s="59">
        <f t="shared" si="38"/>
        <v>4595.3532250777353</v>
      </c>
      <c r="AE260" s="59">
        <f t="shared" si="39"/>
        <v>2500.2711949281729</v>
      </c>
      <c r="AF260" s="59">
        <f t="shared" si="40"/>
        <v>5305.7929711899833</v>
      </c>
      <c r="AG260" s="59">
        <f t="shared" si="41"/>
        <v>1425.1561186209371</v>
      </c>
      <c r="AH260" s="59">
        <f t="shared" si="42"/>
        <v>3149.0480966432838</v>
      </c>
      <c r="AI260" s="59">
        <f t="shared" si="43"/>
        <v>1051.3625378295935</v>
      </c>
      <c r="AJ260" s="59">
        <v>5990.3514219999997</v>
      </c>
      <c r="AK260" s="59">
        <v>98.728740388020995</v>
      </c>
      <c r="AL260" s="59">
        <v>94.1100861307022</v>
      </c>
      <c r="AM260" s="59">
        <v>465.4</v>
      </c>
      <c r="AN260" s="59">
        <v>27561</v>
      </c>
      <c r="AO260" s="59">
        <v>135627.85769583</v>
      </c>
    </row>
    <row r="261" spans="1:41" x14ac:dyDescent="0.25">
      <c r="A261" s="57">
        <v>41852</v>
      </c>
      <c r="B261" s="58">
        <v>2014</v>
      </c>
      <c r="C261" s="58">
        <v>8</v>
      </c>
      <c r="D261" s="59">
        <v>98.782324720375897</v>
      </c>
      <c r="E261" s="59">
        <v>101.435416410939</v>
      </c>
      <c r="F261" s="59"/>
      <c r="G261" s="59"/>
      <c r="H261" s="59">
        <v>98.9492837175424</v>
      </c>
      <c r="I261" s="59">
        <v>98.761723967529605</v>
      </c>
      <c r="J261" s="59">
        <v>104.661620836968</v>
      </c>
      <c r="K261" s="59">
        <v>43.1</v>
      </c>
      <c r="L261" s="59">
        <v>41.250069259728399</v>
      </c>
      <c r="M261" s="59">
        <v>3.63</v>
      </c>
      <c r="N261" s="59">
        <v>22619.5097675</v>
      </c>
      <c r="O261" s="59">
        <v>93789.8995722174</v>
      </c>
      <c r="P261" s="59">
        <f t="shared" si="45"/>
        <v>21612.038478493028</v>
      </c>
      <c r="Q261" s="59">
        <f t="shared" si="46"/>
        <v>89612.504394819625</v>
      </c>
      <c r="R261" s="59">
        <v>579.05200000000002</v>
      </c>
      <c r="S261" s="59">
        <f>[1]Extra_XM!F300</f>
        <v>102.77517819839463</v>
      </c>
      <c r="T261" s="59">
        <v>5857.9904355299896</v>
      </c>
      <c r="U261" s="59">
        <v>3132.1121369233902</v>
      </c>
      <c r="V261" s="59">
        <v>5642.8986763023504</v>
      </c>
      <c r="W261" s="59">
        <f t="shared" si="44"/>
        <v>5984.9443467784304</v>
      </c>
      <c r="X261" s="59">
        <v>1630.39637283662</v>
      </c>
      <c r="Y261" s="59">
        <v>3187.2597880745202</v>
      </c>
      <c r="Z261" s="59">
        <v>1167.2881858672899</v>
      </c>
      <c r="AA261" s="59">
        <v>134.4553759858922</v>
      </c>
      <c r="AB261" s="59">
        <v>113.89869063964802</v>
      </c>
      <c r="AC261" s="59">
        <f t="shared" si="47"/>
        <v>118.04821919444298</v>
      </c>
      <c r="AD261" s="59">
        <f t="shared" si="38"/>
        <v>4356.828719250796</v>
      </c>
      <c r="AE261" s="59">
        <f t="shared" si="39"/>
        <v>2329.4807767686643</v>
      </c>
      <c r="AF261" s="59">
        <f t="shared" si="40"/>
        <v>4954.3139123129331</v>
      </c>
      <c r="AG261" s="59">
        <f t="shared" si="41"/>
        <v>1431.4443508353033</v>
      </c>
      <c r="AH261" s="59">
        <f t="shared" si="42"/>
        <v>2798.3287342243057</v>
      </c>
      <c r="AI261" s="59">
        <f t="shared" si="43"/>
        <v>1024.8477654237038</v>
      </c>
      <c r="AJ261" s="59">
        <v>5933.9846778000001</v>
      </c>
      <c r="AK261" s="59">
        <v>97.860816397747797</v>
      </c>
      <c r="AL261" s="59">
        <v>103.71485229705701</v>
      </c>
      <c r="AM261" s="59">
        <v>482.99999999999994</v>
      </c>
      <c r="AN261" s="59">
        <v>30846</v>
      </c>
      <c r="AO261" s="59">
        <v>136668.72460450299</v>
      </c>
    </row>
    <row r="262" spans="1:41" x14ac:dyDescent="0.25">
      <c r="A262" s="57">
        <v>41883</v>
      </c>
      <c r="B262" s="58">
        <v>2014</v>
      </c>
      <c r="C262" s="58">
        <v>9</v>
      </c>
      <c r="D262" s="59">
        <v>98.192457199512205</v>
      </c>
      <c r="E262" s="59">
        <v>102.033293971706</v>
      </c>
      <c r="F262" s="59"/>
      <c r="G262" s="59"/>
      <c r="H262" s="59">
        <v>101.89454931826999</v>
      </c>
      <c r="I262" s="59">
        <v>97.735663100078597</v>
      </c>
      <c r="J262" s="59">
        <v>105.537697290449</v>
      </c>
      <c r="K262" s="59">
        <v>42.5</v>
      </c>
      <c r="L262" s="59">
        <v>43.163229988492503</v>
      </c>
      <c r="M262" s="59">
        <v>3.36</v>
      </c>
      <c r="N262" s="59">
        <v>23249.812999999998</v>
      </c>
      <c r="O262" s="59">
        <v>94375.878316654795</v>
      </c>
      <c r="P262" s="59">
        <f t="shared" si="45"/>
        <v>22029.865722780054</v>
      </c>
      <c r="Q262" s="59">
        <f t="shared" si="46"/>
        <v>89423.855872962711</v>
      </c>
      <c r="R262" s="59">
        <v>593.46799999999996</v>
      </c>
      <c r="S262" s="59">
        <f>[1]Extra_XM!F301</f>
        <v>103.81149102411398</v>
      </c>
      <c r="T262" s="59">
        <v>5775.9515960463004</v>
      </c>
      <c r="U262" s="59">
        <v>3219.2239137144702</v>
      </c>
      <c r="V262" s="59">
        <v>5441.1893910747503</v>
      </c>
      <c r="W262" s="59">
        <f t="shared" si="44"/>
        <v>5796.0956006662236</v>
      </c>
      <c r="X262" s="59">
        <v>1683.3986746403</v>
      </c>
      <c r="Y262" s="59">
        <v>3022.8544645951829</v>
      </c>
      <c r="Z262" s="59">
        <v>1089.8424614307401</v>
      </c>
      <c r="AA262" s="59">
        <v>131.91956833828911</v>
      </c>
      <c r="AB262" s="59">
        <v>112.50644202890471</v>
      </c>
      <c r="AC262" s="59">
        <f t="shared" si="47"/>
        <v>117.25512420381835</v>
      </c>
      <c r="AD262" s="59">
        <f t="shared" si="38"/>
        <v>4378.3887931127001</v>
      </c>
      <c r="AE262" s="59">
        <f t="shared" si="39"/>
        <v>2440.292940816199</v>
      </c>
      <c r="AF262" s="59">
        <f t="shared" si="40"/>
        <v>4836.3358514855718</v>
      </c>
      <c r="AG262" s="59">
        <f t="shared" si="41"/>
        <v>1496.2686974029521</v>
      </c>
      <c r="AH262" s="59">
        <f t="shared" si="42"/>
        <v>2686.8278918806827</v>
      </c>
      <c r="AI262" s="59">
        <f t="shared" si="43"/>
        <v>968.69338482034846</v>
      </c>
      <c r="AJ262" s="59">
        <v>5638.0646999999999</v>
      </c>
      <c r="AK262" s="59">
        <v>95.980502826426502</v>
      </c>
      <c r="AL262" s="59">
        <v>98.049667053708404</v>
      </c>
      <c r="AM262" s="59">
        <v>464.70000000000005</v>
      </c>
      <c r="AN262" s="59">
        <v>29753</v>
      </c>
      <c r="AO262" s="59">
        <v>136498.70080312199</v>
      </c>
    </row>
    <row r="263" spans="1:41" x14ac:dyDescent="0.25">
      <c r="A263" s="57">
        <v>41913</v>
      </c>
      <c r="B263" s="58">
        <v>2014</v>
      </c>
      <c r="C263" s="58">
        <v>10</v>
      </c>
      <c r="D263" s="59">
        <v>103.27847351414199</v>
      </c>
      <c r="E263" s="59">
        <v>102.76928339311</v>
      </c>
      <c r="F263" s="59"/>
      <c r="G263" s="59"/>
      <c r="H263" s="59">
        <v>108.22931115812899</v>
      </c>
      <c r="I263" s="59">
        <v>102.667599081394</v>
      </c>
      <c r="J263" s="59">
        <v>106.63634439883801</v>
      </c>
      <c r="K263" s="59">
        <v>43.1</v>
      </c>
      <c r="L263" s="59">
        <v>41.495197887189498</v>
      </c>
      <c r="M263" s="59">
        <v>3.14</v>
      </c>
      <c r="N263" s="59">
        <v>22820.618999999999</v>
      </c>
      <c r="O263" s="59">
        <v>94670.6574875878</v>
      </c>
      <c r="P263" s="59">
        <f t="shared" si="45"/>
        <v>21400.413835124556</v>
      </c>
      <c r="Q263" s="59">
        <f t="shared" si="46"/>
        <v>88778.978706831418</v>
      </c>
      <c r="R263" s="59">
        <v>589.98</v>
      </c>
      <c r="S263" s="59">
        <f>[1]Extra_XM!F302</f>
        <v>101.37039774428472</v>
      </c>
      <c r="T263" s="59">
        <v>6073.4757987204803</v>
      </c>
      <c r="U263" s="59">
        <v>3250.1091084678201</v>
      </c>
      <c r="V263" s="59">
        <v>5774.0678359604999</v>
      </c>
      <c r="W263" s="59">
        <f t="shared" si="44"/>
        <v>6153.2095619293104</v>
      </c>
      <c r="X263" s="59">
        <v>1724.7718795926301</v>
      </c>
      <c r="Y263" s="59">
        <v>3359.5172701709798</v>
      </c>
      <c r="Z263" s="59">
        <v>1068.9204121657001</v>
      </c>
      <c r="AA263" s="59">
        <v>129.89694610000026</v>
      </c>
      <c r="AB263" s="59">
        <v>109.32461721757305</v>
      </c>
      <c r="AC263" s="59">
        <f t="shared" si="47"/>
        <v>118.81765461980541</v>
      </c>
      <c r="AD263" s="59">
        <f t="shared" si="38"/>
        <v>4675.6109216338746</v>
      </c>
      <c r="AE263" s="59">
        <f t="shared" si="39"/>
        <v>2502.0673742135136</v>
      </c>
      <c r="AF263" s="59">
        <f t="shared" si="40"/>
        <v>5281.5806566870515</v>
      </c>
      <c r="AG263" s="59">
        <f t="shared" si="41"/>
        <v>1577.6610277629097</v>
      </c>
      <c r="AH263" s="59">
        <f t="shared" si="42"/>
        <v>3072.9741897792483</v>
      </c>
      <c r="AI263" s="59">
        <f t="shared" si="43"/>
        <v>977.74905540111035</v>
      </c>
      <c r="AJ263" s="59">
        <v>5967.3879399999996</v>
      </c>
      <c r="AK263" s="59">
        <v>104.106571851791</v>
      </c>
      <c r="AL263" s="59">
        <v>100.859183225593</v>
      </c>
      <c r="AM263" s="59">
        <v>493.6</v>
      </c>
      <c r="AN263" s="59">
        <v>25459</v>
      </c>
      <c r="AO263" s="59">
        <v>135708.312861785</v>
      </c>
    </row>
    <row r="264" spans="1:41" x14ac:dyDescent="0.25">
      <c r="A264" s="57">
        <v>41944</v>
      </c>
      <c r="B264" s="58">
        <v>2014</v>
      </c>
      <c r="C264" s="58">
        <v>11</v>
      </c>
      <c r="D264" s="59">
        <v>105.625926637918</v>
      </c>
      <c r="E264" s="59">
        <v>102.72027376354001</v>
      </c>
      <c r="F264" s="59"/>
      <c r="G264" s="59"/>
      <c r="H264" s="59">
        <v>104.54868644146801</v>
      </c>
      <c r="I264" s="59">
        <v>105.758845255183</v>
      </c>
      <c r="J264" s="59">
        <v>106.662591976135</v>
      </c>
      <c r="K264" s="59">
        <v>41.1</v>
      </c>
      <c r="L264" s="59">
        <v>40.561740059647597</v>
      </c>
      <c r="M264" s="59">
        <v>3</v>
      </c>
      <c r="N264" s="59">
        <v>23961.797750000002</v>
      </c>
      <c r="O264" s="59">
        <v>97304.213225287793</v>
      </c>
      <c r="P264" s="59">
        <f t="shared" si="45"/>
        <v>22465.043560315207</v>
      </c>
      <c r="Q264" s="59">
        <f t="shared" si="46"/>
        <v>91226.184759375537</v>
      </c>
      <c r="R264" s="59">
        <v>592.45950000000005</v>
      </c>
      <c r="S264" s="59">
        <f>[1]Extra_XM!F303</f>
        <v>100.75640934283075</v>
      </c>
      <c r="T264" s="59">
        <v>5588.0770043407301</v>
      </c>
      <c r="U264" s="59">
        <v>3065.9127100158598</v>
      </c>
      <c r="V264" s="59">
        <v>5336.8286375731204</v>
      </c>
      <c r="W264" s="59">
        <f t="shared" si="44"/>
        <v>5670.2858613124445</v>
      </c>
      <c r="X264" s="59">
        <v>1541.22698080942</v>
      </c>
      <c r="Y264" s="59">
        <v>2778.4715499156041</v>
      </c>
      <c r="Z264" s="59">
        <v>1350.58733058742</v>
      </c>
      <c r="AA264" s="59">
        <v>129.33749528661343</v>
      </c>
      <c r="AB264" s="59">
        <v>107.35844122190406</v>
      </c>
      <c r="AC264" s="59">
        <f t="shared" si="47"/>
        <v>120.47259052437234</v>
      </c>
      <c r="AD264" s="59">
        <f t="shared" si="38"/>
        <v>4320.5390609718279</v>
      </c>
      <c r="AE264" s="59">
        <f t="shared" si="39"/>
        <v>2370.4747824455394</v>
      </c>
      <c r="AF264" s="59">
        <f t="shared" si="40"/>
        <v>4971.0377468523284</v>
      </c>
      <c r="AG264" s="59">
        <f t="shared" si="41"/>
        <v>1435.5899389632414</v>
      </c>
      <c r="AH264" s="59">
        <f t="shared" si="42"/>
        <v>2588.0326859186175</v>
      </c>
      <c r="AI264" s="59">
        <f t="shared" si="43"/>
        <v>1258.0168966833537</v>
      </c>
      <c r="AJ264" s="59">
        <v>5834.3424109999996</v>
      </c>
      <c r="AK264" s="59">
        <v>100.323435091604</v>
      </c>
      <c r="AL264" s="59">
        <v>99.732643102460003</v>
      </c>
      <c r="AM264" s="59">
        <v>477.29999999999995</v>
      </c>
      <c r="AN264" s="59">
        <v>24286</v>
      </c>
      <c r="AO264" s="59">
        <v>138821.419046013</v>
      </c>
    </row>
    <row r="265" spans="1:41" x14ac:dyDescent="0.25">
      <c r="A265" s="57">
        <v>41974</v>
      </c>
      <c r="B265" s="58">
        <v>2014</v>
      </c>
      <c r="C265" s="58">
        <v>12</v>
      </c>
      <c r="D265" s="59">
        <v>114.10778606648</v>
      </c>
      <c r="E265" s="59">
        <v>103.022892064457</v>
      </c>
      <c r="F265" s="59"/>
      <c r="G265" s="59"/>
      <c r="H265" s="59">
        <v>113.54760701015</v>
      </c>
      <c r="I265" s="59">
        <v>114.17690549391401</v>
      </c>
      <c r="J265" s="59">
        <v>106.22198982140399</v>
      </c>
      <c r="K265" s="59">
        <v>45.3</v>
      </c>
      <c r="L265" s="59">
        <v>40.216560543432102</v>
      </c>
      <c r="M265" s="59">
        <v>3</v>
      </c>
      <c r="N265" s="59">
        <v>25490.818299999999</v>
      </c>
      <c r="O265" s="59">
        <v>99721.384068876796</v>
      </c>
      <c r="P265" s="59">
        <f t="shared" si="45"/>
        <v>23997.684794701083</v>
      </c>
      <c r="Q265" s="59">
        <f t="shared" si="46"/>
        <v>93880.169479542819</v>
      </c>
      <c r="R265" s="59">
        <v>612.91899999999998</v>
      </c>
      <c r="S265" s="59">
        <f>[1]Extra_XM!F304</f>
        <v>102.31919952201747</v>
      </c>
      <c r="T265" s="59">
        <v>6837.7865393132597</v>
      </c>
      <c r="U265" s="59">
        <v>3774.6126793469002</v>
      </c>
      <c r="V265" s="59">
        <v>6233.1462055578404</v>
      </c>
      <c r="W265" s="59">
        <f t="shared" si="44"/>
        <v>6627.9242390428226</v>
      </c>
      <c r="X265" s="59">
        <v>1531.1136668320701</v>
      </c>
      <c r="Y265" s="59">
        <v>3516.0084119865728</v>
      </c>
      <c r="Z265" s="59">
        <v>1580.8021602241799</v>
      </c>
      <c r="AA265" s="59">
        <v>126.39914052692788</v>
      </c>
      <c r="AB265" s="59">
        <v>103.31897866022278</v>
      </c>
      <c r="AC265" s="59">
        <f t="shared" si="47"/>
        <v>122.33874372936559</v>
      </c>
      <c r="AD265" s="59">
        <f t="shared" si="38"/>
        <v>5409.678033258896</v>
      </c>
      <c r="AE265" s="59">
        <f t="shared" si="39"/>
        <v>2986.2645138340658</v>
      </c>
      <c r="AF265" s="59">
        <f t="shared" si="40"/>
        <v>6032.9150427012164</v>
      </c>
      <c r="AG265" s="59">
        <f t="shared" si="41"/>
        <v>1481.9287672861406</v>
      </c>
      <c r="AH265" s="59">
        <f t="shared" si="42"/>
        <v>3403.0615261397429</v>
      </c>
      <c r="AI265" s="59">
        <f t="shared" si="43"/>
        <v>1530.0210868545682</v>
      </c>
      <c r="AJ265" s="59">
        <v>6071.5211600000002</v>
      </c>
      <c r="AK265" s="59">
        <v>105.672005304194</v>
      </c>
      <c r="AL265" s="59">
        <v>121.368857083024</v>
      </c>
      <c r="AM265" s="59">
        <v>524.6</v>
      </c>
      <c r="AN265" s="59">
        <v>34164</v>
      </c>
      <c r="AO265" s="59">
        <v>140128.801984505</v>
      </c>
    </row>
    <row r="266" spans="1:41" x14ac:dyDescent="0.25">
      <c r="A266" s="60">
        <v>42005</v>
      </c>
      <c r="B266" s="63">
        <v>2015</v>
      </c>
      <c r="C266" s="63">
        <v>1</v>
      </c>
      <c r="D266" s="64">
        <v>101.850032682793</v>
      </c>
      <c r="E266" s="64">
        <v>103.375477276326</v>
      </c>
      <c r="F266" s="64"/>
      <c r="G266" s="64"/>
      <c r="H266" s="64">
        <v>104.95776366347501</v>
      </c>
      <c r="I266" s="64">
        <v>101.47080125275799</v>
      </c>
      <c r="J266" s="64">
        <v>106.30422378839999</v>
      </c>
      <c r="K266" s="64">
        <v>41.9</v>
      </c>
      <c r="L266" s="64">
        <v>45.084540040948298</v>
      </c>
      <c r="M266" s="64">
        <v>3</v>
      </c>
      <c r="N266" s="64">
        <v>25414.780400996999</v>
      </c>
      <c r="O266" s="64">
        <v>99950.522087496094</v>
      </c>
      <c r="P266" s="64">
        <f t="shared" si="45"/>
        <v>23907.592281173573</v>
      </c>
      <c r="Q266" s="64">
        <f t="shared" si="46"/>
        <v>94023.095720494573</v>
      </c>
      <c r="R266" s="64">
        <v>620.90952380952399</v>
      </c>
      <c r="S266" s="64">
        <f>[1]Extra_XM!F305</f>
        <v>103.70080148844811</v>
      </c>
      <c r="T266" s="64">
        <v>5979.8378533772002</v>
      </c>
      <c r="U266" s="64">
        <v>3033.84784924</v>
      </c>
      <c r="V266" s="64">
        <v>5040.8607248611497</v>
      </c>
      <c r="W266" s="64">
        <f t="shared" si="44"/>
        <v>5385.7781005187444</v>
      </c>
      <c r="X266" s="64">
        <v>1443.2235426678101</v>
      </c>
      <c r="Y266" s="64">
        <v>2972.9027045514104</v>
      </c>
      <c r="Z266" s="64">
        <v>969.65185329952396</v>
      </c>
      <c r="AA266" s="64">
        <v>119.3421335455354</v>
      </c>
      <c r="AB266" s="64">
        <v>98.056895953668771</v>
      </c>
      <c r="AC266" s="64">
        <f t="shared" si="47"/>
        <v>121.70702772594775</v>
      </c>
      <c r="AD266" s="64">
        <f t="shared" si="38"/>
        <v>5010.6677966299076</v>
      </c>
      <c r="AE266" s="64">
        <f t="shared" si="39"/>
        <v>2542.1431300978247</v>
      </c>
      <c r="AF266" s="64">
        <f t="shared" si="40"/>
        <v>5140.7508628897676</v>
      </c>
      <c r="AG266" s="64">
        <f t="shared" si="41"/>
        <v>1471.8225869088531</v>
      </c>
      <c r="AH266" s="64">
        <f t="shared" si="42"/>
        <v>3031.8140051629689</v>
      </c>
      <c r="AI266" s="64">
        <f t="shared" si="43"/>
        <v>988.8665594285975</v>
      </c>
      <c r="AJ266" s="64">
        <v>6160.8656000000001</v>
      </c>
      <c r="AK266" s="64">
        <v>101.201252390078</v>
      </c>
      <c r="AL266" s="64">
        <v>97.809339119552902</v>
      </c>
      <c r="AM266" s="64">
        <v>519</v>
      </c>
      <c r="AN266" s="64">
        <v>23891</v>
      </c>
      <c r="AO266" s="64">
        <v>141309.946823109</v>
      </c>
    </row>
    <row r="267" spans="1:41" x14ac:dyDescent="0.25">
      <c r="A267" s="57">
        <v>42036</v>
      </c>
      <c r="B267" s="58">
        <v>2015</v>
      </c>
      <c r="C267" s="58">
        <v>2</v>
      </c>
      <c r="D267" s="59">
        <v>95.463423092708396</v>
      </c>
      <c r="E267" s="59">
        <v>102.887749354962</v>
      </c>
      <c r="F267" s="59"/>
      <c r="G267" s="59"/>
      <c r="H267" s="59">
        <v>92.641269991633195</v>
      </c>
      <c r="I267" s="59">
        <v>95.806211485510005</v>
      </c>
      <c r="J267" s="59">
        <v>106.677954689475</v>
      </c>
      <c r="K267" s="59">
        <v>44.7</v>
      </c>
      <c r="L267" s="59">
        <v>41.869408843145202</v>
      </c>
      <c r="M267" s="59">
        <v>3</v>
      </c>
      <c r="N267" s="59">
        <v>25336.434828940499</v>
      </c>
      <c r="O267" s="59">
        <v>99650.2341507534</v>
      </c>
      <c r="P267" s="59">
        <f t="shared" si="45"/>
        <v>23750.394261580484</v>
      </c>
      <c r="Q267" s="59">
        <f t="shared" si="46"/>
        <v>93412.209149323928</v>
      </c>
      <c r="R267" s="59">
        <v>623.61749999999995</v>
      </c>
      <c r="S267" s="59">
        <f>[1]Extra_XM!F306</f>
        <v>103.24792508900195</v>
      </c>
      <c r="T267" s="59">
        <v>5122.4527953872403</v>
      </c>
      <c r="U267" s="59">
        <v>2684.1339557199999</v>
      </c>
      <c r="V267" s="59">
        <v>4501.2906919502702</v>
      </c>
      <c r="W267" s="59">
        <f t="shared" si="44"/>
        <v>4804.1812528696701</v>
      </c>
      <c r="X267" s="59">
        <v>1421.6827057993501</v>
      </c>
      <c r="Y267" s="59">
        <v>2369.3134052579298</v>
      </c>
      <c r="Z267" s="59">
        <v>1013.18514181239</v>
      </c>
      <c r="AA267" s="59">
        <v>117.11860539977674</v>
      </c>
      <c r="AB267" s="59">
        <v>98.237765122080916</v>
      </c>
      <c r="AC267" s="59">
        <f t="shared" si="47"/>
        <v>119.21953360220729</v>
      </c>
      <c r="AD267" s="59">
        <f t="shared" si="38"/>
        <v>4373.7310377818121</v>
      </c>
      <c r="AE267" s="59">
        <f t="shared" si="39"/>
        <v>2291.8083310144302</v>
      </c>
      <c r="AF267" s="59">
        <f t="shared" si="40"/>
        <v>4582.0369451162469</v>
      </c>
      <c r="AG267" s="59">
        <f t="shared" si="41"/>
        <v>1447.1855136694253</v>
      </c>
      <c r="AH267" s="59">
        <f t="shared" si="42"/>
        <v>2411.815254870226</v>
      </c>
      <c r="AI267" s="59">
        <f t="shared" si="43"/>
        <v>1031.3601297355412</v>
      </c>
      <c r="AJ267" s="59">
        <v>5568.352245</v>
      </c>
      <c r="AK267" s="59">
        <v>93.843262189440495</v>
      </c>
      <c r="AL267" s="59">
        <v>95.110073020142906</v>
      </c>
      <c r="AM267" s="59">
        <v>445.8</v>
      </c>
      <c r="AN267" s="59">
        <v>18233</v>
      </c>
      <c r="AO267" s="59">
        <v>140271.45669907899</v>
      </c>
    </row>
    <row r="268" spans="1:41" x14ac:dyDescent="0.25">
      <c r="A268" s="57">
        <v>42064</v>
      </c>
      <c r="B268" s="58">
        <v>2015</v>
      </c>
      <c r="C268" s="58">
        <v>3</v>
      </c>
      <c r="D268" s="59">
        <v>107.63244853482</v>
      </c>
      <c r="E268" s="59">
        <v>102.506965862573</v>
      </c>
      <c r="F268" s="59"/>
      <c r="G268" s="59"/>
      <c r="H268" s="59">
        <v>99.363490218673306</v>
      </c>
      <c r="I268" s="59">
        <v>108.63828430595601</v>
      </c>
      <c r="J268" s="59">
        <v>107.34917256917799</v>
      </c>
      <c r="K268" s="59">
        <v>39.700000000000003</v>
      </c>
      <c r="L268" s="59">
        <v>48.643100826245998</v>
      </c>
      <c r="M268" s="59">
        <v>3</v>
      </c>
      <c r="N268" s="59">
        <v>25085.896806358</v>
      </c>
      <c r="O268" s="59">
        <v>99451.8616592709</v>
      </c>
      <c r="P268" s="59">
        <f t="shared" si="45"/>
        <v>23368.505043848509</v>
      </c>
      <c r="Q268" s="59">
        <f t="shared" si="46"/>
        <v>92643.34254200432</v>
      </c>
      <c r="R268" s="59">
        <v>628.50318181818204</v>
      </c>
      <c r="S268" s="59">
        <f>[1]Extra_XM!F307</f>
        <v>102.56014721870272</v>
      </c>
      <c r="T268" s="59">
        <v>6001.8760623716698</v>
      </c>
      <c r="U268" s="59">
        <v>3007.43492118216</v>
      </c>
      <c r="V268" s="59">
        <v>5135.4724508378004</v>
      </c>
      <c r="W268" s="59">
        <f t="shared" si="44"/>
        <v>5486.6167169780092</v>
      </c>
      <c r="X268" s="59">
        <v>1606.6993499288501</v>
      </c>
      <c r="Y268" s="59">
        <v>2834.7113363272392</v>
      </c>
      <c r="Z268" s="59">
        <v>1045.2060307219199</v>
      </c>
      <c r="AA268" s="59">
        <v>118.49291207969164</v>
      </c>
      <c r="AB268" s="59">
        <v>98.27189777465793</v>
      </c>
      <c r="AC268" s="59">
        <f t="shared" si="47"/>
        <v>120.5765989697293</v>
      </c>
      <c r="AD268" s="59">
        <f t="shared" si="38"/>
        <v>5065.1772810977482</v>
      </c>
      <c r="AE268" s="59">
        <f t="shared" si="39"/>
        <v>2538.0715760952262</v>
      </c>
      <c r="AF268" s="59">
        <f t="shared" si="40"/>
        <v>5225.7792584953222</v>
      </c>
      <c r="AG268" s="59">
        <f t="shared" si="41"/>
        <v>1634.9530092652603</v>
      </c>
      <c r="AH268" s="59">
        <f t="shared" si="42"/>
        <v>2884.5594727674493</v>
      </c>
      <c r="AI268" s="59">
        <f t="shared" si="43"/>
        <v>1063.5858820174881</v>
      </c>
      <c r="AJ268" s="59">
        <v>6050.01307</v>
      </c>
      <c r="AK268" s="59">
        <v>103.401001921953</v>
      </c>
      <c r="AL268" s="59">
        <v>104.585001285706</v>
      </c>
      <c r="AM268" s="59">
        <v>473.5</v>
      </c>
      <c r="AN268" s="59">
        <v>21469</v>
      </c>
      <c r="AO268" s="59">
        <v>139937.15930311001</v>
      </c>
    </row>
    <row r="269" spans="1:41" x14ac:dyDescent="0.25">
      <c r="A269" s="57">
        <v>42095</v>
      </c>
      <c r="B269" s="58">
        <v>2015</v>
      </c>
      <c r="C269" s="58">
        <v>4</v>
      </c>
      <c r="D269" s="59">
        <v>105.243208472506</v>
      </c>
      <c r="E269" s="59">
        <v>104.148877868054</v>
      </c>
      <c r="F269" s="59"/>
      <c r="G269" s="59"/>
      <c r="H269" s="59">
        <v>97.785562219876695</v>
      </c>
      <c r="I269" s="59">
        <v>106.15028695905301</v>
      </c>
      <c r="J269" s="59">
        <v>107.96665985372999</v>
      </c>
      <c r="K269" s="59">
        <v>38.299999999999997</v>
      </c>
      <c r="L269" s="59">
        <v>48.476602971343802</v>
      </c>
      <c r="M269" s="59">
        <v>3</v>
      </c>
      <c r="N269" s="59">
        <v>25477.494914003801</v>
      </c>
      <c r="O269" s="59">
        <v>100667.827754693</v>
      </c>
      <c r="P269" s="59">
        <f t="shared" si="45"/>
        <v>23597.557753958445</v>
      </c>
      <c r="Q269" s="59">
        <f t="shared" si="46"/>
        <v>93239.735202584547</v>
      </c>
      <c r="R269" s="59">
        <v>614.72761904761899</v>
      </c>
      <c r="S269" s="59">
        <f>[1]Extra_XM!F308</f>
        <v>100.90243442492412</v>
      </c>
      <c r="T269" s="59">
        <v>5801.3667294816596</v>
      </c>
      <c r="U269" s="59">
        <v>2976.9168320855401</v>
      </c>
      <c r="V269" s="59">
        <v>4745.7833207130598</v>
      </c>
      <c r="W269" s="59">
        <f t="shared" si="44"/>
        <v>5076.3301444994468</v>
      </c>
      <c r="X269" s="59">
        <v>1356.9646424656701</v>
      </c>
      <c r="Y269" s="59">
        <v>2583.5140381064671</v>
      </c>
      <c r="Z269" s="59">
        <v>1135.8514639273101</v>
      </c>
      <c r="AA269" s="59">
        <v>119.05931004108569</v>
      </c>
      <c r="AB269" s="59">
        <v>97.899482011007663</v>
      </c>
      <c r="AC269" s="59">
        <f t="shared" si="47"/>
        <v>121.61383042629261</v>
      </c>
      <c r="AD269" s="59">
        <f t="shared" si="38"/>
        <v>4872.6695354438807</v>
      </c>
      <c r="AE269" s="59">
        <f t="shared" si="39"/>
        <v>2500.3645922845076</v>
      </c>
      <c r="AF269" s="59">
        <f t="shared" si="40"/>
        <v>4847.6082030540783</v>
      </c>
      <c r="AG269" s="59">
        <f t="shared" si="41"/>
        <v>1386.0794915269266</v>
      </c>
      <c r="AH269" s="59">
        <f t="shared" si="42"/>
        <v>2638.945564406542</v>
      </c>
      <c r="AI269" s="59">
        <f t="shared" si="43"/>
        <v>1160.2221386621809</v>
      </c>
      <c r="AJ269" s="59">
        <v>5703.0404600000002</v>
      </c>
      <c r="AK269" s="59">
        <v>99.995865031121795</v>
      </c>
      <c r="AL269" s="59">
        <v>97.921201542258402</v>
      </c>
      <c r="AM269" s="59">
        <v>470.3</v>
      </c>
      <c r="AN269" s="59">
        <v>23084</v>
      </c>
      <c r="AO269" s="59">
        <v>139852.96512318499</v>
      </c>
    </row>
    <row r="270" spans="1:41" x14ac:dyDescent="0.25">
      <c r="A270" s="57">
        <v>42125</v>
      </c>
      <c r="B270" s="58">
        <v>2015</v>
      </c>
      <c r="C270" s="58">
        <v>5</v>
      </c>
      <c r="D270" s="59">
        <v>103.858201180123</v>
      </c>
      <c r="E270" s="59">
        <v>103.873327597765</v>
      </c>
      <c r="F270" s="59"/>
      <c r="G270" s="59"/>
      <c r="H270" s="59">
        <v>105.25586310565301</v>
      </c>
      <c r="I270" s="59">
        <v>103.687154273278</v>
      </c>
      <c r="J270" s="59">
        <v>108.157105708017</v>
      </c>
      <c r="K270" s="59">
        <v>39</v>
      </c>
      <c r="L270" s="59">
        <v>46.447874212648301</v>
      </c>
      <c r="M270" s="59">
        <v>3</v>
      </c>
      <c r="N270" s="59">
        <v>25956.8263915104</v>
      </c>
      <c r="O270" s="59">
        <v>101525.198315398</v>
      </c>
      <c r="P270" s="59">
        <f t="shared" si="45"/>
        <v>23999.18731329955</v>
      </c>
      <c r="Q270" s="59">
        <f t="shared" si="46"/>
        <v>93868.264734706725</v>
      </c>
      <c r="R270" s="59">
        <v>607.59684210526302</v>
      </c>
      <c r="S270" s="59">
        <f>[1]Extra_XM!F309</f>
        <v>99.999293719030064</v>
      </c>
      <c r="T270" s="59">
        <v>4987.6841757899801</v>
      </c>
      <c r="U270" s="59">
        <v>2690.6925863500001</v>
      </c>
      <c r="V270" s="59">
        <v>4270.9392942642498</v>
      </c>
      <c r="W270" s="59">
        <f t="shared" si="44"/>
        <v>4562.2228297132815</v>
      </c>
      <c r="X270" s="59">
        <v>1254.0817120412901</v>
      </c>
      <c r="Y270" s="59">
        <v>2447.6204848544812</v>
      </c>
      <c r="Z270" s="59">
        <v>860.52063281750998</v>
      </c>
      <c r="AA270" s="59">
        <v>122.10438523156445</v>
      </c>
      <c r="AB270" s="59">
        <v>99.274321044742479</v>
      </c>
      <c r="AC270" s="59">
        <f t="shared" si="47"/>
        <v>122.99694820026275</v>
      </c>
      <c r="AD270" s="59">
        <f t="shared" si="38"/>
        <v>4084.7707200123104</v>
      </c>
      <c r="AE270" s="59">
        <f t="shared" si="39"/>
        <v>2203.6002894140493</v>
      </c>
      <c r="AF270" s="59">
        <f t="shared" si="40"/>
        <v>4302.1591578947764</v>
      </c>
      <c r="AG270" s="59">
        <f t="shared" si="41"/>
        <v>1263.2488430478222</v>
      </c>
      <c r="AH270" s="59">
        <f t="shared" si="42"/>
        <v>2465.5121879416834</v>
      </c>
      <c r="AI270" s="59">
        <f t="shared" si="43"/>
        <v>866.81089707949491</v>
      </c>
      <c r="AJ270" s="59">
        <v>5946.87734</v>
      </c>
      <c r="AK270" s="59">
        <v>101.416642573037</v>
      </c>
      <c r="AL270" s="59">
        <v>103.16855552459801</v>
      </c>
      <c r="AM270" s="59">
        <v>507.20000000000005</v>
      </c>
      <c r="AN270" s="59">
        <v>21184</v>
      </c>
      <c r="AO270" s="59">
        <v>141527.38033233199</v>
      </c>
    </row>
    <row r="271" spans="1:41" x14ac:dyDescent="0.25">
      <c r="A271" s="57">
        <v>42156</v>
      </c>
      <c r="B271" s="58">
        <v>2015</v>
      </c>
      <c r="C271" s="58">
        <v>6</v>
      </c>
      <c r="D271" s="59">
        <v>102.121448624715</v>
      </c>
      <c r="E271" s="59">
        <v>104.39359621101499</v>
      </c>
      <c r="F271" s="59"/>
      <c r="G271" s="59"/>
      <c r="H271" s="59">
        <v>106.26756965286</v>
      </c>
      <c r="I271" s="59">
        <v>101.615790508581</v>
      </c>
      <c r="J271" s="59">
        <v>108.68068943225001</v>
      </c>
      <c r="K271" s="59">
        <v>37.200000000000003</v>
      </c>
      <c r="L271" s="59">
        <v>47.137537639828501</v>
      </c>
      <c r="M271" s="59">
        <v>3</v>
      </c>
      <c r="N271" s="59">
        <v>26464.691510366902</v>
      </c>
      <c r="O271" s="59">
        <v>102449.069982357</v>
      </c>
      <c r="P271" s="59">
        <f t="shared" si="45"/>
        <v>24350.8682624475</v>
      </c>
      <c r="Q271" s="59">
        <f t="shared" si="46"/>
        <v>94266.120796208503</v>
      </c>
      <c r="R271" s="59">
        <v>629.99476190476196</v>
      </c>
      <c r="S271" s="59">
        <f>[1]Extra_XM!F310</f>
        <v>103.41004303034423</v>
      </c>
      <c r="T271" s="59">
        <v>5298.09670100126</v>
      </c>
      <c r="U271" s="59">
        <v>3017.0994982500001</v>
      </c>
      <c r="V271" s="59">
        <v>4733.4339265048202</v>
      </c>
      <c r="W271" s="59">
        <f t="shared" si="44"/>
        <v>5043.7904117922244</v>
      </c>
      <c r="X271" s="59">
        <v>1344.91841257903</v>
      </c>
      <c r="Y271" s="59">
        <v>2737.3718996525158</v>
      </c>
      <c r="Z271" s="59">
        <v>961.50009956067902</v>
      </c>
      <c r="AA271" s="59">
        <v>117.17721219119375</v>
      </c>
      <c r="AB271" s="59">
        <v>98.646433817578185</v>
      </c>
      <c r="AC271" s="59">
        <f t="shared" si="47"/>
        <v>118.78504640916222</v>
      </c>
      <c r="AD271" s="59">
        <f t="shared" si="38"/>
        <v>4521.4394522004422</v>
      </c>
      <c r="AE271" s="59">
        <f t="shared" si="39"/>
        <v>2574.8176132805665</v>
      </c>
      <c r="AF271" s="59">
        <f t="shared" si="40"/>
        <v>4798.3832190610337</v>
      </c>
      <c r="AG271" s="59">
        <f t="shared" si="41"/>
        <v>1363.3725625257971</v>
      </c>
      <c r="AH271" s="59">
        <f t="shared" si="42"/>
        <v>2774.9324468379646</v>
      </c>
      <c r="AI271" s="59">
        <f t="shared" si="43"/>
        <v>974.69321733285574</v>
      </c>
      <c r="AJ271" s="59">
        <v>6014.1323499999999</v>
      </c>
      <c r="AK271" s="59">
        <v>101.410913163316</v>
      </c>
      <c r="AL271" s="59">
        <v>97.763810408569597</v>
      </c>
      <c r="AM271" s="59">
        <v>510.09999999999997</v>
      </c>
      <c r="AN271" s="59">
        <v>22632</v>
      </c>
      <c r="AO271" s="59">
        <v>141588.015528149</v>
      </c>
    </row>
    <row r="272" spans="1:41" x14ac:dyDescent="0.25">
      <c r="A272" s="57">
        <v>42186</v>
      </c>
      <c r="B272" s="58">
        <v>2015</v>
      </c>
      <c r="C272" s="58">
        <v>7</v>
      </c>
      <c r="D272" s="59">
        <v>101.53660254959</v>
      </c>
      <c r="E272" s="59">
        <v>104.03443415879001</v>
      </c>
      <c r="F272" s="59"/>
      <c r="G272" s="59"/>
      <c r="H272" s="59">
        <v>95.475661075542007</v>
      </c>
      <c r="I272" s="59">
        <v>102.273663140883</v>
      </c>
      <c r="J272" s="59">
        <v>109.14038715157101</v>
      </c>
      <c r="K272" s="59">
        <v>34.299999999999997</v>
      </c>
      <c r="L272" s="59">
        <v>42.62</v>
      </c>
      <c r="M272" s="59">
        <v>3</v>
      </c>
      <c r="N272" s="59">
        <v>26302.955197208601</v>
      </c>
      <c r="O272" s="59">
        <v>104122.696927589</v>
      </c>
      <c r="P272" s="59">
        <f t="shared" si="45"/>
        <v>24100.111685218617</v>
      </c>
      <c r="Q272" s="59">
        <f t="shared" si="46"/>
        <v>95402.535802797196</v>
      </c>
      <c r="R272" s="59">
        <v>650.13954545454499</v>
      </c>
      <c r="S272" s="59">
        <f>[1]Extra_XM!F311</f>
        <v>105.53779714989548</v>
      </c>
      <c r="T272" s="59">
        <v>4939.2956310710097</v>
      </c>
      <c r="U272" s="59">
        <v>2344.6985073407</v>
      </c>
      <c r="V272" s="59">
        <v>5324.7130917500999</v>
      </c>
      <c r="W272" s="59">
        <f t="shared" si="44"/>
        <v>5658.9637036545009</v>
      </c>
      <c r="X272" s="59">
        <v>1644.21338141656</v>
      </c>
      <c r="Y272" s="59">
        <v>2869.2923218254509</v>
      </c>
      <c r="Z272" s="59">
        <v>1145.45800041249</v>
      </c>
      <c r="AA272" s="59">
        <v>112.74663990134719</v>
      </c>
      <c r="AB272" s="59">
        <v>97.143755948165506</v>
      </c>
      <c r="AC272" s="59">
        <f t="shared" si="47"/>
        <v>116.06164369587188</v>
      </c>
      <c r="AD272" s="59">
        <f t="shared" si="38"/>
        <v>4380.8805614010953</v>
      </c>
      <c r="AE272" s="59">
        <f t="shared" si="39"/>
        <v>2079.6171924877767</v>
      </c>
      <c r="AF272" s="59">
        <f t="shared" si="40"/>
        <v>5481.2715853721875</v>
      </c>
      <c r="AG272" s="59">
        <f t="shared" si="41"/>
        <v>1692.5569382903911</v>
      </c>
      <c r="AH272" s="59">
        <f t="shared" si="42"/>
        <v>2953.6559440387127</v>
      </c>
      <c r="AI272" s="59">
        <f t="shared" si="43"/>
        <v>1179.1370317446751</v>
      </c>
      <c r="AJ272" s="59">
        <v>6166.4728130000003</v>
      </c>
      <c r="AK272" s="59">
        <v>99.173863657833493</v>
      </c>
      <c r="AL272" s="59">
        <v>97.183863950087996</v>
      </c>
      <c r="AM272" s="59">
        <v>456.5</v>
      </c>
      <c r="AN272" s="59">
        <v>22247</v>
      </c>
      <c r="AO272" s="59">
        <v>142960.90117852201</v>
      </c>
    </row>
    <row r="273" spans="1:41" x14ac:dyDescent="0.25">
      <c r="A273" s="57">
        <v>42217</v>
      </c>
      <c r="B273" s="58">
        <v>2015</v>
      </c>
      <c r="C273" s="58">
        <v>8</v>
      </c>
      <c r="D273" s="59">
        <v>100.538549307186</v>
      </c>
      <c r="E273" s="59">
        <v>103.29804615835</v>
      </c>
      <c r="F273" s="59"/>
      <c r="G273" s="59"/>
      <c r="H273" s="59">
        <v>90.669742212563804</v>
      </c>
      <c r="I273" s="59">
        <v>101.739227454234</v>
      </c>
      <c r="J273" s="59">
        <v>109.878224507021</v>
      </c>
      <c r="K273" s="59">
        <v>33.9</v>
      </c>
      <c r="L273" s="59">
        <v>39.655332937617104</v>
      </c>
      <c r="M273" s="59">
        <v>3</v>
      </c>
      <c r="N273" s="59">
        <v>26207.021376235902</v>
      </c>
      <c r="O273" s="59">
        <v>105739.097266343</v>
      </c>
      <c r="P273" s="59">
        <f t="shared" si="45"/>
        <v>23850.969101308445</v>
      </c>
      <c r="Q273" s="59">
        <f t="shared" si="46"/>
        <v>96232.986782186737</v>
      </c>
      <c r="R273" s="59">
        <v>688.11571428571403</v>
      </c>
      <c r="S273" s="59">
        <f>[1]Extra_XM!F312</f>
        <v>110.10498579427804</v>
      </c>
      <c r="T273" s="59">
        <v>4655.1916571474003</v>
      </c>
      <c r="U273" s="59">
        <v>2406.84423726982</v>
      </c>
      <c r="V273" s="59">
        <v>5024.2548727913099</v>
      </c>
      <c r="W273" s="59">
        <f t="shared" si="44"/>
        <v>5333.7087676089941</v>
      </c>
      <c r="X273" s="59">
        <v>1594.67088517755</v>
      </c>
      <c r="Y273" s="59">
        <v>2569.3506777286939</v>
      </c>
      <c r="Z273" s="59">
        <v>1169.68720470275</v>
      </c>
      <c r="AA273" s="59">
        <v>108.77055365415441</v>
      </c>
      <c r="AB273" s="59">
        <v>94.550575814527974</v>
      </c>
      <c r="AC273" s="59">
        <f t="shared" si="47"/>
        <v>115.039546525365</v>
      </c>
      <c r="AD273" s="59">
        <f t="shared" si="38"/>
        <v>4279.827123018049</v>
      </c>
      <c r="AE273" s="59">
        <f t="shared" si="39"/>
        <v>2212.7718912993623</v>
      </c>
      <c r="AF273" s="59">
        <f t="shared" si="40"/>
        <v>5313.8278952916953</v>
      </c>
      <c r="AG273" s="59">
        <f t="shared" si="41"/>
        <v>1686.5797711329474</v>
      </c>
      <c r="AH273" s="59">
        <f t="shared" si="42"/>
        <v>2717.4352515512714</v>
      </c>
      <c r="AI273" s="59">
        <f t="shared" si="43"/>
        <v>1237.1021483753082</v>
      </c>
      <c r="AJ273" s="59">
        <v>6071.2549790000003</v>
      </c>
      <c r="AK273" s="59">
        <v>95.146291232618694</v>
      </c>
      <c r="AL273" s="59">
        <v>102.813059756031</v>
      </c>
      <c r="AM273" s="59">
        <v>442.3</v>
      </c>
      <c r="AN273" s="59">
        <v>24374</v>
      </c>
      <c r="AO273" s="59">
        <v>143399.84743539899</v>
      </c>
    </row>
    <row r="274" spans="1:41" x14ac:dyDescent="0.25">
      <c r="A274" s="57">
        <v>42248</v>
      </c>
      <c r="B274" s="58">
        <v>2015</v>
      </c>
      <c r="C274" s="58">
        <v>9</v>
      </c>
      <c r="D274" s="59">
        <v>100.78832891147199</v>
      </c>
      <c r="E274" s="59">
        <v>104.715898488571</v>
      </c>
      <c r="F274" s="59"/>
      <c r="G274" s="59"/>
      <c r="H274" s="59">
        <v>100.207165388428</v>
      </c>
      <c r="I274" s="59">
        <v>100.85823079836599</v>
      </c>
      <c r="J274" s="59">
        <v>110.44018455779199</v>
      </c>
      <c r="K274" s="59">
        <v>34.1</v>
      </c>
      <c r="L274" s="59">
        <v>45.2767710624505</v>
      </c>
      <c r="M274" s="59">
        <v>3</v>
      </c>
      <c r="N274" s="59">
        <v>26479.123741982999</v>
      </c>
      <c r="O274" s="59">
        <v>106620.648084613</v>
      </c>
      <c r="P274" s="59">
        <f t="shared" si="45"/>
        <v>23975.98650165855</v>
      </c>
      <c r="Q274" s="59">
        <f t="shared" si="46"/>
        <v>96541.533782768834</v>
      </c>
      <c r="R274" s="59">
        <v>691.72904761904704</v>
      </c>
      <c r="S274" s="59">
        <f>[1]Extra_XM!F313</f>
        <v>110.26420980771702</v>
      </c>
      <c r="T274" s="59">
        <v>4640.9980826682704</v>
      </c>
      <c r="U274" s="59">
        <v>2417.4599889619799</v>
      </c>
      <c r="V274" s="59">
        <v>5040.7908552491099</v>
      </c>
      <c r="W274" s="59">
        <f t="shared" si="44"/>
        <v>5344.5177334718974</v>
      </c>
      <c r="X274" s="59">
        <v>1541.1533805205599</v>
      </c>
      <c r="Y274" s="59">
        <v>2518.1051705371078</v>
      </c>
      <c r="Z274" s="59">
        <v>1285.2591824142301</v>
      </c>
      <c r="AA274" s="59">
        <v>109.04155172509132</v>
      </c>
      <c r="AB274" s="59">
        <v>93.09528231668412</v>
      </c>
      <c r="AC274" s="59">
        <f t="shared" si="47"/>
        <v>117.12897690579256</v>
      </c>
      <c r="AD274" s="59">
        <f t="shared" si="38"/>
        <v>4256.1739164982373</v>
      </c>
      <c r="AE274" s="59">
        <f t="shared" si="39"/>
        <v>2217.0080585946971</v>
      </c>
      <c r="AF274" s="59">
        <f t="shared" si="40"/>
        <v>5414.6576816876159</v>
      </c>
      <c r="AG274" s="59">
        <f t="shared" si="41"/>
        <v>1655.4580878523866</v>
      </c>
      <c r="AH274" s="59">
        <f t="shared" si="42"/>
        <v>2704.8687193097694</v>
      </c>
      <c r="AI274" s="59">
        <f t="shared" si="43"/>
        <v>1380.5846552375638</v>
      </c>
      <c r="AJ274" s="59">
        <v>5794.5470079999996</v>
      </c>
      <c r="AK274" s="59">
        <v>99.070105193761094</v>
      </c>
      <c r="AL274" s="59">
        <v>97.609064721552002</v>
      </c>
      <c r="AM274" s="59">
        <v>468.3</v>
      </c>
      <c r="AN274" s="59">
        <v>28669</v>
      </c>
      <c r="AO274" s="59">
        <v>144668.25216128599</v>
      </c>
    </row>
    <row r="275" spans="1:41" x14ac:dyDescent="0.25">
      <c r="A275" s="57">
        <v>42278</v>
      </c>
      <c r="B275" s="58">
        <v>2015</v>
      </c>
      <c r="C275" s="58">
        <v>10</v>
      </c>
      <c r="D275" s="59">
        <v>104.97343960051199</v>
      </c>
      <c r="E275" s="59">
        <v>105.05850850029699</v>
      </c>
      <c r="F275" s="59"/>
      <c r="G275" s="59"/>
      <c r="H275" s="59">
        <v>106.508353659582</v>
      </c>
      <c r="I275" s="59">
        <v>104.78567273351401</v>
      </c>
      <c r="J275" s="59">
        <v>110.890110512403</v>
      </c>
      <c r="K275" s="59">
        <v>35.200000000000003</v>
      </c>
      <c r="L275" s="59">
        <v>42.988875846715501</v>
      </c>
      <c r="M275" s="59">
        <v>3.13</v>
      </c>
      <c r="N275" s="59">
        <v>26226.7164803714</v>
      </c>
      <c r="O275" s="59">
        <v>107497.877803661</v>
      </c>
      <c r="P275" s="59">
        <f t="shared" si="45"/>
        <v>23651.086971761972</v>
      </c>
      <c r="Q275" s="59">
        <f t="shared" si="46"/>
        <v>96940.906007697966</v>
      </c>
      <c r="R275" s="59">
        <v>685.31428571428603</v>
      </c>
      <c r="S275" s="59">
        <f>[1]Extra_XM!F314</f>
        <v>109.52798473389534</v>
      </c>
      <c r="T275" s="59">
        <v>4702.9318853629102</v>
      </c>
      <c r="U275" s="59">
        <v>2409.2693062527701</v>
      </c>
      <c r="V275" s="59">
        <v>5143.7060940819101</v>
      </c>
      <c r="W275" s="59">
        <f t="shared" si="44"/>
        <v>5463.8557771907053</v>
      </c>
      <c r="X275" s="59">
        <v>1729.08522939505</v>
      </c>
      <c r="Y275" s="59">
        <v>2529.8213743992551</v>
      </c>
      <c r="Z275" s="59">
        <v>1204.9491733964001</v>
      </c>
      <c r="AA275" s="59">
        <v>108.60657599435123</v>
      </c>
      <c r="AB275" s="59">
        <v>91.600062472422081</v>
      </c>
      <c r="AC275" s="59">
        <f t="shared" si="47"/>
        <v>118.56605013457198</v>
      </c>
      <c r="AD275" s="59">
        <f t="shared" si="38"/>
        <v>4330.2459747994599</v>
      </c>
      <c r="AE275" s="59">
        <f t="shared" si="39"/>
        <v>2218.345697941973</v>
      </c>
      <c r="AF275" s="59">
        <f t="shared" si="40"/>
        <v>5615.3958362534086</v>
      </c>
      <c r="AG275" s="59">
        <f t="shared" si="41"/>
        <v>1887.6463429439511</v>
      </c>
      <c r="AH275" s="59">
        <f t="shared" si="42"/>
        <v>2761.8118439175796</v>
      </c>
      <c r="AI275" s="59">
        <f t="shared" si="43"/>
        <v>1315.4457986960135</v>
      </c>
      <c r="AJ275" s="59">
        <v>6096.2131200000003</v>
      </c>
      <c r="AK275" s="59">
        <v>104.262388774627</v>
      </c>
      <c r="AL275" s="59">
        <v>102.443526259355</v>
      </c>
      <c r="AM275" s="59">
        <v>498.59999999999997</v>
      </c>
      <c r="AN275" s="59">
        <v>22887</v>
      </c>
      <c r="AO275" s="59">
        <v>145016.587517868</v>
      </c>
    </row>
    <row r="276" spans="1:41" x14ac:dyDescent="0.25">
      <c r="A276" s="57">
        <v>42309</v>
      </c>
      <c r="B276" s="58">
        <v>2015</v>
      </c>
      <c r="C276" s="58">
        <v>11</v>
      </c>
      <c r="D276" s="59">
        <v>108.326292425137</v>
      </c>
      <c r="E276" s="59">
        <v>104.756659261463</v>
      </c>
      <c r="F276" s="59"/>
      <c r="G276" s="59"/>
      <c r="H276" s="59">
        <v>103.37035675866601</v>
      </c>
      <c r="I276" s="59">
        <v>108.92876054126999</v>
      </c>
      <c r="J276" s="59">
        <v>110.861362864911</v>
      </c>
      <c r="K276" s="59">
        <v>36.4</v>
      </c>
      <c r="L276" s="59">
        <v>42.514918588570502</v>
      </c>
      <c r="M276" s="59">
        <v>3.25</v>
      </c>
      <c r="N276" s="59">
        <v>26672.543344244699</v>
      </c>
      <c r="O276" s="59">
        <v>108936.939506789</v>
      </c>
      <c r="P276" s="59">
        <f t="shared" si="45"/>
        <v>24059.368074652175</v>
      </c>
      <c r="Q276" s="59">
        <f t="shared" si="46"/>
        <v>98264.117174468629</v>
      </c>
      <c r="R276" s="59">
        <v>704.00238095238103</v>
      </c>
      <c r="S276" s="59">
        <f>[1]Extra_XM!F315</f>
        <v>111.34365751235657</v>
      </c>
      <c r="T276" s="59">
        <v>4800.0368174721798</v>
      </c>
      <c r="U276" s="59">
        <v>2632.2057160600898</v>
      </c>
      <c r="V276" s="59">
        <v>4540.2594990317002</v>
      </c>
      <c r="W276" s="59">
        <f t="shared" si="44"/>
        <v>4825.8578483483552</v>
      </c>
      <c r="X276" s="59">
        <v>1439.1130435750699</v>
      </c>
      <c r="Y276" s="59">
        <v>2343.4644106331252</v>
      </c>
      <c r="Z276" s="59">
        <v>1043.2803941401601</v>
      </c>
      <c r="AA276" s="59">
        <v>103.76863739889427</v>
      </c>
      <c r="AB276" s="59">
        <v>90.593296555455552</v>
      </c>
      <c r="AC276" s="59">
        <f t="shared" si="47"/>
        <v>114.54339486959016</v>
      </c>
      <c r="AD276" s="59">
        <f t="shared" si="38"/>
        <v>4625.7105593672632</v>
      </c>
      <c r="AE276" s="59">
        <f t="shared" si="39"/>
        <v>2536.6100799239539</v>
      </c>
      <c r="AF276" s="59">
        <f t="shared" si="40"/>
        <v>5011.6947629259048</v>
      </c>
      <c r="AG276" s="59">
        <f t="shared" si="41"/>
        <v>1588.542528303002</v>
      </c>
      <c r="AH276" s="59">
        <f t="shared" si="42"/>
        <v>2586.7967054257738</v>
      </c>
      <c r="AI276" s="59">
        <f t="shared" si="43"/>
        <v>1151.6088207492583</v>
      </c>
      <c r="AJ276" s="59">
        <v>5923.9013699999996</v>
      </c>
      <c r="AK276" s="59">
        <v>100.95222054396299</v>
      </c>
      <c r="AL276" s="59">
        <v>101.03248532739499</v>
      </c>
      <c r="AM276" s="59">
        <v>484.59999999999997</v>
      </c>
      <c r="AN276" s="59">
        <v>23727</v>
      </c>
      <c r="AO276" s="59">
        <v>146970.937482876</v>
      </c>
    </row>
    <row r="277" spans="1:41" x14ac:dyDescent="0.25">
      <c r="A277" s="57">
        <v>42339</v>
      </c>
      <c r="B277" s="58">
        <v>2015</v>
      </c>
      <c r="C277" s="58">
        <v>12</v>
      </c>
      <c r="D277" s="59">
        <v>117.002525280521</v>
      </c>
      <c r="E277" s="59">
        <v>105.514596603149</v>
      </c>
      <c r="F277" s="59"/>
      <c r="G277" s="59"/>
      <c r="H277" s="59">
        <v>113.600022504598</v>
      </c>
      <c r="I277" s="59">
        <v>117.41578874974201</v>
      </c>
      <c r="J277" s="59">
        <v>110.873433821074</v>
      </c>
      <c r="K277" s="59">
        <v>37</v>
      </c>
      <c r="L277" s="59">
        <v>42.86</v>
      </c>
      <c r="M277" s="59">
        <v>3.35</v>
      </c>
      <c r="N277" s="59">
        <v>28210.039530048602</v>
      </c>
      <c r="O277" s="59">
        <v>110721.08112765101</v>
      </c>
      <c r="P277" s="59">
        <f t="shared" si="45"/>
        <v>25443.461574008405</v>
      </c>
      <c r="Q277" s="59">
        <f t="shared" si="46"/>
        <v>99862.588639882058</v>
      </c>
      <c r="R277" s="59">
        <v>704.23800000000006</v>
      </c>
      <c r="S277" s="59">
        <f>[1]Extra_XM!F316</f>
        <v>110.1123465390275</v>
      </c>
      <c r="T277" s="59">
        <v>5105.3219186291699</v>
      </c>
      <c r="U277" s="59">
        <v>2718.9069844599999</v>
      </c>
      <c r="V277" s="59">
        <v>5107.4610425229803</v>
      </c>
      <c r="W277" s="59">
        <f t="shared" si="44"/>
        <v>5402.0262481893178</v>
      </c>
      <c r="X277" s="59">
        <v>1486.27604018906</v>
      </c>
      <c r="Y277" s="59">
        <v>2422.0332905410878</v>
      </c>
      <c r="Z277" s="59">
        <v>1493.71691745917</v>
      </c>
      <c r="AA277" s="59">
        <v>102.29773164928304</v>
      </c>
      <c r="AB277" s="59">
        <v>88.977941899933271</v>
      </c>
      <c r="AC277" s="59">
        <f t="shared" si="47"/>
        <v>114.96976606216575</v>
      </c>
      <c r="AD277" s="59">
        <f t="shared" si="38"/>
        <v>4990.6501701643065</v>
      </c>
      <c r="AE277" s="59">
        <f t="shared" si="39"/>
        <v>2657.8370220187144</v>
      </c>
      <c r="AF277" s="59">
        <f t="shared" si="40"/>
        <v>5740.1429314548022</v>
      </c>
      <c r="AG277" s="59">
        <f t="shared" si="41"/>
        <v>1670.3870739790336</v>
      </c>
      <c r="AH277" s="59">
        <f t="shared" si="42"/>
        <v>2722.060365551009</v>
      </c>
      <c r="AI277" s="59">
        <f t="shared" si="43"/>
        <v>1678.7496828585222</v>
      </c>
      <c r="AJ277" s="59">
        <v>6209.6</v>
      </c>
      <c r="AK277" s="59">
        <v>104.93216811269301</v>
      </c>
      <c r="AL277" s="59">
        <v>124.051505285283</v>
      </c>
      <c r="AM277" s="59">
        <v>495.9</v>
      </c>
      <c r="AN277" s="59">
        <v>29835</v>
      </c>
      <c r="AO277" s="59">
        <v>148147.88176906999</v>
      </c>
    </row>
    <row r="278" spans="1:41" x14ac:dyDescent="0.25">
      <c r="A278" s="60">
        <v>42370</v>
      </c>
      <c r="B278" s="63">
        <v>2016</v>
      </c>
      <c r="C278" s="63">
        <v>1</v>
      </c>
      <c r="D278" s="64">
        <v>103.373687916566</v>
      </c>
      <c r="E278" s="64">
        <v>105.25606049485999</v>
      </c>
      <c r="F278" s="64"/>
      <c r="G278" s="64"/>
      <c r="H278" s="64">
        <v>98.8722856467041</v>
      </c>
      <c r="I278" s="64">
        <v>103.87697422777499</v>
      </c>
      <c r="J278" s="64">
        <v>111.394571529242</v>
      </c>
      <c r="K278" s="64">
        <v>34.299999999999997</v>
      </c>
      <c r="L278" s="64">
        <v>44.986567394162797</v>
      </c>
      <c r="M278" s="64">
        <v>3.5</v>
      </c>
      <c r="N278" s="64">
        <v>28818.619047005701</v>
      </c>
      <c r="O278" s="64">
        <v>111896.992555656</v>
      </c>
      <c r="P278" s="64">
        <f t="shared" si="45"/>
        <v>25870.757121625604</v>
      </c>
      <c r="Q278" s="64">
        <f t="shared" si="46"/>
        <v>100451.02828577434</v>
      </c>
      <c r="R278" s="64">
        <v>721.94799999999998</v>
      </c>
      <c r="S278" s="64">
        <f>[1]Extra_XM!F317</f>
        <v>111.52215890792367</v>
      </c>
      <c r="T278" s="64">
        <v>5099.2408436881797</v>
      </c>
      <c r="U278" s="64">
        <v>2181.3852900000002</v>
      </c>
      <c r="V278" s="64">
        <v>4257.5031093135203</v>
      </c>
      <c r="W278" s="64">
        <f t="shared" si="44"/>
        <v>4534.9935495314621</v>
      </c>
      <c r="X278" s="64">
        <v>1253.2482655927799</v>
      </c>
      <c r="Y278" s="64">
        <v>2168.2560457841928</v>
      </c>
      <c r="Z278" s="64">
        <v>1113.4892381544901</v>
      </c>
      <c r="AA278" s="64">
        <v>100.83249662014018</v>
      </c>
      <c r="AB278" s="64">
        <v>86.613968644893816</v>
      </c>
      <c r="AC278" s="64">
        <f t="shared" si="47"/>
        <v>116.41597561882945</v>
      </c>
      <c r="AD278" s="64">
        <f t="shared" si="38"/>
        <v>5057.1403214364746</v>
      </c>
      <c r="AE278" s="64">
        <f t="shared" si="39"/>
        <v>2163.3752640458697</v>
      </c>
      <c r="AF278" s="64">
        <f t="shared" si="40"/>
        <v>4915.4924730082957</v>
      </c>
      <c r="AG278" s="64">
        <f t="shared" si="41"/>
        <v>1446.935506131739</v>
      </c>
      <c r="AH278" s="64">
        <f t="shared" si="42"/>
        <v>2503.3560749003027</v>
      </c>
      <c r="AI278" s="64">
        <f t="shared" si="43"/>
        <v>1285.5769751408729</v>
      </c>
      <c r="AJ278" s="64">
        <v>6182.3966399999999</v>
      </c>
      <c r="AK278" s="64">
        <v>96.843156413644707</v>
      </c>
      <c r="AL278" s="64">
        <v>98.703027157277603</v>
      </c>
      <c r="AM278" s="64">
        <v>460.09999999999991</v>
      </c>
      <c r="AN278" s="64">
        <v>25484</v>
      </c>
      <c r="AO278" s="64">
        <v>148223.39391771299</v>
      </c>
    </row>
    <row r="279" spans="1:41" x14ac:dyDescent="0.25">
      <c r="A279" s="57">
        <v>42401</v>
      </c>
      <c r="B279" s="58">
        <v>2016</v>
      </c>
      <c r="C279" s="58">
        <v>2</v>
      </c>
      <c r="D279" s="59">
        <v>99.771597732707505</v>
      </c>
      <c r="E279" s="59">
        <v>106.096486431706</v>
      </c>
      <c r="F279" s="59"/>
      <c r="G279" s="59"/>
      <c r="H279" s="59">
        <v>95.967186171604396</v>
      </c>
      <c r="I279" s="59">
        <v>100.205116497167</v>
      </c>
      <c r="J279" s="59">
        <v>111.704215937866</v>
      </c>
      <c r="K279" s="59">
        <v>37.6</v>
      </c>
      <c r="L279" s="59">
        <v>46.412639138003001</v>
      </c>
      <c r="M279" s="59">
        <v>3.5</v>
      </c>
      <c r="N279" s="59">
        <v>28335.826233568201</v>
      </c>
      <c r="O279" s="59">
        <v>111882.46771839799</v>
      </c>
      <c r="P279" s="59">
        <f t="shared" si="45"/>
        <v>25366.836869728919</v>
      </c>
      <c r="Q279" s="59">
        <f t="shared" si="46"/>
        <v>100159.57480121533</v>
      </c>
      <c r="R279" s="59">
        <v>704.08476190476199</v>
      </c>
      <c r="S279" s="59">
        <f>[1]Extra_XM!F318</f>
        <v>109.61656630513406</v>
      </c>
      <c r="T279" s="59">
        <v>4801.5938665991898</v>
      </c>
      <c r="U279" s="59">
        <v>2510.9433084003399</v>
      </c>
      <c r="V279" s="59">
        <v>4024.3601383036398</v>
      </c>
      <c r="W279" s="59">
        <f t="shared" si="44"/>
        <v>4281.7556571389205</v>
      </c>
      <c r="X279" s="59">
        <v>1322.9756142733099</v>
      </c>
      <c r="Y279" s="59">
        <v>1957.0059290937199</v>
      </c>
      <c r="Z279" s="59">
        <v>1001.77411377189</v>
      </c>
      <c r="AA279" s="59">
        <v>102.04942035762724</v>
      </c>
      <c r="AB279" s="59">
        <v>85.90618118897882</v>
      </c>
      <c r="AC279" s="59">
        <f t="shared" si="47"/>
        <v>118.7917085187806</v>
      </c>
      <c r="AD279" s="59">
        <f t="shared" si="38"/>
        <v>4705.1652520633997</v>
      </c>
      <c r="AE279" s="59">
        <f t="shared" si="39"/>
        <v>2460.5169726597769</v>
      </c>
      <c r="AF279" s="59">
        <f t="shared" si="40"/>
        <v>4684.5990388639666</v>
      </c>
      <c r="AG279" s="59">
        <f t="shared" si="41"/>
        <v>1540.0237747304716</v>
      </c>
      <c r="AH279" s="59">
        <f t="shared" si="42"/>
        <v>2278.0734773771906</v>
      </c>
      <c r="AI279" s="59">
        <f t="shared" si="43"/>
        <v>1166.1257663964359</v>
      </c>
      <c r="AJ279" s="59">
        <v>5976.82917</v>
      </c>
      <c r="AK279" s="59">
        <v>96.628870114668302</v>
      </c>
      <c r="AL279" s="59">
        <v>99.8208975895908</v>
      </c>
      <c r="AM279" s="59">
        <v>447.30000000000007</v>
      </c>
      <c r="AN279" s="59">
        <v>21571</v>
      </c>
      <c r="AO279" s="59">
        <v>148329.128631217</v>
      </c>
    </row>
    <row r="280" spans="1:41" x14ac:dyDescent="0.25">
      <c r="A280" s="57">
        <v>42430</v>
      </c>
      <c r="B280" s="58">
        <v>2016</v>
      </c>
      <c r="C280" s="58">
        <v>3</v>
      </c>
      <c r="D280" s="59">
        <v>110.815655516348</v>
      </c>
      <c r="E280" s="59">
        <v>105.576427317244</v>
      </c>
      <c r="F280" s="59"/>
      <c r="G280" s="59"/>
      <c r="H280" s="59">
        <v>103.92196730073</v>
      </c>
      <c r="I280" s="59">
        <v>111.555167629317</v>
      </c>
      <c r="J280" s="59">
        <v>112.12821868200599</v>
      </c>
      <c r="K280" s="59">
        <v>35.5</v>
      </c>
      <c r="L280" s="59">
        <v>42.762517251673401</v>
      </c>
      <c r="M280" s="59">
        <v>3.5</v>
      </c>
      <c r="N280" s="59">
        <v>27532.119213248501</v>
      </c>
      <c r="O280" s="59">
        <v>112151.338447028</v>
      </c>
      <c r="P280" s="59">
        <f t="shared" si="45"/>
        <v>24554.139481453098</v>
      </c>
      <c r="Q280" s="59">
        <f t="shared" si="46"/>
        <v>100020.61904246207</v>
      </c>
      <c r="R280" s="59">
        <v>682.06772727272698</v>
      </c>
      <c r="S280" s="59">
        <f>[1]Extra_XM!F319</f>
        <v>106.23488492342253</v>
      </c>
      <c r="T280" s="59">
        <v>5169.8665094738399</v>
      </c>
      <c r="U280" s="59">
        <v>2494.8156886362599</v>
      </c>
      <c r="V280" s="59">
        <v>4734.4025748217</v>
      </c>
      <c r="W280" s="59">
        <f t="shared" si="44"/>
        <v>5035.4352750606604</v>
      </c>
      <c r="X280" s="59">
        <v>1452.8982160734799</v>
      </c>
      <c r="Y280" s="59">
        <v>2373.7855882930307</v>
      </c>
      <c r="Z280" s="59">
        <v>1208.7514706941499</v>
      </c>
      <c r="AA280" s="59">
        <v>106.86526831135703</v>
      </c>
      <c r="AB280" s="59">
        <v>87.153528042284947</v>
      </c>
      <c r="AC280" s="59">
        <f t="shared" si="47"/>
        <v>122.61726026685734</v>
      </c>
      <c r="AD280" s="59">
        <f t="shared" si="38"/>
        <v>4837.7425062099583</v>
      </c>
      <c r="AE280" s="59">
        <f t="shared" si="39"/>
        <v>2334.5430447687609</v>
      </c>
      <c r="AF280" s="59">
        <f t="shared" si="40"/>
        <v>5432.2557917846698</v>
      </c>
      <c r="AG280" s="59">
        <f t="shared" si="41"/>
        <v>1667.0561120240204</v>
      </c>
      <c r="AH280" s="59">
        <f t="shared" si="42"/>
        <v>2723.682725891857</v>
      </c>
      <c r="AI280" s="59">
        <f t="shared" si="43"/>
        <v>1386.9220189315695</v>
      </c>
      <c r="AJ280" s="59">
        <v>6420.1699420000004</v>
      </c>
      <c r="AK280" s="59">
        <v>106.98699132586999</v>
      </c>
      <c r="AL280" s="59">
        <v>104.746529640283</v>
      </c>
      <c r="AM280" s="59">
        <v>487.19999999999993</v>
      </c>
      <c r="AN280" s="59">
        <v>23053</v>
      </c>
      <c r="AO280" s="59">
        <v>147572.879494655</v>
      </c>
    </row>
    <row r="281" spans="1:41" x14ac:dyDescent="0.25">
      <c r="A281" s="57">
        <v>42461</v>
      </c>
      <c r="B281" s="58">
        <v>2016</v>
      </c>
      <c r="C281" s="58">
        <v>4</v>
      </c>
      <c r="D281" s="59">
        <v>105.95324309611701</v>
      </c>
      <c r="E281" s="59">
        <v>105.12757617933499</v>
      </c>
      <c r="F281" s="59"/>
      <c r="G281" s="59"/>
      <c r="H281" s="59">
        <v>92.693434972759206</v>
      </c>
      <c r="I281" s="59">
        <v>107.305148723752</v>
      </c>
      <c r="J281" s="59">
        <v>112.493308218023</v>
      </c>
      <c r="K281" s="59">
        <v>34.6</v>
      </c>
      <c r="L281" s="59">
        <v>43.318481087651101</v>
      </c>
      <c r="M281" s="59">
        <v>3.5</v>
      </c>
      <c r="N281" s="59">
        <v>27591.725247242601</v>
      </c>
      <c r="O281" s="59">
        <v>113008.88355971299</v>
      </c>
      <c r="P281" s="59">
        <f t="shared" si="45"/>
        <v>24527.436950975916</v>
      </c>
      <c r="Q281" s="59">
        <f t="shared" si="46"/>
        <v>100458.31645442478</v>
      </c>
      <c r="R281" s="59">
        <v>669.93238095238098</v>
      </c>
      <c r="S281" s="59">
        <f>[1]Extra_XM!F320</f>
        <v>106.2198281012501</v>
      </c>
      <c r="T281" s="59">
        <v>5062.4085202975102</v>
      </c>
      <c r="U281" s="59">
        <v>2346.3243200000002</v>
      </c>
      <c r="V281" s="59">
        <v>4305.0476207381598</v>
      </c>
      <c r="W281" s="59">
        <f t="shared" si="44"/>
        <v>4574.9393604901597</v>
      </c>
      <c r="X281" s="59">
        <v>1236.56487337524</v>
      </c>
      <c r="Y281" s="59">
        <v>2171.7987566725101</v>
      </c>
      <c r="Z281" s="59">
        <v>1166.5757304424101</v>
      </c>
      <c r="AA281" s="59">
        <v>106.46954920613035</v>
      </c>
      <c r="AB281" s="59">
        <v>88.650883877290639</v>
      </c>
      <c r="AC281" s="59">
        <f t="shared" si="47"/>
        <v>120.09981688789937</v>
      </c>
      <c r="AD281" s="59">
        <f t="shared" si="38"/>
        <v>4754.794735250015</v>
      </c>
      <c r="AE281" s="59">
        <f t="shared" si="39"/>
        <v>2203.7515303623568</v>
      </c>
      <c r="AF281" s="59">
        <f t="shared" si="40"/>
        <v>4856.1812724813317</v>
      </c>
      <c r="AG281" s="59">
        <f t="shared" si="41"/>
        <v>1394.8703264897804</v>
      </c>
      <c r="AH281" s="59">
        <f t="shared" si="42"/>
        <v>2449.8331676858234</v>
      </c>
      <c r="AI281" s="59">
        <f t="shared" si="43"/>
        <v>1315.9211498186173</v>
      </c>
      <c r="AJ281" s="59">
        <v>5879.0695817633696</v>
      </c>
      <c r="AK281" s="59">
        <v>97.6973287924434</v>
      </c>
      <c r="AL281" s="59">
        <v>100.900699465502</v>
      </c>
      <c r="AM281" s="59">
        <v>431.79999999999995</v>
      </c>
      <c r="AN281" s="59">
        <v>22401</v>
      </c>
      <c r="AO281" s="59">
        <v>147870.84834178301</v>
      </c>
    </row>
    <row r="282" spans="1:41" x14ac:dyDescent="0.25">
      <c r="A282" s="57">
        <v>42491</v>
      </c>
      <c r="B282" s="58">
        <v>2016</v>
      </c>
      <c r="C282" s="58">
        <v>5</v>
      </c>
      <c r="D282" s="59">
        <v>105.92179705808999</v>
      </c>
      <c r="E282" s="59">
        <v>104.942442693514</v>
      </c>
      <c r="F282" s="59"/>
      <c r="G282" s="59"/>
      <c r="H282" s="59">
        <v>104.35211121836301</v>
      </c>
      <c r="I282" s="59">
        <v>106.143267992587</v>
      </c>
      <c r="J282" s="59">
        <v>112.746553005736</v>
      </c>
      <c r="K282" s="59">
        <v>33.9</v>
      </c>
      <c r="L282" s="59">
        <v>41.716320151446801</v>
      </c>
      <c r="M282" s="59">
        <v>3.5</v>
      </c>
      <c r="N282" s="59">
        <v>27588.092996278399</v>
      </c>
      <c r="O282" s="59">
        <v>113224.92811895099</v>
      </c>
      <c r="P282" s="59">
        <f t="shared" si="45"/>
        <v>24469.123233306167</v>
      </c>
      <c r="Q282" s="59">
        <f t="shared" si="46"/>
        <v>100424.29245104341</v>
      </c>
      <c r="R282" s="59">
        <v>681.870454545455</v>
      </c>
      <c r="S282" s="59">
        <f>[1]Extra_XM!F321</f>
        <v>107.40192402731641</v>
      </c>
      <c r="T282" s="59">
        <v>5101.3850025679803</v>
      </c>
      <c r="U282" s="59">
        <v>2476.7332929999998</v>
      </c>
      <c r="V282" s="59">
        <v>4565.3940629257904</v>
      </c>
      <c r="W282" s="59">
        <f t="shared" si="44"/>
        <v>4843.4816007277832</v>
      </c>
      <c r="X282" s="59">
        <v>1404.6011552175501</v>
      </c>
      <c r="Y282" s="59">
        <v>2339.7123243159431</v>
      </c>
      <c r="Z282" s="59">
        <v>1099.1681211942901</v>
      </c>
      <c r="AA282" s="59">
        <v>105.42694889047749</v>
      </c>
      <c r="AB282" s="59">
        <v>90.15003004057759</v>
      </c>
      <c r="AC282" s="59">
        <f t="shared" si="47"/>
        <v>116.94610511280315</v>
      </c>
      <c r="AD282" s="59">
        <f t="shared" ref="AD282:AD311" si="48">T282/$AA282*100</f>
        <v>4838.7865306313106</v>
      </c>
      <c r="AE282" s="59">
        <f t="shared" ref="AE282:AE311" si="49">U282/$AA282*100</f>
        <v>2349.2411751125869</v>
      </c>
      <c r="AF282" s="59">
        <f t="shared" ref="AF282:AF311" si="50">V282/$AB282*100</f>
        <v>5064.2180162012737</v>
      </c>
      <c r="AG282" s="59">
        <f t="shared" ref="AG282:AG311" si="51">X282/$AB282*100</f>
        <v>1558.070645772744</v>
      </c>
      <c r="AH282" s="59">
        <f t="shared" ref="AH282:AH311" si="52">Y282/$AB282*100</f>
        <v>2595.3539042225621</v>
      </c>
      <c r="AI282" s="59">
        <f t="shared" ref="AI282:AI311" si="53">Z282/$AB282*100</f>
        <v>1219.26539647246</v>
      </c>
      <c r="AJ282" s="59">
        <v>6211.8559016045401</v>
      </c>
      <c r="AK282" s="59">
        <v>101.18526822611901</v>
      </c>
      <c r="AL282" s="59">
        <v>100.326042111229</v>
      </c>
      <c r="AM282" s="59">
        <v>472.20000000000005</v>
      </c>
      <c r="AN282" s="59">
        <v>24002</v>
      </c>
      <c r="AO282" s="59">
        <v>149457.08956026801</v>
      </c>
    </row>
    <row r="283" spans="1:41" x14ac:dyDescent="0.25">
      <c r="A283" s="57">
        <v>42522</v>
      </c>
      <c r="B283" s="58">
        <v>2016</v>
      </c>
      <c r="C283" s="58">
        <v>6</v>
      </c>
      <c r="D283" s="59">
        <v>103.327661204088</v>
      </c>
      <c r="E283" s="59">
        <v>105.788368619934</v>
      </c>
      <c r="F283" s="59"/>
      <c r="G283" s="59"/>
      <c r="H283" s="59">
        <v>98.023270077367499</v>
      </c>
      <c r="I283" s="59">
        <v>103.90856482704601</v>
      </c>
      <c r="J283" s="59">
        <v>113.253271763391</v>
      </c>
      <c r="K283" s="59">
        <v>35.1</v>
      </c>
      <c r="L283" s="59">
        <v>39.238170973964102</v>
      </c>
      <c r="M283" s="59">
        <v>3.5</v>
      </c>
      <c r="N283" s="59">
        <v>27787.7404662431</v>
      </c>
      <c r="O283" s="59">
        <v>114030.834976343</v>
      </c>
      <c r="P283" s="59">
        <f t="shared" si="45"/>
        <v>24535.927336648881</v>
      </c>
      <c r="Q283" s="59">
        <f t="shared" si="46"/>
        <v>100686.57019867514</v>
      </c>
      <c r="R283" s="59">
        <v>681.07190476190499</v>
      </c>
      <c r="S283" s="59">
        <f>[1]Extra_XM!F322</f>
        <v>106.31377031317196</v>
      </c>
      <c r="T283" s="59">
        <v>4646.8132766378103</v>
      </c>
      <c r="U283" s="59">
        <v>2344.8298690000001</v>
      </c>
      <c r="V283" s="59">
        <v>4309.4650489106898</v>
      </c>
      <c r="W283" s="59">
        <f t="shared" si="44"/>
        <v>4578.4592961529343</v>
      </c>
      <c r="X283" s="59">
        <v>1374.1709058586</v>
      </c>
      <c r="Y283" s="59">
        <v>2272.0298571549079</v>
      </c>
      <c r="Z283" s="59">
        <v>932.25853313942696</v>
      </c>
      <c r="AA283" s="59">
        <v>105.28370953911363</v>
      </c>
      <c r="AB283" s="59">
        <v>91.520103405926577</v>
      </c>
      <c r="AC283" s="59">
        <f t="shared" si="47"/>
        <v>115.0388883108449</v>
      </c>
      <c r="AD283" s="59">
        <f t="shared" si="48"/>
        <v>4413.6108966710435</v>
      </c>
      <c r="AE283" s="59">
        <f t="shared" si="49"/>
        <v>2227.1535447075785</v>
      </c>
      <c r="AF283" s="59">
        <f t="shared" si="50"/>
        <v>4708.763308315516</v>
      </c>
      <c r="AG283" s="59">
        <f t="shared" si="51"/>
        <v>1501.4962338532637</v>
      </c>
      <c r="AH283" s="59">
        <f t="shared" si="52"/>
        <v>2482.5473011952236</v>
      </c>
      <c r="AI283" s="59">
        <f t="shared" si="53"/>
        <v>1018.6379805587683</v>
      </c>
      <c r="AJ283" s="59">
        <v>6189.7592106277498</v>
      </c>
      <c r="AK283" s="59">
        <v>97.115167373873703</v>
      </c>
      <c r="AL283" s="59">
        <v>96.852266009732503</v>
      </c>
      <c r="AM283" s="59">
        <v>469.1</v>
      </c>
      <c r="AN283" s="59">
        <v>23636</v>
      </c>
      <c r="AO283" s="59">
        <v>148793.09578901299</v>
      </c>
    </row>
    <row r="284" spans="1:41" x14ac:dyDescent="0.25">
      <c r="A284" s="57">
        <v>42552</v>
      </c>
      <c r="B284" s="58">
        <v>2016</v>
      </c>
      <c r="C284" s="58">
        <v>7</v>
      </c>
      <c r="D284" s="59">
        <v>102.50283939173001</v>
      </c>
      <c r="E284" s="59">
        <v>105.739641069862</v>
      </c>
      <c r="F284" s="59"/>
      <c r="G284" s="59"/>
      <c r="H284" s="59">
        <v>96.097403821534698</v>
      </c>
      <c r="I284" s="59">
        <v>103.18966940772</v>
      </c>
      <c r="J284" s="59">
        <v>113.52761420333501</v>
      </c>
      <c r="K284" s="59">
        <v>33</v>
      </c>
      <c r="L284" s="59">
        <v>39.495737211149198</v>
      </c>
      <c r="M284" s="59">
        <v>3.5</v>
      </c>
      <c r="N284" s="59">
        <v>27284.781712779899</v>
      </c>
      <c r="O284" s="59">
        <v>114033.50223521001</v>
      </c>
      <c r="P284" s="59">
        <f t="shared" si="45"/>
        <v>24033.607950142563</v>
      </c>
      <c r="Q284" s="59">
        <f t="shared" si="46"/>
        <v>100445.60791259907</v>
      </c>
      <c r="R284" s="59">
        <v>657.56714285714304</v>
      </c>
      <c r="S284" s="59">
        <f>[1]Extra_XM!F323</f>
        <v>102.13204884089188</v>
      </c>
      <c r="T284" s="59">
        <v>4599.6700014192802</v>
      </c>
      <c r="U284" s="59">
        <v>2336.93600215576</v>
      </c>
      <c r="V284" s="59">
        <v>4697.3192277544604</v>
      </c>
      <c r="W284" s="59">
        <f t="shared" si="44"/>
        <v>4992.0874156053615</v>
      </c>
      <c r="X284" s="59">
        <v>1508.3131080427199</v>
      </c>
      <c r="Y284" s="59">
        <v>2426.9037274996217</v>
      </c>
      <c r="Z284" s="59">
        <v>1056.87058006302</v>
      </c>
      <c r="AA284" s="59">
        <v>108.41320087230444</v>
      </c>
      <c r="AB284" s="59">
        <v>91.402115076036395</v>
      </c>
      <c r="AC284" s="59">
        <f t="shared" si="47"/>
        <v>118.61126056231491</v>
      </c>
      <c r="AD284" s="59">
        <f t="shared" si="48"/>
        <v>4242.7213332046595</v>
      </c>
      <c r="AE284" s="59">
        <f t="shared" si="49"/>
        <v>2155.5825151849758</v>
      </c>
      <c r="AF284" s="59">
        <f t="shared" si="50"/>
        <v>5139.1800111483344</v>
      </c>
      <c r="AG284" s="59">
        <f t="shared" si="51"/>
        <v>1650.1949728274571</v>
      </c>
      <c r="AH284" s="59">
        <f t="shared" si="52"/>
        <v>2655.1942758443911</v>
      </c>
      <c r="AI284" s="59">
        <f t="shared" si="53"/>
        <v>1156.2867874379288</v>
      </c>
      <c r="AJ284" s="59">
        <v>6241.1336342221803</v>
      </c>
      <c r="AK284" s="59">
        <v>96.671279359077303</v>
      </c>
      <c r="AL284" s="59">
        <v>103.01999534803799</v>
      </c>
      <c r="AM284" s="59">
        <v>445.5</v>
      </c>
      <c r="AN284" s="59">
        <v>22528</v>
      </c>
      <c r="AO284" s="59">
        <v>149732.60829718999</v>
      </c>
    </row>
    <row r="285" spans="1:41" x14ac:dyDescent="0.25">
      <c r="A285" s="57">
        <v>42583</v>
      </c>
      <c r="B285" s="58">
        <v>2016</v>
      </c>
      <c r="C285" s="58">
        <v>8</v>
      </c>
      <c r="D285" s="59">
        <v>103.655223216717</v>
      </c>
      <c r="E285" s="59">
        <v>105.93838823674901</v>
      </c>
      <c r="F285" s="59"/>
      <c r="G285" s="59"/>
      <c r="H285" s="59">
        <v>96.181008354756401</v>
      </c>
      <c r="I285" s="59">
        <v>104.446160430923</v>
      </c>
      <c r="J285" s="59">
        <v>113.58234442080401</v>
      </c>
      <c r="K285" s="59">
        <v>31.5</v>
      </c>
      <c r="L285" s="59">
        <v>40.182351293675303</v>
      </c>
      <c r="M285" s="59">
        <v>3.5</v>
      </c>
      <c r="N285" s="59">
        <v>26967.874686370698</v>
      </c>
      <c r="O285" s="59">
        <v>114207.09849901201</v>
      </c>
      <c r="P285" s="59">
        <f t="shared" si="45"/>
        <v>23743.016420280193</v>
      </c>
      <c r="Q285" s="59">
        <f t="shared" si="46"/>
        <v>100550.04506324802</v>
      </c>
      <c r="R285" s="59">
        <v>658.89045454545396</v>
      </c>
      <c r="S285" s="59">
        <f>[1]Extra_XM!F324</f>
        <v>103.20235036311136</v>
      </c>
      <c r="T285" s="59">
        <v>4977.3410769590901</v>
      </c>
      <c r="U285" s="59">
        <v>2426.1687929397799</v>
      </c>
      <c r="V285" s="59">
        <v>5271.6129424604396</v>
      </c>
      <c r="W285" s="59">
        <f t="shared" si="44"/>
        <v>5602.0803860701772</v>
      </c>
      <c r="X285" s="59">
        <v>1666.91096156554</v>
      </c>
      <c r="Y285" s="59">
        <v>2734.1601640960471</v>
      </c>
      <c r="Z285" s="59">
        <v>1201.0092604085901</v>
      </c>
      <c r="AA285" s="59">
        <v>106.60628001214658</v>
      </c>
      <c r="AB285" s="59">
        <v>91.314367048636726</v>
      </c>
      <c r="AC285" s="59">
        <f t="shared" si="47"/>
        <v>116.74644796624931</v>
      </c>
      <c r="AD285" s="59">
        <f t="shared" si="48"/>
        <v>4668.9004403792896</v>
      </c>
      <c r="AE285" s="59">
        <f t="shared" si="49"/>
        <v>2275.8216426493309</v>
      </c>
      <c r="AF285" s="59">
        <f t="shared" si="50"/>
        <v>5773.0378174254038</v>
      </c>
      <c r="AG285" s="59">
        <f t="shared" si="51"/>
        <v>1825.4640703775497</v>
      </c>
      <c r="AH285" s="59">
        <f t="shared" si="52"/>
        <v>2994.2278005823036</v>
      </c>
      <c r="AI285" s="59">
        <f t="shared" si="53"/>
        <v>1315.2467669943953</v>
      </c>
      <c r="AJ285" s="59">
        <v>6154.1857737403097</v>
      </c>
      <c r="AK285" s="59">
        <v>99.320834474351102</v>
      </c>
      <c r="AL285" s="59">
        <v>97.849396929469904</v>
      </c>
      <c r="AM285" s="59">
        <v>453.5</v>
      </c>
      <c r="AN285" s="59">
        <v>24544</v>
      </c>
      <c r="AO285" s="59">
        <v>150767.204205791</v>
      </c>
    </row>
    <row r="286" spans="1:41" x14ac:dyDescent="0.25">
      <c r="A286" s="57">
        <v>42614</v>
      </c>
      <c r="B286" s="58">
        <v>2016</v>
      </c>
      <c r="C286" s="58">
        <v>9</v>
      </c>
      <c r="D286" s="59">
        <v>102.202044688802</v>
      </c>
      <c r="E286" s="59">
        <v>106.029260760556</v>
      </c>
      <c r="F286" s="59"/>
      <c r="G286" s="59"/>
      <c r="H286" s="59">
        <v>97.325431977913098</v>
      </c>
      <c r="I286" s="59">
        <v>102.740842366641</v>
      </c>
      <c r="J286" s="59">
        <v>113.858898097798</v>
      </c>
      <c r="K286" s="59">
        <v>33.4</v>
      </c>
      <c r="L286" s="59">
        <v>43.6275865152137</v>
      </c>
      <c r="M286" s="59">
        <v>3.5</v>
      </c>
      <c r="N286" s="59">
        <v>27245.262797843701</v>
      </c>
      <c r="O286" s="59">
        <v>115686.069840528</v>
      </c>
      <c r="P286" s="59">
        <f t="shared" ref="P286:Q286" si="54">N286/$J286*100</f>
        <v>23928.971080013129</v>
      </c>
      <c r="Q286" s="59">
        <f t="shared" si="54"/>
        <v>101604.76851019633</v>
      </c>
      <c r="R286" s="59">
        <v>668.63238095238103</v>
      </c>
      <c r="S286" s="59">
        <f>[1]Extra_XM!F325</f>
        <v>104.64921371614275</v>
      </c>
      <c r="T286" s="59">
        <v>4938.7893859177802</v>
      </c>
      <c r="U286" s="59">
        <v>2726.0767212526698</v>
      </c>
      <c r="V286" s="59">
        <v>4745.7289289677301</v>
      </c>
      <c r="W286" s="59">
        <f t="shared" si="44"/>
        <v>5048.8463349422145</v>
      </c>
      <c r="X286" s="59">
        <v>1623.09177822423</v>
      </c>
      <c r="Y286" s="59">
        <v>2446.693644183852</v>
      </c>
      <c r="Z286" s="59">
        <v>979.06091253413297</v>
      </c>
      <c r="AA286" s="59">
        <v>105.48427166478153</v>
      </c>
      <c r="AB286" s="59">
        <v>91.557657131807872</v>
      </c>
      <c r="AC286" s="59">
        <f t="shared" si="47"/>
        <v>115.21075895697581</v>
      </c>
      <c r="AD286" s="59">
        <f t="shared" si="48"/>
        <v>4682.0149658071859</v>
      </c>
      <c r="AE286" s="59">
        <f t="shared" si="49"/>
        <v>2584.3442612144768</v>
      </c>
      <c r="AF286" s="59">
        <f t="shared" si="50"/>
        <v>5183.3228127885604</v>
      </c>
      <c r="AG286" s="59">
        <f t="shared" si="51"/>
        <v>1772.7537259801231</v>
      </c>
      <c r="AH286" s="59">
        <f t="shared" si="52"/>
        <v>2672.2982225960113</v>
      </c>
      <c r="AI286" s="59">
        <f t="shared" si="53"/>
        <v>1069.3381014814099</v>
      </c>
      <c r="AJ286" s="59">
        <v>5847.4182318498997</v>
      </c>
      <c r="AK286" s="59">
        <v>97.831940415809299</v>
      </c>
      <c r="AL286" s="59">
        <v>101.999746929175</v>
      </c>
      <c r="AM286" s="59">
        <v>460.29999999999995</v>
      </c>
      <c r="AN286" s="59">
        <v>32377</v>
      </c>
      <c r="AO286" s="59">
        <v>150188.63713275199</v>
      </c>
    </row>
    <row r="287" spans="1:41" x14ac:dyDescent="0.25">
      <c r="A287" s="57">
        <v>42644</v>
      </c>
      <c r="B287" s="58">
        <v>2016</v>
      </c>
      <c r="C287" s="58">
        <v>10</v>
      </c>
      <c r="D287" s="59">
        <v>104.673327881193</v>
      </c>
      <c r="E287" s="59">
        <v>105.75517617922701</v>
      </c>
      <c r="F287" s="59"/>
      <c r="G287" s="59"/>
      <c r="H287" s="59">
        <v>97.903052688283793</v>
      </c>
      <c r="I287" s="59">
        <v>105.396865186075</v>
      </c>
      <c r="J287" s="59">
        <v>114.048102625947</v>
      </c>
      <c r="K287" s="59">
        <v>36.200000000000003</v>
      </c>
      <c r="L287" s="59">
        <v>42.7297799892158</v>
      </c>
      <c r="M287" s="59">
        <v>3.5</v>
      </c>
      <c r="N287" s="59">
        <v>27120.0643770354</v>
      </c>
      <c r="O287" s="59">
        <v>116817.022892903</v>
      </c>
      <c r="P287" s="59">
        <f t="shared" ref="P287:P311" si="55">N287/$J287*100</f>
        <v>23779.4963288283</v>
      </c>
      <c r="Q287" s="59">
        <f t="shared" ref="Q287:Q311" si="56">O287/$J287*100</f>
        <v>102427.85298764457</v>
      </c>
      <c r="R287" s="59">
        <v>663.92210526315796</v>
      </c>
      <c r="S287" s="59">
        <f>[1]Extra_XM!F326</f>
        <v>103.39986739160372</v>
      </c>
      <c r="T287" s="59">
        <v>4790.8215048840302</v>
      </c>
      <c r="U287" s="59">
        <v>2688.60627410293</v>
      </c>
      <c r="V287" s="59">
        <v>4756.0938698978798</v>
      </c>
      <c r="W287" s="59">
        <f t="shared" si="44"/>
        <v>5050.8545247388975</v>
      </c>
      <c r="X287" s="59">
        <v>1646.2676497970499</v>
      </c>
      <c r="Y287" s="59">
        <v>2385.3569165761278</v>
      </c>
      <c r="Z287" s="59">
        <v>1019.22995836572</v>
      </c>
      <c r="AA287" s="59">
        <v>106.24763863083167</v>
      </c>
      <c r="AB287" s="59">
        <v>92.881853012473414</v>
      </c>
      <c r="AC287" s="59">
        <f t="shared" si="47"/>
        <v>114.3900936349357</v>
      </c>
      <c r="AD287" s="59">
        <f t="shared" si="48"/>
        <v>4509.1086885518753</v>
      </c>
      <c r="AE287" s="59">
        <f t="shared" si="49"/>
        <v>2530.5092035454718</v>
      </c>
      <c r="AF287" s="59">
        <f t="shared" si="50"/>
        <v>5120.5846089861798</v>
      </c>
      <c r="AG287" s="59">
        <f t="shared" si="51"/>
        <v>1772.4319621142431</v>
      </c>
      <c r="AH287" s="59">
        <f t="shared" si="52"/>
        <v>2568.1624980670767</v>
      </c>
      <c r="AI287" s="59">
        <f t="shared" si="53"/>
        <v>1097.3402503380764</v>
      </c>
      <c r="AJ287" s="59">
        <v>5948.4435103093401</v>
      </c>
      <c r="AK287" s="59">
        <v>98.568327803278194</v>
      </c>
      <c r="AL287" s="59">
        <v>107.54884857202801</v>
      </c>
      <c r="AM287" s="59">
        <v>443.5</v>
      </c>
      <c r="AN287" s="59">
        <v>25552</v>
      </c>
      <c r="AO287" s="59">
        <v>150016.24554746301</v>
      </c>
    </row>
    <row r="288" spans="1:41" x14ac:dyDescent="0.25">
      <c r="A288" s="57">
        <v>42675</v>
      </c>
      <c r="B288" s="58">
        <v>2016</v>
      </c>
      <c r="C288" s="58">
        <v>11</v>
      </c>
      <c r="D288" s="59">
        <v>110.04085512442499</v>
      </c>
      <c r="E288" s="59">
        <v>106.218019186712</v>
      </c>
      <c r="F288" s="59"/>
      <c r="G288" s="59"/>
      <c r="H288" s="59">
        <v>102.845949034292</v>
      </c>
      <c r="I288" s="59">
        <v>110.808984734373</v>
      </c>
      <c r="J288" s="59">
        <v>114.10901819906201</v>
      </c>
      <c r="K288" s="59">
        <v>37.221891100678697</v>
      </c>
      <c r="L288" s="59">
        <v>40.973735291706902</v>
      </c>
      <c r="M288" s="59">
        <v>3.5</v>
      </c>
      <c r="N288" s="59">
        <v>27870.877863008402</v>
      </c>
      <c r="O288" s="59">
        <v>117400.348367623</v>
      </c>
      <c r="P288" s="59">
        <f t="shared" si="55"/>
        <v>24424.781058397981</v>
      </c>
      <c r="Q288" s="59">
        <f t="shared" si="56"/>
        <v>102884.37340054868</v>
      </c>
      <c r="R288" s="59">
        <v>666.11761904761897</v>
      </c>
      <c r="S288" s="59">
        <f>[1]Extra_XM!F327</f>
        <v>101.93174274398208</v>
      </c>
      <c r="T288" s="59">
        <v>5248.3947282602003</v>
      </c>
      <c r="U288" s="59">
        <v>2904.0165484160898</v>
      </c>
      <c r="V288" s="59">
        <v>4866.6689028733399</v>
      </c>
      <c r="W288" s="59">
        <f t="shared" si="44"/>
        <v>5166.2997548815829</v>
      </c>
      <c r="X288" s="59">
        <v>1679.02888765786</v>
      </c>
      <c r="Y288" s="59">
        <v>2292.8014209004632</v>
      </c>
      <c r="Z288" s="59">
        <v>1194.4694463232599</v>
      </c>
      <c r="AA288" s="59">
        <v>113.67601778099792</v>
      </c>
      <c r="AB288" s="59">
        <v>92.28253414472313</v>
      </c>
      <c r="AC288" s="59">
        <f t="shared" si="47"/>
        <v>123.18259227983945</v>
      </c>
      <c r="AD288" s="59">
        <f t="shared" si="48"/>
        <v>4616.9762371263514</v>
      </c>
      <c r="AE288" s="59">
        <f t="shared" si="49"/>
        <v>2554.6431033595945</v>
      </c>
      <c r="AF288" s="59">
        <f t="shared" si="50"/>
        <v>5273.661964290156</v>
      </c>
      <c r="AG288" s="59">
        <f t="shared" si="51"/>
        <v>1819.4438451643557</v>
      </c>
      <c r="AH288" s="59">
        <f t="shared" si="52"/>
        <v>2484.5453607773184</v>
      </c>
      <c r="AI288" s="59">
        <f t="shared" si="53"/>
        <v>1294.3613408470335</v>
      </c>
      <c r="AJ288" s="59">
        <v>6003.6363479404999</v>
      </c>
      <c r="AK288" s="59">
        <v>102.23961636507499</v>
      </c>
      <c r="AL288" s="59">
        <v>101.419963621851</v>
      </c>
      <c r="AM288" s="59">
        <v>479.19999999999993</v>
      </c>
      <c r="AN288" s="59">
        <v>28730</v>
      </c>
      <c r="AO288" s="59">
        <v>151784.75606228699</v>
      </c>
    </row>
    <row r="289" spans="1:41" x14ac:dyDescent="0.25">
      <c r="A289" s="57">
        <v>42705</v>
      </c>
      <c r="B289" s="58">
        <v>2016</v>
      </c>
      <c r="C289" s="58">
        <v>12</v>
      </c>
      <c r="D289" s="59">
        <v>117.967202566829</v>
      </c>
      <c r="E289" s="59">
        <v>106.171379341074</v>
      </c>
      <c r="F289" s="59"/>
      <c r="G289" s="59"/>
      <c r="H289" s="59">
        <v>106.210614321725</v>
      </c>
      <c r="I289" s="59">
        <v>119.181653397986</v>
      </c>
      <c r="J289" s="59">
        <v>113.87605122871901</v>
      </c>
      <c r="K289" s="59">
        <v>40.084573330812901</v>
      </c>
      <c r="L289" s="59">
        <v>41.492066580541</v>
      </c>
      <c r="M289" s="59">
        <v>3.5</v>
      </c>
      <c r="N289" s="59">
        <v>29369.974290851002</v>
      </c>
      <c r="O289" s="59">
        <v>118849.259936442</v>
      </c>
      <c r="P289" s="59">
        <f t="shared" si="55"/>
        <v>25791.177314237633</v>
      </c>
      <c r="Q289" s="59">
        <f t="shared" si="56"/>
        <v>104367.21211708891</v>
      </c>
      <c r="R289" s="59">
        <v>667.16809523809502</v>
      </c>
      <c r="S289" s="59">
        <f>[1]Extra_XM!F328</f>
        <v>100.51053396993477</v>
      </c>
      <c r="T289" s="59">
        <v>6282.00763726488</v>
      </c>
      <c r="U289" s="59">
        <v>3260.7085966356099</v>
      </c>
      <c r="V289" s="59">
        <v>5321.1371640091202</v>
      </c>
      <c r="W289" s="59">
        <f t="shared" si="44"/>
        <v>5666.4768928389412</v>
      </c>
      <c r="X289" s="59">
        <v>1630.0095626237701</v>
      </c>
      <c r="Y289" s="59">
        <v>2708.1207203323211</v>
      </c>
      <c r="Z289" s="59">
        <v>1328.3466098828501</v>
      </c>
      <c r="AA289" s="59">
        <v>116.76285266469669</v>
      </c>
      <c r="AB289" s="59">
        <v>94.630436479280874</v>
      </c>
      <c r="AC289" s="59">
        <f t="shared" si="47"/>
        <v>123.3882638703264</v>
      </c>
      <c r="AD289" s="59">
        <f t="shared" si="48"/>
        <v>5380.1423088768433</v>
      </c>
      <c r="AE289" s="59">
        <f t="shared" si="49"/>
        <v>2792.5907274630049</v>
      </c>
      <c r="AF289" s="59">
        <f t="shared" si="50"/>
        <v>5623.0715634225899</v>
      </c>
      <c r="AG289" s="59">
        <f t="shared" si="51"/>
        <v>1722.5003109656554</v>
      </c>
      <c r="AH289" s="59">
        <f t="shared" si="52"/>
        <v>2861.7861452274483</v>
      </c>
      <c r="AI289" s="59">
        <f t="shared" si="53"/>
        <v>1403.7202609476378</v>
      </c>
      <c r="AJ289" s="59">
        <v>6309.1</v>
      </c>
      <c r="AK289" s="59">
        <v>104.189764760258</v>
      </c>
      <c r="AL289" s="59">
        <v>128.24951701787001</v>
      </c>
      <c r="AM289" s="59">
        <v>502.90000000000009</v>
      </c>
      <c r="AN289" s="59">
        <v>31662</v>
      </c>
      <c r="AO289" s="59">
        <v>152394.951316953</v>
      </c>
    </row>
    <row r="290" spans="1:41" x14ac:dyDescent="0.25">
      <c r="A290" s="60">
        <v>42736</v>
      </c>
      <c r="B290" s="63">
        <v>2017</v>
      </c>
      <c r="C290" s="63">
        <v>1</v>
      </c>
      <c r="D290" s="64">
        <v>104.476451810269</v>
      </c>
      <c r="E290" s="64">
        <v>105.878715726297</v>
      </c>
      <c r="F290" s="64"/>
      <c r="G290" s="64"/>
      <c r="H290" s="64">
        <v>92.854366827278199</v>
      </c>
      <c r="I290" s="64">
        <v>105.65598956534799</v>
      </c>
      <c r="J290" s="64">
        <v>114.49103547515099</v>
      </c>
      <c r="K290" s="64">
        <v>39.200979172160601</v>
      </c>
      <c r="L290" s="64">
        <v>44.881469868047901</v>
      </c>
      <c r="M290" s="64">
        <v>3.5</v>
      </c>
      <c r="N290" s="64">
        <v>29513.825073802302</v>
      </c>
      <c r="O290" s="64">
        <v>117145.78711547999</v>
      </c>
      <c r="P290" s="64">
        <f t="shared" si="55"/>
        <v>25778.284693920818</v>
      </c>
      <c r="Q290" s="64">
        <f t="shared" si="56"/>
        <v>102318.74192534942</v>
      </c>
      <c r="R290" s="64">
        <v>661.19428571428602</v>
      </c>
      <c r="S290" s="64">
        <f>[1]Extra_XM!F329</f>
        <v>100.05783802742216</v>
      </c>
      <c r="T290" s="64">
        <v>5559.9682093321599</v>
      </c>
      <c r="U290" s="64">
        <v>2640.5877025054401</v>
      </c>
      <c r="V290" s="64">
        <v>4910.2161769455797</v>
      </c>
      <c r="W290" s="64">
        <f t="shared" si="44"/>
        <v>5209.0249742611522</v>
      </c>
      <c r="X290" s="64">
        <v>1535.25791846059</v>
      </c>
      <c r="Y290" s="64">
        <v>2496.2114423247021</v>
      </c>
      <c r="Z290" s="64">
        <v>1177.5556134758599</v>
      </c>
      <c r="AA290" s="64">
        <v>118.43504307591274</v>
      </c>
      <c r="AB290" s="64">
        <v>95.134895729083638</v>
      </c>
      <c r="AC290" s="64">
        <f t="shared" si="47"/>
        <v>124.49169378729454</v>
      </c>
      <c r="AD290" s="64">
        <f t="shared" si="48"/>
        <v>4694.529646743501</v>
      </c>
      <c r="AE290" s="64">
        <f t="shared" si="49"/>
        <v>2229.5662110857807</v>
      </c>
      <c r="AF290" s="64">
        <f t="shared" si="50"/>
        <v>5161.3197652819626</v>
      </c>
      <c r="AG290" s="64">
        <f t="shared" si="51"/>
        <v>1613.7694866797935</v>
      </c>
      <c r="AH290" s="64">
        <f t="shared" si="52"/>
        <v>2623.8652212676852</v>
      </c>
      <c r="AI290" s="64">
        <f t="shared" si="53"/>
        <v>1237.7746403687602</v>
      </c>
      <c r="AJ290" s="64">
        <v>6386.8967853837103</v>
      </c>
      <c r="AK290" s="64">
        <v>95.974568034471105</v>
      </c>
      <c r="AL290" s="64">
        <v>100.49078817441</v>
      </c>
      <c r="AM290" s="64">
        <v>448.1</v>
      </c>
      <c r="AN290" s="64">
        <v>27308</v>
      </c>
      <c r="AO290" s="64">
        <v>151304.632885653</v>
      </c>
    </row>
    <row r="291" spans="1:41" x14ac:dyDescent="0.25">
      <c r="A291" s="57">
        <v>42767</v>
      </c>
      <c r="B291" s="58">
        <v>2017</v>
      </c>
      <c r="C291" s="58">
        <v>2</v>
      </c>
      <c r="D291" s="59">
        <v>97.735663583157304</v>
      </c>
      <c r="E291" s="59">
        <v>105.283436601292</v>
      </c>
      <c r="F291" s="59"/>
      <c r="G291" s="59"/>
      <c r="H291" s="59">
        <v>78.251292437370907</v>
      </c>
      <c r="I291" s="59">
        <v>99.6496858810128</v>
      </c>
      <c r="J291" s="59">
        <v>114.76494617828099</v>
      </c>
      <c r="K291" s="59">
        <v>36.983463934311203</v>
      </c>
      <c r="L291" s="59">
        <v>45.984072302519799</v>
      </c>
      <c r="M291" s="59">
        <v>3.25</v>
      </c>
      <c r="N291" s="59">
        <v>29083.7141054803</v>
      </c>
      <c r="O291" s="59">
        <v>116067.84668674201</v>
      </c>
      <c r="P291" s="59">
        <f t="shared" si="55"/>
        <v>25341.983832154081</v>
      </c>
      <c r="Q291" s="59">
        <f t="shared" si="56"/>
        <v>101135.27740991316</v>
      </c>
      <c r="R291" s="59">
        <v>643.20950000000005</v>
      </c>
      <c r="S291" s="59">
        <f>[1]Extra_XM!F330</f>
        <v>97.796420497031889</v>
      </c>
      <c r="T291" s="59">
        <v>4631.2390629369402</v>
      </c>
      <c r="U291" s="59">
        <v>2218.3558830000002</v>
      </c>
      <c r="V291" s="59">
        <v>4468.8127937338604</v>
      </c>
      <c r="W291" s="59">
        <f t="shared" si="44"/>
        <v>4734.6604425844544</v>
      </c>
      <c r="X291" s="59">
        <v>1502.2184409793499</v>
      </c>
      <c r="Y291" s="59">
        <v>2304.6893905039351</v>
      </c>
      <c r="Z291" s="59">
        <v>927.75261110116901</v>
      </c>
      <c r="AA291" s="59">
        <v>120.27980752814679</v>
      </c>
      <c r="AB291" s="59">
        <v>95.169743665294035</v>
      </c>
      <c r="AC291" s="59">
        <f t="shared" si="47"/>
        <v>126.38450298990324</v>
      </c>
      <c r="AD291" s="59">
        <f t="shared" si="48"/>
        <v>3850.387823287113</v>
      </c>
      <c r="AE291" s="59">
        <f t="shared" si="49"/>
        <v>1844.3294253533627</v>
      </c>
      <c r="AF291" s="59">
        <f t="shared" si="50"/>
        <v>4695.6234425201274</v>
      </c>
      <c r="AG291" s="59">
        <f t="shared" si="51"/>
        <v>1578.4622119636647</v>
      </c>
      <c r="AH291" s="59">
        <f t="shared" si="52"/>
        <v>2421.6618662012811</v>
      </c>
      <c r="AI291" s="59">
        <f t="shared" si="53"/>
        <v>974.83987596311727</v>
      </c>
      <c r="AJ291" s="59">
        <v>5709.9229491959904</v>
      </c>
      <c r="AK291" s="59">
        <v>87.673119735709193</v>
      </c>
      <c r="AL291" s="59">
        <v>97.761869839803893</v>
      </c>
      <c r="AM291" s="59">
        <v>370.9</v>
      </c>
      <c r="AN291" s="59">
        <v>23805</v>
      </c>
      <c r="AO291" s="59">
        <v>151652.853595778</v>
      </c>
    </row>
    <row r="292" spans="1:41" x14ac:dyDescent="0.25">
      <c r="A292" s="57">
        <v>42795</v>
      </c>
      <c r="B292" s="58">
        <v>2017</v>
      </c>
      <c r="C292" s="58">
        <v>3</v>
      </c>
      <c r="D292" s="59">
        <v>110.507302825267</v>
      </c>
      <c r="E292" s="59">
        <v>104.27469166222301</v>
      </c>
      <c r="F292" s="59"/>
      <c r="G292" s="59"/>
      <c r="H292" s="59">
        <v>78.834992482580105</v>
      </c>
      <c r="I292" s="59">
        <v>113.578943001879</v>
      </c>
      <c r="J292" s="59">
        <v>115.204270961125</v>
      </c>
      <c r="K292" s="59">
        <v>37.324060056974801</v>
      </c>
      <c r="L292" s="59">
        <v>45.123846136212798</v>
      </c>
      <c r="M292" s="59">
        <v>3.13</v>
      </c>
      <c r="N292" s="59">
        <v>29066.5142488989</v>
      </c>
      <c r="O292" s="59">
        <v>117730.286637064</v>
      </c>
      <c r="P292" s="59">
        <f t="shared" si="55"/>
        <v>25230.41377407546</v>
      </c>
      <c r="Q292" s="59">
        <f t="shared" si="56"/>
        <v>102192.64065026841</v>
      </c>
      <c r="R292" s="59">
        <v>661.20260869565197</v>
      </c>
      <c r="S292" s="59">
        <f>[1]Extra_XM!F331</f>
        <v>99.942390891028495</v>
      </c>
      <c r="T292" s="59">
        <v>5493.77039371928</v>
      </c>
      <c r="U292" s="59">
        <v>2558.33900792946</v>
      </c>
      <c r="V292" s="59">
        <v>5252.66804449762</v>
      </c>
      <c r="W292" s="59">
        <f t="shared" si="44"/>
        <v>5568.8720266530072</v>
      </c>
      <c r="X292" s="59">
        <v>1793.9658341056199</v>
      </c>
      <c r="Y292" s="59">
        <v>2645.3874250143372</v>
      </c>
      <c r="Z292" s="59">
        <v>1129.5187675330501</v>
      </c>
      <c r="AA292" s="59">
        <v>118.43112330590388</v>
      </c>
      <c r="AB292" s="59">
        <v>94.947642216000276</v>
      </c>
      <c r="AC292" s="59">
        <f t="shared" si="47"/>
        <v>124.7330850369934</v>
      </c>
      <c r="AD292" s="59">
        <f t="shared" si="48"/>
        <v>4638.7893995812601</v>
      </c>
      <c r="AE292" s="59">
        <f t="shared" si="49"/>
        <v>2160.1914568701259</v>
      </c>
      <c r="AF292" s="59">
        <f t="shared" si="50"/>
        <v>5532.173229271044</v>
      </c>
      <c r="AG292" s="59">
        <f t="shared" si="51"/>
        <v>1889.4264167449824</v>
      </c>
      <c r="AH292" s="59">
        <f t="shared" si="52"/>
        <v>2786.1538878408765</v>
      </c>
      <c r="AI292" s="59">
        <f t="shared" si="53"/>
        <v>1189.6227659486917</v>
      </c>
      <c r="AJ292" s="59">
        <v>6143.7559260307198</v>
      </c>
      <c r="AK292" s="59">
        <v>97.265558290269993</v>
      </c>
      <c r="AL292" s="59">
        <v>106.37017951033199</v>
      </c>
      <c r="AM292" s="59">
        <v>373.09999999999997</v>
      </c>
      <c r="AN292" s="59">
        <v>29639</v>
      </c>
      <c r="AO292" s="59">
        <v>152138.32724227101</v>
      </c>
    </row>
    <row r="293" spans="1:41" x14ac:dyDescent="0.25">
      <c r="A293" s="57">
        <v>42826</v>
      </c>
      <c r="B293" s="58">
        <v>2017</v>
      </c>
      <c r="C293" s="58">
        <v>4</v>
      </c>
      <c r="D293" s="59">
        <v>105.21286671851399</v>
      </c>
      <c r="E293" s="59">
        <v>105.601345532762</v>
      </c>
      <c r="F293" s="59"/>
      <c r="G293" s="59"/>
      <c r="H293" s="59">
        <v>89.610640165261998</v>
      </c>
      <c r="I293" s="59">
        <v>106.76762529179</v>
      </c>
      <c r="J293" s="59">
        <v>115.48002702061601</v>
      </c>
      <c r="K293" s="59">
        <v>40.073681374694203</v>
      </c>
      <c r="L293" s="59">
        <v>44.110788835588302</v>
      </c>
      <c r="M293" s="59">
        <v>2.88</v>
      </c>
      <c r="N293" s="59">
        <v>29863.703402400701</v>
      </c>
      <c r="O293" s="59">
        <v>117829.648472352</v>
      </c>
      <c r="P293" s="59">
        <f t="shared" si="55"/>
        <v>25860.492219203672</v>
      </c>
      <c r="Q293" s="59">
        <f t="shared" si="56"/>
        <v>102034.65613262849</v>
      </c>
      <c r="R293" s="59">
        <v>655.743333333333</v>
      </c>
      <c r="S293" s="59">
        <f>[1]Extra_XM!F332</f>
        <v>100.0375822704145</v>
      </c>
      <c r="T293" s="59">
        <v>5048.96468672425</v>
      </c>
      <c r="U293" s="59">
        <v>2503.5998692520302</v>
      </c>
      <c r="V293" s="59">
        <v>4500.2366779453896</v>
      </c>
      <c r="W293" s="59">
        <f t="shared" si="44"/>
        <v>4772.6698299763939</v>
      </c>
      <c r="X293" s="59">
        <v>1479.3767629213301</v>
      </c>
      <c r="Y293" s="59">
        <v>2264.8286814710841</v>
      </c>
      <c r="Z293" s="59">
        <v>1028.4643855839799</v>
      </c>
      <c r="AA293" s="59">
        <v>117.27082047160819</v>
      </c>
      <c r="AB293" s="59">
        <v>95.201138975951366</v>
      </c>
      <c r="AC293" s="59">
        <f t="shared" si="47"/>
        <v>123.18216119371409</v>
      </c>
      <c r="AD293" s="59">
        <f t="shared" si="48"/>
        <v>4305.3887287730095</v>
      </c>
      <c r="AE293" s="59">
        <f t="shared" si="49"/>
        <v>2134.8873139829047</v>
      </c>
      <c r="AF293" s="59">
        <f t="shared" si="50"/>
        <v>4727.0828126144461</v>
      </c>
      <c r="AG293" s="59">
        <f t="shared" si="51"/>
        <v>1553.9485964501259</v>
      </c>
      <c r="AH293" s="59">
        <f t="shared" si="52"/>
        <v>2378.9932618801959</v>
      </c>
      <c r="AI293" s="59">
        <f t="shared" si="53"/>
        <v>1080.3068079298705</v>
      </c>
      <c r="AJ293" s="59">
        <v>5797.0805671160897</v>
      </c>
      <c r="AK293" s="59">
        <v>92.808497082637302</v>
      </c>
      <c r="AL293" s="59">
        <v>105.860507537977</v>
      </c>
      <c r="AM293" s="59">
        <v>420.1</v>
      </c>
      <c r="AN293" s="59">
        <v>24675</v>
      </c>
      <c r="AO293" s="59">
        <v>153411.09378480501</v>
      </c>
    </row>
    <row r="294" spans="1:41" x14ac:dyDescent="0.25">
      <c r="A294" s="57">
        <v>42856</v>
      </c>
      <c r="B294" s="58">
        <v>2017</v>
      </c>
      <c r="C294" s="58">
        <v>5</v>
      </c>
      <c r="D294" s="59">
        <v>107.152215425032</v>
      </c>
      <c r="E294" s="59">
        <v>105.98989478221399</v>
      </c>
      <c r="F294" s="59"/>
      <c r="G294" s="59"/>
      <c r="H294" s="59">
        <v>97.2188124966234</v>
      </c>
      <c r="I294" s="59">
        <v>108.175005372621</v>
      </c>
      <c r="J294" s="59">
        <v>115.62622637303301</v>
      </c>
      <c r="K294" s="59">
        <v>40.562763875870502</v>
      </c>
      <c r="L294" s="59">
        <v>44.927816016187101</v>
      </c>
      <c r="M294" s="59">
        <v>2.65</v>
      </c>
      <c r="N294" s="59">
        <v>30135.744536411599</v>
      </c>
      <c r="O294" s="59">
        <v>118789.955938431</v>
      </c>
      <c r="P294" s="59">
        <f t="shared" si="55"/>
        <v>26063.070188927333</v>
      </c>
      <c r="Q294" s="59">
        <f t="shared" si="56"/>
        <v>102736.16952194841</v>
      </c>
      <c r="R294" s="59">
        <v>671.53954545454599</v>
      </c>
      <c r="S294" s="59">
        <f>[1]Extra_XM!F333</f>
        <v>102.42433389891235</v>
      </c>
      <c r="T294" s="59">
        <v>5777.6479687856599</v>
      </c>
      <c r="U294" s="59">
        <v>2939.1466647659699</v>
      </c>
      <c r="V294" s="59">
        <v>4825.83742663269</v>
      </c>
      <c r="W294" s="59">
        <f t="shared" si="44"/>
        <v>5121.9656010492872</v>
      </c>
      <c r="X294" s="59">
        <v>1667.64842868146</v>
      </c>
      <c r="Y294" s="59">
        <v>2443.7837100177867</v>
      </c>
      <c r="Z294" s="59">
        <v>1010.5334623500401</v>
      </c>
      <c r="AA294" s="59">
        <v>116.5964909155627</v>
      </c>
      <c r="AB294" s="59">
        <v>94.644176037289711</v>
      </c>
      <c r="AC294" s="59">
        <f t="shared" si="47"/>
        <v>123.19457551157062</v>
      </c>
      <c r="AD294" s="59">
        <f t="shared" si="48"/>
        <v>4955.2503024895832</v>
      </c>
      <c r="AE294" s="59">
        <f t="shared" si="49"/>
        <v>2520.7848381084236</v>
      </c>
      <c r="AF294" s="59">
        <f t="shared" si="50"/>
        <v>5098.9269796498784</v>
      </c>
      <c r="AG294" s="59">
        <f t="shared" si="51"/>
        <v>1762.0190681615827</v>
      </c>
      <c r="AH294" s="59">
        <f t="shared" si="52"/>
        <v>2582.0751073525521</v>
      </c>
      <c r="AI294" s="59">
        <f t="shared" si="53"/>
        <v>1067.7185904729004</v>
      </c>
      <c r="AJ294" s="59">
        <v>6286.3137712426696</v>
      </c>
      <c r="AK294" s="59">
        <v>100.166672933119</v>
      </c>
      <c r="AL294" s="59">
        <v>99.057130344864504</v>
      </c>
      <c r="AM294" s="59">
        <v>466</v>
      </c>
      <c r="AN294" s="59">
        <v>29910</v>
      </c>
      <c r="AO294" s="59">
        <v>152735.89402261499</v>
      </c>
    </row>
    <row r="295" spans="1:41" x14ac:dyDescent="0.25">
      <c r="A295" s="57">
        <v>42887</v>
      </c>
      <c r="B295" s="58">
        <v>2017</v>
      </c>
      <c r="C295" s="58">
        <v>6</v>
      </c>
      <c r="D295" s="59">
        <v>104.09310067351601</v>
      </c>
      <c r="E295" s="59">
        <v>106.62433385930601</v>
      </c>
      <c r="F295" s="59"/>
      <c r="G295" s="59"/>
      <c r="H295" s="59">
        <v>94.1255901699178</v>
      </c>
      <c r="I295" s="59">
        <v>105.116593038533</v>
      </c>
      <c r="J295" s="59">
        <v>115.175604676142</v>
      </c>
      <c r="K295" s="59">
        <v>40.812873517136097</v>
      </c>
      <c r="L295" s="59">
        <v>43.201095174331499</v>
      </c>
      <c r="M295" s="59">
        <v>2.5</v>
      </c>
      <c r="N295" s="59">
        <v>30512.095037614799</v>
      </c>
      <c r="O295" s="59">
        <v>119496.44872184499</v>
      </c>
      <c r="P295" s="59">
        <f t="shared" si="55"/>
        <v>26491.803644886975</v>
      </c>
      <c r="Q295" s="59">
        <f t="shared" si="56"/>
        <v>103751.52712056742</v>
      </c>
      <c r="R295" s="59">
        <v>665.15333333333297</v>
      </c>
      <c r="S295" s="59">
        <f>[1]Extra_XM!F334</f>
        <v>102.52015114110566</v>
      </c>
      <c r="T295" s="59">
        <v>5568.6442979295398</v>
      </c>
      <c r="U295" s="59">
        <v>3122.5046980000002</v>
      </c>
      <c r="V295" s="59">
        <v>5299.3527161642096</v>
      </c>
      <c r="W295" s="59">
        <f t="shared" si="44"/>
        <v>5622.5357015948002</v>
      </c>
      <c r="X295" s="59">
        <v>1748.93153378336</v>
      </c>
      <c r="Y295" s="59">
        <v>2684.2702711434504</v>
      </c>
      <c r="Z295" s="59">
        <v>1189.3338966679901</v>
      </c>
      <c r="AA295" s="59">
        <v>117.95261272255165</v>
      </c>
      <c r="AB295" s="59">
        <v>93.978977054182238</v>
      </c>
      <c r="AC295" s="59">
        <f t="shared" si="47"/>
        <v>125.50957290644669</v>
      </c>
      <c r="AD295" s="59">
        <f t="shared" si="48"/>
        <v>4721.0860102167599</v>
      </c>
      <c r="AE295" s="59">
        <f t="shared" si="49"/>
        <v>2647.2535248920353</v>
      </c>
      <c r="AF295" s="59">
        <f t="shared" si="50"/>
        <v>5638.8703966302419</v>
      </c>
      <c r="AG295" s="59">
        <f t="shared" si="51"/>
        <v>1860.9816669690272</v>
      </c>
      <c r="AH295" s="59">
        <f t="shared" si="52"/>
        <v>2856.2454660427647</v>
      </c>
      <c r="AI295" s="59">
        <f t="shared" si="53"/>
        <v>1265.5318603673422</v>
      </c>
      <c r="AJ295" s="59">
        <v>6212.9367836847396</v>
      </c>
      <c r="AK295" s="59">
        <v>95.680697172310602</v>
      </c>
      <c r="AL295" s="59">
        <v>99.539462431207895</v>
      </c>
      <c r="AM295" s="59">
        <v>443.79999999999995</v>
      </c>
      <c r="AN295" s="59">
        <v>27326</v>
      </c>
      <c r="AO295" s="59">
        <v>153671.79823419501</v>
      </c>
    </row>
    <row r="296" spans="1:41" x14ac:dyDescent="0.25">
      <c r="A296" s="65">
        <v>42917</v>
      </c>
      <c r="B296" s="58">
        <v>2017</v>
      </c>
      <c r="C296" s="58">
        <v>7</v>
      </c>
      <c r="D296" s="59">
        <v>104.684117502443</v>
      </c>
      <c r="E296" s="59">
        <v>108.053610923886</v>
      </c>
      <c r="F296" s="59"/>
      <c r="G296" s="59"/>
      <c r="H296" s="59">
        <v>98.441852821904405</v>
      </c>
      <c r="I296" s="59">
        <v>105.357468452261</v>
      </c>
      <c r="J296" s="59">
        <v>115.453436717103</v>
      </c>
      <c r="K296" s="59">
        <v>41.048928057400197</v>
      </c>
      <c r="L296" s="59">
        <v>42.412832397202699</v>
      </c>
      <c r="M296" s="59">
        <v>2.5</v>
      </c>
      <c r="N296" s="59">
        <v>30058</v>
      </c>
      <c r="O296" s="59">
        <v>120051.701597291</v>
      </c>
      <c r="P296" s="59">
        <f t="shared" si="55"/>
        <v>26034.738206755588</v>
      </c>
      <c r="Q296" s="59">
        <f t="shared" si="56"/>
        <v>103982.78735647791</v>
      </c>
      <c r="R296" s="59">
        <v>658.17142857142801</v>
      </c>
      <c r="S296" s="59">
        <f>[1]Extra_XM!F335</f>
        <v>101.95276878806439</v>
      </c>
      <c r="T296" s="59">
        <v>5449.2874429452504</v>
      </c>
      <c r="U296" s="59">
        <v>2910.89321554855</v>
      </c>
      <c r="V296" s="59">
        <v>5026.0617140003296</v>
      </c>
      <c r="W296" s="59">
        <f t="shared" si="44"/>
        <v>5336.9201633463335</v>
      </c>
      <c r="X296" s="59">
        <v>1728.8050087853001</v>
      </c>
      <c r="Y296" s="59">
        <v>2494.210448912354</v>
      </c>
      <c r="Z296" s="59">
        <v>1113.90470564868</v>
      </c>
      <c r="AA296" s="59">
        <v>120.94290255083344</v>
      </c>
      <c r="AB296" s="59">
        <v>94.351189786718749</v>
      </c>
      <c r="AC296" s="59">
        <f t="shared" si="47"/>
        <v>128.18375987014616</v>
      </c>
      <c r="AD296" s="59">
        <f t="shared" si="48"/>
        <v>4505.6694754409946</v>
      </c>
      <c r="AE296" s="59">
        <f t="shared" si="49"/>
        <v>2406.8326079118815</v>
      </c>
      <c r="AF296" s="59">
        <f t="shared" si="50"/>
        <v>5326.9722675058601</v>
      </c>
      <c r="AG296" s="59">
        <f t="shared" si="51"/>
        <v>1832.308646762453</v>
      </c>
      <c r="AH296" s="59">
        <f t="shared" si="52"/>
        <v>2643.5389469391184</v>
      </c>
      <c r="AI296" s="59">
        <f t="shared" si="53"/>
        <v>1180.5942332753473</v>
      </c>
      <c r="AJ296" s="59">
        <v>6401.0544686528901</v>
      </c>
      <c r="AK296" s="59">
        <v>99.057356285894599</v>
      </c>
      <c r="AL296" s="59">
        <v>103.70944644146201</v>
      </c>
      <c r="AM296" s="59">
        <v>468.1</v>
      </c>
      <c r="AN296" s="59">
        <v>28092</v>
      </c>
      <c r="AO296" s="59">
        <v>153235.100791834</v>
      </c>
    </row>
    <row r="297" spans="1:41" x14ac:dyDescent="0.25">
      <c r="A297" s="65">
        <v>42948</v>
      </c>
      <c r="B297" s="58">
        <v>2017</v>
      </c>
      <c r="C297" s="58">
        <v>8</v>
      </c>
      <c r="D297" s="59">
        <v>105.929309932984</v>
      </c>
      <c r="E297" s="59">
        <v>108.462247902876</v>
      </c>
      <c r="F297" s="59"/>
      <c r="G297" s="59"/>
      <c r="H297" s="59">
        <v>103.94672731225501</v>
      </c>
      <c r="I297" s="59">
        <v>106.202753786901</v>
      </c>
      <c r="J297" s="59">
        <v>115.686794384225</v>
      </c>
      <c r="K297" s="59">
        <v>41.129095433690097</v>
      </c>
      <c r="L297" s="59">
        <v>43.168221589815197</v>
      </c>
      <c r="M297" s="59">
        <v>2.5</v>
      </c>
      <c r="N297" s="59">
        <v>29824.6713627924</v>
      </c>
      <c r="O297" s="59">
        <v>119528.60956579501</v>
      </c>
      <c r="P297" s="59">
        <f t="shared" si="55"/>
        <v>25780.532273836849</v>
      </c>
      <c r="Q297" s="59">
        <f t="shared" si="56"/>
        <v>103320.87616570166</v>
      </c>
      <c r="R297" s="59">
        <v>644.24181818181796</v>
      </c>
      <c r="S297" s="59">
        <f>[1]Extra_XM!F336</f>
        <v>100.84128048793555</v>
      </c>
      <c r="T297" s="59">
        <v>6233.58674958557</v>
      </c>
      <c r="U297" s="59">
        <v>3396.5420738174698</v>
      </c>
      <c r="V297" s="59">
        <v>5548.0296633753496</v>
      </c>
      <c r="W297" s="59">
        <f t="shared" si="44"/>
        <v>5913.5412467825436</v>
      </c>
      <c r="X297" s="59">
        <v>1859.2819302635901</v>
      </c>
      <c r="Y297" s="59">
        <v>2835.5607737239129</v>
      </c>
      <c r="Z297" s="59">
        <v>1218.6985427950401</v>
      </c>
      <c r="AA297" s="59">
        <v>126.07470578385907</v>
      </c>
      <c r="AB297" s="59">
        <v>95.452464006486011</v>
      </c>
      <c r="AC297" s="59">
        <f t="shared" si="47"/>
        <v>132.08114331683703</v>
      </c>
      <c r="AD297" s="59">
        <f t="shared" si="48"/>
        <v>4944.3595452622785</v>
      </c>
      <c r="AE297" s="59">
        <f t="shared" si="49"/>
        <v>2694.0709896562917</v>
      </c>
      <c r="AF297" s="59">
        <f t="shared" si="50"/>
        <v>5812.3482941187976</v>
      </c>
      <c r="AG297" s="59">
        <f t="shared" si="51"/>
        <v>1947.8616394200697</v>
      </c>
      <c r="AH297" s="59">
        <f t="shared" si="52"/>
        <v>2970.6522542270213</v>
      </c>
      <c r="AI297" s="59">
        <f t="shared" si="53"/>
        <v>1276.7596473069875</v>
      </c>
      <c r="AJ297" s="59">
        <v>6439.0736531078101</v>
      </c>
      <c r="AK297" s="59">
        <v>103.162918916772</v>
      </c>
      <c r="AL297" s="59">
        <v>100.24356091876901</v>
      </c>
      <c r="AM297" s="59">
        <v>496.6</v>
      </c>
      <c r="AN297" s="59">
        <v>35354</v>
      </c>
      <c r="AO297" s="59">
        <v>153128.97618816901</v>
      </c>
    </row>
    <row r="298" spans="1:41" x14ac:dyDescent="0.25">
      <c r="A298" s="65">
        <v>42979</v>
      </c>
      <c r="B298" s="58">
        <v>2017</v>
      </c>
      <c r="C298" s="58">
        <v>9</v>
      </c>
      <c r="D298" s="59">
        <v>103.965714875727</v>
      </c>
      <c r="E298" s="59">
        <v>108.950986673795</v>
      </c>
      <c r="F298" s="59"/>
      <c r="G298" s="59"/>
      <c r="H298" s="59">
        <v>103.668964107097</v>
      </c>
      <c r="I298" s="59">
        <v>104.078875874334</v>
      </c>
      <c r="J298" s="59">
        <v>115.51197700899201</v>
      </c>
      <c r="K298" s="59">
        <v>45.890767897176303</v>
      </c>
      <c r="L298" s="59">
        <v>48.261905827130498</v>
      </c>
      <c r="M298" s="59">
        <v>2.5</v>
      </c>
      <c r="N298" s="59">
        <v>30160.115978614798</v>
      </c>
      <c r="O298" s="59">
        <v>121790.92147208301</v>
      </c>
      <c r="P298" s="59">
        <f t="shared" si="55"/>
        <v>26109.947002523375</v>
      </c>
      <c r="Q298" s="59">
        <f t="shared" si="56"/>
        <v>105435.75188103846</v>
      </c>
      <c r="R298" s="59">
        <v>625.54157894736898</v>
      </c>
      <c r="S298" s="59">
        <f>[1]Extra_XM!F337</f>
        <v>99.512572731795942</v>
      </c>
      <c r="T298" s="59">
        <v>5888.2294379507302</v>
      </c>
      <c r="U298" s="59">
        <v>3443.0066260348299</v>
      </c>
      <c r="V298" s="59">
        <v>5057.6163972917402</v>
      </c>
      <c r="W298" s="59">
        <f t="shared" si="44"/>
        <v>5373.1741037789507</v>
      </c>
      <c r="X298" s="59">
        <v>1808.66616420996</v>
      </c>
      <c r="Y298" s="59">
        <v>2442.072807961581</v>
      </c>
      <c r="Z298" s="59">
        <v>1122.4351316074101</v>
      </c>
      <c r="AA298" s="59">
        <v>126.99980268975256</v>
      </c>
      <c r="AB298" s="59">
        <v>96.634627526791078</v>
      </c>
      <c r="AC298" s="59">
        <f t="shared" si="47"/>
        <v>131.42266487708355</v>
      </c>
      <c r="AD298" s="59">
        <f t="shared" si="48"/>
        <v>4636.4083354799131</v>
      </c>
      <c r="AE298" s="59">
        <f t="shared" si="49"/>
        <v>2711.0330513235053</v>
      </c>
      <c r="AF298" s="59">
        <f t="shared" si="50"/>
        <v>5233.7516341019291</v>
      </c>
      <c r="AG298" s="59">
        <f t="shared" si="51"/>
        <v>1871.6543029138531</v>
      </c>
      <c r="AH298" s="59">
        <f t="shared" si="52"/>
        <v>2527.1198021480845</v>
      </c>
      <c r="AI298" s="59">
        <f t="shared" si="53"/>
        <v>1161.5247663641328</v>
      </c>
      <c r="AJ298" s="59">
        <v>5989.8217758766204</v>
      </c>
      <c r="AK298" s="59">
        <v>98.448020945101206</v>
      </c>
      <c r="AL298" s="59">
        <v>107.85600158841</v>
      </c>
      <c r="AM298" s="59">
        <v>476.49999999999994</v>
      </c>
      <c r="AN298" s="59">
        <v>35461</v>
      </c>
      <c r="AO298" s="59">
        <v>154520.27302531101</v>
      </c>
    </row>
    <row r="299" spans="1:41" x14ac:dyDescent="0.25">
      <c r="A299" s="57">
        <v>43009</v>
      </c>
      <c r="B299" s="58">
        <v>2017</v>
      </c>
      <c r="C299" s="58">
        <v>10</v>
      </c>
      <c r="D299" s="59">
        <v>108.05295546837</v>
      </c>
      <c r="E299" s="59">
        <v>108.65048350801599</v>
      </c>
      <c r="F299" s="59"/>
      <c r="G299" s="59"/>
      <c r="H299" s="59">
        <v>111.173765085611</v>
      </c>
      <c r="I299" s="59">
        <v>107.847801062752</v>
      </c>
      <c r="J299" s="59">
        <v>116.189430757172</v>
      </c>
      <c r="K299" s="59">
        <v>46.4527635244824</v>
      </c>
      <c r="L299" s="59">
        <v>48.9623088140075</v>
      </c>
      <c r="M299" s="59">
        <v>2.5</v>
      </c>
      <c r="N299" s="59">
        <v>30376.965311630898</v>
      </c>
      <c r="O299" s="59">
        <v>121847.51408917901</v>
      </c>
      <c r="P299" s="59">
        <f t="shared" si="55"/>
        <v>26144.344725396484</v>
      </c>
      <c r="Q299" s="59">
        <f t="shared" si="56"/>
        <v>104869.70569967934</v>
      </c>
      <c r="R299" s="59">
        <v>629.54650000000004</v>
      </c>
      <c r="S299" s="59">
        <f>[1]Extra_XM!F338</f>
        <v>99.340888553544431</v>
      </c>
      <c r="T299" s="59">
        <v>6057.9209430598603</v>
      </c>
      <c r="U299" s="59">
        <v>3593.6660869392099</v>
      </c>
      <c r="V299" s="59">
        <v>5422.0950099063502</v>
      </c>
      <c r="W299" s="59">
        <f t="shared" si="44"/>
        <v>5753.3419354233511</v>
      </c>
      <c r="X299" s="59">
        <v>1842.41571561201</v>
      </c>
      <c r="Y299" s="59">
        <v>2757.5766179060611</v>
      </c>
      <c r="Z299" s="59">
        <v>1153.34960190528</v>
      </c>
      <c r="AA299" s="59">
        <v>129.11640805578247</v>
      </c>
      <c r="AB299" s="59">
        <v>96.675987754231201</v>
      </c>
      <c r="AC299" s="59">
        <f t="shared" si="47"/>
        <v>133.55581986296431</v>
      </c>
      <c r="AD299" s="59">
        <f t="shared" si="48"/>
        <v>4691.8288963263612</v>
      </c>
      <c r="AE299" s="59">
        <f t="shared" si="49"/>
        <v>2783.27606928674</v>
      </c>
      <c r="AF299" s="59">
        <f t="shared" si="50"/>
        <v>5608.5230012755073</v>
      </c>
      <c r="AG299" s="59">
        <f t="shared" si="51"/>
        <v>1905.763528680754</v>
      </c>
      <c r="AH299" s="59">
        <f t="shared" si="52"/>
        <v>2852.3904249277975</v>
      </c>
      <c r="AI299" s="59">
        <f t="shared" si="53"/>
        <v>1193.0052422503452</v>
      </c>
      <c r="AJ299" s="59">
        <v>6194.4367458486004</v>
      </c>
      <c r="AK299" s="59">
        <v>102.86127943766201</v>
      </c>
      <c r="AL299" s="59">
        <v>105.442961948856</v>
      </c>
      <c r="AM299" s="59">
        <v>510.4</v>
      </c>
      <c r="AN299" s="59">
        <v>30114</v>
      </c>
      <c r="AO299" s="59">
        <v>154000.344158489</v>
      </c>
    </row>
    <row r="300" spans="1:41" x14ac:dyDescent="0.25">
      <c r="A300" s="57">
        <v>43040</v>
      </c>
      <c r="B300" s="58">
        <v>2017</v>
      </c>
      <c r="C300" s="58">
        <v>11</v>
      </c>
      <c r="D300" s="59">
        <v>113.583232913725</v>
      </c>
      <c r="E300" s="59">
        <v>109.570371431615</v>
      </c>
      <c r="F300" s="59"/>
      <c r="G300" s="59"/>
      <c r="H300" s="59">
        <v>108.066360786251</v>
      </c>
      <c r="I300" s="59">
        <v>114.19560422069701</v>
      </c>
      <c r="J300" s="59">
        <v>116.28911348547</v>
      </c>
      <c r="K300" s="59">
        <v>47.3843443944941</v>
      </c>
      <c r="L300" s="59">
        <v>47.012169102399703</v>
      </c>
      <c r="M300" s="59">
        <v>2.5</v>
      </c>
      <c r="N300" s="59">
        <v>30662.9131914789</v>
      </c>
      <c r="O300" s="59">
        <v>122641.43274580799</v>
      </c>
      <c r="P300" s="59">
        <f t="shared" si="55"/>
        <v>26367.827797836078</v>
      </c>
      <c r="Q300" s="59">
        <f t="shared" si="56"/>
        <v>105462.52273316341</v>
      </c>
      <c r="R300" s="59">
        <v>633.76761904761895</v>
      </c>
      <c r="S300" s="59">
        <f>[1]Extra_XM!F339</f>
        <v>100.09275193861708</v>
      </c>
      <c r="T300" s="59">
        <v>6135.3076103834601</v>
      </c>
      <c r="U300" s="59">
        <v>3619.8567405072299</v>
      </c>
      <c r="V300" s="59">
        <v>5531.4960636039395</v>
      </c>
      <c r="W300" s="59">
        <f t="shared" si="44"/>
        <v>5864.516517243379</v>
      </c>
      <c r="X300" s="59">
        <v>1921.01198814539</v>
      </c>
      <c r="Y300" s="59">
        <v>2677.141103237449</v>
      </c>
      <c r="Z300" s="59">
        <v>1266.36342586054</v>
      </c>
      <c r="AA300" s="59">
        <v>129.13525121827396</v>
      </c>
      <c r="AB300" s="59">
        <v>98.366232871699467</v>
      </c>
      <c r="AC300" s="59">
        <f t="shared" si="47"/>
        <v>131.2800617125462</v>
      </c>
      <c r="AD300" s="59">
        <f t="shared" si="48"/>
        <v>4751.0711076196449</v>
      </c>
      <c r="AE300" s="59">
        <f t="shared" si="49"/>
        <v>2803.1515069333627</v>
      </c>
      <c r="AF300" s="59">
        <f t="shared" si="50"/>
        <v>5623.3688148032988</v>
      </c>
      <c r="AG300" s="59">
        <f t="shared" si="51"/>
        <v>1952.9181224729775</v>
      </c>
      <c r="AH300" s="59">
        <f t="shared" si="52"/>
        <v>2721.6058042288596</v>
      </c>
      <c r="AI300" s="59">
        <f t="shared" si="53"/>
        <v>1287.3964864673394</v>
      </c>
      <c r="AJ300" s="59">
        <v>6168.5125020082096</v>
      </c>
      <c r="AK300" s="59">
        <v>104.501195803138</v>
      </c>
      <c r="AL300" s="59">
        <v>105.436420159387</v>
      </c>
      <c r="AM300" s="59">
        <v>497.8</v>
      </c>
      <c r="AN300" s="59">
        <v>34458</v>
      </c>
      <c r="AO300" s="59">
        <v>155844.793453085</v>
      </c>
    </row>
    <row r="301" spans="1:41" x14ac:dyDescent="0.25">
      <c r="A301" s="57">
        <v>43070</v>
      </c>
      <c r="B301" s="58">
        <v>2017</v>
      </c>
      <c r="C301" s="58">
        <v>12</v>
      </c>
      <c r="D301" s="59">
        <v>121.060456159415</v>
      </c>
      <c r="E301" s="59">
        <v>109.955975513773</v>
      </c>
      <c r="F301" s="66">
        <f t="shared" ref="F301:F311" si="57">D301/D289-1</f>
        <v>2.6221301559080867E-2</v>
      </c>
      <c r="G301" s="66">
        <f t="shared" ref="G301" si="58">E301/E300-1</f>
        <v>3.5192367892871168E-3</v>
      </c>
      <c r="H301" s="59">
        <v>112.411067492534</v>
      </c>
      <c r="I301" s="59">
        <v>121.97379456613599</v>
      </c>
      <c r="J301" s="59">
        <v>116.460601090656</v>
      </c>
      <c r="K301" s="59">
        <v>53.1490158741031</v>
      </c>
      <c r="L301" s="59">
        <v>43.999521244993304</v>
      </c>
      <c r="M301" s="59">
        <v>2.5</v>
      </c>
      <c r="N301" s="59">
        <v>32321.030535908601</v>
      </c>
      <c r="O301" s="59">
        <v>124343.211650483</v>
      </c>
      <c r="P301" s="59">
        <f t="shared" si="55"/>
        <v>27752.759502545468</v>
      </c>
      <c r="Q301" s="59">
        <f t="shared" si="56"/>
        <v>106768.47834031955</v>
      </c>
      <c r="R301" s="59">
        <v>636.92368421052595</v>
      </c>
      <c r="S301" s="59">
        <f>[1]Extra_XM!F340</f>
        <v>99.919579081664196</v>
      </c>
      <c r="T301" s="59">
        <v>7014.4438342141102</v>
      </c>
      <c r="U301" s="59">
        <v>4252.4996543404104</v>
      </c>
      <c r="V301" s="59">
        <v>5657.5400763734297</v>
      </c>
      <c r="W301" s="59">
        <f t="shared" si="44"/>
        <v>5986.7850383365685</v>
      </c>
      <c r="X301" s="59">
        <v>1759.1849202124199</v>
      </c>
      <c r="Y301" s="59">
        <v>2951.8722595288891</v>
      </c>
      <c r="Z301" s="59">
        <v>1275.7278585952599</v>
      </c>
      <c r="AA301" s="59">
        <v>129.4017844395693</v>
      </c>
      <c r="AB301" s="59">
        <v>98.796726432854015</v>
      </c>
      <c r="AC301" s="59">
        <f t="shared" si="47"/>
        <v>130.9778057550476</v>
      </c>
      <c r="AD301" s="59">
        <f t="shared" si="48"/>
        <v>5420.6700970880811</v>
      </c>
      <c r="AE301" s="59">
        <f t="shared" si="49"/>
        <v>3286.2758985571254</v>
      </c>
      <c r="AF301" s="59">
        <f t="shared" si="50"/>
        <v>5726.4448738779902</v>
      </c>
      <c r="AG301" s="59">
        <f t="shared" si="51"/>
        <v>1780.6105361274579</v>
      </c>
      <c r="AH301" s="59">
        <f t="shared" si="52"/>
        <v>2987.8239554172806</v>
      </c>
      <c r="AI301" s="59">
        <f t="shared" si="53"/>
        <v>1291.2653127857357</v>
      </c>
      <c r="AJ301" s="59">
        <v>6535.6248045637803</v>
      </c>
      <c r="AK301" s="59">
        <v>104.374197672063</v>
      </c>
      <c r="AL301" s="59">
        <v>135.707491696646</v>
      </c>
      <c r="AM301" s="59">
        <v>532.1</v>
      </c>
      <c r="AN301" s="59">
        <v>34758</v>
      </c>
      <c r="AO301" s="59">
        <v>156025.39209248999</v>
      </c>
    </row>
    <row r="302" spans="1:41" x14ac:dyDescent="0.25">
      <c r="A302" s="60">
        <v>43101</v>
      </c>
      <c r="B302" s="63">
        <v>2018</v>
      </c>
      <c r="C302" s="63">
        <v>1</v>
      </c>
      <c r="D302" s="64">
        <v>109.00105178425601</v>
      </c>
      <c r="E302" s="64">
        <v>110.28151208172</v>
      </c>
      <c r="F302" s="66">
        <f t="shared" si="57"/>
        <v>4.3307366354705001E-2</v>
      </c>
      <c r="G302" s="66">
        <f t="shared" ref="G302:G310" si="59">E302/E301-1</f>
        <v>2.9606082473090378E-3</v>
      </c>
      <c r="H302" s="64">
        <v>100.380867686165</v>
      </c>
      <c r="I302" s="64">
        <v>109.867921679169</v>
      </c>
      <c r="J302" s="64">
        <v>116.99728369074199</v>
      </c>
      <c r="K302" s="64">
        <v>51.491874070703602</v>
      </c>
      <c r="L302" s="64">
        <v>53.788512091258099</v>
      </c>
      <c r="M302" s="64">
        <v>2.5</v>
      </c>
      <c r="N302" s="64">
        <v>32508.979628437799</v>
      </c>
      <c r="O302" s="64">
        <v>125157.282494942</v>
      </c>
      <c r="P302" s="64">
        <f t="shared" si="55"/>
        <v>27786.097764772494</v>
      </c>
      <c r="Q302" s="64">
        <f t="shared" si="56"/>
        <v>106974.51987498211</v>
      </c>
      <c r="R302" s="64">
        <v>605.528636363636</v>
      </c>
      <c r="S302" s="64">
        <f>[1]Extra_XM!F341</f>
        <v>96.817331572658119</v>
      </c>
      <c r="T302" s="64">
        <v>6627.68466822346</v>
      </c>
      <c r="U302" s="64">
        <v>2888.1057835892002</v>
      </c>
      <c r="V302" s="64">
        <v>5490.2033543039597</v>
      </c>
      <c r="W302" s="64">
        <f t="shared" si="44"/>
        <v>5817.1355462890142</v>
      </c>
      <c r="X302" s="64">
        <v>1785.95151430994</v>
      </c>
      <c r="Y302" s="64">
        <v>2832.8310679194542</v>
      </c>
      <c r="Z302" s="64">
        <v>1198.35296405962</v>
      </c>
      <c r="AA302" s="64">
        <v>133.98562676304243</v>
      </c>
      <c r="AB302" s="64">
        <v>100.42874846824905</v>
      </c>
      <c r="AC302" s="64">
        <f t="shared" si="47"/>
        <v>133.41361791977576</v>
      </c>
      <c r="AD302" s="64">
        <f t="shared" si="48"/>
        <v>4946.5639175944725</v>
      </c>
      <c r="AE302" s="64">
        <f t="shared" si="49"/>
        <v>2155.5340325398492</v>
      </c>
      <c r="AF302" s="64">
        <f t="shared" si="50"/>
        <v>5466.7646844565716</v>
      </c>
      <c r="AG302" s="64">
        <f t="shared" si="51"/>
        <v>1778.3269646883789</v>
      </c>
      <c r="AH302" s="64">
        <f t="shared" si="52"/>
        <v>2820.7372003794958</v>
      </c>
      <c r="AI302" s="64">
        <f t="shared" si="53"/>
        <v>1193.2369787904745</v>
      </c>
      <c r="AJ302" s="64">
        <v>6570.4240260789302</v>
      </c>
      <c r="AK302" s="64">
        <v>99.652139354223607</v>
      </c>
      <c r="AL302" s="64">
        <v>100.86251783679199</v>
      </c>
      <c r="AM302" s="64">
        <v>476.20000000000005</v>
      </c>
      <c r="AN302" s="64">
        <v>35322</v>
      </c>
      <c r="AO302" s="64">
        <v>155218.50076541401</v>
      </c>
    </row>
    <row r="303" spans="1:41" x14ac:dyDescent="0.25">
      <c r="A303" s="57">
        <v>43132</v>
      </c>
      <c r="B303" s="50">
        <v>2018</v>
      </c>
      <c r="C303" s="50">
        <v>2</v>
      </c>
      <c r="D303" s="67">
        <v>102.399834130668</v>
      </c>
      <c r="E303" s="67">
        <v>110.604207109725</v>
      </c>
      <c r="F303" s="66">
        <f t="shared" si="57"/>
        <v>4.772229886731405E-2</v>
      </c>
      <c r="G303" s="66">
        <f t="shared" si="59"/>
        <v>2.92610267953064E-3</v>
      </c>
      <c r="H303" s="67">
        <v>94.534466748964107</v>
      </c>
      <c r="I303" s="67">
        <v>103.186527948343</v>
      </c>
      <c r="J303" s="58">
        <v>117.049472055379</v>
      </c>
      <c r="K303" s="58">
        <v>51.1</v>
      </c>
      <c r="L303" s="58">
        <v>57.379657143463803</v>
      </c>
      <c r="M303" s="58">
        <v>2.5</v>
      </c>
      <c r="N303" s="58">
        <v>32286.3794150543</v>
      </c>
      <c r="O303" s="58">
        <v>124533.250959168</v>
      </c>
      <c r="P303" s="58">
        <f t="shared" si="55"/>
        <v>27583.532713226436</v>
      </c>
      <c r="Q303" s="58">
        <f t="shared" si="56"/>
        <v>106393.68873039278</v>
      </c>
      <c r="R303" s="58">
        <v>596.83900000000006</v>
      </c>
      <c r="S303" s="58">
        <f>[1]Extra_XM!F342</f>
        <v>96.586082867572699</v>
      </c>
      <c r="T303" s="58">
        <v>6274.6451041867203</v>
      </c>
      <c r="U303" s="58">
        <v>3359.2225847997902</v>
      </c>
      <c r="V303" s="58">
        <v>5079.8485285090001</v>
      </c>
      <c r="W303" s="58">
        <f t="shared" si="44"/>
        <v>5393.6014580814917</v>
      </c>
      <c r="X303" s="58">
        <v>1671.8154428140899</v>
      </c>
      <c r="Y303" s="58">
        <v>2723.5207129479168</v>
      </c>
      <c r="Z303" s="58">
        <v>998.26530231948504</v>
      </c>
      <c r="AA303" s="58">
        <v>133.82039735679436</v>
      </c>
      <c r="AB303" s="58">
        <v>99.842353144042193</v>
      </c>
      <c r="AC303" s="59">
        <f t="shared" si="47"/>
        <v>134.03169410854346</v>
      </c>
      <c r="AD303" s="59">
        <f t="shared" si="48"/>
        <v>4688.8555318343197</v>
      </c>
      <c r="AE303" s="59">
        <f t="shared" si="49"/>
        <v>2510.2470558680006</v>
      </c>
      <c r="AF303" s="59">
        <f t="shared" si="50"/>
        <v>5087.8693946448975</v>
      </c>
      <c r="AG303" s="59">
        <f t="shared" si="51"/>
        <v>1674.4551687420349</v>
      </c>
      <c r="AH303" s="59">
        <f t="shared" si="52"/>
        <v>2727.8210370489801</v>
      </c>
      <c r="AI303" s="59">
        <f t="shared" si="53"/>
        <v>999.84152104196846</v>
      </c>
      <c r="AJ303" s="58">
        <v>6028.8139703192801</v>
      </c>
      <c r="AK303" s="58">
        <v>95.3044386790923</v>
      </c>
      <c r="AL303" s="58">
        <v>102.163649505832</v>
      </c>
      <c r="AM303" s="58">
        <v>453.1</v>
      </c>
      <c r="AN303" s="58">
        <v>29427</v>
      </c>
      <c r="AO303" s="58">
        <v>155549.12342124799</v>
      </c>
    </row>
    <row r="304" spans="1:41" x14ac:dyDescent="0.25">
      <c r="A304" s="57">
        <v>43160</v>
      </c>
      <c r="B304" s="50">
        <v>2018</v>
      </c>
      <c r="C304" s="50">
        <v>3</v>
      </c>
      <c r="D304" s="67">
        <v>116.08859371585</v>
      </c>
      <c r="E304" s="67">
        <v>111.005635365334</v>
      </c>
      <c r="F304" s="66">
        <f t="shared" si="57"/>
        <v>5.050608193205175E-2</v>
      </c>
      <c r="G304" s="66">
        <f t="shared" si="59"/>
        <v>3.6294121724571582E-3</v>
      </c>
      <c r="H304" s="67">
        <v>102.94467534787201</v>
      </c>
      <c r="I304" s="67">
        <v>117.483078826019</v>
      </c>
      <c r="J304" s="58">
        <v>117.28948297908499</v>
      </c>
      <c r="K304" s="58">
        <v>50</v>
      </c>
      <c r="L304" s="58">
        <v>54.341511068300001</v>
      </c>
      <c r="M304" s="58">
        <v>2.5</v>
      </c>
      <c r="N304" s="58">
        <v>32554.324024497699</v>
      </c>
      <c r="O304" s="58">
        <v>126448.887590889</v>
      </c>
      <c r="P304" s="58">
        <f t="shared" si="55"/>
        <v>27755.535447541166</v>
      </c>
      <c r="Q304" s="58">
        <f t="shared" si="56"/>
        <v>107809.22924985296</v>
      </c>
      <c r="R304" s="58">
        <v>603.44523809523798</v>
      </c>
      <c r="S304" s="58">
        <f>[1]Extra_XM!F343</f>
        <v>97.217435550262863</v>
      </c>
      <c r="T304" s="58">
        <v>6494.4618714814696</v>
      </c>
      <c r="U304" s="58">
        <v>3423.3111603989901</v>
      </c>
      <c r="V304" s="58">
        <v>5875.5845116762202</v>
      </c>
      <c r="W304" s="58">
        <f t="shared" si="44"/>
        <v>6222.789540328049</v>
      </c>
      <c r="X304" s="58">
        <v>1967.32992197935</v>
      </c>
      <c r="Y304" s="58">
        <v>2981.8303240183791</v>
      </c>
      <c r="Z304" s="58">
        <v>1273.6292943303199</v>
      </c>
      <c r="AA304" s="58">
        <v>133.0402179706407</v>
      </c>
      <c r="AB304" s="58">
        <v>99.511496273140679</v>
      </c>
      <c r="AC304" s="59">
        <f t="shared" si="47"/>
        <v>133.69331479598083</v>
      </c>
      <c r="AD304" s="59">
        <f t="shared" si="48"/>
        <v>4881.5778946744258</v>
      </c>
      <c r="AE304" s="59">
        <f t="shared" si="49"/>
        <v>2573.1400719400854</v>
      </c>
      <c r="AF304" s="59">
        <f t="shared" si="50"/>
        <v>5904.4278618309845</v>
      </c>
      <c r="AG304" s="59">
        <f t="shared" si="51"/>
        <v>1976.9875799871334</v>
      </c>
      <c r="AH304" s="59">
        <f t="shared" si="52"/>
        <v>2996.4681827653417</v>
      </c>
      <c r="AI304" s="59">
        <f t="shared" si="53"/>
        <v>1279.8815634672428</v>
      </c>
      <c r="AJ304" s="58">
        <v>6545.0777087995803</v>
      </c>
      <c r="AK304" s="58">
        <v>105.07920231571001</v>
      </c>
      <c r="AL304" s="58">
        <v>117.546447712438</v>
      </c>
      <c r="AM304" s="58">
        <v>487.99999999999994</v>
      </c>
      <c r="AN304" s="58">
        <v>33355</v>
      </c>
      <c r="AO304" s="58">
        <v>157349.12783411701</v>
      </c>
    </row>
    <row r="305" spans="1:41" x14ac:dyDescent="0.25">
      <c r="A305" s="57">
        <v>43191</v>
      </c>
      <c r="B305" s="50">
        <v>2018</v>
      </c>
      <c r="C305" s="50">
        <v>4</v>
      </c>
      <c r="D305" s="67">
        <v>112.061698361526</v>
      </c>
      <c r="E305" s="67">
        <v>111.195876004062</v>
      </c>
      <c r="F305" s="66">
        <f t="shared" si="57"/>
        <v>6.5095000798099489E-2</v>
      </c>
      <c r="G305" s="66">
        <f t="shared" si="59"/>
        <v>1.7137926205448295E-3</v>
      </c>
      <c r="H305" s="67">
        <v>93.090100151642901</v>
      </c>
      <c r="I305" s="67">
        <v>114.154967390688</v>
      </c>
      <c r="J305" s="58">
        <v>117.65940945303601</v>
      </c>
      <c r="K305" s="58">
        <v>51.2499173761192</v>
      </c>
      <c r="L305" s="58">
        <v>54.4148617195169</v>
      </c>
      <c r="M305" s="58">
        <v>2.5</v>
      </c>
      <c r="N305" s="58">
        <v>32835.774244201697</v>
      </c>
      <c r="O305" s="58">
        <v>129127.127425705</v>
      </c>
      <c r="P305" s="58">
        <f t="shared" si="55"/>
        <v>27907.478370701971</v>
      </c>
      <c r="Q305" s="58">
        <f t="shared" si="56"/>
        <v>109746.53708188664</v>
      </c>
      <c r="R305" s="58">
        <v>600.54761904761904</v>
      </c>
      <c r="S305" s="58">
        <f>[1]Extra_XM!F344</f>
        <v>97.207583863900311</v>
      </c>
      <c r="T305" s="58">
        <v>6262.4735487436701</v>
      </c>
      <c r="U305" s="58">
        <v>3224.4911114913002</v>
      </c>
      <c r="V305" s="58">
        <v>5492.1094777587596</v>
      </c>
      <c r="W305" s="58">
        <f t="shared" si="44"/>
        <v>5814.4849004856187</v>
      </c>
      <c r="X305" s="58">
        <v>1626.2061919205601</v>
      </c>
      <c r="Y305" s="58">
        <v>3047.0470193308788</v>
      </c>
      <c r="Z305" s="58">
        <v>1141.2316892341801</v>
      </c>
      <c r="AA305" s="58">
        <v>134.04628436077144</v>
      </c>
      <c r="AB305" s="58">
        <v>100.16413566881837</v>
      </c>
      <c r="AC305" s="59">
        <f t="shared" si="47"/>
        <v>133.82662713127246</v>
      </c>
      <c r="AD305" s="59">
        <f t="shared" si="48"/>
        <v>4671.8740311285937</v>
      </c>
      <c r="AE305" s="59">
        <f t="shared" si="49"/>
        <v>2405.5057750149363</v>
      </c>
      <c r="AF305" s="59">
        <f t="shared" si="50"/>
        <v>5483.1097389167435</v>
      </c>
      <c r="AG305" s="59">
        <f t="shared" si="51"/>
        <v>1623.5413814156302</v>
      </c>
      <c r="AH305" s="59">
        <f t="shared" si="52"/>
        <v>3042.0539237772714</v>
      </c>
      <c r="AI305" s="59">
        <f t="shared" si="53"/>
        <v>1139.3615904674068</v>
      </c>
      <c r="AJ305" s="58">
        <v>6130.62731984744</v>
      </c>
      <c r="AK305" s="58">
        <v>99.154704073757401</v>
      </c>
      <c r="AL305" s="58">
        <v>104.496707378468</v>
      </c>
      <c r="AM305" s="58">
        <v>446.9</v>
      </c>
      <c r="AN305" s="58">
        <v>35470</v>
      </c>
      <c r="AO305" s="58">
        <v>158025.773190515</v>
      </c>
    </row>
    <row r="306" spans="1:41" x14ac:dyDescent="0.25">
      <c r="A306" s="57">
        <v>43221</v>
      </c>
      <c r="B306" s="50">
        <v>2018</v>
      </c>
      <c r="C306" s="67">
        <v>5</v>
      </c>
      <c r="D306" s="67">
        <v>112.243246821041</v>
      </c>
      <c r="E306" s="67">
        <v>111.442969773813</v>
      </c>
      <c r="F306" s="66">
        <f t="shared" si="57"/>
        <v>4.7512143130357343E-2</v>
      </c>
      <c r="G306" s="66">
        <f t="shared" si="59"/>
        <v>2.2221486859996809E-3</v>
      </c>
      <c r="H306" s="67">
        <v>103.56640944434</v>
      </c>
      <c r="I306" s="67">
        <v>113.11214998269099</v>
      </c>
      <c r="J306" s="58">
        <v>117.988426549761</v>
      </c>
      <c r="K306" s="58">
        <v>51.204480137497598</v>
      </c>
      <c r="L306" s="58">
        <v>55.870047229958303</v>
      </c>
      <c r="M306" s="58">
        <v>2.5</v>
      </c>
      <c r="N306" s="58">
        <v>33413.277797886403</v>
      </c>
      <c r="O306" s="58">
        <v>130470.56653764199</v>
      </c>
      <c r="P306" s="58">
        <f t="shared" si="55"/>
        <v>28319.114658075829</v>
      </c>
      <c r="Q306" s="58">
        <f t="shared" si="56"/>
        <v>110579.12233672912</v>
      </c>
      <c r="R306" s="58">
        <v>626.11904761904702</v>
      </c>
      <c r="S306" s="58">
        <f>[1]Extra_XM!F345</f>
        <v>99.476099579750596</v>
      </c>
      <c r="T306" s="58">
        <v>6500.1389082895303</v>
      </c>
      <c r="U306" s="58">
        <v>3446.5479715803299</v>
      </c>
      <c r="V306" s="58">
        <v>6085.2769040062003</v>
      </c>
      <c r="W306" s="58">
        <f t="shared" si="44"/>
        <v>6431.6741389009594</v>
      </c>
      <c r="X306" s="58">
        <v>1845.9238829610099</v>
      </c>
      <c r="Y306" s="58">
        <v>3210.0483840093298</v>
      </c>
      <c r="Z306" s="58">
        <v>1375.70187193062</v>
      </c>
      <c r="AA306" s="58">
        <v>134.35252012750999</v>
      </c>
      <c r="AB306" s="58">
        <v>101.41725970345938</v>
      </c>
      <c r="AC306" s="59">
        <f t="shared" si="47"/>
        <v>132.4750052607931</v>
      </c>
      <c r="AD306" s="59">
        <f t="shared" si="48"/>
        <v>4838.122055410975</v>
      </c>
      <c r="AE306" s="59">
        <f t="shared" si="49"/>
        <v>2565.3020637866066</v>
      </c>
      <c r="AF306" s="59">
        <f t="shared" si="50"/>
        <v>6000.2379494371507</v>
      </c>
      <c r="AG306" s="59">
        <f t="shared" si="51"/>
        <v>1820.1279430724401</v>
      </c>
      <c r="AH306" s="59">
        <f t="shared" si="52"/>
        <v>3165.1894296842593</v>
      </c>
      <c r="AI306" s="59">
        <f t="shared" si="53"/>
        <v>1356.477069044387</v>
      </c>
      <c r="AJ306" s="58">
        <v>6500.1595381079296</v>
      </c>
      <c r="AK306" s="58">
        <v>103.568233128369</v>
      </c>
      <c r="AL306" s="58">
        <v>103.268600459171</v>
      </c>
      <c r="AM306" s="58">
        <v>495.6</v>
      </c>
      <c r="AN306" s="58">
        <v>35328</v>
      </c>
      <c r="AO306" s="58">
        <v>160109.407863384</v>
      </c>
    </row>
    <row r="307" spans="1:41" x14ac:dyDescent="0.25">
      <c r="A307" s="57">
        <v>43252</v>
      </c>
      <c r="B307" s="50">
        <v>2018</v>
      </c>
      <c r="C307" s="67">
        <v>6</v>
      </c>
      <c r="D307" s="67">
        <v>108.77335650069899</v>
      </c>
      <c r="E307" s="67">
        <v>111.382845515456</v>
      </c>
      <c r="F307" s="66">
        <f t="shared" si="57"/>
        <v>4.496220976126386E-2</v>
      </c>
      <c r="G307" s="66">
        <f t="shared" si="59"/>
        <v>-5.395069646747519E-4</v>
      </c>
      <c r="H307" s="67">
        <v>98.136408752144007</v>
      </c>
      <c r="I307" s="67">
        <v>109.88036075036101</v>
      </c>
      <c r="J307" s="58">
        <v>118.110413974708</v>
      </c>
      <c r="K307" s="58">
        <v>52.734591947882997</v>
      </c>
      <c r="L307" s="58">
        <v>55.050896553246901</v>
      </c>
      <c r="M307" s="58">
        <v>2.5</v>
      </c>
      <c r="N307" s="58">
        <v>33826.7009192478</v>
      </c>
      <c r="O307" s="58">
        <v>132125.120728804</v>
      </c>
      <c r="P307" s="58">
        <f t="shared" si="55"/>
        <v>28639.897008989745</v>
      </c>
      <c r="Q307" s="58">
        <f t="shared" si="56"/>
        <v>111865.76719398942</v>
      </c>
      <c r="R307" s="58">
        <v>636.14619047619101</v>
      </c>
      <c r="S307" s="58">
        <f>[1]Extra_XM!F346</f>
        <v>100.27147384424654</v>
      </c>
      <c r="T307" s="58">
        <v>6282.2353405186996</v>
      </c>
      <c r="U307" s="58">
        <v>3381.689903</v>
      </c>
      <c r="V307" s="58">
        <v>5985.4906611462802</v>
      </c>
      <c r="W307" s="58">
        <f t="shared" si="44"/>
        <v>6333.5956778116997</v>
      </c>
      <c r="X307" s="58">
        <v>1926.38888758646</v>
      </c>
      <c r="Y307" s="58">
        <v>3261.0931125071202</v>
      </c>
      <c r="Z307" s="58">
        <v>1146.11367771812</v>
      </c>
      <c r="AA307" s="58">
        <v>134.74740505750489</v>
      </c>
      <c r="AB307" s="58">
        <v>101.61085550484557</v>
      </c>
      <c r="AC307" s="59">
        <f t="shared" si="47"/>
        <v>132.61122976282698</v>
      </c>
      <c r="AD307" s="59">
        <f t="shared" si="48"/>
        <v>4662.2310372787433</v>
      </c>
      <c r="AE307" s="59">
        <f t="shared" si="49"/>
        <v>2509.6512259785841</v>
      </c>
      <c r="AF307" s="59">
        <f t="shared" si="50"/>
        <v>5890.6015813053027</v>
      </c>
      <c r="AG307" s="59">
        <f t="shared" si="51"/>
        <v>1895.8494916860484</v>
      </c>
      <c r="AH307" s="59">
        <f t="shared" si="52"/>
        <v>3209.3944060451363</v>
      </c>
      <c r="AI307" s="59">
        <f t="shared" si="53"/>
        <v>1127.9441276463465</v>
      </c>
      <c r="AJ307" s="58">
        <v>6545.1702502998896</v>
      </c>
      <c r="AK307" s="58">
        <v>100.733317017467</v>
      </c>
      <c r="AL307" s="58">
        <v>106.06336815908701</v>
      </c>
      <c r="AM307" s="58">
        <v>472.2999999999999</v>
      </c>
      <c r="AN307" s="58">
        <v>33228</v>
      </c>
      <c r="AO307" s="58">
        <v>161585.00575429801</v>
      </c>
    </row>
    <row r="308" spans="1:41" x14ac:dyDescent="0.25">
      <c r="A308" s="57">
        <v>43282</v>
      </c>
      <c r="B308" s="50">
        <v>2018</v>
      </c>
      <c r="C308" s="67">
        <v>7</v>
      </c>
      <c r="D308" s="67">
        <v>107.783460547449</v>
      </c>
      <c r="E308" s="67">
        <v>111.500516446273</v>
      </c>
      <c r="F308" s="66">
        <f t="shared" si="57"/>
        <v>2.9606621510026798E-2</v>
      </c>
      <c r="G308" s="66">
        <f t="shared" si="59"/>
        <v>1.0564547015516901E-3</v>
      </c>
      <c r="H308" s="67">
        <v>98.755553536797507</v>
      </c>
      <c r="I308" s="67">
        <v>108.700577125062</v>
      </c>
      <c r="J308" s="58">
        <v>118.528633888076</v>
      </c>
      <c r="K308" s="58">
        <v>49.995474893883703</v>
      </c>
      <c r="L308" s="58">
        <v>52.161545320089097</v>
      </c>
      <c r="M308" s="58">
        <v>2.5</v>
      </c>
      <c r="N308" s="58">
        <v>33631.691230973498</v>
      </c>
      <c r="O308" s="58">
        <v>132057.190968443</v>
      </c>
      <c r="P308" s="58">
        <f t="shared" si="55"/>
        <v>28374.31777264148</v>
      </c>
      <c r="Q308" s="58">
        <f t="shared" si="56"/>
        <v>111413.7458912601</v>
      </c>
      <c r="R308" s="58">
        <v>652.40700000000004</v>
      </c>
      <c r="S308" s="58">
        <f>[1]Extra_XM!F347</f>
        <v>100.87642570434343</v>
      </c>
      <c r="T308" s="58">
        <v>6049.5449144780696</v>
      </c>
      <c r="U308" s="58">
        <v>3241.6956044952899</v>
      </c>
      <c r="V308" s="58">
        <v>5771.66715348856</v>
      </c>
      <c r="W308" s="58">
        <f t="shared" si="44"/>
        <v>6108.5732665881906</v>
      </c>
      <c r="X308" s="58">
        <v>1868.4063750892301</v>
      </c>
      <c r="Y308" s="58">
        <v>2965.0144047439308</v>
      </c>
      <c r="Z308" s="58">
        <v>1275.1524867550299</v>
      </c>
      <c r="AA308" s="58">
        <v>126.43188921492222</v>
      </c>
      <c r="AB308" s="58">
        <v>101.2941332908555</v>
      </c>
      <c r="AC308" s="59">
        <f t="shared" si="47"/>
        <v>124.81659609237812</v>
      </c>
      <c r="AD308" s="59">
        <f t="shared" si="48"/>
        <v>4784.8252146216191</v>
      </c>
      <c r="AE308" s="59">
        <f t="shared" si="49"/>
        <v>2563.9857354221094</v>
      </c>
      <c r="AF308" s="59">
        <f t="shared" si="50"/>
        <v>5697.9283656199732</v>
      </c>
      <c r="AG308" s="59">
        <f t="shared" si="51"/>
        <v>1844.5356254979711</v>
      </c>
      <c r="AH308" s="59">
        <f t="shared" si="52"/>
        <v>2927.1333969857883</v>
      </c>
      <c r="AI308" s="59">
        <f t="shared" si="53"/>
        <v>1258.8611455843775</v>
      </c>
      <c r="AJ308" s="58">
        <v>6684.89491280327</v>
      </c>
      <c r="AK308" s="58">
        <v>98.589038574512401</v>
      </c>
      <c r="AL308" s="58">
        <v>104.40776412190399</v>
      </c>
      <c r="AM308" s="58">
        <v>481.7000000000001</v>
      </c>
      <c r="AN308" s="58">
        <v>31285</v>
      </c>
      <c r="AO308" s="58">
        <v>161447.311123363</v>
      </c>
    </row>
    <row r="309" spans="1:41" x14ac:dyDescent="0.25">
      <c r="A309" s="57">
        <v>43313</v>
      </c>
      <c r="B309" s="50">
        <v>2018</v>
      </c>
      <c r="C309" s="67">
        <v>8</v>
      </c>
      <c r="D309" s="67">
        <v>108.791961180375</v>
      </c>
      <c r="E309" s="67">
        <v>111.259842570749</v>
      </c>
      <c r="F309" s="66">
        <f t="shared" si="57"/>
        <v>2.7024165919725673E-2</v>
      </c>
      <c r="G309" s="66">
        <f t="shared" si="59"/>
        <v>-2.1585000966337642E-3</v>
      </c>
      <c r="H309" s="67">
        <v>98.484113873816796</v>
      </c>
      <c r="I309" s="67">
        <v>109.85980662697401</v>
      </c>
      <c r="J309" s="58">
        <v>118.732581715921</v>
      </c>
      <c r="K309" s="58">
        <v>46.974839832278498</v>
      </c>
      <c r="L309" s="58">
        <v>50.823320482200302</v>
      </c>
      <c r="M309" s="58">
        <v>2.5</v>
      </c>
      <c r="N309" s="58">
        <v>33192.812428923899</v>
      </c>
      <c r="O309" s="58">
        <v>132277.72267855299</v>
      </c>
      <c r="P309" s="58">
        <f t="shared" si="55"/>
        <v>27955.942631097554</v>
      </c>
      <c r="Q309" s="58">
        <f t="shared" si="56"/>
        <v>111408.10783937979</v>
      </c>
      <c r="R309" s="58">
        <v>656.25090909090898</v>
      </c>
      <c r="S309" s="58">
        <f>[1]Extra_XM!F348</f>
        <v>101.3333038298603</v>
      </c>
      <c r="T309" s="58">
        <v>6234.0210358440099</v>
      </c>
      <c r="U309" s="58">
        <v>3061.8220270468</v>
      </c>
      <c r="V309" s="58">
        <v>6558.0759940204098</v>
      </c>
      <c r="W309" s="58">
        <f t="shared" si="44"/>
        <v>6939.1228641255102</v>
      </c>
      <c r="X309" s="58">
        <v>2152.3305451760102</v>
      </c>
      <c r="Y309" s="58">
        <v>3431.1768339884002</v>
      </c>
      <c r="Z309" s="58">
        <v>1355.6154849611</v>
      </c>
      <c r="AA309" s="58">
        <v>123.7678259543042</v>
      </c>
      <c r="AB309" s="58">
        <v>101.09827489666648</v>
      </c>
      <c r="AC309" s="59">
        <f t="shared" si="47"/>
        <v>122.42328178280836</v>
      </c>
      <c r="AD309" s="59">
        <f t="shared" si="48"/>
        <v>5036.8672050082278</v>
      </c>
      <c r="AE309" s="59">
        <f t="shared" si="49"/>
        <v>2473.8432653549576</v>
      </c>
      <c r="AF309" s="59">
        <f t="shared" si="50"/>
        <v>6486.8327384651056</v>
      </c>
      <c r="AG309" s="59">
        <f t="shared" si="51"/>
        <v>2128.9488345631298</v>
      </c>
      <c r="AH309" s="59">
        <f t="shared" si="52"/>
        <v>3393.9024553044442</v>
      </c>
      <c r="AI309" s="59">
        <f t="shared" si="53"/>
        <v>1340.8888394452702</v>
      </c>
      <c r="AJ309" s="58">
        <v>6540.6017223811896</v>
      </c>
      <c r="AK309" s="58">
        <v>102.12676503324001</v>
      </c>
      <c r="AL309" s="58">
        <v>104.867632763952</v>
      </c>
      <c r="AM309" s="58">
        <v>462</v>
      </c>
      <c r="AN309" s="58">
        <v>38729</v>
      </c>
      <c r="AO309" s="58">
        <v>163624.289399781</v>
      </c>
    </row>
    <row r="310" spans="1:41" x14ac:dyDescent="0.25">
      <c r="A310" s="57">
        <v>43344</v>
      </c>
      <c r="B310" s="50">
        <v>2018</v>
      </c>
      <c r="C310" s="67">
        <v>9</v>
      </c>
      <c r="D310" s="67">
        <v>106.117647825303</v>
      </c>
      <c r="E310" s="67">
        <v>111.792068762574</v>
      </c>
      <c r="F310" s="66">
        <f t="shared" si="57"/>
        <v>2.0698486536145699E-2</v>
      </c>
      <c r="G310" s="66">
        <f t="shared" si="59"/>
        <v>4.7836324367129812E-3</v>
      </c>
      <c r="H310" s="67">
        <v>102.90594883204101</v>
      </c>
      <c r="I310" s="67">
        <v>106.34560236186501</v>
      </c>
      <c r="J310" s="58">
        <v>119.136425225568</v>
      </c>
      <c r="K310" s="58">
        <v>46.070108363849201</v>
      </c>
      <c r="L310" s="58">
        <v>54.749268649350498</v>
      </c>
      <c r="M310" s="58">
        <v>2.5</v>
      </c>
      <c r="N310" s="58">
        <v>34099.777785778802</v>
      </c>
      <c r="O310" s="58">
        <v>133855.870752666</v>
      </c>
      <c r="P310" s="58">
        <f t="shared" si="55"/>
        <v>28622.461788001179</v>
      </c>
      <c r="Q310" s="58">
        <f t="shared" si="56"/>
        <v>112355.11767222224</v>
      </c>
      <c r="R310" s="58">
        <v>680.91470588235302</v>
      </c>
      <c r="S310" s="58">
        <f>[1]Extra_XM!F349</f>
        <v>104.79149618061032</v>
      </c>
      <c r="T310" s="58">
        <v>5543.4761039310297</v>
      </c>
      <c r="U310" s="58">
        <v>3165.40463042795</v>
      </c>
      <c r="V310" s="58">
        <v>5566.8440727626803</v>
      </c>
      <c r="W310" s="58">
        <f t="shared" si="44"/>
        <v>5903.3893358463229</v>
      </c>
      <c r="X310" s="58">
        <v>1860.1713858513499</v>
      </c>
      <c r="Y310" s="58">
        <v>2753.0414029503131</v>
      </c>
      <c r="Z310" s="58">
        <v>1290.1765470446601</v>
      </c>
      <c r="AA310" s="58">
        <v>124.21778633752552</v>
      </c>
      <c r="AB310" s="58">
        <v>101.39984933264371</v>
      </c>
      <c r="AC310" s="59">
        <f t="shared" si="47"/>
        <v>122.50292989097768</v>
      </c>
      <c r="AD310" s="59">
        <f t="shared" si="48"/>
        <v>4462.7072075397109</v>
      </c>
      <c r="AE310" s="59">
        <f t="shared" si="49"/>
        <v>2548.2700374541278</v>
      </c>
      <c r="AF310" s="59">
        <f t="shared" si="50"/>
        <v>5489.9924500879342</v>
      </c>
      <c r="AG310" s="59">
        <f t="shared" si="51"/>
        <v>1834.4912720225352</v>
      </c>
      <c r="AH310" s="59">
        <f t="shared" si="52"/>
        <v>2715.0350035717702</v>
      </c>
      <c r="AI310" s="59">
        <f t="shared" si="53"/>
        <v>1272.3653491951618</v>
      </c>
      <c r="AJ310" s="58">
        <v>6058.7549302235702</v>
      </c>
      <c r="AK310" s="58">
        <v>95.347754271394294</v>
      </c>
      <c r="AL310" s="58">
        <v>112.355805282578</v>
      </c>
      <c r="AM310" s="58">
        <v>478.19999999999993</v>
      </c>
      <c r="AN310" s="58">
        <v>39263</v>
      </c>
      <c r="AO310" s="58">
        <v>163435.430461368</v>
      </c>
    </row>
    <row r="311" spans="1:41" x14ac:dyDescent="0.25">
      <c r="A311" s="57">
        <v>43374</v>
      </c>
      <c r="B311" s="50">
        <v>2018</v>
      </c>
      <c r="C311" s="67">
        <v>10</v>
      </c>
      <c r="D311" s="67">
        <v>112.760421510368</v>
      </c>
      <c r="E311" s="67">
        <v>112.341810356393</v>
      </c>
      <c r="F311" s="66">
        <f t="shared" si="57"/>
        <v>4.3566286748871086E-2</v>
      </c>
      <c r="G311" s="66">
        <f t="shared" ref="G311" si="60">E311/E310-1</f>
        <v>4.917536636579678E-3</v>
      </c>
      <c r="H311" s="67">
        <v>104.38269597989</v>
      </c>
      <c r="I311" s="67">
        <v>113.593008451153</v>
      </c>
      <c r="J311" s="58">
        <v>119.572544191611</v>
      </c>
      <c r="K311" s="58">
        <v>46.668527761250502</v>
      </c>
      <c r="L311" s="58">
        <v>53.545230930410703</v>
      </c>
      <c r="M311" s="58">
        <v>2.6</v>
      </c>
      <c r="N311" s="58">
        <v>33692.148031572702</v>
      </c>
      <c r="O311" s="58">
        <v>132870.72782921299</v>
      </c>
      <c r="P311" s="58">
        <f t="shared" si="55"/>
        <v>28177.16078498937</v>
      </c>
      <c r="Q311" s="58">
        <f t="shared" si="56"/>
        <v>111121.4357171259</v>
      </c>
      <c r="R311" s="58">
        <v>676.84090909090901</v>
      </c>
      <c r="S311" s="58">
        <f>[1]Extra_XM!F350</f>
        <v>104.13901926056946</v>
      </c>
      <c r="T311" s="58">
        <v>6626.2288750059097</v>
      </c>
      <c r="U311" s="58">
        <v>3597.5647531371401</v>
      </c>
      <c r="V311" s="58">
        <v>6939.23245022833</v>
      </c>
      <c r="W311" s="58">
        <f t="shared" si="44"/>
        <v>7354.8843123140196</v>
      </c>
      <c r="X311" s="58">
        <v>2207.69330364909</v>
      </c>
      <c r="Y311" s="58">
        <v>3548.3058001879599</v>
      </c>
      <c r="Z311" s="58">
        <v>1598.8852084769701</v>
      </c>
      <c r="AA311" s="58">
        <v>126.1456594769097</v>
      </c>
      <c r="AB311" s="58">
        <v>102.08909014739632</v>
      </c>
      <c r="AC311" s="59">
        <f t="shared" si="47"/>
        <v>123.56429006741119</v>
      </c>
      <c r="AD311" s="59">
        <f t="shared" si="48"/>
        <v>5252.8393782893545</v>
      </c>
      <c r="AE311" s="59">
        <f t="shared" si="49"/>
        <v>2851.9132311450285</v>
      </c>
      <c r="AF311" s="59">
        <f t="shared" si="50"/>
        <v>6797.2321432284889</v>
      </c>
      <c r="AG311" s="59">
        <f t="shared" si="51"/>
        <v>2162.5163868750524</v>
      </c>
      <c r="AH311" s="59">
        <f t="shared" si="52"/>
        <v>3475.6953902370105</v>
      </c>
      <c r="AI311" s="59">
        <f t="shared" si="53"/>
        <v>1566.1665768286291</v>
      </c>
      <c r="AJ311" s="58">
        <v>6356.1959934672304</v>
      </c>
      <c r="AK311" s="58">
        <v>104.917252742786</v>
      </c>
      <c r="AL311" s="58">
        <v>105.996547310092</v>
      </c>
      <c r="AM311" s="58">
        <v>490.40000000000003</v>
      </c>
      <c r="AN311" s="58">
        <v>37132</v>
      </c>
      <c r="AO311" s="58">
        <v>164676.58669180199</v>
      </c>
    </row>
    <row r="312" spans="1:41" x14ac:dyDescent="0.25">
      <c r="A312" s="57">
        <v>43405</v>
      </c>
      <c r="B312" s="50">
        <v>2018</v>
      </c>
      <c r="C312" s="67">
        <v>11</v>
      </c>
      <c r="D312" s="67">
        <v>117.368452630945</v>
      </c>
      <c r="E312" s="67">
        <v>113.588513113529</v>
      </c>
      <c r="F312" s="66">
        <f t="shared" ref="F312:F314" si="61">D312/D300-1</f>
        <v>3.332551486798363E-2</v>
      </c>
      <c r="G312" s="66">
        <f t="shared" ref="G312:G314" si="62">E312/E311-1</f>
        <v>1.1097406683949318E-2</v>
      </c>
      <c r="H312" s="67">
        <v>115.80404026748499</v>
      </c>
      <c r="I312" s="67">
        <v>117.384215548547</v>
      </c>
      <c r="J312" s="58">
        <v>119.566917648455</v>
      </c>
      <c r="K312" s="58">
        <v>44.938385446544999</v>
      </c>
      <c r="L312" s="58">
        <v>49.005664143510998</v>
      </c>
      <c r="M312" s="58">
        <v>2.75</v>
      </c>
      <c r="N312" s="58">
        <v>33922.812868553097</v>
      </c>
      <c r="O312" s="58">
        <v>135556.68105047499</v>
      </c>
      <c r="P312" s="58">
        <f t="shared" ref="P312:P315" si="63">N312/$J312*100</f>
        <v>28371.40367563154</v>
      </c>
      <c r="Q312" s="58">
        <f t="shared" ref="Q312:Q315" si="64">O312/$J312*100</f>
        <v>113373.06649405509</v>
      </c>
      <c r="R312" s="58">
        <v>677.61199999999997</v>
      </c>
      <c r="S312" s="58">
        <f>[1]Extra_XM!F351</f>
        <v>103.31416483117965</v>
      </c>
      <c r="T312" s="58">
        <v>6000.43868084933</v>
      </c>
      <c r="U312" s="58">
        <v>3327.7906575791499</v>
      </c>
      <c r="V312" s="58">
        <v>5641.0568675269697</v>
      </c>
      <c r="W312" s="58">
        <f t="shared" si="44"/>
        <v>5990.0053881219801</v>
      </c>
      <c r="X312" s="58">
        <v>1802.5318359623</v>
      </c>
      <c r="Y312" s="58">
        <v>2884.5553608598502</v>
      </c>
      <c r="Z312" s="58">
        <v>1302.9181912998299</v>
      </c>
      <c r="AA312" s="58">
        <v>125.23569032696656</v>
      </c>
      <c r="AB312" s="58">
        <v>100.12869113540013</v>
      </c>
      <c r="AC312" s="59">
        <f t="shared" si="47"/>
        <v>125.07473023652652</v>
      </c>
      <c r="AD312" s="59">
        <f t="shared" ref="AD312:AD315" si="65">T312/$AA312*100</f>
        <v>4791.316808477939</v>
      </c>
      <c r="AE312" s="59">
        <f t="shared" ref="AE312:AE315" si="66">U312/$AA312*100</f>
        <v>2657.222273371849</v>
      </c>
      <c r="AF312" s="59">
        <f t="shared" ref="AF312:AF315" si="67">V312/$AB312*100</f>
        <v>5633.8066577728332</v>
      </c>
      <c r="AG312" s="59">
        <f t="shared" ref="AG312:AG315" si="68">X312/$AB312*100</f>
        <v>1800.2151186864176</v>
      </c>
      <c r="AH312" s="59">
        <f t="shared" ref="AH312:AH315" si="69">Y312/$AB312*100</f>
        <v>2880.8479649046626</v>
      </c>
      <c r="AI312" s="59">
        <f t="shared" ref="AI312:AI315" si="70">Z312/$AB312*100</f>
        <v>1301.243606128781</v>
      </c>
      <c r="AJ312" s="58">
        <v>6279.9783866609396</v>
      </c>
      <c r="AK312" s="58">
        <v>105.668127668715</v>
      </c>
      <c r="AL312" s="58">
        <v>107.91782087539799</v>
      </c>
      <c r="AM312" s="58">
        <v>536.79999999999995</v>
      </c>
      <c r="AN312" s="58">
        <v>33518</v>
      </c>
      <c r="AO312" s="58">
        <v>165938.341289328</v>
      </c>
    </row>
    <row r="313" spans="1:41" x14ac:dyDescent="0.25">
      <c r="A313" s="57">
        <v>43435</v>
      </c>
      <c r="B313" s="50">
        <v>2018</v>
      </c>
      <c r="C313" s="67">
        <v>12</v>
      </c>
      <c r="D313" s="67">
        <v>124.838947302441</v>
      </c>
      <c r="E313" s="67">
        <v>112.96766124921299</v>
      </c>
      <c r="F313" s="66">
        <f t="shared" si="61"/>
        <v>3.1211605035176948E-2</v>
      </c>
      <c r="G313" s="66">
        <f t="shared" si="62"/>
        <v>-5.4657979693376602E-3</v>
      </c>
      <c r="H313" s="67">
        <v>115.817790438354</v>
      </c>
      <c r="I313" s="67">
        <v>125.73052064043701</v>
      </c>
      <c r="J313" s="58">
        <v>119.44542444361799</v>
      </c>
      <c r="K313" s="58">
        <v>44.589781016038302</v>
      </c>
      <c r="L313" s="58">
        <v>48.813012639685198</v>
      </c>
      <c r="M313" s="58">
        <v>2.75</v>
      </c>
      <c r="N313" s="58">
        <v>35453.005225937202</v>
      </c>
      <c r="O313" s="58">
        <v>137664.52626889799</v>
      </c>
      <c r="P313" s="58">
        <f t="shared" si="63"/>
        <v>29681.342245698277</v>
      </c>
      <c r="Q313" s="58">
        <f t="shared" si="64"/>
        <v>115253.07638207605</v>
      </c>
      <c r="R313" s="58">
        <v>681.98684210526301</v>
      </c>
      <c r="S313" s="58">
        <f>[1]Extra_XM!F352</f>
        <v>103.8656725762666</v>
      </c>
      <c r="T313" s="58">
        <v>6556.4781484450004</v>
      </c>
      <c r="U313" s="58">
        <v>3804.9538873922002</v>
      </c>
      <c r="V313" s="58">
        <v>6297.5692025379503</v>
      </c>
      <c r="W313" s="58">
        <f t="shared" si="44"/>
        <v>6694.2083558264567</v>
      </c>
      <c r="X313" s="58">
        <v>1772.7639562271499</v>
      </c>
      <c r="Y313" s="58">
        <v>3565.0383927219173</v>
      </c>
      <c r="Z313" s="58">
        <v>1356.4060068773899</v>
      </c>
      <c r="AA313" s="58">
        <v>124.02839134451848</v>
      </c>
      <c r="AB313" s="58">
        <v>98.199153738611884</v>
      </c>
      <c r="AC313" s="59">
        <f t="shared" si="47"/>
        <v>126.30291262454183</v>
      </c>
      <c r="AD313" s="59">
        <f t="shared" si="65"/>
        <v>5286.2720199545411</v>
      </c>
      <c r="AE313" s="59">
        <f t="shared" si="66"/>
        <v>3067.8087864761801</v>
      </c>
      <c r="AF313" s="59">
        <f t="shared" si="67"/>
        <v>6413.0585272668686</v>
      </c>
      <c r="AG313" s="59">
        <f t="shared" si="68"/>
        <v>1805.2741686001918</v>
      </c>
      <c r="AH313" s="59">
        <f t="shared" si="69"/>
        <v>3630.4166145987315</v>
      </c>
      <c r="AI313" s="59">
        <f t="shared" si="70"/>
        <v>1381.2807496161258</v>
      </c>
      <c r="AJ313" s="58">
        <v>6492.1112829260601</v>
      </c>
      <c r="AK313" s="58">
        <v>106.069888733113</v>
      </c>
      <c r="AL313" s="58">
        <v>136.26898254572399</v>
      </c>
      <c r="AM313" s="58">
        <v>550.1</v>
      </c>
      <c r="AN313" s="58">
        <v>34981</v>
      </c>
      <c r="AO313" s="58">
        <v>167476.53630770199</v>
      </c>
    </row>
    <row r="314" spans="1:41" x14ac:dyDescent="0.25">
      <c r="A314" s="60">
        <v>43466</v>
      </c>
      <c r="B314" s="63">
        <f t="shared" ref="B314:B337" si="71">B302+1</f>
        <v>2019</v>
      </c>
      <c r="C314" s="63">
        <f t="shared" ref="C314:C325" si="72">C302</f>
        <v>1</v>
      </c>
      <c r="D314" s="64">
        <v>111.321779019118</v>
      </c>
      <c r="E314" s="64">
        <v>112.982836335413</v>
      </c>
      <c r="F314" s="68">
        <f t="shared" si="61"/>
        <v>2.1290870105137749E-2</v>
      </c>
      <c r="G314" s="68">
        <f t="shared" si="62"/>
        <v>1.3433124163308996E-4</v>
      </c>
      <c r="H314" s="64">
        <v>96.461480103659596</v>
      </c>
      <c r="I314" s="64">
        <v>112.932401735941</v>
      </c>
      <c r="J314" s="64">
        <f>J313*1.001</f>
        <v>119.56486986806161</v>
      </c>
      <c r="K314" s="64">
        <v>47.047987182420997</v>
      </c>
      <c r="L314" s="64">
        <v>50.674696884612203</v>
      </c>
      <c r="M314" s="64">
        <v>2.76</v>
      </c>
      <c r="N314" s="64">
        <v>35512.971812134703</v>
      </c>
      <c r="O314" s="64">
        <v>136936.48095498799</v>
      </c>
      <c r="P314" s="64">
        <f t="shared" si="63"/>
        <v>29701.844573011153</v>
      </c>
      <c r="Q314" s="64">
        <f t="shared" si="64"/>
        <v>114529.02604761394</v>
      </c>
      <c r="R314" s="64">
        <v>677.06181818181801</v>
      </c>
      <c r="S314" s="64"/>
      <c r="T314" s="64">
        <v>6670.5636646619696</v>
      </c>
      <c r="U314" s="64">
        <v>2807.6457382001499</v>
      </c>
      <c r="V314" s="64">
        <v>5639.3809842042801</v>
      </c>
      <c r="W314" s="64">
        <f t="shared" si="44"/>
        <v>5945.8248058537993</v>
      </c>
      <c r="X314" s="64">
        <v>1778.27897232332</v>
      </c>
      <c r="Y314" s="64">
        <v>2861.1108364225897</v>
      </c>
      <c r="Z314" s="64">
        <v>1306.43499710789</v>
      </c>
      <c r="AA314" s="64">
        <v>123.03179351631087</v>
      </c>
      <c r="AB314" s="64">
        <v>97.151376150588121</v>
      </c>
      <c r="AC314" s="64">
        <f t="shared" si="47"/>
        <v>126.63926996320379</v>
      </c>
      <c r="AD314" s="64">
        <f t="shared" si="65"/>
        <v>5421.8210382974084</v>
      </c>
      <c r="AE314" s="64">
        <f t="shared" si="66"/>
        <v>2282.0489386980512</v>
      </c>
      <c r="AF314" s="64">
        <f t="shared" si="67"/>
        <v>5804.7360805914241</v>
      </c>
      <c r="AG314" s="64">
        <f t="shared" si="68"/>
        <v>1830.4207750664527</v>
      </c>
      <c r="AH314" s="64">
        <f t="shared" si="69"/>
        <v>2945.0028911456334</v>
      </c>
      <c r="AI314" s="64">
        <f t="shared" si="70"/>
        <v>1344.741627831261</v>
      </c>
      <c r="AJ314" s="64">
        <v>6542.3</v>
      </c>
      <c r="AK314" s="64">
        <v>98.780174994472205</v>
      </c>
      <c r="AL314" s="64">
        <v>101.23400656465</v>
      </c>
      <c r="AM314" s="64">
        <v>457.20000000000005</v>
      </c>
      <c r="AN314" s="64">
        <v>36543</v>
      </c>
      <c r="AO314" s="64">
        <v>166919.49598961999</v>
      </c>
    </row>
    <row r="315" spans="1:41" s="71" customFormat="1" x14ac:dyDescent="0.25">
      <c r="A315" s="69">
        <v>43497</v>
      </c>
      <c r="B315" s="70">
        <f t="shared" si="71"/>
        <v>2019</v>
      </c>
      <c r="C315" s="70">
        <f t="shared" si="72"/>
        <v>2</v>
      </c>
      <c r="D315" s="70"/>
      <c r="E315" s="70"/>
      <c r="F315" s="70"/>
      <c r="G315" s="70"/>
      <c r="H315" s="70"/>
      <c r="I315" s="70"/>
      <c r="J315" s="71">
        <f>J314</f>
        <v>119.56486986806161</v>
      </c>
      <c r="K315" s="71">
        <v>46.277104330208303</v>
      </c>
      <c r="L315" s="71">
        <v>54.171510208695601</v>
      </c>
      <c r="M315" s="71">
        <v>3</v>
      </c>
      <c r="N315" s="71">
        <v>34946.336441720101</v>
      </c>
      <c r="O315" s="71">
        <v>135779.122131526</v>
      </c>
      <c r="P315" s="71">
        <f t="shared" si="63"/>
        <v>29227.929976658663</v>
      </c>
      <c r="Q315" s="71">
        <f t="shared" si="64"/>
        <v>113561.05039996834</v>
      </c>
      <c r="R315" s="71">
        <v>656.30449999999996</v>
      </c>
      <c r="T315" s="71">
        <v>5546.2868253320603</v>
      </c>
      <c r="U315" s="71">
        <v>2812.7400291701201</v>
      </c>
      <c r="V315" s="71">
        <v>5270.0529492176202</v>
      </c>
      <c r="W315" s="71">
        <f t="shared" ref="W315" si="73">SUM(X315:Z315)</f>
        <v>5549.4109815731726</v>
      </c>
      <c r="X315" s="71">
        <v>1726.9673272289699</v>
      </c>
      <c r="Y315" s="71">
        <v>2781.3221938390029</v>
      </c>
      <c r="Z315" s="71">
        <v>1041.1214605052</v>
      </c>
      <c r="AA315" s="71">
        <v>131.92018590558871</v>
      </c>
      <c r="AB315" s="71">
        <v>97.605484413736647</v>
      </c>
      <c r="AC315" s="71">
        <f t="shared" si="47"/>
        <v>135.15653008431025</v>
      </c>
      <c r="AD315" s="71">
        <f t="shared" si="65"/>
        <v>4204.2745674277394</v>
      </c>
      <c r="AE315" s="71">
        <f t="shared" si="66"/>
        <v>2132.1528694502549</v>
      </c>
      <c r="AF315" s="71">
        <f t="shared" si="67"/>
        <v>5399.3410112884312</v>
      </c>
      <c r="AG315" s="71">
        <f t="shared" si="68"/>
        <v>1769.3343131299728</v>
      </c>
      <c r="AH315" s="71">
        <f t="shared" si="69"/>
        <v>2849.5552381558282</v>
      </c>
      <c r="AI315" s="71">
        <f t="shared" si="70"/>
        <v>1066.6628691601231</v>
      </c>
      <c r="AJ315" s="71">
        <v>5982.2</v>
      </c>
      <c r="AN315" s="71">
        <v>27912</v>
      </c>
      <c r="AO315" s="71">
        <v>167261.20630665001</v>
      </c>
    </row>
    <row r="316" spans="1:41" x14ac:dyDescent="0.25">
      <c r="A316" s="65">
        <v>43525</v>
      </c>
      <c r="B316" s="50">
        <f t="shared" si="71"/>
        <v>2019</v>
      </c>
      <c r="C316" s="50">
        <f t="shared" si="72"/>
        <v>3</v>
      </c>
      <c r="D316" s="67"/>
      <c r="E316" s="67"/>
      <c r="F316" s="67"/>
      <c r="G316" s="67"/>
      <c r="H316" s="67"/>
      <c r="I316" s="67"/>
      <c r="M316" s="58">
        <v>3</v>
      </c>
      <c r="N316" s="58">
        <v>35189.479796213702</v>
      </c>
      <c r="AC316" s="59"/>
    </row>
    <row r="317" spans="1:41" x14ac:dyDescent="0.25">
      <c r="A317" s="65">
        <v>43556</v>
      </c>
      <c r="B317" s="50">
        <f t="shared" si="71"/>
        <v>2019</v>
      </c>
      <c r="C317" s="50">
        <f t="shared" si="72"/>
        <v>4</v>
      </c>
      <c r="D317" s="67"/>
      <c r="E317" s="67"/>
      <c r="F317" s="67"/>
      <c r="G317" s="67"/>
      <c r="H317" s="67"/>
      <c r="I317" s="67"/>
      <c r="AC317" s="59"/>
    </row>
    <row r="318" spans="1:41" hidden="1" x14ac:dyDescent="0.25">
      <c r="A318" s="65">
        <v>43586</v>
      </c>
      <c r="B318" s="50">
        <f t="shared" si="71"/>
        <v>2019</v>
      </c>
      <c r="C318" s="50">
        <f t="shared" si="72"/>
        <v>5</v>
      </c>
      <c r="D318" s="67"/>
      <c r="E318" s="67"/>
      <c r="F318" s="67"/>
      <c r="G318" s="67"/>
      <c r="H318" s="67"/>
      <c r="I318" s="67"/>
      <c r="AC318" s="59"/>
    </row>
    <row r="319" spans="1:41" hidden="1" x14ac:dyDescent="0.25">
      <c r="A319" s="65">
        <v>43617</v>
      </c>
      <c r="B319" s="50">
        <f t="shared" si="71"/>
        <v>2019</v>
      </c>
      <c r="C319" s="50">
        <f t="shared" si="72"/>
        <v>6</v>
      </c>
      <c r="D319" s="67"/>
      <c r="E319" s="67"/>
      <c r="F319" s="67"/>
      <c r="G319" s="67"/>
      <c r="H319" s="67"/>
      <c r="I319" s="67"/>
      <c r="AC319" s="59"/>
    </row>
    <row r="320" spans="1:41" hidden="1" x14ac:dyDescent="0.25">
      <c r="A320" s="65">
        <v>43647</v>
      </c>
      <c r="B320" s="50">
        <f t="shared" si="71"/>
        <v>2019</v>
      </c>
      <c r="C320" s="50">
        <f t="shared" si="72"/>
        <v>7</v>
      </c>
      <c r="D320" s="67"/>
      <c r="E320" s="67"/>
      <c r="F320" s="67"/>
      <c r="G320" s="67"/>
      <c r="H320" s="67"/>
      <c r="I320" s="67"/>
      <c r="AC320" s="59"/>
    </row>
    <row r="321" spans="1:29" hidden="1" x14ac:dyDescent="0.25">
      <c r="A321" s="65">
        <v>43678</v>
      </c>
      <c r="B321" s="50">
        <f t="shared" si="71"/>
        <v>2019</v>
      </c>
      <c r="C321" s="50">
        <f t="shared" si="72"/>
        <v>8</v>
      </c>
      <c r="D321" s="67"/>
      <c r="E321" s="67"/>
      <c r="F321" s="67"/>
      <c r="G321" s="67"/>
      <c r="H321" s="67"/>
      <c r="I321" s="67"/>
      <c r="AC321" s="59"/>
    </row>
    <row r="322" spans="1:29" hidden="1" x14ac:dyDescent="0.25">
      <c r="A322" s="65">
        <v>43709</v>
      </c>
      <c r="B322" s="50">
        <f t="shared" si="71"/>
        <v>2019</v>
      </c>
      <c r="C322" s="50">
        <f t="shared" si="72"/>
        <v>9</v>
      </c>
      <c r="D322" s="67"/>
      <c r="E322" s="67"/>
      <c r="F322" s="67"/>
      <c r="G322" s="67"/>
      <c r="H322" s="67"/>
      <c r="I322" s="67"/>
      <c r="AC322" s="59"/>
    </row>
    <row r="323" spans="1:29" hidden="1" x14ac:dyDescent="0.25">
      <c r="A323" s="65">
        <v>43739</v>
      </c>
      <c r="B323" s="50">
        <f t="shared" si="71"/>
        <v>2019</v>
      </c>
      <c r="C323" s="50">
        <f t="shared" si="72"/>
        <v>10</v>
      </c>
      <c r="D323" s="67"/>
      <c r="E323" s="67"/>
      <c r="F323" s="67"/>
      <c r="G323" s="67"/>
      <c r="H323" s="67"/>
      <c r="I323" s="67"/>
      <c r="AC323" s="59"/>
    </row>
    <row r="324" spans="1:29" hidden="1" x14ac:dyDescent="0.25">
      <c r="A324" s="65">
        <v>43770</v>
      </c>
      <c r="B324" s="50">
        <f t="shared" si="71"/>
        <v>2019</v>
      </c>
      <c r="C324" s="50">
        <f t="shared" si="72"/>
        <v>11</v>
      </c>
      <c r="D324" s="67"/>
      <c r="E324" s="67"/>
      <c r="F324" s="67"/>
      <c r="G324" s="67"/>
      <c r="H324" s="67"/>
      <c r="I324" s="67"/>
      <c r="AC324" s="59"/>
    </row>
    <row r="325" spans="1:29" hidden="1" x14ac:dyDescent="0.25">
      <c r="A325" s="65">
        <v>43800</v>
      </c>
      <c r="B325" s="50">
        <f t="shared" si="71"/>
        <v>2019</v>
      </c>
      <c r="C325" s="50">
        <f t="shared" si="72"/>
        <v>12</v>
      </c>
      <c r="D325" s="67"/>
      <c r="E325" s="67"/>
      <c r="F325" s="67"/>
      <c r="G325" s="67"/>
      <c r="H325" s="67"/>
      <c r="I325" s="67"/>
      <c r="AC325" s="59"/>
    </row>
    <row r="326" spans="1:29" hidden="1" x14ac:dyDescent="0.25">
      <c r="A326" s="65">
        <v>43831</v>
      </c>
      <c r="B326" s="50">
        <f t="shared" si="71"/>
        <v>2020</v>
      </c>
      <c r="C326" s="50">
        <f t="shared" ref="C326:C337" si="74">C302</f>
        <v>1</v>
      </c>
      <c r="D326" s="67"/>
      <c r="E326" s="67"/>
      <c r="F326" s="67"/>
      <c r="G326" s="67"/>
      <c r="H326" s="67"/>
      <c r="I326" s="67"/>
      <c r="AC326" s="59"/>
    </row>
    <row r="327" spans="1:29" hidden="1" x14ac:dyDescent="0.25">
      <c r="A327" s="65">
        <v>43862</v>
      </c>
      <c r="B327" s="50">
        <f t="shared" si="71"/>
        <v>2020</v>
      </c>
      <c r="C327" s="50">
        <f t="shared" si="74"/>
        <v>2</v>
      </c>
      <c r="D327" s="67"/>
      <c r="E327" s="67"/>
      <c r="F327" s="67"/>
      <c r="G327" s="67"/>
      <c r="H327" s="67"/>
      <c r="I327" s="67"/>
      <c r="AC327" s="59"/>
    </row>
    <row r="328" spans="1:29" hidden="1" x14ac:dyDescent="0.25">
      <c r="A328" s="65">
        <v>43891</v>
      </c>
      <c r="B328" s="50">
        <f t="shared" si="71"/>
        <v>2020</v>
      </c>
      <c r="C328" s="50">
        <f t="shared" si="74"/>
        <v>3</v>
      </c>
      <c r="D328" s="67"/>
      <c r="E328" s="67"/>
      <c r="F328" s="67"/>
      <c r="G328" s="67"/>
      <c r="H328" s="67"/>
      <c r="I328" s="67"/>
      <c r="AC328" s="59"/>
    </row>
    <row r="329" spans="1:29" hidden="1" x14ac:dyDescent="0.25">
      <c r="A329" s="65">
        <v>43922</v>
      </c>
      <c r="B329" s="50">
        <f t="shared" si="71"/>
        <v>2020</v>
      </c>
      <c r="C329" s="50">
        <f t="shared" si="74"/>
        <v>4</v>
      </c>
      <c r="D329" s="67"/>
      <c r="E329" s="67"/>
      <c r="F329" s="67"/>
      <c r="G329" s="67"/>
      <c r="H329" s="67"/>
      <c r="I329" s="67"/>
      <c r="AC329" s="59"/>
    </row>
    <row r="330" spans="1:29" hidden="1" x14ac:dyDescent="0.25">
      <c r="A330" s="65">
        <v>43952</v>
      </c>
      <c r="B330" s="50">
        <f t="shared" si="71"/>
        <v>2020</v>
      </c>
      <c r="C330" s="50">
        <f t="shared" si="74"/>
        <v>5</v>
      </c>
      <c r="D330" s="67"/>
      <c r="E330" s="67"/>
      <c r="F330" s="67"/>
      <c r="G330" s="67"/>
      <c r="H330" s="67"/>
      <c r="I330" s="67"/>
      <c r="AC330" s="59"/>
    </row>
    <row r="331" spans="1:29" hidden="1" x14ac:dyDescent="0.25">
      <c r="A331" s="65">
        <v>43983</v>
      </c>
      <c r="B331" s="50">
        <f t="shared" si="71"/>
        <v>2020</v>
      </c>
      <c r="C331" s="50">
        <f t="shared" si="74"/>
        <v>6</v>
      </c>
      <c r="D331" s="67"/>
      <c r="E331" s="67"/>
      <c r="F331" s="67"/>
      <c r="G331" s="67"/>
      <c r="H331" s="67"/>
      <c r="I331" s="67"/>
      <c r="AC331" s="59"/>
    </row>
    <row r="332" spans="1:29" hidden="1" x14ac:dyDescent="0.25">
      <c r="A332" s="65">
        <v>44013</v>
      </c>
      <c r="B332" s="50">
        <f t="shared" si="71"/>
        <v>2020</v>
      </c>
      <c r="C332" s="50">
        <f t="shared" si="74"/>
        <v>7</v>
      </c>
      <c r="D332" s="67"/>
      <c r="E332" s="67"/>
      <c r="F332" s="67"/>
      <c r="G332" s="67"/>
      <c r="H332" s="67"/>
      <c r="I332" s="67"/>
      <c r="AC332" s="59"/>
    </row>
    <row r="333" spans="1:29" hidden="1" x14ac:dyDescent="0.25">
      <c r="A333" s="65">
        <v>44044</v>
      </c>
      <c r="B333" s="50">
        <f t="shared" si="71"/>
        <v>2020</v>
      </c>
      <c r="C333" s="50">
        <f t="shared" si="74"/>
        <v>8</v>
      </c>
      <c r="D333" s="67"/>
      <c r="E333" s="67"/>
      <c r="F333" s="67"/>
      <c r="G333" s="67"/>
      <c r="H333" s="67"/>
      <c r="I333" s="67"/>
      <c r="AC333" s="59"/>
    </row>
    <row r="334" spans="1:29" hidden="1" x14ac:dyDescent="0.25">
      <c r="A334" s="65">
        <v>44075</v>
      </c>
      <c r="B334" s="50">
        <f t="shared" si="71"/>
        <v>2020</v>
      </c>
      <c r="C334" s="50">
        <f t="shared" si="74"/>
        <v>9</v>
      </c>
      <c r="D334" s="67"/>
      <c r="E334" s="67"/>
      <c r="F334" s="67"/>
      <c r="G334" s="67"/>
      <c r="H334" s="67"/>
      <c r="I334" s="67"/>
      <c r="AC334" s="59"/>
    </row>
    <row r="335" spans="1:29" hidden="1" x14ac:dyDescent="0.25">
      <c r="A335" s="65">
        <v>44105</v>
      </c>
      <c r="B335" s="50">
        <f t="shared" si="71"/>
        <v>2020</v>
      </c>
      <c r="C335" s="50">
        <f t="shared" si="74"/>
        <v>10</v>
      </c>
      <c r="D335" s="67"/>
      <c r="E335" s="67"/>
      <c r="F335" s="67"/>
      <c r="G335" s="67"/>
      <c r="H335" s="67"/>
      <c r="I335" s="67"/>
      <c r="AC335" s="59"/>
    </row>
    <row r="336" spans="1:29" hidden="1" x14ac:dyDescent="0.25">
      <c r="A336" s="65">
        <v>44136</v>
      </c>
      <c r="B336" s="50">
        <f t="shared" si="71"/>
        <v>2020</v>
      </c>
      <c r="C336" s="50">
        <f t="shared" si="74"/>
        <v>11</v>
      </c>
      <c r="D336" s="67"/>
      <c r="E336" s="67"/>
      <c r="F336" s="67"/>
      <c r="G336" s="67"/>
      <c r="H336" s="67"/>
      <c r="I336" s="67"/>
      <c r="AC336" s="59"/>
    </row>
    <row r="337" spans="1:41" hidden="1" x14ac:dyDescent="0.25">
      <c r="A337" s="65">
        <v>44166</v>
      </c>
      <c r="B337" s="50">
        <f t="shared" si="71"/>
        <v>2020</v>
      </c>
      <c r="C337" s="50">
        <f t="shared" si="74"/>
        <v>12</v>
      </c>
      <c r="D337" s="67"/>
      <c r="E337" s="67"/>
      <c r="F337" s="67"/>
      <c r="G337" s="67"/>
      <c r="H337" s="67"/>
      <c r="I337" s="67"/>
      <c r="AC337" s="59"/>
    </row>
    <row r="338" spans="1:41" hidden="1" x14ac:dyDescent="0.25">
      <c r="A338" s="57"/>
      <c r="B338" s="50"/>
      <c r="C338" s="67"/>
      <c r="D338" s="67"/>
      <c r="E338" s="67"/>
      <c r="F338" s="67"/>
      <c r="G338" s="67"/>
      <c r="H338" s="67"/>
      <c r="I338" s="67"/>
    </row>
    <row r="339" spans="1:41" x14ac:dyDescent="0.25">
      <c r="A339" s="72"/>
    </row>
    <row r="341" spans="1:41" s="75" customFormat="1" ht="77.25" customHeight="1" x14ac:dyDescent="0.25">
      <c r="A341" s="73" t="s">
        <v>61</v>
      </c>
      <c r="B341" s="73"/>
      <c r="C341" s="73"/>
      <c r="D341" s="74" t="s">
        <v>76</v>
      </c>
      <c r="E341" s="74" t="s">
        <v>376</v>
      </c>
      <c r="F341" s="74"/>
      <c r="G341" s="74"/>
      <c r="H341" s="74"/>
      <c r="I341" s="74"/>
      <c r="J341" s="74" t="s">
        <v>77</v>
      </c>
      <c r="K341" s="74" t="s">
        <v>78</v>
      </c>
      <c r="L341" s="74" t="s">
        <v>96</v>
      </c>
      <c r="M341" s="74" t="s">
        <v>22</v>
      </c>
      <c r="N341" s="74" t="s">
        <v>72</v>
      </c>
      <c r="O341" s="74" t="s">
        <v>73</v>
      </c>
      <c r="P341" s="74" t="s">
        <v>79</v>
      </c>
      <c r="Q341" s="74" t="s">
        <v>62</v>
      </c>
      <c r="R341" s="74" t="s">
        <v>140</v>
      </c>
      <c r="S341" s="74" t="s">
        <v>141</v>
      </c>
      <c r="T341" s="74" t="s">
        <v>80</v>
      </c>
      <c r="U341" s="74" t="s">
        <v>81</v>
      </c>
      <c r="V341" s="74" t="s">
        <v>82</v>
      </c>
      <c r="W341" s="74" t="s">
        <v>176</v>
      </c>
      <c r="X341" s="74" t="s">
        <v>83</v>
      </c>
      <c r="Y341" s="74" t="s">
        <v>84</v>
      </c>
      <c r="Z341" s="74" t="s">
        <v>85</v>
      </c>
      <c r="AA341" s="74" t="s">
        <v>148</v>
      </c>
      <c r="AB341" s="74" t="s">
        <v>149</v>
      </c>
      <c r="AC341" s="74"/>
      <c r="AD341" s="74" t="s">
        <v>66</v>
      </c>
      <c r="AE341" s="74" t="s">
        <v>86</v>
      </c>
      <c r="AF341" s="74" t="s">
        <v>67</v>
      </c>
      <c r="AG341" s="74" t="s">
        <v>63</v>
      </c>
      <c r="AH341" s="74" t="s">
        <v>65</v>
      </c>
      <c r="AI341" s="74" t="s">
        <v>64</v>
      </c>
      <c r="AJ341" s="74" t="s">
        <v>87</v>
      </c>
      <c r="AK341" s="74" t="s">
        <v>88</v>
      </c>
      <c r="AL341" s="74"/>
      <c r="AM341" s="74" t="s">
        <v>112</v>
      </c>
      <c r="AN341" s="74" t="s">
        <v>161</v>
      </c>
      <c r="AO341" s="74" t="s">
        <v>167</v>
      </c>
    </row>
    <row r="342" spans="1:41" s="76" customFormat="1" ht="135" customHeight="1" x14ac:dyDescent="0.25">
      <c r="A342" s="76" t="s">
        <v>5</v>
      </c>
      <c r="D342" s="56" t="s">
        <v>385</v>
      </c>
      <c r="E342" s="56"/>
      <c r="F342" s="56"/>
      <c r="G342" s="56"/>
      <c r="H342" s="56"/>
      <c r="I342" s="56"/>
      <c r="J342" s="56" t="s">
        <v>137</v>
      </c>
      <c r="K342" s="56" t="s">
        <v>19</v>
      </c>
      <c r="L342" s="56" t="s">
        <v>75</v>
      </c>
      <c r="M342" s="56" t="s">
        <v>24</v>
      </c>
      <c r="N342" s="56" t="s">
        <v>70</v>
      </c>
      <c r="O342" s="56" t="s">
        <v>71</v>
      </c>
      <c r="P342" s="56"/>
      <c r="Q342" s="56"/>
      <c r="R342" s="56" t="s">
        <v>26</v>
      </c>
      <c r="S342" s="56" t="s">
        <v>157</v>
      </c>
      <c r="T342" s="56" t="s">
        <v>29</v>
      </c>
      <c r="U342" s="56" t="s">
        <v>28</v>
      </c>
      <c r="V342" s="56" t="s">
        <v>174</v>
      </c>
      <c r="W342" s="56" t="s">
        <v>138</v>
      </c>
      <c r="X342" s="56" t="s">
        <v>54</v>
      </c>
      <c r="Y342" s="56" t="s">
        <v>68</v>
      </c>
      <c r="Z342" s="56" t="s">
        <v>98</v>
      </c>
      <c r="AA342" s="56" t="s">
        <v>150</v>
      </c>
      <c r="AB342" s="56" t="s">
        <v>150</v>
      </c>
      <c r="AC342" s="56"/>
      <c r="AD342" s="56" t="s">
        <v>124</v>
      </c>
      <c r="AE342" s="56" t="s">
        <v>124</v>
      </c>
      <c r="AF342" s="56" t="s">
        <v>124</v>
      </c>
      <c r="AG342" s="56" t="s">
        <v>124</v>
      </c>
      <c r="AH342" s="56" t="s">
        <v>124</v>
      </c>
      <c r="AI342" s="56" t="s">
        <v>124</v>
      </c>
      <c r="AJ342" s="56" t="s">
        <v>34</v>
      </c>
      <c r="AK342" s="56" t="s">
        <v>162</v>
      </c>
      <c r="AL342" s="56" t="s">
        <v>389</v>
      </c>
      <c r="AM342" s="56" t="s">
        <v>139</v>
      </c>
      <c r="AN342" s="56" t="s">
        <v>160</v>
      </c>
      <c r="AO342" s="56" t="s">
        <v>124</v>
      </c>
    </row>
    <row r="343" spans="1:41" s="76" customFormat="1" x14ac:dyDescent="0.25">
      <c r="A343" s="76" t="s">
        <v>6</v>
      </c>
      <c r="D343" s="56" t="s">
        <v>8</v>
      </c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 t="s">
        <v>137</v>
      </c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 t="s">
        <v>143</v>
      </c>
    </row>
    <row r="344" spans="1:41" s="76" customFormat="1" ht="60" x14ac:dyDescent="0.25">
      <c r="A344" s="76" t="s">
        <v>7</v>
      </c>
      <c r="D344" s="77" t="s">
        <v>9</v>
      </c>
      <c r="E344" s="77" t="s">
        <v>9</v>
      </c>
      <c r="F344" s="77"/>
      <c r="G344" s="77"/>
      <c r="H344" s="77"/>
      <c r="I344" s="77"/>
      <c r="J344" s="78" t="s">
        <v>387</v>
      </c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 t="s">
        <v>378</v>
      </c>
      <c r="AN344" s="56"/>
      <c r="AO344" s="56"/>
    </row>
    <row r="345" spans="1:41" s="76" customFormat="1" ht="135" x14ac:dyDescent="0.25">
      <c r="A345" s="76" t="s">
        <v>10</v>
      </c>
      <c r="D345" s="56" t="s">
        <v>386</v>
      </c>
      <c r="E345" s="56" t="s">
        <v>377</v>
      </c>
      <c r="F345" s="56"/>
      <c r="G345" s="56"/>
      <c r="H345" s="56"/>
      <c r="I345" s="56"/>
      <c r="J345" s="56"/>
      <c r="K345" s="56" t="s">
        <v>20</v>
      </c>
      <c r="L345" s="56" t="s">
        <v>21</v>
      </c>
      <c r="M345" s="56" t="s">
        <v>23</v>
      </c>
      <c r="N345" s="56" t="s">
        <v>173</v>
      </c>
      <c r="O345" s="56"/>
      <c r="P345" s="56"/>
      <c r="Q345" s="56"/>
      <c r="R345" s="56" t="s">
        <v>158</v>
      </c>
      <c r="S345" s="56"/>
      <c r="T345" s="56" t="s">
        <v>27</v>
      </c>
      <c r="U345" s="56"/>
      <c r="V345" s="56"/>
      <c r="W345" s="56"/>
      <c r="X345" s="56" t="s">
        <v>53</v>
      </c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 t="s">
        <v>33</v>
      </c>
      <c r="AK345" s="56" t="s">
        <v>33</v>
      </c>
      <c r="AL345" s="56" t="s">
        <v>388</v>
      </c>
      <c r="AM345" s="56" t="s">
        <v>379</v>
      </c>
      <c r="AN345" s="56" t="s">
        <v>33</v>
      </c>
      <c r="AO345" s="56" t="s">
        <v>166</v>
      </c>
    </row>
    <row r="346" spans="1:41" s="76" customFormat="1" ht="73.5" customHeight="1" x14ac:dyDescent="0.25">
      <c r="A346" s="76" t="s">
        <v>25</v>
      </c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</row>
    <row r="347" spans="1:41" ht="15" customHeight="1" x14ac:dyDescent="0.25"/>
    <row r="348" spans="1:41" ht="15" customHeight="1" x14ac:dyDescent="0.25"/>
    <row r="350" spans="1:41" ht="30" customHeight="1" x14ac:dyDescent="0.25"/>
    <row r="351" spans="1:41" ht="30" customHeight="1" x14ac:dyDescent="0.25"/>
    <row r="352" spans="1:41" ht="30" customHeight="1" x14ac:dyDescent="0.25"/>
  </sheetData>
  <hyperlinks>
    <hyperlink ref="AN344" r:id="rId1" display="http://www.cochilco.cl/estadisticas/produccion.asp" xr:uid="{00000000-0004-0000-0300-000000000000}"/>
    <hyperlink ref="D344" r:id="rId2" xr:uid="{00000000-0004-0000-0300-000001000000}"/>
    <hyperlink ref="J344" r:id="rId3" xr:uid="{9AE9CDC8-75B2-4391-A32A-05D0B1838459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7"/>
  <sheetViews>
    <sheetView tabSelected="1" zoomScale="80" zoomScaleNormal="80" workbookViewId="0">
      <selection activeCell="E37" sqref="E37"/>
    </sheetView>
  </sheetViews>
  <sheetFormatPr defaultRowHeight="15" x14ac:dyDescent="0.25"/>
  <cols>
    <col min="1" max="1" width="30.28515625" style="49" customWidth="1"/>
    <col min="2" max="2" width="9.140625" style="49"/>
    <col min="3" max="3" width="10.28515625" style="49" bestFit="1" customWidth="1"/>
    <col min="4" max="16384" width="9.140625" style="49"/>
  </cols>
  <sheetData>
    <row r="1" spans="1:14" x14ac:dyDescent="0.25">
      <c r="B1" s="49" t="s">
        <v>37</v>
      </c>
      <c r="C1" s="49" t="s">
        <v>38</v>
      </c>
      <c r="D1" s="49" t="s">
        <v>39</v>
      </c>
      <c r="E1" s="49" t="s">
        <v>40</v>
      </c>
      <c r="F1" s="49" t="s">
        <v>41</v>
      </c>
      <c r="G1" s="49" t="s">
        <v>42</v>
      </c>
      <c r="H1" s="49" t="s">
        <v>43</v>
      </c>
      <c r="I1" s="49" t="s">
        <v>44</v>
      </c>
      <c r="J1" s="49" t="s">
        <v>45</v>
      </c>
      <c r="K1" s="49" t="s">
        <v>46</v>
      </c>
      <c r="L1" s="49" t="s">
        <v>47</v>
      </c>
      <c r="M1" s="49" t="s">
        <v>48</v>
      </c>
      <c r="N1" s="49" t="s">
        <v>49</v>
      </c>
    </row>
    <row r="2" spans="1:14" x14ac:dyDescent="0.25">
      <c r="A2" s="50" t="s">
        <v>155</v>
      </c>
      <c r="B2" s="49">
        <v>92</v>
      </c>
      <c r="C2" s="51">
        <v>1</v>
      </c>
      <c r="D2" s="51">
        <v>1</v>
      </c>
      <c r="E2" s="51">
        <v>0</v>
      </c>
      <c r="F2" s="51">
        <v>0</v>
      </c>
      <c r="G2" s="51">
        <v>1</v>
      </c>
      <c r="H2" s="51">
        <v>1</v>
      </c>
      <c r="I2" s="51">
        <v>0</v>
      </c>
      <c r="J2" s="51">
        <v>1</v>
      </c>
      <c r="K2" s="51">
        <v>1</v>
      </c>
      <c r="L2" s="52">
        <v>-8.8858588350000005</v>
      </c>
      <c r="M2" s="52">
        <v>1.1082564E-2</v>
      </c>
      <c r="N2" s="52">
        <v>10.284608</v>
      </c>
    </row>
    <row r="3" spans="1:14" x14ac:dyDescent="0.25">
      <c r="A3" s="50" t="s">
        <v>92</v>
      </c>
      <c r="B3" s="49">
        <v>277</v>
      </c>
      <c r="C3" s="51">
        <v>1</v>
      </c>
      <c r="D3" s="51">
        <v>1</v>
      </c>
      <c r="E3" s="51">
        <v>0</v>
      </c>
      <c r="F3" s="51">
        <v>0</v>
      </c>
      <c r="G3" s="51">
        <v>1</v>
      </c>
      <c r="H3" s="51">
        <v>1</v>
      </c>
      <c r="I3" s="51">
        <v>0</v>
      </c>
      <c r="J3" s="51">
        <v>1</v>
      </c>
      <c r="K3" s="51">
        <v>1</v>
      </c>
      <c r="L3" s="52">
        <v>-9.1647989479999996</v>
      </c>
      <c r="M3" s="52">
        <v>9.7132169999999997E-3</v>
      </c>
      <c r="N3" s="52">
        <v>28.889443</v>
      </c>
    </row>
    <row r="4" spans="1:14" x14ac:dyDescent="0.25">
      <c r="A4" s="50" t="s">
        <v>390</v>
      </c>
      <c r="B4" s="49">
        <v>277</v>
      </c>
      <c r="C4" s="51">
        <v>0</v>
      </c>
      <c r="D4" s="51">
        <v>1</v>
      </c>
      <c r="E4" s="51">
        <v>1</v>
      </c>
      <c r="F4" s="51">
        <v>0</v>
      </c>
      <c r="G4" s="51">
        <v>1</v>
      </c>
      <c r="H4" s="51">
        <v>3</v>
      </c>
      <c r="I4" s="51">
        <v>0</v>
      </c>
      <c r="J4" s="51">
        <v>0</v>
      </c>
      <c r="K4" s="51">
        <v>0</v>
      </c>
      <c r="L4" s="52">
        <v>-9.9217372699999995</v>
      </c>
      <c r="M4" s="52">
        <v>6.6091709999999996E-3</v>
      </c>
      <c r="N4" s="52">
        <v>22.510483000000001</v>
      </c>
    </row>
    <row r="5" spans="1:14" x14ac:dyDescent="0.25">
      <c r="A5" s="50" t="s">
        <v>391</v>
      </c>
      <c r="B5" s="49">
        <v>277</v>
      </c>
      <c r="C5" s="51">
        <v>1</v>
      </c>
      <c r="D5" s="51">
        <v>1</v>
      </c>
      <c r="E5" s="51">
        <v>0</v>
      </c>
      <c r="F5" s="51">
        <v>0</v>
      </c>
      <c r="G5" s="51">
        <v>1</v>
      </c>
      <c r="H5" s="51">
        <v>1</v>
      </c>
      <c r="I5" s="51">
        <v>0</v>
      </c>
      <c r="J5" s="51">
        <v>1</v>
      </c>
      <c r="K5" s="51">
        <v>1</v>
      </c>
      <c r="L5" s="52">
        <v>-6.362340466</v>
      </c>
      <c r="M5" s="52">
        <v>4.0124083999999997E-2</v>
      </c>
      <c r="N5" s="52">
        <v>28.377704999999999</v>
      </c>
    </row>
    <row r="6" spans="1:14" x14ac:dyDescent="0.25">
      <c r="A6" s="50" t="s">
        <v>392</v>
      </c>
      <c r="B6" s="49">
        <v>277</v>
      </c>
      <c r="C6" s="51">
        <v>1</v>
      </c>
      <c r="D6" s="51">
        <v>1</v>
      </c>
      <c r="E6" s="51">
        <v>0</v>
      </c>
      <c r="F6" s="51">
        <v>3</v>
      </c>
      <c r="G6" s="51">
        <v>1</v>
      </c>
      <c r="H6" s="51">
        <v>1</v>
      </c>
      <c r="I6" s="51">
        <v>0</v>
      </c>
      <c r="J6" s="51">
        <v>1</v>
      </c>
      <c r="K6" s="51">
        <v>1</v>
      </c>
      <c r="L6" s="52">
        <v>-9.2630736860000003</v>
      </c>
      <c r="M6" s="52">
        <v>8.9345050000000006E-3</v>
      </c>
      <c r="N6" s="52">
        <v>29.90774</v>
      </c>
    </row>
    <row r="7" spans="1:14" x14ac:dyDescent="0.25">
      <c r="A7" s="50" t="s">
        <v>170</v>
      </c>
      <c r="B7" s="49">
        <v>314</v>
      </c>
      <c r="C7" s="51">
        <v>1</v>
      </c>
      <c r="D7" s="51">
        <v>1</v>
      </c>
      <c r="E7" s="51">
        <v>0</v>
      </c>
      <c r="F7" s="51">
        <v>1</v>
      </c>
      <c r="G7" s="51">
        <v>1</v>
      </c>
      <c r="H7" s="51">
        <v>0</v>
      </c>
      <c r="I7" s="51">
        <v>0</v>
      </c>
      <c r="J7" s="51">
        <v>1</v>
      </c>
      <c r="K7" s="51">
        <v>1</v>
      </c>
      <c r="L7" s="52">
        <v>-2.421007973</v>
      </c>
      <c r="M7" s="52">
        <v>0.29114427399999998</v>
      </c>
      <c r="N7" s="52">
        <v>36.219873999999997</v>
      </c>
    </row>
    <row r="8" spans="1:14" x14ac:dyDescent="0.25">
      <c r="A8" s="50" t="s">
        <v>94</v>
      </c>
      <c r="B8" s="49">
        <v>204</v>
      </c>
      <c r="C8" s="51">
        <v>1</v>
      </c>
      <c r="D8" s="51">
        <v>1</v>
      </c>
      <c r="E8" s="51">
        <v>0</v>
      </c>
      <c r="F8" s="51">
        <v>0</v>
      </c>
      <c r="G8" s="51">
        <v>1</v>
      </c>
      <c r="H8" s="51">
        <v>0</v>
      </c>
      <c r="I8" s="51">
        <v>0</v>
      </c>
      <c r="J8" s="51">
        <v>1</v>
      </c>
      <c r="K8" s="51">
        <v>1</v>
      </c>
      <c r="L8" s="52">
        <v>-5.9971341149999997</v>
      </c>
      <c r="M8" s="52">
        <v>4.8223947000000003E-2</v>
      </c>
      <c r="N8" s="52">
        <v>28.27778</v>
      </c>
    </row>
    <row r="9" spans="1:14" x14ac:dyDescent="0.25">
      <c r="A9" s="50" t="s">
        <v>93</v>
      </c>
      <c r="B9" s="49">
        <v>184</v>
      </c>
      <c r="C9" s="51">
        <v>1</v>
      </c>
      <c r="D9" s="51">
        <v>1</v>
      </c>
      <c r="E9" s="51">
        <v>0</v>
      </c>
      <c r="F9" s="51">
        <v>0</v>
      </c>
      <c r="G9" s="51">
        <v>1</v>
      </c>
      <c r="H9" s="51">
        <v>0</v>
      </c>
      <c r="I9" s="51">
        <v>0</v>
      </c>
      <c r="J9" s="51">
        <v>1</v>
      </c>
      <c r="K9" s="51">
        <v>1</v>
      </c>
      <c r="L9" s="52">
        <v>1.4040444700000001</v>
      </c>
      <c r="M9" s="52">
        <v>1.8996878800000001</v>
      </c>
      <c r="N9" s="52">
        <v>29.296796000000001</v>
      </c>
    </row>
    <row r="10" spans="1:14" x14ac:dyDescent="0.25">
      <c r="A10" s="50" t="s">
        <v>177</v>
      </c>
      <c r="B10" s="49">
        <v>287</v>
      </c>
      <c r="C10" s="51">
        <v>0</v>
      </c>
      <c r="D10" s="51">
        <v>1</v>
      </c>
      <c r="E10" s="51">
        <v>0</v>
      </c>
      <c r="F10" s="51">
        <v>3</v>
      </c>
      <c r="G10" s="51">
        <v>1</v>
      </c>
      <c r="H10" s="51">
        <v>0</v>
      </c>
      <c r="I10" s="51">
        <v>0</v>
      </c>
      <c r="J10" s="51">
        <v>0</v>
      </c>
      <c r="K10" s="51">
        <v>0</v>
      </c>
      <c r="L10" s="52">
        <v>-6.2768024049999998</v>
      </c>
      <c r="M10" s="52">
        <v>3.8706811000000001E-2</v>
      </c>
      <c r="N10" s="52">
        <v>29.637122000000002</v>
      </c>
    </row>
    <row r="11" spans="1:14" x14ac:dyDescent="0.25">
      <c r="A11" s="50" t="s">
        <v>95</v>
      </c>
      <c r="B11" s="49">
        <v>314</v>
      </c>
      <c r="C11" s="51">
        <v>1</v>
      </c>
      <c r="D11" s="51">
        <v>1</v>
      </c>
      <c r="E11" s="51">
        <v>0</v>
      </c>
      <c r="F11" s="51">
        <v>0</v>
      </c>
      <c r="G11" s="51">
        <v>1</v>
      </c>
      <c r="H11" s="51">
        <v>0</v>
      </c>
      <c r="I11" s="51">
        <v>0</v>
      </c>
      <c r="J11" s="51">
        <v>1</v>
      </c>
      <c r="K11" s="51">
        <v>1</v>
      </c>
      <c r="L11" s="52">
        <v>-8.0296804290000008</v>
      </c>
      <c r="M11" s="52">
        <v>1.7766025000000001E-2</v>
      </c>
      <c r="N11" s="52">
        <v>31.51379</v>
      </c>
    </row>
    <row r="12" spans="1:14" x14ac:dyDescent="0.25">
      <c r="A12" s="50" t="s">
        <v>113</v>
      </c>
      <c r="B12" s="49">
        <v>314</v>
      </c>
      <c r="C12" s="51">
        <v>1</v>
      </c>
      <c r="D12" s="51">
        <v>1</v>
      </c>
      <c r="E12" s="51">
        <v>0</v>
      </c>
      <c r="F12" s="51">
        <v>1</v>
      </c>
      <c r="G12" s="51">
        <v>1</v>
      </c>
      <c r="H12" s="51">
        <v>0</v>
      </c>
      <c r="I12" s="51">
        <v>0</v>
      </c>
      <c r="J12" s="51">
        <v>1</v>
      </c>
      <c r="K12" s="51">
        <v>1</v>
      </c>
      <c r="L12" s="52">
        <v>-9.102224111</v>
      </c>
      <c r="M12" s="52">
        <v>1.0310995999999999E-2</v>
      </c>
      <c r="N12" s="52">
        <v>24.084665999999999</v>
      </c>
    </row>
    <row r="13" spans="1:14" x14ac:dyDescent="0.25">
      <c r="A13" s="50" t="s">
        <v>178</v>
      </c>
      <c r="B13" s="49">
        <v>314</v>
      </c>
      <c r="C13" s="51">
        <v>0</v>
      </c>
      <c r="D13" s="51">
        <v>1</v>
      </c>
      <c r="E13" s="51">
        <v>0</v>
      </c>
      <c r="F13" s="51">
        <v>1</v>
      </c>
      <c r="G13" s="51">
        <v>1</v>
      </c>
      <c r="H13" s="51">
        <v>0</v>
      </c>
      <c r="I13" s="51">
        <v>0</v>
      </c>
      <c r="J13" s="51">
        <v>0</v>
      </c>
      <c r="K13" s="51">
        <v>0</v>
      </c>
      <c r="L13" s="52">
        <v>-7.7201555849999997</v>
      </c>
      <c r="M13" s="52">
        <v>2.0749541E-2</v>
      </c>
      <c r="N13" s="52">
        <v>24.931764000000001</v>
      </c>
    </row>
    <row r="14" spans="1:14" x14ac:dyDescent="0.25">
      <c r="A14" s="50" t="s">
        <v>125</v>
      </c>
      <c r="B14" s="49">
        <v>312</v>
      </c>
      <c r="C14" s="51">
        <v>0</v>
      </c>
      <c r="D14" s="51">
        <v>1</v>
      </c>
      <c r="E14" s="51">
        <v>0</v>
      </c>
      <c r="F14" s="51">
        <v>0</v>
      </c>
      <c r="G14" s="51">
        <v>1</v>
      </c>
      <c r="H14" s="51">
        <v>1</v>
      </c>
      <c r="I14" s="51">
        <v>0</v>
      </c>
      <c r="J14" s="51">
        <v>0</v>
      </c>
      <c r="K14" s="51">
        <v>0</v>
      </c>
      <c r="L14" s="52">
        <v>-7.9162746500000001</v>
      </c>
      <c r="M14" s="52">
        <v>1.8809985000000001E-2</v>
      </c>
      <c r="N14" s="52">
        <v>29.605495999999999</v>
      </c>
    </row>
    <row r="15" spans="1:14" x14ac:dyDescent="0.25">
      <c r="A15" s="50" t="s">
        <v>154</v>
      </c>
      <c r="B15" s="49">
        <v>314</v>
      </c>
      <c r="C15" s="51">
        <v>0</v>
      </c>
      <c r="D15" s="51">
        <v>1</v>
      </c>
      <c r="E15" s="51">
        <v>0</v>
      </c>
      <c r="F15" s="51">
        <v>0</v>
      </c>
      <c r="G15" s="51">
        <v>1</v>
      </c>
      <c r="H15" s="51">
        <v>1</v>
      </c>
      <c r="I15" s="51">
        <v>0</v>
      </c>
      <c r="J15" s="51">
        <v>0</v>
      </c>
      <c r="K15" s="51">
        <v>0</v>
      </c>
      <c r="L15" s="52">
        <v>-7.3055206940000001</v>
      </c>
      <c r="M15" s="52">
        <v>2.5337174000000001E-2</v>
      </c>
      <c r="N15" s="52">
        <v>23.931294000000001</v>
      </c>
    </row>
    <row r="16" spans="1:14" x14ac:dyDescent="0.25">
      <c r="A16" s="50" t="s">
        <v>50</v>
      </c>
      <c r="B16" s="49">
        <v>194</v>
      </c>
      <c r="C16" s="51">
        <v>1</v>
      </c>
      <c r="D16" s="51">
        <v>1</v>
      </c>
      <c r="E16" s="51">
        <v>0</v>
      </c>
      <c r="F16" s="51">
        <v>0</v>
      </c>
      <c r="G16" s="51">
        <v>1</v>
      </c>
      <c r="H16" s="51">
        <v>1</v>
      </c>
      <c r="I16" s="51">
        <v>0</v>
      </c>
      <c r="J16" s="51">
        <v>1</v>
      </c>
      <c r="K16" s="51">
        <v>1</v>
      </c>
      <c r="L16" s="52">
        <v>-5.0711084050000004</v>
      </c>
      <c r="M16" s="52">
        <v>7.5636031000000006E-2</v>
      </c>
      <c r="N16" s="52">
        <v>31.600166999999999</v>
      </c>
    </row>
    <row r="17" spans="1:14" x14ac:dyDescent="0.25">
      <c r="A17" s="50" t="s">
        <v>91</v>
      </c>
      <c r="B17" s="49">
        <v>194</v>
      </c>
      <c r="C17" s="51">
        <v>1</v>
      </c>
      <c r="D17" s="51">
        <v>1</v>
      </c>
      <c r="E17" s="51">
        <v>0</v>
      </c>
      <c r="F17" s="51">
        <v>0</v>
      </c>
      <c r="G17" s="51">
        <v>1</v>
      </c>
      <c r="H17" s="51">
        <v>1</v>
      </c>
      <c r="I17" s="51">
        <v>0</v>
      </c>
      <c r="J17" s="51">
        <v>1</v>
      </c>
      <c r="K17" s="51">
        <v>1</v>
      </c>
      <c r="L17" s="52">
        <v>-4.2099384669999997</v>
      </c>
      <c r="M17" s="52">
        <v>0.11634009300000001</v>
      </c>
      <c r="N17" s="52">
        <v>22.793861</v>
      </c>
    </row>
    <row r="18" spans="1:14" x14ac:dyDescent="0.25">
      <c r="A18" s="50" t="s">
        <v>51</v>
      </c>
      <c r="B18" s="49">
        <v>194</v>
      </c>
      <c r="C18" s="51">
        <v>1</v>
      </c>
      <c r="D18" s="51">
        <v>1</v>
      </c>
      <c r="E18" s="51">
        <v>0</v>
      </c>
      <c r="F18" s="51">
        <v>2</v>
      </c>
      <c r="G18" s="51">
        <v>1</v>
      </c>
      <c r="H18" s="51">
        <v>0</v>
      </c>
      <c r="I18" s="51">
        <v>0</v>
      </c>
      <c r="J18" s="51">
        <v>1</v>
      </c>
      <c r="K18" s="51">
        <v>1</v>
      </c>
      <c r="L18" s="52">
        <v>-5.2617074920000002</v>
      </c>
      <c r="M18" s="52">
        <v>6.8760760000000004E-2</v>
      </c>
      <c r="N18" s="52">
        <v>26.175288999999999</v>
      </c>
    </row>
    <row r="19" spans="1:14" x14ac:dyDescent="0.25">
      <c r="A19" s="50" t="s">
        <v>59</v>
      </c>
      <c r="B19" s="49">
        <v>194</v>
      </c>
      <c r="C19" s="51">
        <v>1</v>
      </c>
      <c r="D19" s="51">
        <v>1</v>
      </c>
      <c r="E19" s="51">
        <v>0</v>
      </c>
      <c r="F19" s="51">
        <v>0</v>
      </c>
      <c r="G19" s="51">
        <v>1</v>
      </c>
      <c r="H19" s="51">
        <v>1</v>
      </c>
      <c r="I19" s="51">
        <v>1</v>
      </c>
      <c r="J19" s="51">
        <v>0</v>
      </c>
      <c r="K19" s="51">
        <v>0</v>
      </c>
      <c r="L19" s="52">
        <v>-5.1839329279999999</v>
      </c>
      <c r="M19" s="52">
        <v>7.1645099000000004E-2</v>
      </c>
      <c r="N19" s="52">
        <v>31.237227000000001</v>
      </c>
    </row>
    <row r="20" spans="1:14" x14ac:dyDescent="0.25">
      <c r="A20" s="50" t="s">
        <v>57</v>
      </c>
      <c r="B20" s="49">
        <v>194</v>
      </c>
      <c r="C20" s="51">
        <v>1</v>
      </c>
      <c r="D20" s="51">
        <v>1</v>
      </c>
      <c r="E20" s="51">
        <v>1</v>
      </c>
      <c r="F20" s="51">
        <v>2</v>
      </c>
      <c r="G20" s="51">
        <v>1</v>
      </c>
      <c r="H20" s="51">
        <v>0</v>
      </c>
      <c r="I20" s="51">
        <v>1</v>
      </c>
      <c r="J20" s="51">
        <v>0</v>
      </c>
      <c r="K20" s="51">
        <v>0</v>
      </c>
      <c r="L20" s="52">
        <v>-4.8467535169999998</v>
      </c>
      <c r="M20" s="52">
        <v>8.3875458999999999E-2</v>
      </c>
      <c r="N20" s="52">
        <v>26.808333000000001</v>
      </c>
    </row>
    <row r="21" spans="1:14" x14ac:dyDescent="0.25">
      <c r="A21" s="50" t="s">
        <v>58</v>
      </c>
      <c r="B21" s="49">
        <v>194</v>
      </c>
      <c r="C21" s="51">
        <v>1</v>
      </c>
      <c r="D21" s="51">
        <v>1</v>
      </c>
      <c r="E21" s="51">
        <v>0</v>
      </c>
      <c r="F21" s="51">
        <v>0</v>
      </c>
      <c r="G21" s="51">
        <v>1</v>
      </c>
      <c r="H21" s="51">
        <v>1</v>
      </c>
      <c r="I21" s="51">
        <v>0</v>
      </c>
      <c r="J21" s="51">
        <v>1</v>
      </c>
      <c r="K21" s="51">
        <v>1</v>
      </c>
      <c r="L21" s="52">
        <v>-4.226009479</v>
      </c>
      <c r="M21" s="52">
        <v>0.118106313</v>
      </c>
      <c r="N21" s="52">
        <v>20.767533</v>
      </c>
    </row>
    <row r="22" spans="1:14" x14ac:dyDescent="0.25">
      <c r="A22" s="50" t="s">
        <v>90</v>
      </c>
      <c r="B22" s="49">
        <v>266</v>
      </c>
      <c r="C22" s="51">
        <v>1</v>
      </c>
      <c r="D22" s="51">
        <v>1</v>
      </c>
      <c r="E22" s="51">
        <v>0</v>
      </c>
      <c r="F22" s="51">
        <v>0</v>
      </c>
      <c r="G22" s="51">
        <v>1</v>
      </c>
      <c r="H22" s="51">
        <v>1</v>
      </c>
      <c r="I22" s="51">
        <v>0</v>
      </c>
      <c r="J22" s="51">
        <v>1</v>
      </c>
      <c r="K22" s="51">
        <v>1</v>
      </c>
      <c r="L22" s="52">
        <v>-8.421413995</v>
      </c>
      <c r="M22" s="52">
        <v>1.4187352E-2</v>
      </c>
      <c r="N22" s="52">
        <v>26.726849999999999</v>
      </c>
    </row>
    <row r="23" spans="1:14" x14ac:dyDescent="0.25">
      <c r="A23" s="50" t="s">
        <v>126</v>
      </c>
      <c r="B23" s="49">
        <v>121</v>
      </c>
      <c r="C23" s="51">
        <v>1</v>
      </c>
      <c r="D23" s="51">
        <v>1</v>
      </c>
      <c r="E23" s="51">
        <v>1</v>
      </c>
      <c r="F23" s="51">
        <v>2</v>
      </c>
      <c r="G23" s="51">
        <v>0</v>
      </c>
      <c r="H23" s="51">
        <v>0</v>
      </c>
      <c r="I23" s="51">
        <v>0</v>
      </c>
      <c r="J23" s="51">
        <v>1</v>
      </c>
      <c r="K23" s="51">
        <v>1</v>
      </c>
      <c r="L23" s="52">
        <v>-7.2612076290000003</v>
      </c>
      <c r="M23" s="52">
        <v>2.4362139000000001E-2</v>
      </c>
      <c r="N23" s="52">
        <v>30.866233999999999</v>
      </c>
    </row>
    <row r="24" spans="1:14" x14ac:dyDescent="0.25">
      <c r="A24" s="50" t="s">
        <v>169</v>
      </c>
      <c r="B24" s="49">
        <v>313</v>
      </c>
      <c r="C24" s="51">
        <v>1</v>
      </c>
      <c r="D24" s="51">
        <v>1</v>
      </c>
      <c r="E24" s="51">
        <v>0</v>
      </c>
      <c r="F24" s="51">
        <v>3</v>
      </c>
      <c r="G24" s="51">
        <v>1</v>
      </c>
      <c r="H24" s="51">
        <v>1</v>
      </c>
      <c r="I24" s="51">
        <v>0</v>
      </c>
      <c r="J24" s="51">
        <v>1</v>
      </c>
      <c r="K24" s="51">
        <v>1</v>
      </c>
      <c r="L24" s="52">
        <v>-7.2125039229999999</v>
      </c>
      <c r="M24" s="52">
        <v>2.6111487999999999E-2</v>
      </c>
      <c r="N24" s="52">
        <v>103.14280599999999</v>
      </c>
    </row>
    <row r="25" spans="1:14" x14ac:dyDescent="0.25">
      <c r="A25" s="50" t="s">
        <v>89</v>
      </c>
      <c r="B25" s="49">
        <v>229</v>
      </c>
      <c r="C25" s="51">
        <v>1</v>
      </c>
      <c r="D25" s="51">
        <v>1</v>
      </c>
      <c r="E25" s="51">
        <v>0</v>
      </c>
      <c r="F25" s="51">
        <v>0</v>
      </c>
      <c r="G25" s="51">
        <v>1</v>
      </c>
      <c r="H25" s="51">
        <v>1</v>
      </c>
      <c r="I25" s="51">
        <v>0</v>
      </c>
      <c r="J25" s="51">
        <v>1</v>
      </c>
      <c r="K25" s="51">
        <v>1</v>
      </c>
      <c r="L25" s="52">
        <v>-6.0137015170000003</v>
      </c>
      <c r="M25" s="52">
        <v>4.7969688000000003E-2</v>
      </c>
      <c r="N25" s="52">
        <v>33.552748999999999</v>
      </c>
    </row>
    <row r="26" spans="1:14" x14ac:dyDescent="0.25">
      <c r="A26" s="49" t="s">
        <v>163</v>
      </c>
      <c r="B26" s="49">
        <v>122</v>
      </c>
      <c r="C26" s="49">
        <v>1</v>
      </c>
      <c r="D26" s="49">
        <v>1</v>
      </c>
      <c r="E26" s="49">
        <v>0</v>
      </c>
      <c r="F26" s="49">
        <v>0</v>
      </c>
      <c r="G26" s="49">
        <v>1</v>
      </c>
      <c r="H26" s="49">
        <v>1</v>
      </c>
      <c r="I26" s="49">
        <v>0</v>
      </c>
      <c r="J26" s="49">
        <v>1</v>
      </c>
      <c r="K26" s="49">
        <v>1</v>
      </c>
      <c r="L26" s="49">
        <v>16.170957134999998</v>
      </c>
      <c r="M26" s="49">
        <v>3086.7471970209999</v>
      </c>
      <c r="N26" s="49">
        <v>30.021602999999999</v>
      </c>
    </row>
    <row r="27" spans="1:14" x14ac:dyDescent="0.25">
      <c r="A27" s="49" t="s">
        <v>144</v>
      </c>
      <c r="B27" s="49">
        <v>314</v>
      </c>
      <c r="C27" s="49">
        <v>1</v>
      </c>
      <c r="D27" s="49">
        <v>1</v>
      </c>
      <c r="E27" s="49">
        <v>0</v>
      </c>
      <c r="F27" s="49">
        <v>0</v>
      </c>
      <c r="G27" s="49">
        <v>2</v>
      </c>
      <c r="H27" s="49">
        <v>1</v>
      </c>
      <c r="I27" s="49">
        <v>0</v>
      </c>
      <c r="J27" s="49">
        <v>1</v>
      </c>
      <c r="K27" s="49">
        <v>1</v>
      </c>
      <c r="L27" s="49">
        <v>-9.7470703160000003</v>
      </c>
      <c r="M27" s="49">
        <v>7.4687399999999998E-3</v>
      </c>
      <c r="N27" s="49">
        <v>18.165628999999999</v>
      </c>
    </row>
  </sheetData>
  <conditionalFormatting sqref="F2:K25">
    <cfRule type="cellIs" dxfId="11" priority="2" operator="equal">
      <formula>1</formula>
    </cfRule>
    <cfRule type="cellIs" dxfId="10" priority="3" operator="equal">
      <formula>0</formula>
    </cfRule>
    <cfRule type="cellIs" dxfId="9" priority="4" operator="greaterThanOrEqual">
      <formula>2</formula>
    </cfRule>
  </conditionalFormatting>
  <conditionalFormatting sqref="D2:D25">
    <cfRule type="cellIs" dxfId="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52"/>
  <sheetViews>
    <sheetView workbookViewId="0">
      <pane xSplit="1" ySplit="4" topLeftCell="B171" activePane="bottomRight" state="frozen"/>
      <selection pane="topRight" activeCell="B1" sqref="B1"/>
      <selection pane="bottomLeft" activeCell="A5" sqref="A5"/>
      <selection pane="bottomRight" activeCell="D188" sqref="D188"/>
    </sheetView>
  </sheetViews>
  <sheetFormatPr defaultRowHeight="15" x14ac:dyDescent="0.25"/>
  <sheetData>
    <row r="1" spans="1:4" x14ac:dyDescent="0.25">
      <c r="B1" s="41" t="s">
        <v>372</v>
      </c>
    </row>
    <row r="2" spans="1:4" x14ac:dyDescent="0.25">
      <c r="B2" t="s">
        <v>179</v>
      </c>
    </row>
    <row r="3" spans="1:4" x14ac:dyDescent="0.25">
      <c r="B3" t="s">
        <v>180</v>
      </c>
    </row>
    <row r="4" spans="1:4" x14ac:dyDescent="0.25">
      <c r="B4" t="s">
        <v>181</v>
      </c>
    </row>
    <row r="6" spans="1:4" x14ac:dyDescent="0.25">
      <c r="A6" t="s">
        <v>182</v>
      </c>
      <c r="B6">
        <v>61.066896819471374</v>
      </c>
    </row>
    <row r="7" spans="1:4" x14ac:dyDescent="0.25">
      <c r="A7" t="s">
        <v>183</v>
      </c>
      <c r="B7">
        <v>57.960175595677214</v>
      </c>
      <c r="C7" s="4"/>
    </row>
    <row r="8" spans="1:4" x14ac:dyDescent="0.25">
      <c r="A8" t="s">
        <v>184</v>
      </c>
      <c r="B8">
        <v>65.037316764084437</v>
      </c>
      <c r="C8" s="4"/>
      <c r="D8" s="44" t="e">
        <f>AVERAGE(C6:C8)</f>
        <v>#DIV/0!</v>
      </c>
    </row>
    <row r="9" spans="1:4" x14ac:dyDescent="0.25">
      <c r="A9" t="s">
        <v>185</v>
      </c>
      <c r="B9">
        <v>63.293449824308631</v>
      </c>
      <c r="C9" s="4"/>
    </row>
    <row r="10" spans="1:4" x14ac:dyDescent="0.25">
      <c r="A10" t="s">
        <v>186</v>
      </c>
      <c r="B10">
        <v>63.143085818035338</v>
      </c>
      <c r="C10" s="4"/>
    </row>
    <row r="11" spans="1:4" x14ac:dyDescent="0.25">
      <c r="A11" t="s">
        <v>187</v>
      </c>
      <c r="B11">
        <v>62.359149088473252</v>
      </c>
      <c r="C11" s="4"/>
      <c r="D11" s="44" t="e">
        <f>AVERAGE(C9:C11)</f>
        <v>#DIV/0!</v>
      </c>
    </row>
    <row r="12" spans="1:4" x14ac:dyDescent="0.25">
      <c r="A12" t="s">
        <v>188</v>
      </c>
      <c r="B12">
        <v>62.670289373183856</v>
      </c>
      <c r="C12" s="4"/>
    </row>
    <row r="13" spans="1:4" x14ac:dyDescent="0.25">
      <c r="A13" t="s">
        <v>189</v>
      </c>
      <c r="B13">
        <v>61.316405716106942</v>
      </c>
      <c r="C13" s="4"/>
    </row>
    <row r="14" spans="1:4" x14ac:dyDescent="0.25">
      <c r="A14" t="s">
        <v>190</v>
      </c>
      <c r="B14">
        <v>61.393171851726684</v>
      </c>
      <c r="C14" s="4"/>
      <c r="D14" s="44" t="e">
        <f>AVERAGE(C12:C14)</f>
        <v>#DIV/0!</v>
      </c>
    </row>
    <row r="15" spans="1:4" x14ac:dyDescent="0.25">
      <c r="A15" t="s">
        <v>191</v>
      </c>
      <c r="B15">
        <v>65.699295762703329</v>
      </c>
      <c r="C15" s="4"/>
    </row>
    <row r="16" spans="1:4" x14ac:dyDescent="0.25">
      <c r="A16" t="s">
        <v>192</v>
      </c>
      <c r="B16">
        <v>65.509498092423229</v>
      </c>
      <c r="C16" s="4"/>
    </row>
    <row r="17" spans="1:4" x14ac:dyDescent="0.25">
      <c r="A17" t="s">
        <v>193</v>
      </c>
      <c r="B17">
        <v>69.939685548808072</v>
      </c>
      <c r="C17" s="4"/>
      <c r="D17" s="44" t="e">
        <f>AVERAGE(C15:C17)</f>
        <v>#DIV/0!</v>
      </c>
    </row>
    <row r="18" spans="1:4" x14ac:dyDescent="0.25">
      <c r="A18" t="s">
        <v>194</v>
      </c>
      <c r="B18">
        <v>63.063104503213033</v>
      </c>
      <c r="C18" s="4">
        <f>B18/B6-1</f>
        <v>3.2688867253938492E-2</v>
      </c>
    </row>
    <row r="19" spans="1:4" x14ac:dyDescent="0.25">
      <c r="A19" t="s">
        <v>195</v>
      </c>
      <c r="B19">
        <v>60.851619749893331</v>
      </c>
      <c r="C19" s="4">
        <f t="shared" ref="C19:C82" si="0">B19/B7-1</f>
        <v>4.9886739032442895E-2</v>
      </c>
    </row>
    <row r="20" spans="1:4" x14ac:dyDescent="0.25">
      <c r="A20" t="s">
        <v>196</v>
      </c>
      <c r="B20">
        <v>69.186649868160288</v>
      </c>
      <c r="C20" s="4">
        <f t="shared" si="0"/>
        <v>6.3799266490760731E-2</v>
      </c>
      <c r="D20" s="44">
        <f>AVERAGE(C18:C20)</f>
        <v>4.8791624259047373E-2</v>
      </c>
    </row>
    <row r="21" spans="1:4" x14ac:dyDescent="0.25">
      <c r="A21" t="s">
        <v>197</v>
      </c>
      <c r="B21">
        <v>66.793083879174134</v>
      </c>
      <c r="C21" s="4">
        <f t="shared" si="0"/>
        <v>5.5292199502158024E-2</v>
      </c>
    </row>
    <row r="22" spans="1:4" x14ac:dyDescent="0.25">
      <c r="A22" t="s">
        <v>198</v>
      </c>
      <c r="B22">
        <v>66.691614208074895</v>
      </c>
      <c r="C22" s="4">
        <f t="shared" si="0"/>
        <v>5.6198209892143192E-2</v>
      </c>
    </row>
    <row r="23" spans="1:4" x14ac:dyDescent="0.25">
      <c r="A23" t="s">
        <v>199</v>
      </c>
      <c r="B23">
        <v>65.790550632761807</v>
      </c>
      <c r="C23" s="4">
        <f t="shared" si="0"/>
        <v>5.5026433080736625E-2</v>
      </c>
      <c r="D23" s="44">
        <f>AVERAGE(C21:C23)</f>
        <v>5.5505614158345949E-2</v>
      </c>
    </row>
    <row r="24" spans="1:4" x14ac:dyDescent="0.25">
      <c r="A24" t="s">
        <v>200</v>
      </c>
      <c r="B24">
        <v>66.991139131301964</v>
      </c>
      <c r="C24" s="4">
        <f t="shared" si="0"/>
        <v>6.8945744488088545E-2</v>
      </c>
    </row>
    <row r="25" spans="1:4" x14ac:dyDescent="0.25">
      <c r="A25" t="s">
        <v>201</v>
      </c>
      <c r="B25">
        <v>66.819210575131578</v>
      </c>
      <c r="C25" s="4">
        <f t="shared" si="0"/>
        <v>8.9744413338616935E-2</v>
      </c>
    </row>
    <row r="26" spans="1:4" x14ac:dyDescent="0.25">
      <c r="A26" t="s">
        <v>202</v>
      </c>
      <c r="B26">
        <v>66.68163425497616</v>
      </c>
      <c r="C26" s="4">
        <f t="shared" si="0"/>
        <v>8.6140889022998657E-2</v>
      </c>
      <c r="D26" s="44">
        <f>AVERAGE(C24:C26)</f>
        <v>8.1610348949901379E-2</v>
      </c>
    </row>
    <row r="27" spans="1:4" x14ac:dyDescent="0.25">
      <c r="A27" t="s">
        <v>203</v>
      </c>
      <c r="B27">
        <v>70.979487937097289</v>
      </c>
      <c r="C27" s="4">
        <f t="shared" si="0"/>
        <v>8.0369083307457068E-2</v>
      </c>
    </row>
    <row r="28" spans="1:4" x14ac:dyDescent="0.25">
      <c r="A28" t="s">
        <v>204</v>
      </c>
      <c r="B28">
        <v>71.987753032520544</v>
      </c>
      <c r="C28" s="4">
        <f t="shared" si="0"/>
        <v>9.8890315583819E-2</v>
      </c>
    </row>
    <row r="29" spans="1:4" x14ac:dyDescent="0.25">
      <c r="A29" t="s">
        <v>205</v>
      </c>
      <c r="B29">
        <v>76.90602443990187</v>
      </c>
      <c r="C29" s="4">
        <f t="shared" si="0"/>
        <v>9.960495012852566E-2</v>
      </c>
      <c r="D29" s="44">
        <f>AVERAGE(C27:C29)</f>
        <v>9.295478300660058E-2</v>
      </c>
    </row>
    <row r="30" spans="1:4" x14ac:dyDescent="0.25">
      <c r="A30" t="s">
        <v>206</v>
      </c>
      <c r="B30">
        <v>67.961188209961293</v>
      </c>
      <c r="C30" s="4">
        <f t="shared" si="0"/>
        <v>7.766956202574371E-2</v>
      </c>
    </row>
    <row r="31" spans="1:4" x14ac:dyDescent="0.25">
      <c r="A31" t="s">
        <v>207</v>
      </c>
      <c r="B31">
        <v>64.661642621516961</v>
      </c>
      <c r="C31" s="4">
        <f t="shared" si="0"/>
        <v>6.2611691969469918E-2</v>
      </c>
    </row>
    <row r="32" spans="1:4" x14ac:dyDescent="0.25">
      <c r="A32" t="s">
        <v>208</v>
      </c>
      <c r="B32">
        <v>73.007976076183397</v>
      </c>
      <c r="C32" s="4">
        <f t="shared" si="0"/>
        <v>5.5232132431688674E-2</v>
      </c>
      <c r="D32" s="44">
        <f>AVERAGE(C30:C32)</f>
        <v>6.517112880896743E-2</v>
      </c>
    </row>
    <row r="33" spans="1:4" x14ac:dyDescent="0.25">
      <c r="A33" t="s">
        <v>209</v>
      </c>
      <c r="B33">
        <v>71.474852089425184</v>
      </c>
      <c r="C33" s="4">
        <f t="shared" si="0"/>
        <v>7.0093607576499517E-2</v>
      </c>
    </row>
    <row r="34" spans="1:4" x14ac:dyDescent="0.25">
      <c r="A34" t="s">
        <v>210</v>
      </c>
      <c r="B34">
        <v>70.883056053562242</v>
      </c>
      <c r="C34" s="4">
        <f t="shared" si="0"/>
        <v>6.2848109095249072E-2</v>
      </c>
    </row>
    <row r="35" spans="1:4" x14ac:dyDescent="0.25">
      <c r="A35" t="s">
        <v>211</v>
      </c>
      <c r="B35">
        <v>70.551274341907856</v>
      </c>
      <c r="C35" s="4">
        <f t="shared" si="0"/>
        <v>7.2361815843738242E-2</v>
      </c>
      <c r="D35" s="44">
        <f>AVERAGE(C33:C35)</f>
        <v>6.843451083849561E-2</v>
      </c>
    </row>
    <row r="36" spans="1:4" x14ac:dyDescent="0.25">
      <c r="A36" t="s">
        <v>212</v>
      </c>
      <c r="B36">
        <v>70.114988682759247</v>
      </c>
      <c r="C36" s="4">
        <f t="shared" si="0"/>
        <v>4.6630787175219846E-2</v>
      </c>
    </row>
    <row r="37" spans="1:4" x14ac:dyDescent="0.25">
      <c r="A37" t="s">
        <v>213</v>
      </c>
      <c r="B37">
        <v>71.60584238663543</v>
      </c>
      <c r="C37" s="4">
        <f t="shared" si="0"/>
        <v>7.1635563639617761E-2</v>
      </c>
    </row>
    <row r="38" spans="1:4" x14ac:dyDescent="0.25">
      <c r="A38" t="s">
        <v>214</v>
      </c>
      <c r="B38">
        <v>70.749228009272542</v>
      </c>
      <c r="C38" s="4">
        <f t="shared" si="0"/>
        <v>6.1000210923787268E-2</v>
      </c>
      <c r="D38" s="44">
        <f>AVERAGE(C36:C38)</f>
        <v>5.9755520579541622E-2</v>
      </c>
    </row>
    <row r="39" spans="1:4" x14ac:dyDescent="0.25">
      <c r="A39" t="s">
        <v>215</v>
      </c>
      <c r="B39">
        <v>73.894468945397577</v>
      </c>
      <c r="C39" s="4">
        <f t="shared" si="0"/>
        <v>4.106793516013485E-2</v>
      </c>
    </row>
    <row r="40" spans="1:4" x14ac:dyDescent="0.25">
      <c r="A40" t="s">
        <v>216</v>
      </c>
      <c r="B40">
        <v>76.16046511735901</v>
      </c>
      <c r="C40" s="4">
        <f t="shared" si="0"/>
        <v>5.7964194033857996E-2</v>
      </c>
    </row>
    <row r="41" spans="1:4" x14ac:dyDescent="0.25">
      <c r="A41" t="s">
        <v>217</v>
      </c>
      <c r="B41">
        <v>81.877983401031187</v>
      </c>
      <c r="C41" s="4">
        <f t="shared" si="0"/>
        <v>6.4649798209432285E-2</v>
      </c>
      <c r="D41" s="44">
        <f>AVERAGE(C39:C41)</f>
        <v>5.4560642467808375E-2</v>
      </c>
    </row>
    <row r="42" spans="1:4" x14ac:dyDescent="0.25">
      <c r="A42" t="s">
        <v>218</v>
      </c>
      <c r="B42">
        <v>71.902248152630534</v>
      </c>
      <c r="C42" s="4">
        <f t="shared" si="0"/>
        <v>5.7989862250401147E-2</v>
      </c>
    </row>
    <row r="43" spans="1:4" x14ac:dyDescent="0.25">
      <c r="A43" t="s">
        <v>219</v>
      </c>
      <c r="B43">
        <v>69.134815999781367</v>
      </c>
      <c r="C43" s="4">
        <f t="shared" si="0"/>
        <v>6.9178158749340302E-2</v>
      </c>
    </row>
    <row r="44" spans="1:4" x14ac:dyDescent="0.25">
      <c r="A44" t="s">
        <v>220</v>
      </c>
      <c r="B44">
        <v>77.264458957081658</v>
      </c>
      <c r="C44" s="4">
        <f t="shared" si="0"/>
        <v>5.8301614558615489E-2</v>
      </c>
      <c r="D44" s="44">
        <f>AVERAGE(C42:C44)</f>
        <v>6.1823211852785644E-2</v>
      </c>
    </row>
    <row r="45" spans="1:4" x14ac:dyDescent="0.25">
      <c r="A45" t="s">
        <v>221</v>
      </c>
      <c r="B45">
        <v>74.235168667674031</v>
      </c>
      <c r="C45" s="4">
        <f t="shared" si="0"/>
        <v>3.861940945040776E-2</v>
      </c>
    </row>
    <row r="46" spans="1:4" x14ac:dyDescent="0.25">
      <c r="A46" t="s">
        <v>222</v>
      </c>
      <c r="B46">
        <v>76.01462034535362</v>
      </c>
      <c r="C46" s="4">
        <f t="shared" si="0"/>
        <v>7.2394794715308963E-2</v>
      </c>
    </row>
    <row r="47" spans="1:4" x14ac:dyDescent="0.25">
      <c r="A47" t="s">
        <v>223</v>
      </c>
      <c r="B47">
        <v>74.559182391998021</v>
      </c>
      <c r="C47" s="4">
        <f t="shared" si="0"/>
        <v>5.6808443043380175E-2</v>
      </c>
      <c r="D47" s="44">
        <f>AVERAGE(C45:C47)</f>
        <v>5.5940882403032299E-2</v>
      </c>
    </row>
    <row r="48" spans="1:4" x14ac:dyDescent="0.25">
      <c r="A48" t="s">
        <v>224</v>
      </c>
      <c r="B48">
        <v>74.046246432025228</v>
      </c>
      <c r="C48" s="4">
        <f t="shared" si="0"/>
        <v>5.6068721155376089E-2</v>
      </c>
    </row>
    <row r="49" spans="1:4" x14ac:dyDescent="0.25">
      <c r="A49" t="s">
        <v>225</v>
      </c>
      <c r="B49">
        <v>74.307218173957409</v>
      </c>
      <c r="C49" s="4">
        <f t="shared" si="0"/>
        <v>3.7725633793062707E-2</v>
      </c>
    </row>
    <row r="50" spans="1:4" x14ac:dyDescent="0.25">
      <c r="A50" t="s">
        <v>226</v>
      </c>
      <c r="B50">
        <v>74.34707915482231</v>
      </c>
      <c r="C50" s="4">
        <f t="shared" si="0"/>
        <v>5.0853574615375763E-2</v>
      </c>
      <c r="D50" s="44">
        <f>AVERAGE(C48:C50)</f>
        <v>4.821597652127152E-2</v>
      </c>
    </row>
    <row r="51" spans="1:4" x14ac:dyDescent="0.25">
      <c r="A51" t="s">
        <v>227</v>
      </c>
      <c r="B51">
        <v>79.7076743756067</v>
      </c>
      <c r="C51" s="4">
        <f t="shared" si="0"/>
        <v>7.8669019659707518E-2</v>
      </c>
    </row>
    <row r="52" spans="1:4" x14ac:dyDescent="0.25">
      <c r="A52" t="s">
        <v>228</v>
      </c>
      <c r="B52">
        <v>80.441189994872531</v>
      </c>
      <c r="C52" s="4">
        <f t="shared" si="0"/>
        <v>5.6206653555977759E-2</v>
      </c>
    </row>
    <row r="53" spans="1:4" x14ac:dyDescent="0.25">
      <c r="A53" t="s">
        <v>229</v>
      </c>
      <c r="B53">
        <v>86.139401374508935</v>
      </c>
      <c r="C53" s="4">
        <f t="shared" si="0"/>
        <v>5.2045956635322854E-2</v>
      </c>
      <c r="D53" s="44">
        <f>AVERAGE(C51:C53)</f>
        <v>6.2307209950336041E-2</v>
      </c>
    </row>
    <row r="54" spans="1:4" x14ac:dyDescent="0.25">
      <c r="A54" t="s">
        <v>230</v>
      </c>
      <c r="B54">
        <v>76.266779389243311</v>
      </c>
      <c r="C54" s="4">
        <f t="shared" si="0"/>
        <v>6.070090085845381E-2</v>
      </c>
    </row>
    <row r="55" spans="1:4" x14ac:dyDescent="0.25">
      <c r="A55" t="s">
        <v>231</v>
      </c>
      <c r="B55">
        <v>72.168381702130091</v>
      </c>
      <c r="C55" s="4">
        <f t="shared" si="0"/>
        <v>4.387898714243077E-2</v>
      </c>
    </row>
    <row r="56" spans="1:4" x14ac:dyDescent="0.25">
      <c r="A56" t="s">
        <v>232</v>
      </c>
      <c r="B56">
        <v>82.572062091785682</v>
      </c>
      <c r="C56" s="4">
        <f t="shared" si="0"/>
        <v>6.8693979176793984E-2</v>
      </c>
      <c r="D56" s="44">
        <f>AVERAGE(C54:C56)</f>
        <v>5.7757955725892852E-2</v>
      </c>
    </row>
    <row r="57" spans="1:4" x14ac:dyDescent="0.25">
      <c r="A57" t="s">
        <v>233</v>
      </c>
      <c r="B57">
        <v>78.826139568680432</v>
      </c>
      <c r="C57" s="4">
        <f t="shared" si="0"/>
        <v>6.184361109972869E-2</v>
      </c>
    </row>
    <row r="58" spans="1:4" x14ac:dyDescent="0.25">
      <c r="A58" t="s">
        <v>234</v>
      </c>
      <c r="B58">
        <v>79.86677008821006</v>
      </c>
      <c r="C58" s="4">
        <f t="shared" si="0"/>
        <v>5.0676432051560028E-2</v>
      </c>
    </row>
    <row r="59" spans="1:4" x14ac:dyDescent="0.25">
      <c r="A59" t="s">
        <v>235</v>
      </c>
      <c r="B59">
        <v>79.039433446049642</v>
      </c>
      <c r="C59" s="4">
        <f t="shared" si="0"/>
        <v>6.0089862982892095E-2</v>
      </c>
      <c r="D59" s="44">
        <f>AVERAGE(C57:C59)</f>
        <v>5.7536635378060273E-2</v>
      </c>
    </row>
    <row r="60" spans="1:4" x14ac:dyDescent="0.25">
      <c r="A60" t="s">
        <v>236</v>
      </c>
      <c r="B60">
        <v>76.427755471183289</v>
      </c>
      <c r="C60" s="4">
        <f t="shared" si="0"/>
        <v>3.2162454599833135E-2</v>
      </c>
    </row>
    <row r="61" spans="1:4" x14ac:dyDescent="0.25">
      <c r="A61" t="s">
        <v>237</v>
      </c>
      <c r="B61">
        <v>77.897322108031588</v>
      </c>
      <c r="C61" s="4">
        <f t="shared" si="0"/>
        <v>4.8314336376710232E-2</v>
      </c>
    </row>
    <row r="62" spans="1:4" x14ac:dyDescent="0.25">
      <c r="A62" t="s">
        <v>238</v>
      </c>
      <c r="B62">
        <v>77.846505339642121</v>
      </c>
      <c r="C62" s="4">
        <f t="shared" si="0"/>
        <v>4.7068778284248491E-2</v>
      </c>
      <c r="D62" s="44">
        <f>AVERAGE(C60:C62)</f>
        <v>4.2515189753597284E-2</v>
      </c>
    </row>
    <row r="63" spans="1:4" x14ac:dyDescent="0.25">
      <c r="A63" t="s">
        <v>239</v>
      </c>
      <c r="B63">
        <v>83.05406239542009</v>
      </c>
      <c r="C63" s="4">
        <f t="shared" si="0"/>
        <v>4.1983260031451808E-2</v>
      </c>
    </row>
    <row r="64" spans="1:4" x14ac:dyDescent="0.25">
      <c r="A64" t="s">
        <v>240</v>
      </c>
      <c r="B64">
        <v>84.304866502168181</v>
      </c>
      <c r="C64" s="4">
        <f t="shared" si="0"/>
        <v>4.8031070991639169E-2</v>
      </c>
    </row>
    <row r="65" spans="1:4" x14ac:dyDescent="0.25">
      <c r="A65" t="s">
        <v>241</v>
      </c>
      <c r="B65">
        <v>90.9271967079234</v>
      </c>
      <c r="C65" s="4">
        <f t="shared" si="0"/>
        <v>5.5581943419812374E-2</v>
      </c>
      <c r="D65" s="44">
        <f>AVERAGE(C63:C65)</f>
        <v>4.8532091480967786E-2</v>
      </c>
    </row>
    <row r="66" spans="1:4" x14ac:dyDescent="0.25">
      <c r="A66" t="s">
        <v>242</v>
      </c>
      <c r="B66">
        <v>80.659045372750995</v>
      </c>
      <c r="C66" s="4">
        <f t="shared" si="0"/>
        <v>5.7590815013845553E-2</v>
      </c>
    </row>
    <row r="67" spans="1:4" x14ac:dyDescent="0.25">
      <c r="A67" t="s">
        <v>243</v>
      </c>
      <c r="B67">
        <v>77.269292994323195</v>
      </c>
      <c r="C67" s="4">
        <f t="shared" si="0"/>
        <v>7.0680693842446907E-2</v>
      </c>
    </row>
    <row r="68" spans="1:4" x14ac:dyDescent="0.25">
      <c r="A68" t="s">
        <v>244</v>
      </c>
      <c r="B68">
        <v>85.402554140898999</v>
      </c>
      <c r="C68" s="4">
        <f t="shared" si="0"/>
        <v>3.42790524713672E-2</v>
      </c>
      <c r="D68" s="44">
        <f>AVERAGE(C66:C68)</f>
        <v>5.4183520442553222E-2</v>
      </c>
    </row>
    <row r="69" spans="1:4" x14ac:dyDescent="0.25">
      <c r="A69" t="s">
        <v>245</v>
      </c>
      <c r="B69">
        <v>82.573122955843303</v>
      </c>
      <c r="C69" s="4">
        <f t="shared" si="0"/>
        <v>4.7534782340801662E-2</v>
      </c>
    </row>
    <row r="70" spans="1:4" x14ac:dyDescent="0.25">
      <c r="A70" t="s">
        <v>246</v>
      </c>
      <c r="B70">
        <v>83.135588296061201</v>
      </c>
      <c r="C70" s="4">
        <f t="shared" si="0"/>
        <v>4.0928388668288962E-2</v>
      </c>
    </row>
    <row r="71" spans="1:4" x14ac:dyDescent="0.25">
      <c r="A71" t="s">
        <v>247</v>
      </c>
      <c r="B71">
        <v>82.885537170820797</v>
      </c>
      <c r="C71" s="4">
        <f t="shared" si="0"/>
        <v>4.8660567985933323E-2</v>
      </c>
      <c r="D71" s="44">
        <f>AVERAGE(C69:C71)</f>
        <v>4.5707912998341316E-2</v>
      </c>
    </row>
    <row r="72" spans="1:4" x14ac:dyDescent="0.25">
      <c r="A72" t="s">
        <v>248</v>
      </c>
      <c r="B72">
        <v>81.507310704018394</v>
      </c>
      <c r="C72" s="4">
        <f t="shared" si="0"/>
        <v>6.6462179891575213E-2</v>
      </c>
    </row>
    <row r="73" spans="1:4" x14ac:dyDescent="0.25">
      <c r="A73" t="s">
        <v>249</v>
      </c>
      <c r="B73">
        <v>79.516142334113198</v>
      </c>
      <c r="C73" s="4">
        <f t="shared" si="0"/>
        <v>2.0781461830440717E-2</v>
      </c>
    </row>
    <row r="74" spans="1:4" x14ac:dyDescent="0.25">
      <c r="A74" t="s">
        <v>250</v>
      </c>
      <c r="B74">
        <v>80.045748310859693</v>
      </c>
      <c r="C74" s="4">
        <f t="shared" si="0"/>
        <v>2.8251017327268979E-2</v>
      </c>
      <c r="D74" s="44">
        <f>AVERAGE(C72:C74)</f>
        <v>3.849821968309497E-2</v>
      </c>
    </row>
    <row r="75" spans="1:4" x14ac:dyDescent="0.25">
      <c r="A75" t="s">
        <v>251</v>
      </c>
      <c r="B75">
        <v>85.076883107689696</v>
      </c>
      <c r="C75" s="4">
        <f t="shared" si="0"/>
        <v>2.4355469846122135E-2</v>
      </c>
    </row>
    <row r="76" spans="1:4" x14ac:dyDescent="0.25">
      <c r="A76" t="s">
        <v>252</v>
      </c>
      <c r="B76">
        <v>83.369631725108107</v>
      </c>
      <c r="C76" s="4">
        <f t="shared" si="0"/>
        <v>-1.1093485060391206E-2</v>
      </c>
    </row>
    <row r="77" spans="1:4" x14ac:dyDescent="0.25">
      <c r="A77" t="s">
        <v>253</v>
      </c>
      <c r="B77">
        <v>89.1056542686797</v>
      </c>
      <c r="C77" s="4">
        <f t="shared" si="0"/>
        <v>-2.0032976988115681E-2</v>
      </c>
      <c r="D77" s="44">
        <f>AVERAGE(C75:C77)</f>
        <v>-2.256997400794917E-3</v>
      </c>
    </row>
    <row r="78" spans="1:4" x14ac:dyDescent="0.25">
      <c r="A78" t="s">
        <v>254</v>
      </c>
      <c r="B78">
        <v>79.470134430523501</v>
      </c>
      <c r="C78" s="4">
        <f t="shared" si="0"/>
        <v>-1.4739958013799459E-2</v>
      </c>
    </row>
    <row r="79" spans="1:4" x14ac:dyDescent="0.25">
      <c r="A79" t="s">
        <v>255</v>
      </c>
      <c r="B79">
        <v>73.882307856583793</v>
      </c>
      <c r="C79" s="4">
        <f t="shared" si="0"/>
        <v>-4.383352049032252E-2</v>
      </c>
    </row>
    <row r="80" spans="1:4" x14ac:dyDescent="0.25">
      <c r="A80" t="s">
        <v>256</v>
      </c>
      <c r="B80">
        <v>83.5335555994386</v>
      </c>
      <c r="C80" s="4">
        <f t="shared" si="0"/>
        <v>-2.1884574299462778E-2</v>
      </c>
      <c r="D80" s="44">
        <f>AVERAGE(C78:C80)</f>
        <v>-2.6819350934528252E-2</v>
      </c>
    </row>
    <row r="81" spans="1:4" x14ac:dyDescent="0.25">
      <c r="A81" t="s">
        <v>257</v>
      </c>
      <c r="B81">
        <v>80.018659181033698</v>
      </c>
      <c r="C81" s="4">
        <f t="shared" si="0"/>
        <v>-3.0935777688529842E-2</v>
      </c>
    </row>
    <row r="82" spans="1:4" x14ac:dyDescent="0.25">
      <c r="A82" t="s">
        <v>258</v>
      </c>
      <c r="B82">
        <v>80.278424264549102</v>
      </c>
      <c r="C82" s="4">
        <f t="shared" si="0"/>
        <v>-3.4367520457511014E-2</v>
      </c>
    </row>
    <row r="83" spans="1:4" x14ac:dyDescent="0.25">
      <c r="A83" t="s">
        <v>259</v>
      </c>
      <c r="B83">
        <v>79.736290258952707</v>
      </c>
      <c r="C83" s="4">
        <f t="shared" ref="C83:C146" si="1">B83/B71-1</f>
        <v>-3.7995131833165718E-2</v>
      </c>
      <c r="D83" s="44">
        <f>AVERAGE(C81:C83)</f>
        <v>-3.4432809993068858E-2</v>
      </c>
    </row>
    <row r="84" spans="1:4" x14ac:dyDescent="0.25">
      <c r="A84" t="s">
        <v>260</v>
      </c>
      <c r="B84">
        <v>79.175210337863106</v>
      </c>
      <c r="C84" s="4">
        <f t="shared" si="1"/>
        <v>-2.8612161854093765E-2</v>
      </c>
    </row>
    <row r="85" spans="1:4" x14ac:dyDescent="0.25">
      <c r="A85" t="s">
        <v>261</v>
      </c>
      <c r="B85">
        <v>79.649692948930394</v>
      </c>
      <c r="C85" s="4">
        <f t="shared" si="1"/>
        <v>1.6795409195788924E-3</v>
      </c>
    </row>
    <row r="86" spans="1:4" x14ac:dyDescent="0.25">
      <c r="A86" t="s">
        <v>262</v>
      </c>
      <c r="B86">
        <v>79.915080349030603</v>
      </c>
      <c r="C86" s="4">
        <f t="shared" si="1"/>
        <v>-1.632416019419769E-3</v>
      </c>
      <c r="D86" s="44">
        <f>AVERAGE(C84:C86)</f>
        <v>-9.52167898464488E-3</v>
      </c>
    </row>
    <row r="87" spans="1:4" x14ac:dyDescent="0.25">
      <c r="A87" t="s">
        <v>263</v>
      </c>
      <c r="B87">
        <v>83.800013489841803</v>
      </c>
      <c r="C87" s="4">
        <f t="shared" si="1"/>
        <v>-1.5008420280649415E-2</v>
      </c>
    </row>
    <row r="88" spans="1:4" x14ac:dyDescent="0.25">
      <c r="A88" t="s">
        <v>264</v>
      </c>
      <c r="B88">
        <v>85.055741780240794</v>
      </c>
      <c r="C88" s="4">
        <f t="shared" si="1"/>
        <v>2.0224511254796518E-2</v>
      </c>
    </row>
    <row r="89" spans="1:4" x14ac:dyDescent="0.25">
      <c r="A89" t="s">
        <v>265</v>
      </c>
      <c r="B89">
        <v>90.536881651713202</v>
      </c>
      <c r="C89" s="4">
        <f t="shared" si="1"/>
        <v>1.6062138758534017E-2</v>
      </c>
      <c r="D89" s="44">
        <f>AVERAGE(C87:C89)</f>
        <v>7.0927432442270399E-3</v>
      </c>
    </row>
    <row r="90" spans="1:4" x14ac:dyDescent="0.25">
      <c r="A90" t="s">
        <v>266</v>
      </c>
      <c r="B90">
        <v>81.581097335881694</v>
      </c>
      <c r="C90" s="4">
        <f t="shared" si="1"/>
        <v>2.6562971366352661E-2</v>
      </c>
    </row>
    <row r="91" spans="1:4" x14ac:dyDescent="0.25">
      <c r="A91" t="s">
        <v>267</v>
      </c>
      <c r="B91">
        <v>76.775973481802893</v>
      </c>
      <c r="C91" s="4">
        <f t="shared" si="1"/>
        <v>3.9165880292154842E-2</v>
      </c>
    </row>
    <row r="92" spans="1:4" x14ac:dyDescent="0.25">
      <c r="A92" t="s">
        <v>268</v>
      </c>
      <c r="B92">
        <v>83.666745402318298</v>
      </c>
      <c r="C92" s="4">
        <f t="shared" si="1"/>
        <v>1.5944467097555037E-3</v>
      </c>
      <c r="D92" s="44">
        <f>AVERAGE(C90:C92)</f>
        <v>2.244109945608767E-2</v>
      </c>
    </row>
    <row r="93" spans="1:4" x14ac:dyDescent="0.25">
      <c r="A93" t="s">
        <v>269</v>
      </c>
      <c r="B93">
        <v>84.935024213132294</v>
      </c>
      <c r="C93" s="4">
        <f t="shared" si="1"/>
        <v>6.1440232595947997E-2</v>
      </c>
    </row>
    <row r="94" spans="1:4" x14ac:dyDescent="0.25">
      <c r="A94" t="s">
        <v>270</v>
      </c>
      <c r="B94">
        <v>85.088090831222303</v>
      </c>
      <c r="C94" s="4">
        <f t="shared" si="1"/>
        <v>5.9912319041333539E-2</v>
      </c>
    </row>
    <row r="95" spans="1:4" x14ac:dyDescent="0.25">
      <c r="A95" t="s">
        <v>271</v>
      </c>
      <c r="B95">
        <v>84.953013952844302</v>
      </c>
      <c r="C95" s="4">
        <f t="shared" si="1"/>
        <v>6.542471034142272E-2</v>
      </c>
      <c r="D95" s="44">
        <f>AVERAGE(C93:C95)</f>
        <v>6.2259087326234752E-2</v>
      </c>
    </row>
    <row r="96" spans="1:4" x14ac:dyDescent="0.25">
      <c r="A96" t="s">
        <v>272</v>
      </c>
      <c r="B96">
        <v>85.270078619426798</v>
      </c>
      <c r="C96" s="4">
        <f t="shared" si="1"/>
        <v>7.6979502240097197E-2</v>
      </c>
    </row>
    <row r="97" spans="1:4" x14ac:dyDescent="0.25">
      <c r="A97" t="s">
        <v>273</v>
      </c>
      <c r="B97">
        <v>86.139571002333199</v>
      </c>
      <c r="C97" s="4">
        <f t="shared" si="1"/>
        <v>8.1480264557503901E-2</v>
      </c>
    </row>
    <row r="98" spans="1:4" x14ac:dyDescent="0.25">
      <c r="A98" t="s">
        <v>274</v>
      </c>
      <c r="B98">
        <v>85.058511677701404</v>
      </c>
      <c r="C98" s="4">
        <f t="shared" si="1"/>
        <v>6.4361210752798659E-2</v>
      </c>
      <c r="D98" s="44">
        <f>AVERAGE(C96:C98)</f>
        <v>7.4273659183466581E-2</v>
      </c>
    </row>
    <row r="99" spans="1:4" x14ac:dyDescent="0.25">
      <c r="A99" t="s">
        <v>275</v>
      </c>
      <c r="B99">
        <v>89.008317365732097</v>
      </c>
      <c r="C99" s="4">
        <f t="shared" si="1"/>
        <v>6.2151587559370114E-2</v>
      </c>
    </row>
    <row r="100" spans="1:4" x14ac:dyDescent="0.25">
      <c r="A100" t="s">
        <v>276</v>
      </c>
      <c r="B100">
        <v>92.298995644183705</v>
      </c>
      <c r="C100" s="4">
        <f t="shared" si="1"/>
        <v>8.5158905352414216E-2</v>
      </c>
    </row>
    <row r="101" spans="1:4" x14ac:dyDescent="0.25">
      <c r="A101" t="s">
        <v>277</v>
      </c>
      <c r="B101">
        <v>97.260339769442893</v>
      </c>
      <c r="C101" s="4">
        <f t="shared" si="1"/>
        <v>7.4262090709001916E-2</v>
      </c>
      <c r="D101" s="44">
        <f>AVERAGE(C99:C101)</f>
        <v>7.385752787359541E-2</v>
      </c>
    </row>
    <row r="102" spans="1:4" x14ac:dyDescent="0.25">
      <c r="A102" t="s">
        <v>278</v>
      </c>
      <c r="B102">
        <v>87.826273940699394</v>
      </c>
      <c r="C102" s="4">
        <f t="shared" si="1"/>
        <v>7.6551760257714596E-2</v>
      </c>
    </row>
    <row r="103" spans="1:4" x14ac:dyDescent="0.25">
      <c r="A103" t="s">
        <v>279</v>
      </c>
      <c r="B103">
        <v>81.668752654881999</v>
      </c>
      <c r="C103" s="4">
        <f t="shared" si="1"/>
        <v>6.37279991537818E-2</v>
      </c>
    </row>
    <row r="104" spans="1:4" x14ac:dyDescent="0.25">
      <c r="A104" t="s">
        <v>280</v>
      </c>
      <c r="B104">
        <v>94.235408991466301</v>
      </c>
      <c r="C104" s="4">
        <f t="shared" si="1"/>
        <v>0.1263185694427067</v>
      </c>
      <c r="D104" s="44">
        <f>AVERAGE(C102:C104)</f>
        <v>8.8866109618067693E-2</v>
      </c>
    </row>
    <row r="105" spans="1:4" x14ac:dyDescent="0.25">
      <c r="A105" t="s">
        <v>281</v>
      </c>
      <c r="B105">
        <v>90.149901123054704</v>
      </c>
      <c r="C105" s="4">
        <f t="shared" si="1"/>
        <v>6.1398427306459835E-2</v>
      </c>
    </row>
    <row r="106" spans="1:4" x14ac:dyDescent="0.25">
      <c r="A106" t="s">
        <v>282</v>
      </c>
      <c r="B106">
        <v>92.004514432853</v>
      </c>
      <c r="C106" s="4">
        <f t="shared" si="1"/>
        <v>8.1285448222711443E-2</v>
      </c>
    </row>
    <row r="107" spans="1:4" x14ac:dyDescent="0.25">
      <c r="A107" t="s">
        <v>283</v>
      </c>
      <c r="B107">
        <v>89.815001954550993</v>
      </c>
      <c r="C107" s="4">
        <f t="shared" si="1"/>
        <v>5.7231495099226093E-2</v>
      </c>
      <c r="D107" s="44">
        <f>AVERAGE(C105:C107)</f>
        <v>6.6638456876132457E-2</v>
      </c>
    </row>
    <row r="108" spans="1:4" x14ac:dyDescent="0.25">
      <c r="A108" t="s">
        <v>284</v>
      </c>
      <c r="B108">
        <v>88.432879603237097</v>
      </c>
      <c r="C108" s="4">
        <f t="shared" si="1"/>
        <v>3.7091568754455517E-2</v>
      </c>
    </row>
    <row r="109" spans="1:4" x14ac:dyDescent="0.25">
      <c r="A109" t="s">
        <v>285</v>
      </c>
      <c r="B109">
        <v>89.7773375048464</v>
      </c>
      <c r="C109" s="4">
        <f t="shared" si="1"/>
        <v>4.2231072899291178E-2</v>
      </c>
    </row>
    <row r="110" spans="1:4" x14ac:dyDescent="0.25">
      <c r="A110" t="s">
        <v>286</v>
      </c>
      <c r="B110">
        <v>88.967125517750901</v>
      </c>
      <c r="C110" s="4">
        <f t="shared" si="1"/>
        <v>4.5952060093171987E-2</v>
      </c>
      <c r="D110" s="44">
        <f>AVERAGE(C108:C110)</f>
        <v>4.1758233915639563E-2</v>
      </c>
    </row>
    <row r="111" spans="1:4" x14ac:dyDescent="0.25">
      <c r="A111" t="s">
        <v>287</v>
      </c>
      <c r="B111">
        <v>92.914910004950798</v>
      </c>
      <c r="C111" s="4">
        <f t="shared" si="1"/>
        <v>4.3890197622393545E-2</v>
      </c>
    </row>
    <row r="112" spans="1:4" x14ac:dyDescent="0.25">
      <c r="A112" t="s">
        <v>288</v>
      </c>
      <c r="B112">
        <v>95.981833859920599</v>
      </c>
      <c r="C112" s="4">
        <f t="shared" si="1"/>
        <v>3.9901173247154142E-2</v>
      </c>
    </row>
    <row r="113" spans="1:4" x14ac:dyDescent="0.25">
      <c r="A113" t="s">
        <v>289</v>
      </c>
      <c r="B113">
        <v>103.328687246046</v>
      </c>
      <c r="C113" s="4">
        <f t="shared" si="1"/>
        <v>6.2392826212495534E-2</v>
      </c>
      <c r="D113" s="44">
        <f>AVERAGE(C111:C113)</f>
        <v>4.8728065694014409E-2</v>
      </c>
    </row>
    <row r="114" spans="1:4" x14ac:dyDescent="0.25">
      <c r="A114" t="s">
        <v>290</v>
      </c>
      <c r="B114">
        <v>92.094080042946501</v>
      </c>
      <c r="C114" s="4">
        <f t="shared" si="1"/>
        <v>4.8593728399872083E-2</v>
      </c>
    </row>
    <row r="115" spans="1:4" x14ac:dyDescent="0.25">
      <c r="A115" t="s">
        <v>291</v>
      </c>
      <c r="B115">
        <v>87.021536773329402</v>
      </c>
      <c r="C115" s="4">
        <f t="shared" si="1"/>
        <v>6.5542621191575501E-2</v>
      </c>
    </row>
    <row r="116" spans="1:4" x14ac:dyDescent="0.25">
      <c r="A116" t="s">
        <v>292</v>
      </c>
      <c r="B116">
        <v>98.082013487866604</v>
      </c>
      <c r="C116" s="4">
        <f t="shared" si="1"/>
        <v>4.0819099079292487E-2</v>
      </c>
      <c r="D116" s="44">
        <f>AVERAGE(C114:C116)</f>
        <v>5.1651816223580026E-2</v>
      </c>
    </row>
    <row r="117" spans="1:4" x14ac:dyDescent="0.25">
      <c r="A117" t="s">
        <v>293</v>
      </c>
      <c r="B117">
        <v>94.731697081649301</v>
      </c>
      <c r="C117" s="4">
        <f t="shared" si="1"/>
        <v>5.0824192833450077E-2</v>
      </c>
    </row>
    <row r="118" spans="1:4" x14ac:dyDescent="0.25">
      <c r="A118" t="s">
        <v>294</v>
      </c>
      <c r="B118">
        <v>96.473896391041706</v>
      </c>
      <c r="C118" s="4">
        <f t="shared" si="1"/>
        <v>4.8577854964394929E-2</v>
      </c>
    </row>
    <row r="119" spans="1:4" x14ac:dyDescent="0.25">
      <c r="A119" t="s">
        <v>295</v>
      </c>
      <c r="B119">
        <v>95.298739020784495</v>
      </c>
      <c r="C119" s="4">
        <f t="shared" si="1"/>
        <v>6.105591434500468E-2</v>
      </c>
      <c r="D119" s="44">
        <f>AVERAGE(C117:C119)</f>
        <v>5.3485987380949895E-2</v>
      </c>
    </row>
    <row r="120" spans="1:4" x14ac:dyDescent="0.25">
      <c r="A120" t="s">
        <v>296</v>
      </c>
      <c r="B120">
        <v>94.020392888483002</v>
      </c>
      <c r="C120" s="4">
        <f t="shared" si="1"/>
        <v>6.3183663251890509E-2</v>
      </c>
    </row>
    <row r="121" spans="1:4" x14ac:dyDescent="0.25">
      <c r="A121" t="s">
        <v>297</v>
      </c>
      <c r="B121">
        <v>95.705941698994707</v>
      </c>
      <c r="C121" s="4">
        <f t="shared" si="1"/>
        <v>6.6036756701859822E-2</v>
      </c>
    </row>
    <row r="122" spans="1:4" x14ac:dyDescent="0.25">
      <c r="A122" t="s">
        <v>298</v>
      </c>
      <c r="B122">
        <v>92.368760222143905</v>
      </c>
      <c r="C122" s="4">
        <f t="shared" si="1"/>
        <v>3.8234737658398465E-2</v>
      </c>
      <c r="D122" s="44">
        <f>AVERAGE(C120:C122)</f>
        <v>5.5818385870716268E-2</v>
      </c>
    </row>
    <row r="123" spans="1:4" x14ac:dyDescent="0.25">
      <c r="A123" t="s">
        <v>299</v>
      </c>
      <c r="B123">
        <v>99.069175161722399</v>
      </c>
      <c r="C123" s="4">
        <f t="shared" si="1"/>
        <v>6.6235496073167255E-2</v>
      </c>
    </row>
    <row r="124" spans="1:4" x14ac:dyDescent="0.25">
      <c r="A124" t="s">
        <v>300</v>
      </c>
      <c r="B124">
        <v>101.302018607696</v>
      </c>
      <c r="C124" s="4">
        <f t="shared" si="1"/>
        <v>5.5429080002158182E-2</v>
      </c>
    </row>
    <row r="125" spans="1:4" x14ac:dyDescent="0.25">
      <c r="A125" t="s">
        <v>301</v>
      </c>
      <c r="B125">
        <v>107.178810401916</v>
      </c>
      <c r="C125" s="4">
        <f t="shared" si="1"/>
        <v>3.7260931678170683E-2</v>
      </c>
      <c r="D125" s="44">
        <f>AVERAGE(C123:C125)</f>
        <v>5.2975169251165376E-2</v>
      </c>
    </row>
    <row r="126" spans="1:4" x14ac:dyDescent="0.25">
      <c r="A126" t="s">
        <v>302</v>
      </c>
      <c r="B126">
        <v>97.505105494741599</v>
      </c>
      <c r="C126" s="4">
        <f t="shared" si="1"/>
        <v>5.8755410220415527E-2</v>
      </c>
    </row>
    <row r="127" spans="1:4" x14ac:dyDescent="0.25">
      <c r="A127" t="s">
        <v>303</v>
      </c>
      <c r="B127">
        <v>90.608047877244701</v>
      </c>
      <c r="C127" s="4">
        <f t="shared" si="1"/>
        <v>4.1214063057255723E-2</v>
      </c>
    </row>
    <row r="128" spans="1:4" x14ac:dyDescent="0.25">
      <c r="A128" t="s">
        <v>304</v>
      </c>
      <c r="B128">
        <v>102.13945802823</v>
      </c>
      <c r="C128" s="4">
        <f t="shared" si="1"/>
        <v>4.1367875679523269E-2</v>
      </c>
      <c r="D128" s="44">
        <f>AVERAGE(C126:C128)</f>
        <v>4.7112449652398171E-2</v>
      </c>
    </row>
    <row r="129" spans="1:4" x14ac:dyDescent="0.25">
      <c r="A129" t="s">
        <v>305</v>
      </c>
      <c r="B129">
        <v>100.90469557919501</v>
      </c>
      <c r="C129" s="4">
        <f t="shared" si="1"/>
        <v>6.5162967493606727E-2</v>
      </c>
    </row>
    <row r="130" spans="1:4" x14ac:dyDescent="0.25">
      <c r="A130" t="s">
        <v>306</v>
      </c>
      <c r="B130">
        <v>100.369328670282</v>
      </c>
      <c r="C130" s="4">
        <f t="shared" si="1"/>
        <v>4.0378096303385291E-2</v>
      </c>
    </row>
    <row r="131" spans="1:4" x14ac:dyDescent="0.25">
      <c r="A131" t="s">
        <v>307</v>
      </c>
      <c r="B131">
        <v>98.302940885846397</v>
      </c>
      <c r="C131" s="4">
        <f t="shared" si="1"/>
        <v>3.1524046340284606E-2</v>
      </c>
      <c r="D131" s="44">
        <f>AVERAGE(C129:C131)</f>
        <v>4.5688370045758875E-2</v>
      </c>
    </row>
    <row r="132" spans="1:4" x14ac:dyDescent="0.25">
      <c r="A132" t="s">
        <v>308</v>
      </c>
      <c r="B132">
        <v>98.782136656311906</v>
      </c>
      <c r="C132" s="4">
        <f t="shared" si="1"/>
        <v>5.0645861196057629E-2</v>
      </c>
    </row>
    <row r="133" spans="1:4" x14ac:dyDescent="0.25">
      <c r="A133" t="s">
        <v>309</v>
      </c>
      <c r="B133">
        <v>98.599296226888598</v>
      </c>
      <c r="C133" s="4">
        <f t="shared" si="1"/>
        <v>3.0231712645321318E-2</v>
      </c>
    </row>
    <row r="134" spans="1:4" x14ac:dyDescent="0.25">
      <c r="A134" t="s">
        <v>310</v>
      </c>
      <c r="B134">
        <v>95.654384788538806</v>
      </c>
      <c r="C134" s="4">
        <f t="shared" si="1"/>
        <v>3.5570733638657481E-2</v>
      </c>
      <c r="D134" s="44">
        <f>AVERAGE(C132:C134)</f>
        <v>3.8816102493345474E-2</v>
      </c>
    </row>
    <row r="135" spans="1:4" x14ac:dyDescent="0.25">
      <c r="A135" t="s">
        <v>311</v>
      </c>
      <c r="B135">
        <v>101.114579452977</v>
      </c>
      <c r="C135" s="4">
        <f t="shared" si="1"/>
        <v>2.0646223085189153E-2</v>
      </c>
    </row>
    <row r="136" spans="1:4" x14ac:dyDescent="0.25">
      <c r="A136" t="s">
        <v>312</v>
      </c>
      <c r="B136">
        <v>104.47015037932999</v>
      </c>
      <c r="C136" s="4">
        <f t="shared" si="1"/>
        <v>3.1274122817857686E-2</v>
      </c>
    </row>
    <row r="137" spans="1:4" x14ac:dyDescent="0.25">
      <c r="A137" t="s">
        <v>313</v>
      </c>
      <c r="B137">
        <v>111.549875960413</v>
      </c>
      <c r="C137" s="4">
        <f t="shared" si="1"/>
        <v>4.0782926607467518E-2</v>
      </c>
      <c r="D137" s="44">
        <f>AVERAGE(C135:C137)</f>
        <v>3.0901090836838119E-2</v>
      </c>
    </row>
    <row r="138" spans="1:4" x14ac:dyDescent="0.25">
      <c r="A138" t="s">
        <v>314</v>
      </c>
      <c r="B138">
        <v>99.464689653295693</v>
      </c>
      <c r="C138" s="4">
        <f t="shared" si="1"/>
        <v>2.0097246688890236E-2</v>
      </c>
    </row>
    <row r="139" spans="1:4" x14ac:dyDescent="0.25">
      <c r="A139" t="s">
        <v>315</v>
      </c>
      <c r="B139">
        <v>93.878624834079503</v>
      </c>
      <c r="C139" s="4">
        <f t="shared" si="1"/>
        <v>3.6095877060123405E-2</v>
      </c>
    </row>
    <row r="140" spans="1:4" x14ac:dyDescent="0.25">
      <c r="A140" t="s">
        <v>316</v>
      </c>
      <c r="B140">
        <v>105.65898383550299</v>
      </c>
      <c r="C140" s="4">
        <f t="shared" si="1"/>
        <v>3.4458042711566383E-2</v>
      </c>
      <c r="D140" s="44">
        <f>AVERAGE(C138:C140)</f>
        <v>3.0217055486860007E-2</v>
      </c>
    </row>
    <row r="141" spans="1:4" x14ac:dyDescent="0.25">
      <c r="A141" t="s">
        <v>317</v>
      </c>
      <c r="B141">
        <v>102.39918929996099</v>
      </c>
      <c r="C141" s="4">
        <f t="shared" si="1"/>
        <v>1.4810943258760867E-2</v>
      </c>
    </row>
    <row r="142" spans="1:4" x14ac:dyDescent="0.25">
      <c r="A142" t="s">
        <v>318</v>
      </c>
      <c r="B142">
        <v>102.33245385938901</v>
      </c>
      <c r="C142" s="4">
        <f t="shared" si="1"/>
        <v>1.9559014841635136E-2</v>
      </c>
    </row>
    <row r="143" spans="1:4" x14ac:dyDescent="0.25">
      <c r="A143" t="s">
        <v>319</v>
      </c>
      <c r="B143">
        <v>99.3016696450631</v>
      </c>
      <c r="C143" s="4">
        <f t="shared" si="1"/>
        <v>1.0159703770983519E-2</v>
      </c>
      <c r="D143" s="44">
        <f>AVERAGE(C141:C143)</f>
        <v>1.4843220623793174E-2</v>
      </c>
    </row>
    <row r="144" spans="1:4" x14ac:dyDescent="0.25">
      <c r="A144" t="s">
        <v>320</v>
      </c>
      <c r="B144">
        <v>99.130987597367493</v>
      </c>
      <c r="C144" s="4">
        <f t="shared" si="1"/>
        <v>3.53151847959432E-3</v>
      </c>
    </row>
    <row r="145" spans="1:4" x14ac:dyDescent="0.25">
      <c r="A145" t="s">
        <v>321</v>
      </c>
      <c r="B145">
        <v>98.772887473247906</v>
      </c>
      <c r="C145" s="4">
        <f t="shared" si="1"/>
        <v>1.7605728742713378E-3</v>
      </c>
    </row>
    <row r="146" spans="1:4" x14ac:dyDescent="0.25">
      <c r="A146" t="s">
        <v>322</v>
      </c>
      <c r="B146">
        <v>98.070214021681906</v>
      </c>
      <c r="C146" s="4">
        <f t="shared" si="1"/>
        <v>2.5255812773075981E-2</v>
      </c>
      <c r="D146" s="44">
        <f>AVERAGE(C144:C146)</f>
        <v>1.0182634708980546E-2</v>
      </c>
    </row>
    <row r="147" spans="1:4" x14ac:dyDescent="0.25">
      <c r="A147" t="s">
        <v>323</v>
      </c>
      <c r="B147">
        <v>102.83418678644</v>
      </c>
      <c r="C147" s="4">
        <f t="shared" ref="C147:C195" si="2">B147/B135-1</f>
        <v>1.7006522133266699E-2</v>
      </c>
    </row>
    <row r="148" spans="1:4" x14ac:dyDescent="0.25">
      <c r="A148" t="s">
        <v>324</v>
      </c>
      <c r="B148">
        <v>105.431365810907</v>
      </c>
      <c r="C148" s="4">
        <f t="shared" si="2"/>
        <v>9.2008619503929356E-3</v>
      </c>
    </row>
    <row r="149" spans="1:4" x14ac:dyDescent="0.25">
      <c r="A149" t="s">
        <v>325</v>
      </c>
      <c r="B149">
        <v>113.92562458746499</v>
      </c>
      <c r="C149" s="4">
        <f t="shared" si="2"/>
        <v>2.1297635757973499E-2</v>
      </c>
      <c r="D149" s="44">
        <f>AVERAGE(C147:C149)</f>
        <v>1.5835006613877711E-2</v>
      </c>
    </row>
    <row r="150" spans="1:4" x14ac:dyDescent="0.25">
      <c r="A150" t="s">
        <v>326</v>
      </c>
      <c r="B150">
        <v>102.11794034531501</v>
      </c>
      <c r="C150" s="4">
        <f t="shared" si="2"/>
        <v>2.6675302574891147E-2</v>
      </c>
    </row>
    <row r="151" spans="1:4" x14ac:dyDescent="0.25">
      <c r="A151" t="s">
        <v>327</v>
      </c>
      <c r="B151">
        <v>95.866540958726006</v>
      </c>
      <c r="C151" s="4">
        <f t="shared" si="2"/>
        <v>2.1175386070683588E-2</v>
      </c>
    </row>
    <row r="152" spans="1:4" x14ac:dyDescent="0.25">
      <c r="A152" t="s">
        <v>328</v>
      </c>
      <c r="B152">
        <v>108.046760762763</v>
      </c>
      <c r="C152" s="4">
        <f t="shared" si="2"/>
        <v>2.2598901111688274E-2</v>
      </c>
      <c r="D152" s="44">
        <f>AVERAGE(C150:C152)</f>
        <v>2.3483196585754335E-2</v>
      </c>
    </row>
    <row r="153" spans="1:4" x14ac:dyDescent="0.25">
      <c r="A153" t="s">
        <v>329</v>
      </c>
      <c r="B153">
        <v>105.492917187334</v>
      </c>
      <c r="C153" s="4">
        <f t="shared" si="2"/>
        <v>3.0212425591675807E-2</v>
      </c>
    </row>
    <row r="154" spans="1:4" x14ac:dyDescent="0.25">
      <c r="A154" t="s">
        <v>330</v>
      </c>
      <c r="B154">
        <v>104.000494636285</v>
      </c>
      <c r="C154" s="4">
        <f t="shared" si="2"/>
        <v>1.6300212825815619E-2</v>
      </c>
    </row>
    <row r="155" spans="1:4" x14ac:dyDescent="0.25">
      <c r="A155" t="s">
        <v>331</v>
      </c>
      <c r="B155">
        <v>102.144472898195</v>
      </c>
      <c r="C155" s="4">
        <f t="shared" si="2"/>
        <v>2.8627950197544827E-2</v>
      </c>
      <c r="D155" s="44">
        <f>AVERAGE(C153:C155)</f>
        <v>2.504686287167875E-2</v>
      </c>
    </row>
    <row r="156" spans="1:4" x14ac:dyDescent="0.25">
      <c r="A156" t="s">
        <v>332</v>
      </c>
      <c r="B156">
        <v>101.485424195649</v>
      </c>
      <c r="C156" s="4">
        <f t="shared" si="2"/>
        <v>2.3750763059522173E-2</v>
      </c>
    </row>
    <row r="157" spans="1:4" x14ac:dyDescent="0.25">
      <c r="A157" t="s">
        <v>333</v>
      </c>
      <c r="B157">
        <v>100.400910540534</v>
      </c>
      <c r="C157" s="4">
        <f t="shared" si="2"/>
        <v>1.6482489364574304E-2</v>
      </c>
    </row>
    <row r="158" spans="1:4" x14ac:dyDescent="0.25">
      <c r="A158" t="s">
        <v>334</v>
      </c>
      <c r="B158">
        <v>100.660248367691</v>
      </c>
      <c r="C158" s="4">
        <f t="shared" si="2"/>
        <v>2.6409999935724349E-2</v>
      </c>
      <c r="D158" s="44">
        <f>AVERAGE(C156:C158)</f>
        <v>2.221441745327361E-2</v>
      </c>
    </row>
    <row r="159" spans="1:4" x14ac:dyDescent="0.25">
      <c r="A159" t="s">
        <v>335</v>
      </c>
      <c r="B159">
        <v>104.588272746784</v>
      </c>
      <c r="C159" s="4">
        <f t="shared" si="2"/>
        <v>1.7057420447022853E-2</v>
      </c>
    </row>
    <row r="160" spans="1:4" x14ac:dyDescent="0.25">
      <c r="A160" t="s">
        <v>336</v>
      </c>
      <c r="B160">
        <v>107.961073119248</v>
      </c>
      <c r="C160" s="4">
        <f t="shared" si="2"/>
        <v>2.3993877807464647E-2</v>
      </c>
    </row>
    <row r="161" spans="1:4" x14ac:dyDescent="0.25">
      <c r="A161" t="s">
        <v>337</v>
      </c>
      <c r="B161">
        <v>116.587642046244</v>
      </c>
      <c r="C161" s="4">
        <f t="shared" si="2"/>
        <v>2.3366274869401904E-2</v>
      </c>
      <c r="D161" s="44">
        <f>AVERAGE(C159:C161)</f>
        <v>2.1472524374629803E-2</v>
      </c>
    </row>
    <row r="162" spans="1:4" x14ac:dyDescent="0.25">
      <c r="A162" t="s">
        <v>338</v>
      </c>
      <c r="B162">
        <v>103.529311040851</v>
      </c>
      <c r="C162" s="4">
        <f t="shared" si="2"/>
        <v>1.3820986701880145E-2</v>
      </c>
    </row>
    <row r="163" spans="1:4" x14ac:dyDescent="0.25">
      <c r="A163" t="s">
        <v>339</v>
      </c>
      <c r="B163">
        <v>99.965390416734294</v>
      </c>
      <c r="C163" s="4">
        <f t="shared" si="2"/>
        <v>4.2755787546074009E-2</v>
      </c>
    </row>
    <row r="164" spans="1:4" x14ac:dyDescent="0.25">
      <c r="A164" t="s">
        <v>340</v>
      </c>
      <c r="B164">
        <v>110.90568267210701</v>
      </c>
      <c r="C164" s="4">
        <f t="shared" si="2"/>
        <v>2.6460042755203972E-2</v>
      </c>
      <c r="D164" s="44">
        <f>AVERAGE(C162:C164)</f>
        <v>2.767893900105271E-2</v>
      </c>
    </row>
    <row r="165" spans="1:4" x14ac:dyDescent="0.25">
      <c r="A165" t="s">
        <v>341</v>
      </c>
      <c r="B165">
        <v>105.881520953242</v>
      </c>
      <c r="C165" s="4">
        <f t="shared" si="2"/>
        <v>3.6836953254208993E-3</v>
      </c>
    </row>
    <row r="166" spans="1:4" x14ac:dyDescent="0.25">
      <c r="A166" t="s">
        <v>342</v>
      </c>
      <c r="B166">
        <v>105.645776122059</v>
      </c>
      <c r="C166" s="4">
        <f t="shared" si="2"/>
        <v>1.5819939044789733E-2</v>
      </c>
    </row>
    <row r="167" spans="1:4" x14ac:dyDescent="0.25">
      <c r="A167" t="s">
        <v>343</v>
      </c>
      <c r="B167">
        <v>102.851933590469</v>
      </c>
      <c r="C167" s="4">
        <f t="shared" si="2"/>
        <v>6.9260790349283674E-3</v>
      </c>
      <c r="D167" s="44">
        <f>AVERAGE(C165:C167)</f>
        <v>8.809904468379667E-3</v>
      </c>
    </row>
    <row r="168" spans="1:4" x14ac:dyDescent="0.25">
      <c r="A168" t="s">
        <v>344</v>
      </c>
      <c r="B168">
        <v>101.79490729417201</v>
      </c>
      <c r="C168" s="4">
        <f t="shared" si="2"/>
        <v>3.0495324917434452E-3</v>
      </c>
    </row>
    <row r="169" spans="1:4" x14ac:dyDescent="0.25">
      <c r="A169" t="s">
        <v>345</v>
      </c>
      <c r="B169">
        <v>102.888844652651</v>
      </c>
      <c r="C169" s="4">
        <f t="shared" si="2"/>
        <v>2.477999550723764E-2</v>
      </c>
    </row>
    <row r="170" spans="1:4" x14ac:dyDescent="0.25">
      <c r="A170" t="s">
        <v>346</v>
      </c>
      <c r="B170">
        <v>101.46975812859699</v>
      </c>
      <c r="C170" s="4">
        <f t="shared" si="2"/>
        <v>8.0420004324748273E-3</v>
      </c>
      <c r="D170" s="44">
        <f>AVERAGE(C168:C170)</f>
        <v>1.1957176143818637E-2</v>
      </c>
    </row>
    <row r="171" spans="1:4" x14ac:dyDescent="0.25">
      <c r="A171" t="s">
        <v>347</v>
      </c>
      <c r="B171">
        <v>103.688084403361</v>
      </c>
      <c r="C171" s="4">
        <f t="shared" si="2"/>
        <v>-8.60697207996175E-3</v>
      </c>
    </row>
    <row r="172" spans="1:4" x14ac:dyDescent="0.25">
      <c r="A172" t="s">
        <v>348</v>
      </c>
      <c r="B172">
        <v>109.232009254959</v>
      </c>
      <c r="C172" s="4">
        <f t="shared" si="2"/>
        <v>1.1772170273883775E-2</v>
      </c>
    </row>
    <row r="173" spans="1:4" x14ac:dyDescent="0.25">
      <c r="A173" t="s">
        <v>349</v>
      </c>
      <c r="B173">
        <v>117.314630324082</v>
      </c>
      <c r="C173" s="4">
        <f t="shared" si="2"/>
        <v>6.2355517709986596E-3</v>
      </c>
      <c r="D173" s="44">
        <f>AVERAGE(C171:C173)</f>
        <v>3.1335833216402285E-3</v>
      </c>
    </row>
    <row r="174" spans="1:4" x14ac:dyDescent="0.25">
      <c r="A174" t="s">
        <v>350</v>
      </c>
      <c r="B174">
        <v>104.13313881593599</v>
      </c>
      <c r="C174" s="4">
        <f t="shared" si="2"/>
        <v>5.8324330473591424E-3</v>
      </c>
    </row>
    <row r="175" spans="1:4" x14ac:dyDescent="0.25">
      <c r="A175" t="s">
        <v>351</v>
      </c>
      <c r="B175">
        <v>98.084360227234399</v>
      </c>
      <c r="C175" s="4">
        <f t="shared" si="2"/>
        <v>-1.881681431601756E-2</v>
      </c>
    </row>
    <row r="176" spans="1:4" x14ac:dyDescent="0.25">
      <c r="A176" t="s">
        <v>352</v>
      </c>
      <c r="B176">
        <v>110.891409416426</v>
      </c>
      <c r="C176" s="4">
        <f t="shared" si="2"/>
        <v>-1.2869724379416247E-4</v>
      </c>
      <c r="D176" s="44">
        <f>AVERAGE(C174:C176)</f>
        <v>-4.3710261708175269E-3</v>
      </c>
    </row>
    <row r="177" spans="1:4" x14ac:dyDescent="0.25">
      <c r="A177" t="s">
        <v>353</v>
      </c>
      <c r="B177">
        <v>105.306519081941</v>
      </c>
      <c r="C177" s="4">
        <f t="shared" si="2"/>
        <v>-5.4306159009079868E-3</v>
      </c>
    </row>
    <row r="178" spans="1:4" x14ac:dyDescent="0.25">
      <c r="A178" t="s">
        <v>354</v>
      </c>
      <c r="B178">
        <v>106.878450674825</v>
      </c>
      <c r="C178" s="4">
        <f t="shared" si="2"/>
        <v>1.1667996563741623E-2</v>
      </c>
    </row>
    <row r="179" spans="1:4" x14ac:dyDescent="0.25">
      <c r="A179" t="s">
        <v>355</v>
      </c>
      <c r="B179">
        <v>103.871598136435</v>
      </c>
      <c r="C179" s="4">
        <f t="shared" si="2"/>
        <v>9.9139074042695619E-3</v>
      </c>
      <c r="D179" s="44">
        <f>AVERAGE(C177:C179)</f>
        <v>5.3837626890343993E-3</v>
      </c>
    </row>
    <row r="180" spans="1:4" x14ac:dyDescent="0.25">
      <c r="A180" t="s">
        <v>356</v>
      </c>
      <c r="B180">
        <v>104.54999408202799</v>
      </c>
      <c r="C180" s="4">
        <f t="shared" si="2"/>
        <v>2.7065074875447293E-2</v>
      </c>
    </row>
    <row r="181" spans="1:4" x14ac:dyDescent="0.25">
      <c r="A181" t="s">
        <v>357</v>
      </c>
      <c r="B181">
        <v>105.485460672684</v>
      </c>
      <c r="C181" s="4">
        <f t="shared" si="2"/>
        <v>2.5237099598105939E-2</v>
      </c>
    </row>
    <row r="182" spans="1:4" x14ac:dyDescent="0.25">
      <c r="A182" t="s">
        <v>358</v>
      </c>
      <c r="B182">
        <v>103.843340328387</v>
      </c>
      <c r="C182" s="4">
        <f t="shared" si="2"/>
        <v>2.3392015942147681E-2</v>
      </c>
      <c r="D182" s="44">
        <f>AVERAGE(C180:C182)</f>
        <v>2.5231396805233636E-2</v>
      </c>
    </row>
    <row r="183" spans="1:4" x14ac:dyDescent="0.25">
      <c r="A183" t="s">
        <v>359</v>
      </c>
      <c r="B183">
        <v>107.269078365364</v>
      </c>
      <c r="C183" s="4">
        <f t="shared" si="2"/>
        <v>3.453621486604419E-2</v>
      </c>
    </row>
    <row r="184" spans="1:4" x14ac:dyDescent="0.25">
      <c r="A184" t="s">
        <v>360</v>
      </c>
      <c r="B184">
        <v>113.12206584529901</v>
      </c>
      <c r="C184" s="4">
        <f t="shared" si="2"/>
        <v>3.5612789848625814E-2</v>
      </c>
    </row>
    <row r="185" spans="1:4" x14ac:dyDescent="0.25">
      <c r="A185" t="s">
        <v>361</v>
      </c>
      <c r="B185">
        <v>120.58224495322899</v>
      </c>
      <c r="C185" s="4">
        <f t="shared" si="2"/>
        <v>2.7853428171066064E-2</v>
      </c>
      <c r="D185" s="44">
        <f>AVERAGE(C183:C185)</f>
        <v>3.2667477628578689E-2</v>
      </c>
    </row>
    <row r="186" spans="1:4" x14ac:dyDescent="0.25">
      <c r="A186" t="s">
        <v>362</v>
      </c>
      <c r="B186">
        <v>107.74753963826799</v>
      </c>
      <c r="C186" s="4">
        <f t="shared" si="2"/>
        <v>3.4709419723924384E-2</v>
      </c>
    </row>
    <row r="187" spans="1:4" x14ac:dyDescent="0.25">
      <c r="A187" t="s">
        <v>363</v>
      </c>
      <c r="B187">
        <v>101.969083688315</v>
      </c>
      <c r="C187" s="4">
        <f t="shared" si="2"/>
        <v>3.9605941783998677E-2</v>
      </c>
    </row>
    <row r="188" spans="1:4" x14ac:dyDescent="0.25">
      <c r="A188" s="42" t="s">
        <v>364</v>
      </c>
      <c r="B188" s="42">
        <v>114.409239995409</v>
      </c>
      <c r="C188" s="43">
        <f t="shared" si="2"/>
        <v>3.1723201981973537E-2</v>
      </c>
      <c r="D188" s="44">
        <f>AVERAGE(C186:C188)</f>
        <v>3.5346187829965535E-2</v>
      </c>
    </row>
    <row r="189" spans="1:4" x14ac:dyDescent="0.25">
      <c r="A189" s="45" t="s">
        <v>365</v>
      </c>
      <c r="B189" s="45">
        <v>110.597107788131</v>
      </c>
      <c r="C189" s="46">
        <f t="shared" si="2"/>
        <v>5.0239897323671734E-2</v>
      </c>
    </row>
    <row r="190" spans="1:4" x14ac:dyDescent="0.25">
      <c r="A190" s="45" t="s">
        <v>366</v>
      </c>
      <c r="B190" s="45">
        <v>110.25477582239699</v>
      </c>
      <c r="C190" s="46">
        <f t="shared" si="2"/>
        <v>3.159032645265758E-2</v>
      </c>
    </row>
    <row r="191" spans="1:4" x14ac:dyDescent="0.25">
      <c r="A191" s="45" t="s">
        <v>367</v>
      </c>
      <c r="B191" s="45">
        <v>108.20994619608101</v>
      </c>
      <c r="C191" s="46">
        <f t="shared" si="2"/>
        <v>4.176645144082225E-2</v>
      </c>
      <c r="D191" s="44">
        <f>AVERAGE(C189:C191)</f>
        <v>4.1198891739050524E-2</v>
      </c>
    </row>
    <row r="192" spans="1:4" x14ac:dyDescent="0.25">
      <c r="A192" s="45" t="s">
        <v>368</v>
      </c>
      <c r="B192" s="45">
        <v>109.26944539218201</v>
      </c>
      <c r="C192" s="46">
        <f t="shared" si="2"/>
        <v>4.5140617669009231E-2</v>
      </c>
    </row>
    <row r="193" spans="1:11" x14ac:dyDescent="0.25">
      <c r="A193" s="45" t="s">
        <v>369</v>
      </c>
      <c r="B193" s="45">
        <v>109.866950750106</v>
      </c>
      <c r="C193" s="46">
        <f t="shared" si="2"/>
        <v>4.1536435917150172E-2</v>
      </c>
    </row>
    <row r="194" spans="1:11" x14ac:dyDescent="0.25">
      <c r="A194" s="45" t="s">
        <v>370</v>
      </c>
      <c r="B194" s="45">
        <v>107.65645453563501</v>
      </c>
      <c r="C194" s="46">
        <f t="shared" si="2"/>
        <v>3.671987240770247E-2</v>
      </c>
      <c r="D194" s="44">
        <f>AVERAGE(C192:C194)</f>
        <v>4.1132308664620622E-2</v>
      </c>
      <c r="I194" t="s">
        <v>196</v>
      </c>
      <c r="J194">
        <v>4.8791624259047373E-2</v>
      </c>
      <c r="K194">
        <f>J194*100</f>
        <v>4.8791624259047373</v>
      </c>
    </row>
    <row r="195" spans="1:11" x14ac:dyDescent="0.25">
      <c r="A195" s="45" t="s">
        <v>371</v>
      </c>
      <c r="B195" s="45">
        <v>111.604929193259</v>
      </c>
      <c r="C195" s="46">
        <f t="shared" si="2"/>
        <v>4.0420323302553962E-2</v>
      </c>
      <c r="I195" t="s">
        <v>199</v>
      </c>
      <c r="J195">
        <v>5.5505614158345949E-2</v>
      </c>
      <c r="K195">
        <f t="shared" ref="K195:K252" si="3">J195*100</f>
        <v>5.5505614158345953</v>
      </c>
    </row>
    <row r="196" spans="1:11" x14ac:dyDescent="0.25">
      <c r="I196" t="s">
        <v>202</v>
      </c>
      <c r="J196">
        <v>8.1610348949901379E-2</v>
      </c>
      <c r="K196">
        <f t="shared" si="3"/>
        <v>8.1610348949901379</v>
      </c>
    </row>
    <row r="197" spans="1:11" x14ac:dyDescent="0.25">
      <c r="I197" t="s">
        <v>205</v>
      </c>
      <c r="J197">
        <v>9.295478300660058E-2</v>
      </c>
      <c r="K197">
        <f t="shared" si="3"/>
        <v>9.2954783006600579</v>
      </c>
    </row>
    <row r="198" spans="1:11" x14ac:dyDescent="0.25">
      <c r="I198" t="s">
        <v>208</v>
      </c>
      <c r="J198">
        <v>6.517112880896743E-2</v>
      </c>
      <c r="K198">
        <f t="shared" si="3"/>
        <v>6.5171128808967431</v>
      </c>
    </row>
    <row r="199" spans="1:11" x14ac:dyDescent="0.25">
      <c r="I199" t="s">
        <v>211</v>
      </c>
      <c r="J199">
        <v>6.843451083849561E-2</v>
      </c>
      <c r="K199">
        <f t="shared" si="3"/>
        <v>6.843451083849561</v>
      </c>
    </row>
    <row r="200" spans="1:11" x14ac:dyDescent="0.25">
      <c r="I200" t="s">
        <v>214</v>
      </c>
      <c r="J200">
        <v>5.9755520579541622E-2</v>
      </c>
      <c r="K200">
        <f t="shared" si="3"/>
        <v>5.9755520579541619</v>
      </c>
    </row>
    <row r="201" spans="1:11" x14ac:dyDescent="0.25">
      <c r="I201" t="s">
        <v>217</v>
      </c>
      <c r="J201">
        <v>5.4560642467808375E-2</v>
      </c>
      <c r="K201">
        <f t="shared" si="3"/>
        <v>5.4560642467808371</v>
      </c>
    </row>
    <row r="202" spans="1:11" x14ac:dyDescent="0.25">
      <c r="I202" t="s">
        <v>220</v>
      </c>
      <c r="J202">
        <v>6.1823211852785644E-2</v>
      </c>
      <c r="K202">
        <f t="shared" si="3"/>
        <v>6.182321185278564</v>
      </c>
    </row>
    <row r="203" spans="1:11" x14ac:dyDescent="0.25">
      <c r="I203" t="s">
        <v>223</v>
      </c>
      <c r="J203">
        <v>5.5940882403032299E-2</v>
      </c>
      <c r="K203">
        <f t="shared" si="3"/>
        <v>5.5940882403032299</v>
      </c>
    </row>
    <row r="204" spans="1:11" x14ac:dyDescent="0.25">
      <c r="I204" t="s">
        <v>226</v>
      </c>
      <c r="J204">
        <v>4.821597652127152E-2</v>
      </c>
      <c r="K204">
        <f t="shared" si="3"/>
        <v>4.821597652127152</v>
      </c>
    </row>
    <row r="205" spans="1:11" x14ac:dyDescent="0.25">
      <c r="I205" t="s">
        <v>229</v>
      </c>
      <c r="J205">
        <v>6.2307209950336041E-2</v>
      </c>
      <c r="K205">
        <f t="shared" si="3"/>
        <v>6.2307209950336038</v>
      </c>
    </row>
    <row r="206" spans="1:11" x14ac:dyDescent="0.25">
      <c r="I206" t="s">
        <v>232</v>
      </c>
      <c r="J206">
        <v>5.7757955725892852E-2</v>
      </c>
      <c r="K206">
        <f t="shared" si="3"/>
        <v>5.7757955725892849</v>
      </c>
    </row>
    <row r="207" spans="1:11" x14ac:dyDescent="0.25">
      <c r="I207" t="s">
        <v>235</v>
      </c>
      <c r="J207">
        <v>5.7536635378060273E-2</v>
      </c>
      <c r="K207">
        <f t="shared" si="3"/>
        <v>5.7536635378060277</v>
      </c>
    </row>
    <row r="208" spans="1:11" x14ac:dyDescent="0.25">
      <c r="I208" t="s">
        <v>238</v>
      </c>
      <c r="J208">
        <v>4.2515189753597284E-2</v>
      </c>
      <c r="K208">
        <f t="shared" si="3"/>
        <v>4.251518975359728</v>
      </c>
    </row>
    <row r="209" spans="9:11" x14ac:dyDescent="0.25">
      <c r="I209" t="s">
        <v>241</v>
      </c>
      <c r="J209">
        <v>4.8532091480967786E-2</v>
      </c>
      <c r="K209">
        <f t="shared" si="3"/>
        <v>4.8532091480967789</v>
      </c>
    </row>
    <row r="210" spans="9:11" x14ac:dyDescent="0.25">
      <c r="I210" t="s">
        <v>244</v>
      </c>
      <c r="J210">
        <v>5.4183520442553222E-2</v>
      </c>
      <c r="K210">
        <f t="shared" si="3"/>
        <v>5.4183520442553226</v>
      </c>
    </row>
    <row r="211" spans="9:11" x14ac:dyDescent="0.25">
      <c r="I211" t="s">
        <v>247</v>
      </c>
      <c r="J211">
        <v>4.5707912998341316E-2</v>
      </c>
      <c r="K211">
        <f t="shared" si="3"/>
        <v>4.5707912998341316</v>
      </c>
    </row>
    <row r="212" spans="9:11" x14ac:dyDescent="0.25">
      <c r="I212" t="s">
        <v>250</v>
      </c>
      <c r="J212">
        <v>3.849821968309497E-2</v>
      </c>
      <c r="K212">
        <f t="shared" si="3"/>
        <v>3.849821968309497</v>
      </c>
    </row>
    <row r="213" spans="9:11" x14ac:dyDescent="0.25">
      <c r="I213" t="s">
        <v>253</v>
      </c>
      <c r="J213">
        <v>-2.256997400794917E-3</v>
      </c>
      <c r="K213">
        <f t="shared" si="3"/>
        <v>-0.2256997400794917</v>
      </c>
    </row>
    <row r="214" spans="9:11" x14ac:dyDescent="0.25">
      <c r="I214" t="s">
        <v>256</v>
      </c>
      <c r="J214">
        <v>-2.6819350934528252E-2</v>
      </c>
      <c r="K214">
        <f t="shared" si="3"/>
        <v>-2.6819350934528252</v>
      </c>
    </row>
    <row r="215" spans="9:11" x14ac:dyDescent="0.25">
      <c r="I215" t="s">
        <v>259</v>
      </c>
      <c r="J215">
        <v>-3.4432809993068858E-2</v>
      </c>
      <c r="K215">
        <f t="shared" si="3"/>
        <v>-3.4432809993068858</v>
      </c>
    </row>
    <row r="216" spans="9:11" x14ac:dyDescent="0.25">
      <c r="I216" t="s">
        <v>262</v>
      </c>
      <c r="J216">
        <v>-9.52167898464488E-3</v>
      </c>
      <c r="K216">
        <f t="shared" si="3"/>
        <v>-0.95216789846448802</v>
      </c>
    </row>
    <row r="217" spans="9:11" x14ac:dyDescent="0.25">
      <c r="I217" t="s">
        <v>265</v>
      </c>
      <c r="J217">
        <v>7.0927432442270399E-3</v>
      </c>
      <c r="K217">
        <f t="shared" si="3"/>
        <v>0.70927432442270399</v>
      </c>
    </row>
    <row r="218" spans="9:11" x14ac:dyDescent="0.25">
      <c r="I218" t="s">
        <v>268</v>
      </c>
      <c r="J218">
        <v>2.244109945608767E-2</v>
      </c>
      <c r="K218">
        <f t="shared" si="3"/>
        <v>2.2441099456087672</v>
      </c>
    </row>
    <row r="219" spans="9:11" x14ac:dyDescent="0.25">
      <c r="I219" t="s">
        <v>271</v>
      </c>
      <c r="J219">
        <v>6.2259087326234752E-2</v>
      </c>
      <c r="K219">
        <f t="shared" si="3"/>
        <v>6.2259087326234752</v>
      </c>
    </row>
    <row r="220" spans="9:11" x14ac:dyDescent="0.25">
      <c r="I220" t="s">
        <v>274</v>
      </c>
      <c r="J220">
        <v>7.4273659183466581E-2</v>
      </c>
      <c r="K220">
        <f t="shared" si="3"/>
        <v>7.4273659183466583</v>
      </c>
    </row>
    <row r="221" spans="9:11" x14ac:dyDescent="0.25">
      <c r="I221" t="s">
        <v>277</v>
      </c>
      <c r="J221">
        <v>7.385752787359541E-2</v>
      </c>
      <c r="K221">
        <f t="shared" si="3"/>
        <v>7.3857527873595412</v>
      </c>
    </row>
    <row r="222" spans="9:11" x14ac:dyDescent="0.25">
      <c r="I222" t="s">
        <v>280</v>
      </c>
      <c r="J222">
        <v>8.8866109618067693E-2</v>
      </c>
      <c r="K222">
        <f t="shared" si="3"/>
        <v>8.8866109618067686</v>
      </c>
    </row>
    <row r="223" spans="9:11" x14ac:dyDescent="0.25">
      <c r="I223" t="s">
        <v>283</v>
      </c>
      <c r="J223">
        <v>6.6638456876132457E-2</v>
      </c>
      <c r="K223">
        <f t="shared" si="3"/>
        <v>6.6638456876132457</v>
      </c>
    </row>
    <row r="224" spans="9:11" x14ac:dyDescent="0.25">
      <c r="I224" t="s">
        <v>286</v>
      </c>
      <c r="J224">
        <v>4.1758233915639563E-2</v>
      </c>
      <c r="K224">
        <f t="shared" si="3"/>
        <v>4.1758233915639567</v>
      </c>
    </row>
    <row r="225" spans="9:11" x14ac:dyDescent="0.25">
      <c r="I225" t="s">
        <v>289</v>
      </c>
      <c r="J225">
        <v>4.8728065694014409E-2</v>
      </c>
      <c r="K225">
        <f t="shared" si="3"/>
        <v>4.8728065694014413</v>
      </c>
    </row>
    <row r="226" spans="9:11" x14ac:dyDescent="0.25">
      <c r="I226" t="s">
        <v>292</v>
      </c>
      <c r="J226">
        <v>5.1651816223580026E-2</v>
      </c>
      <c r="K226">
        <f t="shared" si="3"/>
        <v>5.1651816223580029</v>
      </c>
    </row>
    <row r="227" spans="9:11" x14ac:dyDescent="0.25">
      <c r="I227" t="s">
        <v>295</v>
      </c>
      <c r="J227">
        <v>5.3485987380949895E-2</v>
      </c>
      <c r="K227">
        <f t="shared" si="3"/>
        <v>5.3485987380949895</v>
      </c>
    </row>
    <row r="228" spans="9:11" x14ac:dyDescent="0.25">
      <c r="I228" t="s">
        <v>298</v>
      </c>
      <c r="J228">
        <v>5.5818385870716268E-2</v>
      </c>
      <c r="K228">
        <f t="shared" si="3"/>
        <v>5.5818385870716272</v>
      </c>
    </row>
    <row r="229" spans="9:11" x14ac:dyDescent="0.25">
      <c r="I229" t="s">
        <v>301</v>
      </c>
      <c r="J229">
        <v>5.2975169251165376E-2</v>
      </c>
      <c r="K229">
        <f t="shared" si="3"/>
        <v>5.2975169251165379</v>
      </c>
    </row>
    <row r="230" spans="9:11" x14ac:dyDescent="0.25">
      <c r="I230" t="s">
        <v>304</v>
      </c>
      <c r="J230">
        <v>4.7112449652398171E-2</v>
      </c>
      <c r="K230">
        <f t="shared" si="3"/>
        <v>4.7112449652398167</v>
      </c>
    </row>
    <row r="231" spans="9:11" x14ac:dyDescent="0.25">
      <c r="I231" t="s">
        <v>307</v>
      </c>
      <c r="J231">
        <v>4.5688370045758875E-2</v>
      </c>
      <c r="K231">
        <f t="shared" si="3"/>
        <v>4.5688370045758875</v>
      </c>
    </row>
    <row r="232" spans="9:11" x14ac:dyDescent="0.25">
      <c r="I232" t="s">
        <v>310</v>
      </c>
      <c r="J232">
        <v>3.8816102493345474E-2</v>
      </c>
      <c r="K232">
        <f t="shared" si="3"/>
        <v>3.8816102493345475</v>
      </c>
    </row>
    <row r="233" spans="9:11" x14ac:dyDescent="0.25">
      <c r="I233" t="s">
        <v>313</v>
      </c>
      <c r="J233">
        <v>3.0901090836838119E-2</v>
      </c>
      <c r="K233">
        <f t="shared" si="3"/>
        <v>3.0901090836838119</v>
      </c>
    </row>
    <row r="234" spans="9:11" x14ac:dyDescent="0.25">
      <c r="I234" t="s">
        <v>316</v>
      </c>
      <c r="J234">
        <v>3.0217055486860007E-2</v>
      </c>
      <c r="K234">
        <f t="shared" si="3"/>
        <v>3.0217055486860005</v>
      </c>
    </row>
    <row r="235" spans="9:11" x14ac:dyDescent="0.25">
      <c r="I235" t="s">
        <v>319</v>
      </c>
      <c r="J235">
        <v>1.4843220623793174E-2</v>
      </c>
      <c r="K235">
        <f t="shared" si="3"/>
        <v>1.4843220623793174</v>
      </c>
    </row>
    <row r="236" spans="9:11" x14ac:dyDescent="0.25">
      <c r="I236" t="s">
        <v>322</v>
      </c>
      <c r="J236">
        <v>1.0182634708980546E-2</v>
      </c>
      <c r="K236">
        <f t="shared" si="3"/>
        <v>1.0182634708980545</v>
      </c>
    </row>
    <row r="237" spans="9:11" x14ac:dyDescent="0.25">
      <c r="I237" t="s">
        <v>325</v>
      </c>
      <c r="J237">
        <v>1.5835006613877711E-2</v>
      </c>
      <c r="K237">
        <f t="shared" si="3"/>
        <v>1.5835006613877711</v>
      </c>
    </row>
    <row r="238" spans="9:11" x14ac:dyDescent="0.25">
      <c r="I238" t="s">
        <v>328</v>
      </c>
      <c r="J238">
        <v>2.3483196585754335E-2</v>
      </c>
      <c r="K238">
        <f t="shared" si="3"/>
        <v>2.3483196585754333</v>
      </c>
    </row>
    <row r="239" spans="9:11" x14ac:dyDescent="0.25">
      <c r="I239" t="s">
        <v>331</v>
      </c>
      <c r="J239">
        <v>2.504686287167875E-2</v>
      </c>
      <c r="K239">
        <f t="shared" si="3"/>
        <v>2.5046862871678748</v>
      </c>
    </row>
    <row r="240" spans="9:11" x14ac:dyDescent="0.25">
      <c r="I240" t="s">
        <v>334</v>
      </c>
      <c r="J240">
        <v>2.221441745327361E-2</v>
      </c>
      <c r="K240">
        <f t="shared" si="3"/>
        <v>2.2214417453273612</v>
      </c>
    </row>
    <row r="241" spans="9:11" x14ac:dyDescent="0.25">
      <c r="I241" t="s">
        <v>337</v>
      </c>
      <c r="J241">
        <v>2.1472524374629803E-2</v>
      </c>
      <c r="K241">
        <f t="shared" si="3"/>
        <v>2.1472524374629804</v>
      </c>
    </row>
    <row r="242" spans="9:11" x14ac:dyDescent="0.25">
      <c r="I242" t="s">
        <v>340</v>
      </c>
      <c r="J242">
        <v>2.767893900105271E-2</v>
      </c>
      <c r="K242">
        <f t="shared" si="3"/>
        <v>2.7678939001052711</v>
      </c>
    </row>
    <row r="243" spans="9:11" x14ac:dyDescent="0.25">
      <c r="I243" t="s">
        <v>343</v>
      </c>
      <c r="J243">
        <v>8.809904468379667E-3</v>
      </c>
      <c r="K243">
        <f t="shared" si="3"/>
        <v>0.88099044683796668</v>
      </c>
    </row>
    <row r="244" spans="9:11" x14ac:dyDescent="0.25">
      <c r="I244" t="s">
        <v>346</v>
      </c>
      <c r="J244">
        <v>1.1957176143818637E-2</v>
      </c>
      <c r="K244">
        <f t="shared" si="3"/>
        <v>1.1957176143818637</v>
      </c>
    </row>
    <row r="245" spans="9:11" x14ac:dyDescent="0.25">
      <c r="I245" t="s">
        <v>349</v>
      </c>
      <c r="J245">
        <v>3.1335833216402285E-3</v>
      </c>
      <c r="K245">
        <f t="shared" si="3"/>
        <v>0.31335833216402287</v>
      </c>
    </row>
    <row r="246" spans="9:11" x14ac:dyDescent="0.25">
      <c r="I246" t="s">
        <v>352</v>
      </c>
      <c r="J246">
        <v>-4.3710261708175269E-3</v>
      </c>
      <c r="K246">
        <f t="shared" si="3"/>
        <v>-0.43710261708175269</v>
      </c>
    </row>
    <row r="247" spans="9:11" x14ac:dyDescent="0.25">
      <c r="I247" t="s">
        <v>355</v>
      </c>
      <c r="J247">
        <v>5.3837626890343993E-3</v>
      </c>
      <c r="K247">
        <f t="shared" si="3"/>
        <v>0.53837626890343993</v>
      </c>
    </row>
    <row r="248" spans="9:11" x14ac:dyDescent="0.25">
      <c r="I248" t="s">
        <v>358</v>
      </c>
      <c r="J248">
        <v>2.5231396805233636E-2</v>
      </c>
      <c r="K248">
        <f t="shared" si="3"/>
        <v>2.5231396805233635</v>
      </c>
    </row>
    <row r="249" spans="9:11" x14ac:dyDescent="0.25">
      <c r="I249" t="s">
        <v>361</v>
      </c>
      <c r="J249">
        <v>3.2667477628578689E-2</v>
      </c>
      <c r="K249">
        <f t="shared" si="3"/>
        <v>3.2667477628578689</v>
      </c>
    </row>
    <row r="250" spans="9:11" x14ac:dyDescent="0.25">
      <c r="I250" t="s">
        <v>364</v>
      </c>
      <c r="J250">
        <v>3.9428339196314832E-2</v>
      </c>
      <c r="K250">
        <f t="shared" si="3"/>
        <v>3.9428339196314832</v>
      </c>
    </row>
    <row r="251" spans="9:11" x14ac:dyDescent="0.25">
      <c r="I251" t="s">
        <v>367</v>
      </c>
      <c r="J251">
        <v>4.2078501734559216E-2</v>
      </c>
      <c r="K251">
        <f t="shared" si="3"/>
        <v>4.2078501734559213</v>
      </c>
    </row>
    <row r="252" spans="9:11" x14ac:dyDescent="0.25">
      <c r="I252" t="s">
        <v>370</v>
      </c>
      <c r="J252">
        <v>3.6670337114755869E-2</v>
      </c>
      <c r="K252">
        <f t="shared" si="3"/>
        <v>3.6670337114755869</v>
      </c>
    </row>
  </sheetData>
  <sortState ref="I194:J252">
    <sortCondition ref="I194:I2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5"/>
  <sheetViews>
    <sheetView zoomScale="80" zoomScaleNormal="80" workbookViewId="0">
      <pane xSplit="1" ySplit="1" topLeftCell="B44" activePane="bottomRight" state="frozen"/>
      <selection activeCell="J47" sqref="J47"/>
      <selection pane="topRight" activeCell="J47" sqref="J47"/>
      <selection pane="bottomLeft" activeCell="J47" sqref="J47"/>
      <selection pane="bottomRight" activeCell="D98" sqref="D98"/>
    </sheetView>
  </sheetViews>
  <sheetFormatPr defaultRowHeight="15" x14ac:dyDescent="0.25"/>
  <cols>
    <col min="1" max="1" width="9.85546875" bestFit="1" customWidth="1"/>
    <col min="2" max="2" width="13.5703125" bestFit="1" customWidth="1"/>
    <col min="11" max="11" width="9.140625" customWidth="1"/>
    <col min="12" max="12" width="10.7109375" bestFit="1" customWidth="1"/>
    <col min="15" max="15" width="10.42578125" bestFit="1" customWidth="1"/>
    <col min="16" max="16" width="12" bestFit="1" customWidth="1"/>
    <col min="17" max="28" width="5.7109375" customWidth="1"/>
    <col min="29" max="31" width="5.5703125" bestFit="1" customWidth="1"/>
  </cols>
  <sheetData>
    <row r="1" spans="1:7" x14ac:dyDescent="0.25">
      <c r="B1" t="s">
        <v>100</v>
      </c>
      <c r="C1" t="s">
        <v>101</v>
      </c>
    </row>
    <row r="10" spans="1:7" x14ac:dyDescent="0.25">
      <c r="A10" s="2">
        <v>35125</v>
      </c>
      <c r="B10" s="3">
        <f>quarterly!F26</f>
        <v>16521.084572458101</v>
      </c>
    </row>
    <row r="11" spans="1:7" x14ac:dyDescent="0.25">
      <c r="A11" s="2">
        <v>35217</v>
      </c>
      <c r="B11" s="3">
        <f>quarterly!F27</f>
        <v>16555.957178142398</v>
      </c>
    </row>
    <row r="12" spans="1:7" x14ac:dyDescent="0.25">
      <c r="A12" s="2">
        <v>35309</v>
      </c>
      <c r="B12" s="3">
        <f>quarterly!F28</f>
        <v>16115.0749817454</v>
      </c>
    </row>
    <row r="13" spans="1:7" x14ac:dyDescent="0.25">
      <c r="A13" s="2">
        <v>35400</v>
      </c>
      <c r="B13" s="3">
        <f>quarterly!F29</f>
        <v>17514.533114992799</v>
      </c>
    </row>
    <row r="14" spans="1:7" x14ac:dyDescent="0.25">
      <c r="A14" s="2">
        <v>35490</v>
      </c>
      <c r="B14" s="3">
        <f>quarterly!F30</f>
        <v>17443.6482431761</v>
      </c>
      <c r="C14" s="38">
        <f>100*(B14/B10-1)</f>
        <v>5.5841592401020712</v>
      </c>
      <c r="D14" s="9"/>
      <c r="E14" s="9"/>
      <c r="F14" s="9"/>
      <c r="G14" s="9"/>
    </row>
    <row r="15" spans="1:7" x14ac:dyDescent="0.25">
      <c r="A15" s="2">
        <v>35582</v>
      </c>
      <c r="B15" s="3">
        <f>quarterly!F31</f>
        <v>17682.579478139302</v>
      </c>
      <c r="C15" s="38">
        <f t="shared" ref="C15:C78" si="0">100*(B15/B11-1)</f>
        <v>6.8049360594161223</v>
      </c>
      <c r="D15" s="9"/>
      <c r="E15" s="9"/>
      <c r="F15" s="9"/>
      <c r="G15" s="9"/>
    </row>
    <row r="16" spans="1:7" x14ac:dyDescent="0.25">
      <c r="A16" s="2">
        <v>35674</v>
      </c>
      <c r="B16" s="3">
        <f>quarterly!F32</f>
        <v>17427.0751702327</v>
      </c>
      <c r="C16" s="38">
        <f t="shared" si="0"/>
        <v>8.1414463784592392</v>
      </c>
      <c r="D16" s="9"/>
      <c r="E16" s="9"/>
      <c r="F16" s="9"/>
      <c r="G16" s="9"/>
    </row>
    <row r="17" spans="1:7" x14ac:dyDescent="0.25">
      <c r="A17" s="2">
        <v>35765</v>
      </c>
      <c r="B17" s="3">
        <f>quarterly!F33</f>
        <v>19108.243401016101</v>
      </c>
      <c r="C17" s="38">
        <f t="shared" si="0"/>
        <v>9.0993592324710946</v>
      </c>
      <c r="D17" s="9"/>
      <c r="E17" s="9"/>
      <c r="F17" s="9"/>
      <c r="G17" s="9"/>
    </row>
    <row r="18" spans="1:7" x14ac:dyDescent="0.25">
      <c r="A18" s="2">
        <v>35855</v>
      </c>
      <c r="B18" s="3">
        <f>quarterly!F34</f>
        <v>18818.287275090301</v>
      </c>
      <c r="C18" s="38">
        <f t="shared" si="0"/>
        <v>7.8804560419404091</v>
      </c>
      <c r="D18" s="9"/>
      <c r="E18" s="9"/>
      <c r="F18" s="9"/>
      <c r="G18" s="9"/>
    </row>
    <row r="19" spans="1:7" x14ac:dyDescent="0.25">
      <c r="A19" s="2">
        <v>35947</v>
      </c>
      <c r="B19" s="3">
        <f>quarterly!F35</f>
        <v>18934.340126624698</v>
      </c>
      <c r="C19" s="38">
        <f t="shared" si="0"/>
        <v>7.0790613441490846</v>
      </c>
      <c r="D19" s="9"/>
      <c r="E19" s="9"/>
      <c r="F19" s="9"/>
      <c r="G19" s="9"/>
    </row>
    <row r="20" spans="1:7" x14ac:dyDescent="0.25">
      <c r="A20" s="2">
        <v>36039</v>
      </c>
      <c r="B20" s="3">
        <f>quarterly!F36</f>
        <v>18146.438934948099</v>
      </c>
      <c r="C20" s="38">
        <f t="shared" si="0"/>
        <v>4.127851390370707</v>
      </c>
      <c r="D20" s="9"/>
      <c r="E20" s="9"/>
      <c r="F20" s="9"/>
      <c r="G20" s="9"/>
    </row>
    <row r="21" spans="1:7" x14ac:dyDescent="0.25">
      <c r="A21" s="2">
        <v>36130</v>
      </c>
      <c r="B21" s="3">
        <f>quarterly!F37</f>
        <v>18861.540494024601</v>
      </c>
      <c r="C21" s="38">
        <f t="shared" si="0"/>
        <v>-1.2910810366712266</v>
      </c>
      <c r="D21" s="9"/>
      <c r="E21" s="9"/>
      <c r="F21" s="9"/>
      <c r="G21" s="9"/>
    </row>
    <row r="22" spans="1:7" x14ac:dyDescent="0.25">
      <c r="A22" s="2">
        <v>36220</v>
      </c>
      <c r="B22" s="3">
        <f>quarterly!F38</f>
        <v>18342.0382354426</v>
      </c>
      <c r="C22" s="38">
        <f t="shared" si="0"/>
        <v>-2.530777815673535</v>
      </c>
      <c r="D22" s="9"/>
      <c r="E22" s="9"/>
      <c r="F22" s="9"/>
      <c r="G22" s="9"/>
    </row>
    <row r="23" spans="1:7" x14ac:dyDescent="0.25">
      <c r="A23" s="2">
        <v>36312</v>
      </c>
      <c r="B23" s="3">
        <f>quarterly!F39</f>
        <v>18255.2177538695</v>
      </c>
      <c r="C23" s="38">
        <f t="shared" si="0"/>
        <v>-3.5867232140836203</v>
      </c>
      <c r="D23" s="9"/>
      <c r="E23" s="9"/>
      <c r="F23" s="9"/>
      <c r="G23" s="9"/>
    </row>
    <row r="24" spans="1:7" x14ac:dyDescent="0.25">
      <c r="A24" s="2">
        <v>36404</v>
      </c>
      <c r="B24" s="3">
        <f>quarterly!F40</f>
        <v>17999.865180926201</v>
      </c>
      <c r="C24" s="38">
        <f t="shared" si="0"/>
        <v>-0.80772737035260667</v>
      </c>
      <c r="D24" s="9"/>
      <c r="E24" s="9"/>
      <c r="F24" s="9"/>
      <c r="G24" s="9"/>
    </row>
    <row r="25" spans="1:7" x14ac:dyDescent="0.25">
      <c r="A25" s="2">
        <v>36495</v>
      </c>
      <c r="B25" s="3">
        <f>quarterly!F41</f>
        <v>19855.4000651856</v>
      </c>
      <c r="C25" s="38">
        <f t="shared" si="0"/>
        <v>5.2692385941427</v>
      </c>
      <c r="D25" s="9"/>
      <c r="E25" s="9"/>
      <c r="F25" s="9"/>
      <c r="G25" s="9"/>
    </row>
    <row r="26" spans="1:7" x14ac:dyDescent="0.25">
      <c r="A26" s="2">
        <v>36586</v>
      </c>
      <c r="B26" s="3">
        <f>quarterly!F42</f>
        <v>19490.459223530401</v>
      </c>
      <c r="C26" s="38">
        <f t="shared" si="0"/>
        <v>6.2611416100348594</v>
      </c>
      <c r="D26" s="9"/>
      <c r="E26" s="9"/>
      <c r="F26" s="9"/>
      <c r="G26" s="9"/>
    </row>
    <row r="27" spans="1:7" x14ac:dyDescent="0.25">
      <c r="A27" s="2">
        <v>36678</v>
      </c>
      <c r="B27" s="3">
        <f>quarterly!F43</f>
        <v>19373.546189248998</v>
      </c>
      <c r="C27" s="38">
        <f t="shared" si="0"/>
        <v>6.1260755716948445</v>
      </c>
      <c r="D27" s="9"/>
      <c r="E27" s="9"/>
      <c r="F27" s="9"/>
      <c r="G27" s="9"/>
    </row>
    <row r="28" spans="1:7" x14ac:dyDescent="0.25">
      <c r="A28" s="2">
        <v>36770</v>
      </c>
      <c r="B28" s="3">
        <f>quarterly!F44</f>
        <v>18982.182016798601</v>
      </c>
      <c r="C28" s="38">
        <f t="shared" si="0"/>
        <v>5.4573566301670207</v>
      </c>
      <c r="D28" s="9"/>
      <c r="E28" s="9"/>
      <c r="F28" s="9"/>
      <c r="G28" s="9"/>
    </row>
    <row r="29" spans="1:7" x14ac:dyDescent="0.25">
      <c r="A29" s="2">
        <v>36861</v>
      </c>
      <c r="B29" s="3">
        <f>quarterly!F45</f>
        <v>20572.373763597599</v>
      </c>
      <c r="C29" s="38">
        <f t="shared" si="0"/>
        <v>3.6109758355820754</v>
      </c>
      <c r="D29" s="9"/>
      <c r="E29" s="9"/>
      <c r="F29" s="9"/>
      <c r="G29" s="9"/>
    </row>
    <row r="30" spans="1:7" x14ac:dyDescent="0.25">
      <c r="A30" s="2">
        <v>36951</v>
      </c>
      <c r="B30" s="3">
        <f>quarterly!F46</f>
        <v>20201.598368222301</v>
      </c>
      <c r="C30" s="38">
        <f t="shared" si="0"/>
        <v>3.6486525870737641</v>
      </c>
      <c r="D30" s="9"/>
      <c r="E30" s="9"/>
      <c r="F30" s="9"/>
      <c r="G30" s="9"/>
    </row>
    <row r="31" spans="1:7" x14ac:dyDescent="0.25">
      <c r="A31" s="2">
        <v>37043</v>
      </c>
      <c r="B31" s="3">
        <f>quarterly!F47</f>
        <v>20215.527271222101</v>
      </c>
      <c r="C31" s="38">
        <f t="shared" si="0"/>
        <v>4.3460349166243306</v>
      </c>
      <c r="D31" s="9"/>
      <c r="E31" s="9"/>
      <c r="F31" s="9"/>
      <c r="G31" s="9"/>
    </row>
    <row r="32" spans="1:7" x14ac:dyDescent="0.25">
      <c r="A32" s="2">
        <v>37135</v>
      </c>
      <c r="B32" s="3">
        <f>quarterly!F48</f>
        <v>19541.689507261999</v>
      </c>
      <c r="C32" s="38">
        <f t="shared" si="0"/>
        <v>2.9475404353843659</v>
      </c>
      <c r="D32" s="9"/>
      <c r="E32" s="9"/>
      <c r="F32" s="9"/>
      <c r="G32" s="9"/>
    </row>
    <row r="33" spans="1:7" x14ac:dyDescent="0.25">
      <c r="A33" s="2">
        <v>37226</v>
      </c>
      <c r="B33" s="3">
        <f>quarterly!F49</f>
        <v>21049.9482244752</v>
      </c>
      <c r="C33" s="38">
        <f t="shared" si="0"/>
        <v>2.3214358555095904</v>
      </c>
      <c r="D33" s="9"/>
      <c r="E33" s="9"/>
      <c r="F33" s="9"/>
      <c r="G33" s="9"/>
    </row>
    <row r="34" spans="1:7" x14ac:dyDescent="0.25">
      <c r="A34" s="2">
        <v>37316</v>
      </c>
      <c r="B34" s="3">
        <f>quarterly!F50</f>
        <v>20506.432431825899</v>
      </c>
      <c r="C34" s="38">
        <f t="shared" si="0"/>
        <v>1.5089601230916072</v>
      </c>
      <c r="D34" s="9"/>
      <c r="E34" s="9"/>
      <c r="F34" s="9"/>
      <c r="G34" s="9"/>
    </row>
    <row r="35" spans="1:7" x14ac:dyDescent="0.25">
      <c r="A35" s="2">
        <v>37408</v>
      </c>
      <c r="B35" s="3">
        <f>quarterly!F51</f>
        <v>20733.4641935773</v>
      </c>
      <c r="C35" s="38">
        <f t="shared" si="0"/>
        <v>2.5620747626628138</v>
      </c>
      <c r="D35" s="9"/>
      <c r="E35" s="9"/>
      <c r="F35" s="9"/>
      <c r="G35" s="9"/>
    </row>
    <row r="36" spans="1:7" x14ac:dyDescent="0.25">
      <c r="A36" s="2">
        <v>37500</v>
      </c>
      <c r="B36" s="3">
        <f>quarterly!F52</f>
        <v>20328.4582701336</v>
      </c>
      <c r="C36" s="38">
        <f t="shared" si="0"/>
        <v>4.0261041021004029</v>
      </c>
      <c r="D36" s="9"/>
      <c r="E36" s="9"/>
      <c r="F36" s="9"/>
      <c r="G36" s="9"/>
    </row>
    <row r="37" spans="1:7" x14ac:dyDescent="0.25">
      <c r="A37" s="2">
        <v>37591</v>
      </c>
      <c r="B37" s="3">
        <f>quarterly!F53</f>
        <v>21957.326882133599</v>
      </c>
      <c r="C37" s="38">
        <f t="shared" si="0"/>
        <v>4.3105980498487462</v>
      </c>
      <c r="D37" s="9"/>
      <c r="E37" s="9"/>
      <c r="F37" s="9"/>
      <c r="G37" s="9"/>
    </row>
    <row r="38" spans="1:7" x14ac:dyDescent="0.25">
      <c r="A38" s="2">
        <v>37681</v>
      </c>
      <c r="B38" s="3">
        <f>quarterly!F54</f>
        <v>21448.808126666201</v>
      </c>
      <c r="C38" s="38">
        <f t="shared" si="0"/>
        <v>4.5955126420612169</v>
      </c>
      <c r="D38" s="9"/>
      <c r="E38" s="9"/>
      <c r="F38" s="9"/>
      <c r="G38" s="9"/>
    </row>
    <row r="39" spans="1:7" x14ac:dyDescent="0.25">
      <c r="A39" s="2">
        <v>37773</v>
      </c>
      <c r="B39" s="3">
        <f>quarterly!F55</f>
        <v>21616.068086064599</v>
      </c>
      <c r="C39" s="38">
        <f t="shared" si="0"/>
        <v>4.2569050895060245</v>
      </c>
      <c r="D39" s="9"/>
      <c r="E39" s="9"/>
      <c r="F39" s="9"/>
      <c r="G39" s="9"/>
    </row>
    <row r="40" spans="1:7" x14ac:dyDescent="0.25">
      <c r="A40" s="2">
        <v>37865</v>
      </c>
      <c r="B40" s="3">
        <f>quarterly!F56</f>
        <v>21140.662246898301</v>
      </c>
      <c r="C40" s="38">
        <f t="shared" si="0"/>
        <v>3.9954037142009069</v>
      </c>
      <c r="D40" s="9"/>
      <c r="E40" s="9"/>
      <c r="F40" s="9"/>
      <c r="G40" s="9"/>
    </row>
    <row r="41" spans="1:7" x14ac:dyDescent="0.25">
      <c r="A41" s="2">
        <v>37956</v>
      </c>
      <c r="B41" s="3">
        <f>quarterly!F57</f>
        <v>22737.218788505699</v>
      </c>
      <c r="C41" s="38">
        <f t="shared" si="0"/>
        <v>3.5518526939027684</v>
      </c>
      <c r="D41" s="9"/>
      <c r="E41" s="9" t="s">
        <v>16</v>
      </c>
      <c r="F41" s="9"/>
      <c r="G41" s="9"/>
    </row>
    <row r="42" spans="1:7" x14ac:dyDescent="0.25">
      <c r="A42" s="2">
        <v>38047</v>
      </c>
      <c r="B42" s="3">
        <f>quarterly!F58</f>
        <v>22508.273566805801</v>
      </c>
      <c r="C42" s="38">
        <f t="shared" si="0"/>
        <v>4.9395072858263944</v>
      </c>
      <c r="D42" s="9"/>
      <c r="E42" s="38">
        <v>4.8791624259047373</v>
      </c>
      <c r="F42" s="9"/>
      <c r="G42" s="9"/>
    </row>
    <row r="43" spans="1:7" x14ac:dyDescent="0.25">
      <c r="A43" s="2">
        <v>38139</v>
      </c>
      <c r="B43" s="3">
        <f>quarterly!F59</f>
        <v>22974.256034126502</v>
      </c>
      <c r="C43" s="38">
        <f t="shared" si="0"/>
        <v>6.2832331146176257</v>
      </c>
      <c r="D43" s="9"/>
      <c r="E43" s="38">
        <v>5.5505614158345953</v>
      </c>
      <c r="F43" s="9"/>
      <c r="G43" s="9"/>
    </row>
    <row r="44" spans="1:7" x14ac:dyDescent="0.25">
      <c r="A44" s="2">
        <v>38231</v>
      </c>
      <c r="B44" s="3">
        <f>quarterly!F60</f>
        <v>22874.364918915599</v>
      </c>
      <c r="C44" s="38">
        <f t="shared" si="0"/>
        <v>8.2007964167331693</v>
      </c>
      <c r="D44" s="9"/>
      <c r="E44" s="38">
        <v>8.1610348949901379</v>
      </c>
      <c r="F44" s="9"/>
      <c r="G44" s="9"/>
    </row>
    <row r="45" spans="1:7" x14ac:dyDescent="0.25">
      <c r="A45" s="2">
        <v>38322</v>
      </c>
      <c r="B45" s="3">
        <f>quarterly!F61</f>
        <v>24854.035336573001</v>
      </c>
      <c r="C45" s="38">
        <f t="shared" si="0"/>
        <v>9.3099185426205757</v>
      </c>
      <c r="D45" s="9"/>
      <c r="E45" s="38">
        <v>9.2954783006600579</v>
      </c>
      <c r="F45" s="9"/>
      <c r="G45" s="9"/>
    </row>
    <row r="46" spans="1:7" x14ac:dyDescent="0.25">
      <c r="A46" s="2">
        <v>38412</v>
      </c>
      <c r="B46" s="3">
        <f>quarterly!F62</f>
        <v>23933.417753509599</v>
      </c>
      <c r="C46" s="38">
        <f t="shared" si="0"/>
        <v>6.3316459277691362</v>
      </c>
      <c r="D46" s="9"/>
      <c r="E46" s="38">
        <v>6.5171128808967431</v>
      </c>
      <c r="F46" s="9"/>
      <c r="G46" s="9"/>
    </row>
    <row r="47" spans="1:7" x14ac:dyDescent="0.25">
      <c r="A47" s="2">
        <v>38504</v>
      </c>
      <c r="B47" s="3">
        <f>quarterly!F63</f>
        <v>24330.231530079</v>
      </c>
      <c r="C47" s="38">
        <f t="shared" si="0"/>
        <v>5.9021519301356351</v>
      </c>
      <c r="D47" s="9"/>
      <c r="E47" s="38">
        <v>6.843451083849561</v>
      </c>
      <c r="F47" s="9"/>
      <c r="G47" s="9"/>
    </row>
    <row r="48" spans="1:7" x14ac:dyDescent="0.25">
      <c r="A48" s="2">
        <v>38596</v>
      </c>
      <c r="B48" s="3">
        <f>quarterly!F64</f>
        <v>24061.8518178753</v>
      </c>
      <c r="C48" s="38">
        <f t="shared" si="0"/>
        <v>5.1913436861266815</v>
      </c>
      <c r="D48" s="9"/>
      <c r="E48" s="38">
        <v>5.9755520579541619</v>
      </c>
      <c r="F48" s="9"/>
      <c r="G48" s="9"/>
    </row>
    <row r="49" spans="1:7" x14ac:dyDescent="0.25">
      <c r="A49" s="2">
        <v>38687</v>
      </c>
      <c r="B49" s="3">
        <f>quarterly!F65</f>
        <v>26238.374454276101</v>
      </c>
      <c r="C49" s="38">
        <f t="shared" si="0"/>
        <v>5.5698766777965814</v>
      </c>
      <c r="D49" s="9"/>
      <c r="E49" s="38">
        <v>5.4560642467808371</v>
      </c>
      <c r="F49" s="9"/>
      <c r="G49" s="9"/>
    </row>
    <row r="50" spans="1:7" x14ac:dyDescent="0.25">
      <c r="A50" s="2">
        <v>38777</v>
      </c>
      <c r="B50" s="3">
        <f>quarterly!F66</f>
        <v>25396.9731132573</v>
      </c>
      <c r="C50" s="38">
        <f t="shared" si="0"/>
        <v>6.1151122452332896</v>
      </c>
      <c r="D50" s="9"/>
      <c r="E50" s="38">
        <v>6.182321185278564</v>
      </c>
      <c r="F50" s="9"/>
      <c r="G50" s="9"/>
    </row>
    <row r="51" spans="1:7" x14ac:dyDescent="0.25">
      <c r="A51" s="35">
        <v>38869</v>
      </c>
      <c r="B51" s="3">
        <f>quarterly!F67</f>
        <v>25963.106635270899</v>
      </c>
      <c r="C51" s="39">
        <f t="shared" si="0"/>
        <v>6.7113011365025788</v>
      </c>
      <c r="D51" s="9"/>
      <c r="E51" s="38">
        <v>5.5940882403032299</v>
      </c>
      <c r="F51" s="9"/>
      <c r="G51" s="9"/>
    </row>
    <row r="52" spans="1:7" x14ac:dyDescent="0.25">
      <c r="A52" s="35">
        <v>38961</v>
      </c>
      <c r="B52" s="3">
        <f>quarterly!F68</f>
        <v>25509.402727771299</v>
      </c>
      <c r="C52" s="39">
        <f t="shared" si="0"/>
        <v>6.0159580436806914</v>
      </c>
      <c r="D52" s="9"/>
      <c r="E52" s="38">
        <v>4.821597652127152</v>
      </c>
      <c r="F52" s="9"/>
      <c r="G52" s="9"/>
    </row>
    <row r="53" spans="1:7" x14ac:dyDescent="0.25">
      <c r="A53" s="35">
        <v>39052</v>
      </c>
      <c r="B53" s="3">
        <f>quarterly!F69</f>
        <v>27920.846908957901</v>
      </c>
      <c r="C53" s="39">
        <f t="shared" si="0"/>
        <v>6.4122587228630845</v>
      </c>
      <c r="D53" s="9"/>
      <c r="E53" s="38">
        <v>6.2307209950336038</v>
      </c>
      <c r="F53" s="9"/>
      <c r="G53" s="9"/>
    </row>
    <row r="54" spans="1:7" x14ac:dyDescent="0.25">
      <c r="A54" s="35">
        <v>39142</v>
      </c>
      <c r="B54" s="3">
        <f>quarterly!F70</f>
        <v>26843.986326082199</v>
      </c>
      <c r="C54" s="39">
        <f t="shared" si="0"/>
        <v>5.6975813864588165</v>
      </c>
      <c r="D54" s="9"/>
      <c r="E54" s="38">
        <v>5.7757955725892849</v>
      </c>
      <c r="F54" s="9"/>
      <c r="G54" s="9"/>
    </row>
    <row r="55" spans="1:7" x14ac:dyDescent="0.25">
      <c r="A55" s="35">
        <v>39234</v>
      </c>
      <c r="B55" s="3">
        <f>quarterly!F71</f>
        <v>27396.6718965949</v>
      </c>
      <c r="C55" s="39">
        <f t="shared" si="0"/>
        <v>5.5215474845236923</v>
      </c>
      <c r="D55" s="9"/>
      <c r="E55" s="38">
        <v>5.7536635378060277</v>
      </c>
      <c r="F55" s="9"/>
      <c r="G55" s="9"/>
    </row>
    <row r="56" spans="1:7" x14ac:dyDescent="0.25">
      <c r="A56" s="35">
        <v>39326</v>
      </c>
      <c r="B56" s="3">
        <f>quarterly!F72</f>
        <v>26615.188703149699</v>
      </c>
      <c r="C56" s="39">
        <f t="shared" si="0"/>
        <v>4.3348171934051827</v>
      </c>
      <c r="D56" s="9"/>
      <c r="E56" s="38">
        <v>4.251518975359728</v>
      </c>
      <c r="F56" s="9"/>
      <c r="G56" s="9"/>
    </row>
    <row r="57" spans="1:7" x14ac:dyDescent="0.25">
      <c r="A57" s="35">
        <v>39417</v>
      </c>
      <c r="B57" s="3">
        <f>quarterly!F73</f>
        <v>29074.788164142399</v>
      </c>
      <c r="C57" s="39">
        <f t="shared" si="0"/>
        <v>4.1329020532478111</v>
      </c>
      <c r="D57" s="9"/>
      <c r="E57" s="38">
        <v>4.8532091480967789</v>
      </c>
      <c r="F57" s="9"/>
      <c r="G57" s="9"/>
    </row>
    <row r="58" spans="1:7" x14ac:dyDescent="0.25">
      <c r="A58" s="35">
        <v>39508</v>
      </c>
      <c r="B58" s="3">
        <f>quarterly!F74</f>
        <v>28286.463907411598</v>
      </c>
      <c r="C58" s="39">
        <f t="shared" si="0"/>
        <v>5.3735595146234161</v>
      </c>
      <c r="D58" s="9"/>
      <c r="E58" s="38">
        <v>5.4183520442553226</v>
      </c>
      <c r="F58" s="9"/>
      <c r="G58" s="9"/>
    </row>
    <row r="59" spans="1:7" x14ac:dyDescent="0.25">
      <c r="A59" s="35">
        <v>39600</v>
      </c>
      <c r="B59" s="3">
        <f>quarterly!F75</f>
        <v>28663.323673732801</v>
      </c>
      <c r="C59" s="39">
        <f t="shared" si="0"/>
        <v>4.6233782771816667</v>
      </c>
      <c r="D59" s="9"/>
      <c r="E59" s="38">
        <v>4.5707912998341316</v>
      </c>
      <c r="F59" s="9"/>
      <c r="G59" s="9"/>
    </row>
    <row r="60" spans="1:7" x14ac:dyDescent="0.25">
      <c r="A60" s="35">
        <v>39692</v>
      </c>
      <c r="B60" s="3">
        <f>quarterly!F76</f>
        <v>27526.563160400099</v>
      </c>
      <c r="C60" s="39">
        <f t="shared" si="0"/>
        <v>3.4242644957935164</v>
      </c>
      <c r="D60" s="9"/>
      <c r="E60" s="38">
        <v>3.849821968309497</v>
      </c>
      <c r="F60" s="9"/>
      <c r="G60" s="9"/>
    </row>
    <row r="61" spans="1:7" x14ac:dyDescent="0.25">
      <c r="A61" s="35">
        <v>39783</v>
      </c>
      <c r="B61" s="3">
        <f>quarterly!F77</f>
        <v>29334.319701292399</v>
      </c>
      <c r="C61" s="39">
        <f t="shared" si="0"/>
        <v>0.8926343183819796</v>
      </c>
      <c r="D61" s="9"/>
      <c r="E61" s="38">
        <v>-0.2256997400794917</v>
      </c>
      <c r="F61" s="9"/>
      <c r="G61" s="9"/>
    </row>
    <row r="62" spans="1:7" x14ac:dyDescent="0.25">
      <c r="A62" s="35">
        <v>39873</v>
      </c>
      <c r="B62" s="3">
        <f>quarterly!F78</f>
        <v>27495.012130089199</v>
      </c>
      <c r="C62" s="39">
        <f t="shared" si="0"/>
        <v>-2.7979876873723497</v>
      </c>
      <c r="D62" s="9"/>
      <c r="E62" s="38">
        <v>-2.6819350934528252</v>
      </c>
      <c r="F62" s="9"/>
      <c r="G62" s="9"/>
    </row>
    <row r="63" spans="1:7" x14ac:dyDescent="0.25">
      <c r="A63" s="35">
        <v>39965</v>
      </c>
      <c r="B63" s="3">
        <f>quarterly!F79</f>
        <v>27662.313560567902</v>
      </c>
      <c r="C63" s="39">
        <f t="shared" si="0"/>
        <v>-3.4923030021191459</v>
      </c>
      <c r="D63" s="9"/>
      <c r="E63" s="38">
        <v>-3.4432809993068858</v>
      </c>
      <c r="F63" s="9"/>
      <c r="G63" s="9"/>
    </row>
    <row r="64" spans="1:7" x14ac:dyDescent="0.25">
      <c r="A64" s="35">
        <v>40057</v>
      </c>
      <c r="B64" s="3">
        <f>quarterly!F80</f>
        <v>27250.876367142999</v>
      </c>
      <c r="C64" s="39">
        <f t="shared" si="0"/>
        <v>-1.0015300190243326</v>
      </c>
      <c r="D64" s="9"/>
      <c r="E64" s="38">
        <v>-0.95216789846448802</v>
      </c>
      <c r="F64" s="9"/>
      <c r="G64" s="9"/>
    </row>
    <row r="65" spans="1:7" x14ac:dyDescent="0.25">
      <c r="A65" s="35">
        <v>40148</v>
      </c>
      <c r="B65" s="3">
        <f>quarterly!F81</f>
        <v>29622.1969876066</v>
      </c>
      <c r="C65" s="39">
        <f t="shared" si="0"/>
        <v>0.98136684008907071</v>
      </c>
      <c r="D65" s="9"/>
      <c r="E65" s="38">
        <v>0.70927432442270399</v>
      </c>
      <c r="F65" s="9"/>
      <c r="G65" s="9"/>
    </row>
    <row r="66" spans="1:7" x14ac:dyDescent="0.25">
      <c r="A66" s="35">
        <v>40238</v>
      </c>
      <c r="B66" s="3">
        <f>quarterly!F82</f>
        <v>28004.569793262199</v>
      </c>
      <c r="C66" s="39">
        <f t="shared" si="0"/>
        <v>1.8532730982699475</v>
      </c>
      <c r="D66" s="37">
        <f>AVERAGE(C51:C66)</f>
        <v>3.0426888660316016</v>
      </c>
      <c r="E66" s="38">
        <v>2.2441099456087672</v>
      </c>
      <c r="F66" s="9"/>
      <c r="G66" s="9"/>
    </row>
    <row r="67" spans="1:7" x14ac:dyDescent="0.25">
      <c r="A67" s="36">
        <v>40330</v>
      </c>
      <c r="B67" s="3">
        <f>quarterly!F83</f>
        <v>29422.129039884501</v>
      </c>
      <c r="C67" s="40">
        <f t="shared" si="0"/>
        <v>6.361779810873025</v>
      </c>
      <c r="D67" s="9"/>
      <c r="E67" s="38">
        <v>6.2259087326234752</v>
      </c>
      <c r="F67" s="9"/>
      <c r="G67" s="9"/>
    </row>
    <row r="68" spans="1:7" x14ac:dyDescent="0.25">
      <c r="A68" s="36">
        <v>40422</v>
      </c>
      <c r="B68" s="3">
        <f>quarterly!F84</f>
        <v>29300.344424913401</v>
      </c>
      <c r="C68" s="40">
        <f t="shared" si="0"/>
        <v>7.5207418292113859</v>
      </c>
      <c r="D68" s="9"/>
      <c r="E68" s="38">
        <v>7.4273659183466583</v>
      </c>
      <c r="F68" s="9"/>
      <c r="G68" s="9"/>
    </row>
    <row r="69" spans="1:7" x14ac:dyDescent="0.25">
      <c r="A69" s="36">
        <v>40513</v>
      </c>
      <c r="B69" s="3">
        <f>quarterly!F85</f>
        <v>31850.6109327431</v>
      </c>
      <c r="C69" s="40">
        <f t="shared" si="0"/>
        <v>7.5227841677942608</v>
      </c>
      <c r="D69" s="9"/>
      <c r="E69" s="38">
        <v>7.3857527873595412</v>
      </c>
      <c r="F69" s="9"/>
      <c r="G69" s="9"/>
    </row>
    <row r="70" spans="1:7" x14ac:dyDescent="0.25">
      <c r="A70" s="36">
        <v>40603</v>
      </c>
      <c r="B70" s="3">
        <f>quarterly!F86</f>
        <v>30580.9838151966</v>
      </c>
      <c r="C70" s="40">
        <f t="shared" si="0"/>
        <v>9.1999771499945648</v>
      </c>
      <c r="D70" s="9"/>
      <c r="E70" s="38">
        <v>8.8866109618067686</v>
      </c>
      <c r="F70" s="9"/>
      <c r="G70" s="9"/>
    </row>
    <row r="71" spans="1:7" x14ac:dyDescent="0.25">
      <c r="A71" s="36">
        <v>40695</v>
      </c>
      <c r="B71" s="3">
        <f>quarterly!F87</f>
        <v>31313.521128825902</v>
      </c>
      <c r="C71" s="40">
        <f t="shared" si="0"/>
        <v>6.4284677916320643</v>
      </c>
      <c r="D71" s="9"/>
      <c r="E71" s="38">
        <v>6.6638456876132457</v>
      </c>
      <c r="F71" s="9"/>
      <c r="G71" s="9"/>
    </row>
    <row r="72" spans="1:7" x14ac:dyDescent="0.25">
      <c r="A72" s="36">
        <v>40787</v>
      </c>
      <c r="B72" s="3">
        <f>quarterly!F88</f>
        <v>30539.583262679898</v>
      </c>
      <c r="C72" s="40">
        <f t="shared" si="0"/>
        <v>4.2294343704465165</v>
      </c>
      <c r="D72" s="9"/>
      <c r="E72" s="38">
        <v>4.1758233915639567</v>
      </c>
      <c r="F72" s="9"/>
      <c r="G72" s="9"/>
    </row>
    <row r="73" spans="1:7" x14ac:dyDescent="0.25">
      <c r="A73" s="36">
        <v>40878</v>
      </c>
      <c r="B73" s="3">
        <f>quarterly!F89</f>
        <v>33389.750181194402</v>
      </c>
      <c r="C73" s="40">
        <f t="shared" si="0"/>
        <v>4.8323696261318272</v>
      </c>
      <c r="D73" s="9"/>
      <c r="E73" s="38">
        <v>4.8728065694014413</v>
      </c>
      <c r="F73" s="9"/>
      <c r="G73" s="9"/>
    </row>
    <row r="74" spans="1:7" x14ac:dyDescent="0.25">
      <c r="A74" s="36">
        <v>40969</v>
      </c>
      <c r="B74" s="3">
        <f>quarterly!F90</f>
        <v>32146.933175938801</v>
      </c>
      <c r="C74" s="40">
        <f t="shared" si="0"/>
        <v>5.1206637765657259</v>
      </c>
      <c r="D74" s="9"/>
      <c r="E74" s="38">
        <v>5.1651816223580029</v>
      </c>
      <c r="F74" s="9"/>
      <c r="G74" s="9"/>
    </row>
    <row r="75" spans="1:7" x14ac:dyDescent="0.25">
      <c r="A75" s="36">
        <v>41061</v>
      </c>
      <c r="B75" s="3">
        <f>quarterly!F91</f>
        <v>33039.947543686001</v>
      </c>
      <c r="C75" s="40">
        <f t="shared" si="0"/>
        <v>5.5133576570883358</v>
      </c>
      <c r="D75" s="9"/>
      <c r="E75" s="38">
        <v>5.3485987380949895</v>
      </c>
      <c r="F75" s="9"/>
      <c r="G75" s="9"/>
    </row>
    <row r="76" spans="1:7" x14ac:dyDescent="0.25">
      <c r="A76" s="36">
        <v>41153</v>
      </c>
      <c r="B76" s="3">
        <f>quarterly!F92</f>
        <v>32252.266660864399</v>
      </c>
      <c r="C76" s="40">
        <f t="shared" si="0"/>
        <v>5.6080771746399138</v>
      </c>
      <c r="D76" s="9"/>
      <c r="E76" s="38">
        <v>5.5818385870716272</v>
      </c>
      <c r="F76" s="9"/>
      <c r="G76" s="9"/>
    </row>
    <row r="77" spans="1:7" x14ac:dyDescent="0.25">
      <c r="A77" s="36">
        <v>41244</v>
      </c>
      <c r="B77" s="3">
        <f>quarterly!F93</f>
        <v>35076.7929071291</v>
      </c>
      <c r="C77" s="40">
        <f t="shared" si="0"/>
        <v>5.0525766643347403</v>
      </c>
      <c r="D77" s="9"/>
      <c r="E77" s="38">
        <v>5.2975169251165379</v>
      </c>
      <c r="F77" s="9"/>
      <c r="G77" s="9"/>
    </row>
    <row r="78" spans="1:7" x14ac:dyDescent="0.25">
      <c r="A78" s="36">
        <v>41334</v>
      </c>
      <c r="B78" s="3">
        <f>quarterly!F94</f>
        <v>33318.229400443997</v>
      </c>
      <c r="C78" s="40">
        <f t="shared" si="0"/>
        <v>3.6435706575639548</v>
      </c>
      <c r="D78" s="9"/>
      <c r="E78" s="38">
        <v>4.7112449652398167</v>
      </c>
      <c r="F78" s="9"/>
      <c r="G78" s="9"/>
    </row>
    <row r="79" spans="1:7" x14ac:dyDescent="0.25">
      <c r="A79" s="36">
        <v>41426</v>
      </c>
      <c r="B79" s="3">
        <f>quarterly!F95</f>
        <v>34406.6898191726</v>
      </c>
      <c r="C79" s="40">
        <f t="shared" ref="C79:C92" si="1">100*(B79/B75-1)</f>
        <v>4.13663573066958</v>
      </c>
      <c r="D79" s="9"/>
      <c r="E79" s="38">
        <v>4.5688370045758875</v>
      </c>
      <c r="F79" s="9"/>
      <c r="G79" s="9"/>
    </row>
    <row r="80" spans="1:7" x14ac:dyDescent="0.25">
      <c r="A80" s="36">
        <v>41518</v>
      </c>
      <c r="B80" s="3">
        <f>quarterly!F96</f>
        <v>33682.116920512002</v>
      </c>
      <c r="C80" s="40">
        <f t="shared" si="1"/>
        <v>4.4333326233551684</v>
      </c>
      <c r="D80" s="9"/>
      <c r="E80" s="38">
        <v>3.8816102493345475</v>
      </c>
      <c r="F80" s="9"/>
      <c r="G80" s="9"/>
    </row>
    <row r="81" spans="1:12" x14ac:dyDescent="0.25">
      <c r="A81" s="36">
        <v>41609</v>
      </c>
      <c r="B81" s="3">
        <f>quarterly!F97</f>
        <v>36469.179627952202</v>
      </c>
      <c r="C81" s="40">
        <f t="shared" si="1"/>
        <v>3.9695382770872145</v>
      </c>
      <c r="D81" s="9"/>
      <c r="E81" s="38">
        <v>3.0901090836838119</v>
      </c>
      <c r="F81" s="9"/>
      <c r="G81" s="9"/>
      <c r="I81" s="5"/>
      <c r="J81" s="5"/>
      <c r="K81" s="5" t="s">
        <v>107</v>
      </c>
      <c r="L81" s="5" t="s">
        <v>106</v>
      </c>
    </row>
    <row r="82" spans="1:12" x14ac:dyDescent="0.25">
      <c r="A82" s="36">
        <v>41699</v>
      </c>
      <c r="B82" s="3">
        <f>quarterly!F98</f>
        <v>34259.695083378501</v>
      </c>
      <c r="C82" s="40">
        <f t="shared" si="1"/>
        <v>2.825677414064387</v>
      </c>
      <c r="D82" s="37">
        <f>AVERAGE(C67:C82)</f>
        <v>5.3999365450907924</v>
      </c>
      <c r="E82" s="38">
        <v>3.0217055486860005</v>
      </c>
      <c r="F82" s="9"/>
      <c r="G82" s="9"/>
      <c r="I82" s="48">
        <v>2014</v>
      </c>
      <c r="J82" s="5" t="s">
        <v>102</v>
      </c>
      <c r="K82" s="10">
        <f t="shared" ref="K82:K97" si="2">C82</f>
        <v>2.825677414064387</v>
      </c>
      <c r="L82" s="5"/>
    </row>
    <row r="83" spans="1:12" x14ac:dyDescent="0.25">
      <c r="A83" s="35">
        <v>41791</v>
      </c>
      <c r="B83" s="3">
        <f>quarterly!F99</f>
        <v>34915.968675786396</v>
      </c>
      <c r="C83" s="39">
        <f t="shared" si="1"/>
        <v>1.4801739408538239</v>
      </c>
      <c r="D83" s="9"/>
      <c r="E83" s="38">
        <v>1.4843220623793174</v>
      </c>
      <c r="F83" s="9"/>
      <c r="G83" s="9"/>
      <c r="I83" s="48"/>
      <c r="J83" s="5" t="s">
        <v>103</v>
      </c>
      <c r="K83" s="10">
        <f t="shared" si="2"/>
        <v>1.4801739408538239</v>
      </c>
      <c r="L83" s="5"/>
    </row>
    <row r="84" spans="1:12" x14ac:dyDescent="0.25">
      <c r="A84" s="35">
        <v>41883</v>
      </c>
      <c r="B84" s="3">
        <f>quarterly!F100</f>
        <v>34023.384396070098</v>
      </c>
      <c r="C84" s="39">
        <f t="shared" si="1"/>
        <v>1.0132007924664288</v>
      </c>
      <c r="D84" s="9"/>
      <c r="E84" s="38">
        <v>1.0182634708980545</v>
      </c>
      <c r="F84" s="9"/>
      <c r="G84" s="9"/>
      <c r="I84" s="48"/>
      <c r="J84" s="5" t="s">
        <v>104</v>
      </c>
      <c r="K84" s="10">
        <f t="shared" si="2"/>
        <v>1.0132007924664288</v>
      </c>
      <c r="L84" s="5"/>
    </row>
    <row r="85" spans="1:12" x14ac:dyDescent="0.25">
      <c r="A85" s="35">
        <v>41974</v>
      </c>
      <c r="B85" s="3">
        <f>quarterly!F101</f>
        <v>37113.0815689878</v>
      </c>
      <c r="C85" s="39">
        <f t="shared" si="1"/>
        <v>1.7656057734352526</v>
      </c>
      <c r="D85" s="9"/>
      <c r="E85" s="38">
        <v>1.5835006613877711</v>
      </c>
      <c r="F85" s="9"/>
      <c r="G85" s="9"/>
      <c r="I85" s="48"/>
      <c r="J85" s="5" t="s">
        <v>105</v>
      </c>
      <c r="K85" s="10">
        <f t="shared" si="2"/>
        <v>1.7656057734352526</v>
      </c>
      <c r="L85" s="5"/>
    </row>
    <row r="86" spans="1:12" x14ac:dyDescent="0.25">
      <c r="A86" s="35">
        <v>42064</v>
      </c>
      <c r="B86" s="3">
        <f>quarterly!F102</f>
        <v>35037.3227502343</v>
      </c>
      <c r="C86" s="39">
        <f t="shared" si="1"/>
        <v>2.2698032336927465</v>
      </c>
      <c r="D86" s="9"/>
      <c r="E86" s="38">
        <v>2.3483196585754333</v>
      </c>
      <c r="F86" s="9"/>
      <c r="G86" s="9"/>
      <c r="I86" s="48">
        <v>2015</v>
      </c>
      <c r="J86" s="5" t="s">
        <v>102</v>
      </c>
      <c r="K86" s="10">
        <f t="shared" si="2"/>
        <v>2.2698032336927465</v>
      </c>
      <c r="L86" s="10"/>
    </row>
    <row r="87" spans="1:12" x14ac:dyDescent="0.25">
      <c r="A87" s="35">
        <v>42156</v>
      </c>
      <c r="B87" s="3">
        <f>quarterly!F103</f>
        <v>35758.524966504599</v>
      </c>
      <c r="C87" s="39">
        <f t="shared" si="1"/>
        <v>2.4130972809083273</v>
      </c>
      <c r="D87" s="9"/>
      <c r="E87" s="38">
        <v>2.5046862871678748</v>
      </c>
      <c r="F87" s="9"/>
      <c r="G87" s="9"/>
      <c r="I87" s="48"/>
      <c r="J87" s="5" t="s">
        <v>103</v>
      </c>
      <c r="K87" s="10">
        <f t="shared" si="2"/>
        <v>2.4130972809083273</v>
      </c>
      <c r="L87" s="10"/>
    </row>
    <row r="88" spans="1:12" x14ac:dyDescent="0.25">
      <c r="A88" s="35">
        <v>42248</v>
      </c>
      <c r="B88" s="3">
        <f>quarterly!F104</f>
        <v>34798.0588522283</v>
      </c>
      <c r="C88" s="39">
        <f t="shared" si="1"/>
        <v>2.2768882928874135</v>
      </c>
      <c r="D88" s="8"/>
      <c r="E88" s="33">
        <v>2.2214417453273612</v>
      </c>
      <c r="F88" s="8"/>
      <c r="G88" s="8"/>
      <c r="I88" s="48"/>
      <c r="J88" s="5" t="s">
        <v>104</v>
      </c>
      <c r="K88" s="10">
        <f t="shared" si="2"/>
        <v>2.2768882928874135</v>
      </c>
      <c r="L88" s="10"/>
    </row>
    <row r="89" spans="1:12" x14ac:dyDescent="0.25">
      <c r="A89" s="35">
        <v>42339</v>
      </c>
      <c r="B89" s="3">
        <f>quarterly!F105</f>
        <v>37950.687747524302</v>
      </c>
      <c r="C89" s="39">
        <f t="shared" si="1"/>
        <v>2.2569028038793126</v>
      </c>
      <c r="D89" s="8"/>
      <c r="E89" s="33">
        <v>2.1472524374629804</v>
      </c>
      <c r="F89" s="8"/>
      <c r="G89" s="8"/>
      <c r="I89" s="48"/>
      <c r="J89" s="5" t="s">
        <v>105</v>
      </c>
      <c r="K89" s="10">
        <f t="shared" si="2"/>
        <v>2.2569028038793126</v>
      </c>
      <c r="L89" s="10"/>
    </row>
    <row r="90" spans="1:12" x14ac:dyDescent="0.25">
      <c r="A90" s="35">
        <v>42430</v>
      </c>
      <c r="B90" s="3">
        <f>quarterly!F106</f>
        <v>36073.122055750697</v>
      </c>
      <c r="C90" s="39">
        <f t="shared" si="1"/>
        <v>2.9562741220274136</v>
      </c>
      <c r="D90" s="8"/>
      <c r="E90" s="38">
        <v>2.7678939001052711</v>
      </c>
      <c r="F90" s="8"/>
      <c r="G90" s="8"/>
      <c r="I90" s="48">
        <v>2016</v>
      </c>
      <c r="J90" s="5" t="s">
        <v>102</v>
      </c>
      <c r="K90" s="10">
        <f t="shared" si="2"/>
        <v>2.9562741220274136</v>
      </c>
      <c r="L90" s="10"/>
    </row>
    <row r="91" spans="1:12" x14ac:dyDescent="0.25">
      <c r="A91" s="35">
        <v>42522</v>
      </c>
      <c r="B91" s="3">
        <f>quarterly!F107</f>
        <v>36215.796385966103</v>
      </c>
      <c r="C91" s="39">
        <f t="shared" si="1"/>
        <v>1.2787759559149459</v>
      </c>
      <c r="D91" s="8"/>
      <c r="E91" s="38">
        <v>0.88099044683796668</v>
      </c>
      <c r="F91" s="8"/>
      <c r="G91" s="8"/>
      <c r="I91" s="48"/>
      <c r="J91" s="5" t="s">
        <v>103</v>
      </c>
      <c r="K91" s="10">
        <f t="shared" si="2"/>
        <v>1.2787759559149459</v>
      </c>
      <c r="L91" s="10"/>
    </row>
    <row r="92" spans="1:12" x14ac:dyDescent="0.25">
      <c r="A92" s="35">
        <v>42614</v>
      </c>
      <c r="B92" s="3">
        <f>quarterly!F108</f>
        <v>35429.603906652897</v>
      </c>
      <c r="C92" s="39">
        <f t="shared" si="1"/>
        <v>1.8148858736818818</v>
      </c>
      <c r="D92" s="34"/>
      <c r="E92" s="38">
        <v>1.1957176143818637</v>
      </c>
      <c r="F92" s="8"/>
      <c r="G92" s="8"/>
      <c r="I92" s="48"/>
      <c r="J92" s="5" t="s">
        <v>104</v>
      </c>
      <c r="K92" s="10">
        <f t="shared" si="2"/>
        <v>1.8148858736818818</v>
      </c>
      <c r="L92" s="10"/>
    </row>
    <row r="93" spans="1:12" x14ac:dyDescent="0.25">
      <c r="A93" s="35">
        <v>42705</v>
      </c>
      <c r="B93" s="3">
        <f>quarterly!F109</f>
        <v>38224.0420826751</v>
      </c>
      <c r="C93" s="39">
        <f t="shared" ref="C93" si="3">100*(B93/B89-1)</f>
        <v>0.72028822499701217</v>
      </c>
      <c r="D93" s="33"/>
      <c r="E93" s="38">
        <v>0.31335833216402287</v>
      </c>
      <c r="F93" s="8"/>
      <c r="G93" s="8"/>
      <c r="I93" s="48"/>
      <c r="J93" s="5" t="s">
        <v>105</v>
      </c>
      <c r="K93" s="10">
        <f t="shared" si="2"/>
        <v>0.72028822499701217</v>
      </c>
      <c r="L93" s="10"/>
    </row>
    <row r="94" spans="1:12" x14ac:dyDescent="0.25">
      <c r="A94" s="35">
        <v>42795</v>
      </c>
      <c r="B94" s="3">
        <f>quarterly!F110</f>
        <v>35930.474984324901</v>
      </c>
      <c r="C94" s="39">
        <f t="shared" ref="C94" si="4">100*(B94/B90-1)</f>
        <v>-0.39543866262902183</v>
      </c>
      <c r="D94" s="33"/>
      <c r="E94" s="38">
        <v>-0.43710261708175269</v>
      </c>
      <c r="F94" s="38"/>
      <c r="G94" s="8"/>
      <c r="I94" s="48">
        <v>2017</v>
      </c>
      <c r="J94" s="5" t="s">
        <v>102</v>
      </c>
      <c r="K94" s="10">
        <f t="shared" si="2"/>
        <v>-0.39543866262902183</v>
      </c>
      <c r="L94" s="10"/>
    </row>
    <row r="95" spans="1:12" x14ac:dyDescent="0.25">
      <c r="A95" s="35">
        <v>42887</v>
      </c>
      <c r="B95" s="3">
        <f>quarterly!F111</f>
        <v>36360.047246384798</v>
      </c>
      <c r="C95" s="39">
        <f t="shared" ref="C95" si="5">100*(B95/B91-1)</f>
        <v>0.39830923192012424</v>
      </c>
      <c r="D95" s="4"/>
      <c r="E95" s="38">
        <v>0.53837626890343993</v>
      </c>
      <c r="F95" s="38"/>
      <c r="G95" s="4"/>
      <c r="I95" s="48"/>
      <c r="J95" s="5" t="s">
        <v>103</v>
      </c>
      <c r="K95" s="10">
        <f t="shared" si="2"/>
        <v>0.39830923192012424</v>
      </c>
      <c r="L95" s="10"/>
    </row>
    <row r="96" spans="1:12" x14ac:dyDescent="0.25">
      <c r="A96" s="35">
        <v>42979</v>
      </c>
      <c r="B96" s="3">
        <f>quarterly!F112</f>
        <v>36144.151417859401</v>
      </c>
      <c r="C96" s="39">
        <f t="shared" ref="C96" si="6">100*(B96/B92-1)</f>
        <v>2.0168092002641025</v>
      </c>
      <c r="D96" s="4"/>
      <c r="E96" s="38">
        <v>2.5231396805233635</v>
      </c>
      <c r="F96" s="38"/>
      <c r="G96" s="4"/>
      <c r="I96" s="48"/>
      <c r="J96" s="5" t="s">
        <v>104</v>
      </c>
      <c r="K96" s="10">
        <f t="shared" si="2"/>
        <v>2.0168092002641025</v>
      </c>
      <c r="L96" s="10"/>
    </row>
    <row r="97" spans="1:12" x14ac:dyDescent="0.25">
      <c r="A97" s="35">
        <v>43070</v>
      </c>
      <c r="B97" s="3">
        <f>quarterly!F113</f>
        <v>39374.763754835098</v>
      </c>
      <c r="C97" s="39">
        <f t="shared" ref="C97" si="7">100*(B97/B93-1)</f>
        <v>3.0104656898166215</v>
      </c>
      <c r="D97" s="4"/>
      <c r="E97" s="38">
        <v>3.2667477628578689</v>
      </c>
      <c r="F97" s="38"/>
      <c r="G97" s="4"/>
      <c r="I97" s="48"/>
      <c r="J97" s="5" t="s">
        <v>105</v>
      </c>
      <c r="K97" s="10">
        <f t="shared" si="2"/>
        <v>3.0104656898166215</v>
      </c>
      <c r="L97" s="10"/>
    </row>
    <row r="98" spans="1:12" x14ac:dyDescent="0.25">
      <c r="A98" s="35">
        <v>43160</v>
      </c>
      <c r="B98" s="3">
        <f>quarterly!F114</f>
        <v>37627.508462790101</v>
      </c>
      <c r="C98" s="39">
        <f t="shared" ref="C98:C105" si="8">100*(B98/B94-1)</f>
        <v>4.723103380084881</v>
      </c>
      <c r="D98" s="37">
        <f>AVERAGE(C83:C98)</f>
        <v>1.874946570887579</v>
      </c>
      <c r="E98" s="38">
        <v>3.9428339196314832</v>
      </c>
      <c r="F98" s="38"/>
      <c r="G98" s="47"/>
      <c r="J98" s="2"/>
    </row>
    <row r="99" spans="1:12" x14ac:dyDescent="0.25">
      <c r="A99" s="36">
        <v>43252</v>
      </c>
      <c r="B99" s="3">
        <f>quarterly!F115</f>
        <v>38269.646492124302</v>
      </c>
      <c r="C99" s="40">
        <f t="shared" si="8"/>
        <v>5.2519162937264108</v>
      </c>
      <c r="D99" s="4"/>
      <c r="E99" s="9"/>
      <c r="F99" s="4"/>
      <c r="G99" s="4"/>
      <c r="J99" s="2"/>
    </row>
    <row r="100" spans="1:12" x14ac:dyDescent="0.25">
      <c r="A100" s="36">
        <v>43344</v>
      </c>
      <c r="B100" s="3">
        <f>quarterly!F116</f>
        <v>37076.416070477098</v>
      </c>
      <c r="C100" s="40">
        <f t="shared" si="8"/>
        <v>2.579296002387399</v>
      </c>
      <c r="D100" s="4"/>
      <c r="E100" s="9"/>
      <c r="F100" s="4"/>
      <c r="G100" s="4"/>
      <c r="J100" s="2"/>
    </row>
    <row r="101" spans="1:12" x14ac:dyDescent="0.25">
      <c r="A101" s="36">
        <v>43435</v>
      </c>
      <c r="B101" s="3">
        <f>quarterly!F117</f>
        <v>40784.683283419698</v>
      </c>
      <c r="C101" s="40">
        <f t="shared" si="8"/>
        <v>3.5807694932810108</v>
      </c>
      <c r="D101" s="4"/>
      <c r="E101" s="4"/>
      <c r="F101" s="4"/>
      <c r="G101" s="4"/>
      <c r="J101" s="2"/>
    </row>
    <row r="102" spans="1:12" x14ac:dyDescent="0.25">
      <c r="A102" s="36">
        <v>43525</v>
      </c>
      <c r="B102" s="3"/>
      <c r="C102" s="40">
        <f t="shared" si="8"/>
        <v>-100</v>
      </c>
      <c r="D102" s="4"/>
      <c r="E102" s="4"/>
      <c r="F102" s="4"/>
      <c r="G102" s="4"/>
      <c r="J102" s="2"/>
    </row>
    <row r="103" spans="1:12" x14ac:dyDescent="0.25">
      <c r="A103" s="36">
        <v>43617</v>
      </c>
      <c r="B103" s="3"/>
      <c r="C103" s="40">
        <f t="shared" si="8"/>
        <v>-100</v>
      </c>
      <c r="D103" s="4"/>
      <c r="E103" s="4"/>
      <c r="F103" s="4"/>
      <c r="G103" s="4"/>
      <c r="J103" s="2"/>
    </row>
    <row r="104" spans="1:12" x14ac:dyDescent="0.25">
      <c r="A104" s="36">
        <v>43709</v>
      </c>
      <c r="B104" s="3"/>
      <c r="C104" s="40">
        <f t="shared" si="8"/>
        <v>-100</v>
      </c>
      <c r="D104" s="4"/>
      <c r="E104" s="4"/>
      <c r="F104" s="4"/>
      <c r="G104" s="4"/>
      <c r="J104" s="2"/>
    </row>
    <row r="105" spans="1:12" x14ac:dyDescent="0.25">
      <c r="A105" s="36">
        <v>43800</v>
      </c>
      <c r="B105" s="3"/>
      <c r="C105" s="40">
        <f t="shared" si="8"/>
        <v>-100</v>
      </c>
      <c r="D105" s="4"/>
      <c r="E105" s="4"/>
      <c r="F105" s="4"/>
      <c r="G105" s="4"/>
    </row>
  </sheetData>
  <mergeCells count="4">
    <mergeCell ref="I82:I85"/>
    <mergeCell ref="I86:I89"/>
    <mergeCell ref="I90:I93"/>
    <mergeCell ref="I94:I9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1"/>
  <sheetViews>
    <sheetView zoomScale="80" zoomScaleNormal="80" workbookViewId="0">
      <selection activeCell="O9" sqref="O9:R9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8" ht="18.75" x14ac:dyDescent="0.3">
      <c r="B1" s="11" t="s">
        <v>121</v>
      </c>
    </row>
    <row r="3" spans="1:18" x14ac:dyDescent="0.25">
      <c r="B3" s="5"/>
      <c r="C3" s="12">
        <v>41699</v>
      </c>
      <c r="D3" s="12">
        <v>41791</v>
      </c>
      <c r="E3" s="12">
        <v>41883</v>
      </c>
      <c r="F3" s="12">
        <v>41974</v>
      </c>
      <c r="G3" s="12">
        <v>42064</v>
      </c>
      <c r="H3" s="12">
        <v>42156</v>
      </c>
      <c r="I3" s="12">
        <v>42248</v>
      </c>
      <c r="J3" s="12">
        <v>42339</v>
      </c>
      <c r="K3" s="12">
        <v>42430</v>
      </c>
      <c r="L3" s="12">
        <v>42522</v>
      </c>
      <c r="M3" s="12">
        <v>42614</v>
      </c>
      <c r="N3" s="12">
        <v>42705</v>
      </c>
      <c r="O3" s="12">
        <v>42795</v>
      </c>
      <c r="P3" s="12">
        <v>42887</v>
      </c>
      <c r="Q3" s="12">
        <v>42979</v>
      </c>
      <c r="R3" s="12">
        <v>43070</v>
      </c>
    </row>
    <row r="4" spans="1:18" x14ac:dyDescent="0.25">
      <c r="B4" s="14" t="s">
        <v>2</v>
      </c>
      <c r="C4" s="10">
        <f>100*(INDEX(quarterly!$F:$N,MATCH(crec_trim!C$3,quarterly!$A:$A,0),MATCH(crec_trim!$B4,quarterly!$F$1:$N$1,0))/INDEX(quarterly!$F:$N,MATCH(crec_trim!C$3,quarterly!$A:$A,0)-4,MATCH(crec_trim!$B4,quarterly!$F$1:$N$1,0))-1)</f>
        <v>2.825677414064387</v>
      </c>
      <c r="D4" s="10">
        <f>100*(INDEX(quarterly!$F:$N,MATCH(crec_trim!D$3,quarterly!$A:$A,0),MATCH(crec_trim!$B4,quarterly!$F$1:$N$1,0))/INDEX(quarterly!$F:$N,MATCH(crec_trim!D$3,quarterly!$A:$A,0)-4,MATCH(crec_trim!$B4,quarterly!$F$1:$N$1,0))-1)</f>
        <v>1.4801739408538239</v>
      </c>
      <c r="E4" s="10">
        <f>100*(INDEX(quarterly!$F:$N,MATCH(crec_trim!E$3,quarterly!$A:$A,0),MATCH(crec_trim!$B4,quarterly!$F$1:$N$1,0))/INDEX(quarterly!$F:$N,MATCH(crec_trim!E$3,quarterly!$A:$A,0)-4,MATCH(crec_trim!$B4,quarterly!$F$1:$N$1,0))-1)</f>
        <v>1.0132007924664288</v>
      </c>
      <c r="F4" s="10">
        <f>100*(INDEX(quarterly!$F:$N,MATCH(crec_trim!F$3,quarterly!$A:$A,0),MATCH(crec_trim!$B4,quarterly!$F$1:$N$1,0))/INDEX(quarterly!$F:$N,MATCH(crec_trim!F$3,quarterly!$A:$A,0)-4,MATCH(crec_trim!$B4,quarterly!$F$1:$N$1,0))-1)</f>
        <v>1.7656057734352526</v>
      </c>
      <c r="G4" s="10">
        <f>100*(INDEX(quarterly!$F:$N,MATCH(crec_trim!G$3,quarterly!$A:$A,0),MATCH(crec_trim!$B4,quarterly!$F$1:$N$1,0))/INDEX(quarterly!$F:$N,MATCH(crec_trim!G$3,quarterly!$A:$A,0)-4,MATCH(crec_trim!$B4,quarterly!$F$1:$N$1,0))-1)</f>
        <v>2.2698032336927465</v>
      </c>
      <c r="H4" s="10">
        <f>100*(INDEX(quarterly!$F:$N,MATCH(crec_trim!H$3,quarterly!$A:$A,0),MATCH(crec_trim!$B4,quarterly!$F$1:$N$1,0))/INDEX(quarterly!$F:$N,MATCH(crec_trim!H$3,quarterly!$A:$A,0)-4,MATCH(crec_trim!$B4,quarterly!$F$1:$N$1,0))-1)</f>
        <v>2.4130972809083273</v>
      </c>
      <c r="I4" s="10">
        <f>100*(INDEX(quarterly!$F:$N,MATCH(crec_trim!I$3,quarterly!$A:$A,0),MATCH(crec_trim!$B4,quarterly!$F$1:$N$1,0))/INDEX(quarterly!$F:$N,MATCH(crec_trim!I$3,quarterly!$A:$A,0)-4,MATCH(crec_trim!$B4,quarterly!$F$1:$N$1,0))-1)</f>
        <v>2.2768882928874135</v>
      </c>
      <c r="J4" s="10">
        <f>100*(INDEX(quarterly!$F:$N,MATCH(crec_trim!J$3,quarterly!$A:$A,0),MATCH(crec_trim!$B4,quarterly!$F$1:$N$1,0))/INDEX(quarterly!$F:$N,MATCH(crec_trim!J$3,quarterly!$A:$A,0)-4,MATCH(crec_trim!$B4,quarterly!$F$1:$N$1,0))-1)</f>
        <v>2.2569028038793126</v>
      </c>
      <c r="K4" s="10">
        <f>100*(INDEX(quarterly!$F:$N,MATCH(crec_trim!K$3,quarterly!$A:$A,0),MATCH(crec_trim!$B4,quarterly!$F$1:$N$1,0))/INDEX(quarterly!$F:$N,MATCH(crec_trim!K$3,quarterly!$A:$A,0)-4,MATCH(crec_trim!$B4,quarterly!$F$1:$N$1,0))-1)</f>
        <v>2.9562741220274136</v>
      </c>
      <c r="L4" s="10">
        <f>100*(INDEX(quarterly!$F:$N,MATCH(crec_trim!L$3,quarterly!$A:$A,0),MATCH(crec_trim!$B4,quarterly!$F$1:$N$1,0))/INDEX(quarterly!$F:$N,MATCH(crec_trim!L$3,quarterly!$A:$A,0)-4,MATCH(crec_trim!$B4,quarterly!$F$1:$N$1,0))-1)</f>
        <v>1.2787759559149459</v>
      </c>
      <c r="M4" s="10">
        <f>100*(INDEX(quarterly!$F:$N,MATCH(crec_trim!M$3,quarterly!$A:$A,0),MATCH(crec_trim!$B4,quarterly!$F$1:$N$1,0))/INDEX(quarterly!$F:$N,MATCH(crec_trim!M$3,quarterly!$A:$A,0)-4,MATCH(crec_trim!$B4,quarterly!$F$1:$N$1,0))-1)</f>
        <v>1.8148858736818818</v>
      </c>
      <c r="N4" s="10">
        <f>100*(INDEX(quarterly!$F:$N,MATCH(crec_trim!N$3,quarterly!$A:$A,0),MATCH(crec_trim!$B4,quarterly!$F$1:$N$1,0))/INDEX(quarterly!$F:$N,MATCH(crec_trim!N$3,quarterly!$A:$A,0)-4,MATCH(crec_trim!$B4,quarterly!$F$1:$N$1,0))-1)</f>
        <v>0.72028822499701217</v>
      </c>
      <c r="O4" s="10">
        <f>100*(INDEX(quarterly!$F:$N,MATCH(crec_trim!O$3,quarterly!$A:$A,0),MATCH(crec_trim!$B4,quarterly!$F$1:$N$1,0))/INDEX(quarterly!$F:$N,MATCH(crec_trim!O$3,quarterly!$A:$A,0)-4,MATCH(crec_trim!$B4,quarterly!$F$1:$N$1,0))-1)</f>
        <v>-0.39543866262902183</v>
      </c>
      <c r="P4" s="10">
        <f>100*(INDEX(quarterly!$F:$N,MATCH(crec_trim!P$3,quarterly!$A:$A,0),MATCH(crec_trim!$B4,quarterly!$F$1:$N$1,0))/INDEX(quarterly!$F:$N,MATCH(crec_trim!P$3,quarterly!$A:$A,0)-4,MATCH(crec_trim!$B4,quarterly!$F$1:$N$1,0))-1)</f>
        <v>0.39830923192012424</v>
      </c>
      <c r="Q4" s="10">
        <f>100*(INDEX(quarterly!$F:$N,MATCH(crec_trim!Q$3,quarterly!$A:$A,0),MATCH(crec_trim!$B4,quarterly!$F$1:$N$1,0))/INDEX(quarterly!$F:$N,MATCH(crec_trim!Q$3,quarterly!$A:$A,0)-4,MATCH(crec_trim!$B4,quarterly!$F$1:$N$1,0))-1)</f>
        <v>2.0168092002641025</v>
      </c>
      <c r="R4" s="10">
        <f>100*(INDEX(quarterly!$F:$N,MATCH(crec_trim!R$3,quarterly!$A:$A,0),MATCH(crec_trim!$B4,quarterly!$F$1:$N$1,0))/INDEX(quarterly!$F:$N,MATCH(crec_trim!R$3,quarterly!$A:$A,0)-4,MATCH(crec_trim!$B4,quarterly!$F$1:$N$1,0))-1)</f>
        <v>3.0104656898166215</v>
      </c>
    </row>
    <row r="5" spans="1:18" x14ac:dyDescent="0.25">
      <c r="A5" s="18" t="s">
        <v>128</v>
      </c>
      <c r="B5" s="14" t="s">
        <v>3</v>
      </c>
      <c r="C5" s="10">
        <f>100*(INDEX(quarterly!$F:$N,MATCH(crec_trim!C$3,quarterly!$A:$A,0),MATCH(crec_trim!$B5,quarterly!$F$1:$N$1,0))/INDEX(quarterly!$F:$N,MATCH(crec_trim!C$3,quarterly!$A:$A,0)-4,MATCH(crec_trim!$B5,quarterly!$F$1:$N$1,0))-1)</f>
        <v>4.4326739631929346</v>
      </c>
      <c r="D5" s="10">
        <f>100*(INDEX(quarterly!$F:$N,MATCH(crec_trim!D$3,quarterly!$A:$A,0),MATCH(crec_trim!$B5,quarterly!$F$1:$N$1,0))/INDEX(quarterly!$F:$N,MATCH(crec_trim!D$3,quarterly!$A:$A,0)-4,MATCH(crec_trim!$B5,quarterly!$F$1:$N$1,0))-1)</f>
        <v>2.649537306955585</v>
      </c>
      <c r="E5" s="10">
        <f>100*(INDEX(quarterly!$F:$N,MATCH(crec_trim!E$3,quarterly!$A:$A,0),MATCH(crec_trim!$B5,quarterly!$F$1:$N$1,0))/INDEX(quarterly!$F:$N,MATCH(crec_trim!E$3,quarterly!$A:$A,0)-4,MATCH(crec_trim!$B5,quarterly!$F$1:$N$1,0))-1)</f>
        <v>1.846003336076385</v>
      </c>
      <c r="F5" s="10">
        <f>100*(INDEX(quarterly!$F:$N,MATCH(crec_trim!F$3,quarterly!$A:$A,0),MATCH(crec_trim!$B5,quarterly!$F$1:$N$1,0))/INDEX(quarterly!$F:$N,MATCH(crec_trim!F$3,quarterly!$A:$A,0)-4,MATCH(crec_trim!$B5,quarterly!$F$1:$N$1,0))-1)</f>
        <v>1.9059795623232123</v>
      </c>
      <c r="G5" s="10">
        <f>100*(INDEX(quarterly!$F:$N,MATCH(crec_trim!G$3,quarterly!$A:$A,0),MATCH(crec_trim!$B5,quarterly!$F$1:$N$1,0))/INDEX(quarterly!$F:$N,MATCH(crec_trim!G$3,quarterly!$A:$A,0)-4,MATCH(crec_trim!$B5,quarterly!$F$1:$N$1,0))-1)</f>
        <v>2.0416421747253999</v>
      </c>
      <c r="H5" s="10">
        <f>100*(INDEX(quarterly!$F:$N,MATCH(crec_trim!H$3,quarterly!$A:$A,0),MATCH(crec_trim!$B5,quarterly!$F$1:$N$1,0))/INDEX(quarterly!$F:$N,MATCH(crec_trim!H$3,quarterly!$A:$A,0)-4,MATCH(crec_trim!$B5,quarterly!$F$1:$N$1,0))-1)</f>
        <v>2.388169739273116</v>
      </c>
      <c r="I5" s="10">
        <f>100*(INDEX(quarterly!$F:$N,MATCH(crec_trim!I$3,quarterly!$A:$A,0),MATCH(crec_trim!$B5,quarterly!$F$1:$N$1,0))/INDEX(quarterly!$F:$N,MATCH(crec_trim!I$3,quarterly!$A:$A,0)-4,MATCH(crec_trim!$B5,quarterly!$F$1:$N$1,0))-1)</f>
        <v>2.4853135351036171</v>
      </c>
      <c r="J5" s="10">
        <f>100*(INDEX(quarterly!$F:$N,MATCH(crec_trim!J$3,quarterly!$A:$A,0),MATCH(crec_trim!$B5,quarterly!$F$1:$N$1,0))/INDEX(quarterly!$F:$N,MATCH(crec_trim!J$3,quarterly!$A:$A,0)-4,MATCH(crec_trim!$B5,quarterly!$F$1:$N$1,0))-1)</f>
        <v>1.6188130120805555</v>
      </c>
      <c r="K5" s="10">
        <f>100*(INDEX(quarterly!$F:$N,MATCH(crec_trim!K$3,quarterly!$A:$A,0),MATCH(crec_trim!$B5,quarterly!$F$1:$N$1,0))/INDEX(quarterly!$F:$N,MATCH(crec_trim!K$3,quarterly!$A:$A,0)-4,MATCH(crec_trim!$B5,quarterly!$F$1:$N$1,0))-1)</f>
        <v>3.4624369557625601</v>
      </c>
      <c r="L5" s="10">
        <f>100*(INDEX(quarterly!$F:$N,MATCH(crec_trim!L$3,quarterly!$A:$A,0),MATCH(crec_trim!$B5,quarterly!$F$1:$N$1,0))/INDEX(quarterly!$F:$N,MATCH(crec_trim!L$3,quarterly!$A:$A,0)-4,MATCH(crec_trim!$B5,quarterly!$F$1:$N$1,0))-1)</f>
        <v>2.2851645239293061</v>
      </c>
      <c r="M5" s="10">
        <f>100*(INDEX(quarterly!$F:$N,MATCH(crec_trim!M$3,quarterly!$A:$A,0),MATCH(crec_trim!$B5,quarterly!$F$1:$N$1,0))/INDEX(quarterly!$F:$N,MATCH(crec_trim!M$3,quarterly!$A:$A,0)-4,MATCH(crec_trim!$B5,quarterly!$F$1:$N$1,0))-1)</f>
        <v>2.129296479260856</v>
      </c>
      <c r="N5" s="10">
        <f>100*(INDEX(quarterly!$F:$N,MATCH(crec_trim!N$3,quarterly!$A:$A,0),MATCH(crec_trim!$B5,quarterly!$F$1:$N$1,0))/INDEX(quarterly!$F:$N,MATCH(crec_trim!N$3,quarterly!$A:$A,0)-4,MATCH(crec_trim!$B5,quarterly!$F$1:$N$1,0))-1)</f>
        <v>2.7098668908632773</v>
      </c>
      <c r="O5" s="10">
        <f>100*(INDEX(quarterly!$F:$N,MATCH(crec_trim!O$3,quarterly!$A:$A,0),MATCH(crec_trim!$B5,quarterly!$F$1:$N$1,0))/INDEX(quarterly!$F:$N,MATCH(crec_trim!O$3,quarterly!$A:$A,0)-4,MATCH(crec_trim!$B5,quarterly!$F$1:$N$1,0))-1)</f>
        <v>2.9429923095435795</v>
      </c>
      <c r="P5" s="10">
        <f>100*(INDEX(quarterly!$F:$N,MATCH(crec_trim!P$3,quarterly!$A:$A,0),MATCH(crec_trim!$B5,quarterly!$F$1:$N$1,0))/INDEX(quarterly!$F:$N,MATCH(crec_trim!P$3,quarterly!$A:$A,0)-4,MATCH(crec_trim!$B5,quarterly!$F$1:$N$1,0))-1)</f>
        <v>2.7681518125628468</v>
      </c>
      <c r="Q5" s="10">
        <f>100*(INDEX(quarterly!$F:$N,MATCH(crec_trim!Q$3,quarterly!$A:$A,0),MATCH(crec_trim!$B5,quarterly!$F$1:$N$1,0))/INDEX(quarterly!$F:$N,MATCH(crec_trim!Q$3,quarterly!$A:$A,0)-4,MATCH(crec_trim!$B5,quarterly!$F$1:$N$1,0))-1)</f>
        <v>2.93931885113905</v>
      </c>
      <c r="R5" s="10">
        <f>100*(INDEX(quarterly!$F:$N,MATCH(crec_trim!R$3,quarterly!$A:$A,0),MATCH(crec_trim!$B5,quarterly!$F$1:$N$1,0))/INDEX(quarterly!$F:$N,MATCH(crec_trim!R$3,quarterly!$A:$A,0)-4,MATCH(crec_trim!$B5,quarterly!$F$1:$N$1,0))-1)</f>
        <v>3.2075092201199196</v>
      </c>
    </row>
    <row r="6" spans="1:18" x14ac:dyDescent="0.25">
      <c r="A6" s="18" t="s">
        <v>129</v>
      </c>
      <c r="B6" s="14" t="s">
        <v>11</v>
      </c>
      <c r="C6" s="10">
        <f>100*(INDEX(quarterly!$F:$N,MATCH(crec_trim!C$3,quarterly!$A:$A,0),MATCH(crec_trim!$B6,quarterly!$F$1:$N$1,0))/INDEX(quarterly!$F:$N,MATCH(crec_trim!C$3,quarterly!$A:$A,0)-4,MATCH(crec_trim!$B6,quarterly!$F$1:$N$1,0))-1)</f>
        <v>4.9432293865068644</v>
      </c>
      <c r="D6" s="10">
        <f>100*(INDEX(quarterly!$F:$N,MATCH(crec_trim!D$3,quarterly!$A:$A,0),MATCH(crec_trim!$B6,quarterly!$F$1:$N$1,0))/INDEX(quarterly!$F:$N,MATCH(crec_trim!D$3,quarterly!$A:$A,0)-4,MATCH(crec_trim!$B6,quarterly!$F$1:$N$1,0))-1)</f>
        <v>3.3695838061271521</v>
      </c>
      <c r="E6" s="10">
        <f>100*(INDEX(quarterly!$F:$N,MATCH(crec_trim!E$3,quarterly!$A:$A,0),MATCH(crec_trim!$B6,quarterly!$F$1:$N$1,0))/INDEX(quarterly!$F:$N,MATCH(crec_trim!E$3,quarterly!$A:$A,0)-4,MATCH(crec_trim!$B6,quarterly!$F$1:$N$1,0))-1)</f>
        <v>2.5215288738775765</v>
      </c>
      <c r="F6" s="10">
        <f>100*(INDEX(quarterly!$F:$N,MATCH(crec_trim!F$3,quarterly!$A:$A,0),MATCH(crec_trim!$B6,quarterly!$F$1:$N$1,0))/INDEX(quarterly!$F:$N,MATCH(crec_trim!F$3,quarterly!$A:$A,0)-4,MATCH(crec_trim!$B6,quarterly!$F$1:$N$1,0))-1)</f>
        <v>4.4963965954403218</v>
      </c>
      <c r="G6" s="10">
        <f>100*(INDEX(quarterly!$F:$N,MATCH(crec_trim!G$3,quarterly!$A:$A,0),MATCH(crec_trim!$B6,quarterly!$F$1:$N$1,0))/INDEX(quarterly!$F:$N,MATCH(crec_trim!G$3,quarterly!$A:$A,0)-4,MATCH(crec_trim!$B6,quarterly!$F$1:$N$1,0))-1)</f>
        <v>2.8172715773768342</v>
      </c>
      <c r="H6" s="10">
        <f>100*(INDEX(quarterly!$F:$N,MATCH(crec_trim!H$3,quarterly!$A:$A,0),MATCH(crec_trim!$B6,quarterly!$F$1:$N$1,0))/INDEX(quarterly!$F:$N,MATCH(crec_trim!H$3,quarterly!$A:$A,0)-4,MATCH(crec_trim!$B6,quarterly!$F$1:$N$1,0))-1)</f>
        <v>4.4751686846524086</v>
      </c>
      <c r="I6" s="10">
        <f>100*(INDEX(quarterly!$F:$N,MATCH(crec_trim!I$3,quarterly!$A:$A,0),MATCH(crec_trim!$B6,quarterly!$F$1:$N$1,0))/INDEX(quarterly!$F:$N,MATCH(crec_trim!I$3,quarterly!$A:$A,0)-4,MATCH(crec_trim!$B6,quarterly!$F$1:$N$1,0))-1)</f>
        <v>6.348346484011369</v>
      </c>
      <c r="J6" s="10">
        <f>100*(INDEX(quarterly!$F:$N,MATCH(crec_trim!J$3,quarterly!$A:$A,0),MATCH(crec_trim!$B6,quarterly!$F$1:$N$1,0))/INDEX(quarterly!$F:$N,MATCH(crec_trim!J$3,quarterly!$A:$A,0)-4,MATCH(crec_trim!$B6,quarterly!$F$1:$N$1,0))-1)</f>
        <v>5.2390164510740966</v>
      </c>
      <c r="K6" s="10">
        <f>100*(INDEX(quarterly!$F:$N,MATCH(crec_trim!K$3,quarterly!$A:$A,0),MATCH(crec_trim!$B6,quarterly!$F$1:$N$1,0))/INDEX(quarterly!$F:$N,MATCH(crec_trim!K$3,quarterly!$A:$A,0)-4,MATCH(crec_trim!$B6,quarterly!$F$1:$N$1,0))-1)</f>
        <v>6.4325327410453603</v>
      </c>
      <c r="L6" s="10">
        <f>100*(INDEX(quarterly!$F:$N,MATCH(crec_trim!L$3,quarterly!$A:$A,0),MATCH(crec_trim!$B6,quarterly!$F$1:$N$1,0))/INDEX(quarterly!$F:$N,MATCH(crec_trim!L$3,quarterly!$A:$A,0)-4,MATCH(crec_trim!$B6,quarterly!$F$1:$N$1,0))-1)</f>
        <v>9.4360159908835719</v>
      </c>
      <c r="M6" s="10">
        <f>100*(INDEX(quarterly!$F:$N,MATCH(crec_trim!M$3,quarterly!$A:$A,0),MATCH(crec_trim!$B6,quarterly!$F$1:$N$1,0))/INDEX(quarterly!$F:$N,MATCH(crec_trim!M$3,quarterly!$A:$A,0)-4,MATCH(crec_trim!$B6,quarterly!$F$1:$N$1,0))-1)</f>
        <v>8.612053324204183</v>
      </c>
      <c r="N6" s="10">
        <f>100*(INDEX(quarterly!$F:$N,MATCH(crec_trim!N$3,quarterly!$A:$A,0),MATCH(crec_trim!$B6,quarterly!$F$1:$N$1,0))/INDEX(quarterly!$F:$N,MATCH(crec_trim!N$3,quarterly!$A:$A,0)-4,MATCH(crec_trim!$B6,quarterly!$F$1:$N$1,0))-1)</f>
        <v>4.4078786164335693</v>
      </c>
      <c r="O6" s="10">
        <f>100*(INDEX(quarterly!$F:$N,MATCH(crec_trim!O$3,quarterly!$A:$A,0),MATCH(crec_trim!$B6,quarterly!$F$1:$N$1,0))/INDEX(quarterly!$F:$N,MATCH(crec_trim!O$3,quarterly!$A:$A,0)-4,MATCH(crec_trim!$B6,quarterly!$F$1:$N$1,0))-1)</f>
        <v>5.7597383388488854</v>
      </c>
      <c r="P6" s="10">
        <f>100*(INDEX(quarterly!$F:$N,MATCH(crec_trim!P$3,quarterly!$A:$A,0),MATCH(crec_trim!$B6,quarterly!$F$1:$N$1,0))/INDEX(quarterly!$F:$N,MATCH(crec_trim!P$3,quarterly!$A:$A,0)-4,MATCH(crec_trim!$B6,quarterly!$F$1:$N$1,0))-1)</f>
        <v>4.3193279569747389</v>
      </c>
      <c r="Q6" s="10">
        <f>100*(INDEX(quarterly!$F:$N,MATCH(crec_trim!Q$3,quarterly!$A:$A,0),MATCH(crec_trim!$B6,quarterly!$F$1:$N$1,0))/INDEX(quarterly!$F:$N,MATCH(crec_trim!Q$3,quarterly!$A:$A,0)-4,MATCH(crec_trim!$B6,quarterly!$F$1:$N$1,0))-1)</f>
        <v>3.260442097979066</v>
      </c>
      <c r="R6" s="10">
        <f>100*(INDEX(quarterly!$F:$N,MATCH(crec_trim!R$3,quarterly!$A:$A,0),MATCH(crec_trim!$B6,quarterly!$F$1:$N$1,0))/INDEX(quarterly!$F:$N,MATCH(crec_trim!R$3,quarterly!$A:$A,0)-4,MATCH(crec_trim!$B6,quarterly!$F$1:$N$1,0))-1)</f>
        <v>4.5909158562986052</v>
      </c>
    </row>
    <row r="7" spans="1:18" x14ac:dyDescent="0.25">
      <c r="A7" s="18" t="s">
        <v>130</v>
      </c>
      <c r="B7" s="14" t="s">
        <v>12</v>
      </c>
      <c r="C7" s="10" t="e">
        <f>100*(INDEX(quarterly!$F:$N,MATCH(crec_trim!C$3,quarterly!$A:$A,0),MATCH(crec_trim!$B7,quarterly!$F$1:$N$1,0))/INDEX(quarterly!$F:$N,MATCH(crec_trim!C$3,quarterly!$A:$A,0)-4,MATCH(crec_trim!$B7,quarterly!$F$1:$N$1,0))-1)</f>
        <v>#N/A</v>
      </c>
      <c r="D7" s="10" t="e">
        <f>100*(INDEX(quarterly!$F:$N,MATCH(crec_trim!D$3,quarterly!$A:$A,0),MATCH(crec_trim!$B7,quarterly!$F$1:$N$1,0))/INDEX(quarterly!$F:$N,MATCH(crec_trim!D$3,quarterly!$A:$A,0)-4,MATCH(crec_trim!$B7,quarterly!$F$1:$N$1,0))-1)</f>
        <v>#N/A</v>
      </c>
      <c r="E7" s="10" t="e">
        <f>100*(INDEX(quarterly!$F:$N,MATCH(crec_trim!E$3,quarterly!$A:$A,0),MATCH(crec_trim!$B7,quarterly!$F$1:$N$1,0))/INDEX(quarterly!$F:$N,MATCH(crec_trim!E$3,quarterly!$A:$A,0)-4,MATCH(crec_trim!$B7,quarterly!$F$1:$N$1,0))-1)</f>
        <v>#N/A</v>
      </c>
      <c r="F7" s="10" t="e">
        <f>100*(INDEX(quarterly!$F:$N,MATCH(crec_trim!F$3,quarterly!$A:$A,0),MATCH(crec_trim!$B7,quarterly!$F$1:$N$1,0))/INDEX(quarterly!$F:$N,MATCH(crec_trim!F$3,quarterly!$A:$A,0)-4,MATCH(crec_trim!$B7,quarterly!$F$1:$N$1,0))-1)</f>
        <v>#N/A</v>
      </c>
      <c r="G7" s="10" t="e">
        <f>100*(INDEX(quarterly!$F:$N,MATCH(crec_trim!G$3,quarterly!$A:$A,0),MATCH(crec_trim!$B7,quarterly!$F$1:$N$1,0))/INDEX(quarterly!$F:$N,MATCH(crec_trim!G$3,quarterly!$A:$A,0)-4,MATCH(crec_trim!$B7,quarterly!$F$1:$N$1,0))-1)</f>
        <v>#N/A</v>
      </c>
      <c r="H7" s="10" t="e">
        <f>100*(INDEX(quarterly!$F:$N,MATCH(crec_trim!H$3,quarterly!$A:$A,0),MATCH(crec_trim!$B7,quarterly!$F$1:$N$1,0))/INDEX(quarterly!$F:$N,MATCH(crec_trim!H$3,quarterly!$A:$A,0)-4,MATCH(crec_trim!$B7,quarterly!$F$1:$N$1,0))-1)</f>
        <v>#N/A</v>
      </c>
      <c r="I7" s="10" t="e">
        <f>100*(INDEX(quarterly!$F:$N,MATCH(crec_trim!I$3,quarterly!$A:$A,0),MATCH(crec_trim!$B7,quarterly!$F$1:$N$1,0))/INDEX(quarterly!$F:$N,MATCH(crec_trim!I$3,quarterly!$A:$A,0)-4,MATCH(crec_trim!$B7,quarterly!$F$1:$N$1,0))-1)</f>
        <v>#N/A</v>
      </c>
      <c r="J7" s="10" t="e">
        <f>100*(INDEX(quarterly!$F:$N,MATCH(crec_trim!J$3,quarterly!$A:$A,0),MATCH(crec_trim!$B7,quarterly!$F$1:$N$1,0))/INDEX(quarterly!$F:$N,MATCH(crec_trim!J$3,quarterly!$A:$A,0)-4,MATCH(crec_trim!$B7,quarterly!$F$1:$N$1,0))-1)</f>
        <v>#N/A</v>
      </c>
      <c r="K7" s="10" t="e">
        <f>100*(INDEX(quarterly!$F:$N,MATCH(crec_trim!K$3,quarterly!$A:$A,0),MATCH(crec_trim!$B7,quarterly!$F$1:$N$1,0))/INDEX(quarterly!$F:$N,MATCH(crec_trim!K$3,quarterly!$A:$A,0)-4,MATCH(crec_trim!$B7,quarterly!$F$1:$N$1,0))-1)</f>
        <v>#N/A</v>
      </c>
      <c r="L7" s="10" t="e">
        <f>100*(INDEX(quarterly!$F:$N,MATCH(crec_trim!L$3,quarterly!$A:$A,0),MATCH(crec_trim!$B7,quarterly!$F$1:$N$1,0))/INDEX(quarterly!$F:$N,MATCH(crec_trim!L$3,quarterly!$A:$A,0)-4,MATCH(crec_trim!$B7,quarterly!$F$1:$N$1,0))-1)</f>
        <v>#N/A</v>
      </c>
      <c r="M7" s="10" t="e">
        <f>100*(INDEX(quarterly!$F:$N,MATCH(crec_trim!M$3,quarterly!$A:$A,0),MATCH(crec_trim!$B7,quarterly!$F$1:$N$1,0))/INDEX(quarterly!$F:$N,MATCH(crec_trim!M$3,quarterly!$A:$A,0)-4,MATCH(crec_trim!$B7,quarterly!$F$1:$N$1,0))-1)</f>
        <v>#N/A</v>
      </c>
      <c r="N7" s="10" t="e">
        <f>100*(INDEX(quarterly!$F:$N,MATCH(crec_trim!N$3,quarterly!$A:$A,0),MATCH(crec_trim!$B7,quarterly!$F$1:$N$1,0))/INDEX(quarterly!$F:$N,MATCH(crec_trim!N$3,quarterly!$A:$A,0)-4,MATCH(crec_trim!$B7,quarterly!$F$1:$N$1,0))-1)</f>
        <v>#N/A</v>
      </c>
      <c r="O7" s="10" t="e">
        <f>100*(INDEX(quarterly!$F:$N,MATCH(crec_trim!O$3,quarterly!$A:$A,0),MATCH(crec_trim!$B7,quarterly!$F$1:$N$1,0))/INDEX(quarterly!$F:$N,MATCH(crec_trim!O$3,quarterly!$A:$A,0)-4,MATCH(crec_trim!$B7,quarterly!$F$1:$N$1,0))-1)</f>
        <v>#N/A</v>
      </c>
      <c r="P7" s="10" t="e">
        <f>100*(INDEX(quarterly!$F:$N,MATCH(crec_trim!P$3,quarterly!$A:$A,0),MATCH(crec_trim!$B7,quarterly!$F$1:$N$1,0))/INDEX(quarterly!$F:$N,MATCH(crec_trim!P$3,quarterly!$A:$A,0)-4,MATCH(crec_trim!$B7,quarterly!$F$1:$N$1,0))-1)</f>
        <v>#N/A</v>
      </c>
      <c r="Q7" s="10" t="e">
        <f>100*(INDEX(quarterly!$F:$N,MATCH(crec_trim!Q$3,quarterly!$A:$A,0),MATCH(crec_trim!$B7,quarterly!$F$1:$N$1,0))/INDEX(quarterly!$F:$N,MATCH(crec_trim!Q$3,quarterly!$A:$A,0)-4,MATCH(crec_trim!$B7,quarterly!$F$1:$N$1,0))-1)</f>
        <v>#N/A</v>
      </c>
      <c r="R7" s="10" t="e">
        <f>100*(INDEX(quarterly!$F:$N,MATCH(crec_trim!R$3,quarterly!$A:$A,0),MATCH(crec_trim!$B7,quarterly!$F$1:$N$1,0))/INDEX(quarterly!$F:$N,MATCH(crec_trim!R$3,quarterly!$A:$A,0)-4,MATCH(crec_trim!$B7,quarterly!$F$1:$N$1,0))-1)</f>
        <v>#N/A</v>
      </c>
    </row>
    <row r="8" spans="1:18" x14ac:dyDescent="0.25">
      <c r="A8" s="18" t="s">
        <v>131</v>
      </c>
      <c r="B8" s="14" t="s">
        <v>13</v>
      </c>
      <c r="C8" s="10">
        <f>100*(INDEX(quarterly!$F:$N,MATCH(crec_trim!C$3,quarterly!$A:$A,0),MATCH(crec_trim!$B8,quarterly!$F$1:$N$1,0))/INDEX(quarterly!$F:$N,MATCH(crec_trim!C$3,quarterly!$A:$A,0)-4,MATCH(crec_trim!$B8,quarterly!$F$1:$N$1,0))-1)</f>
        <v>4.534837380429213</v>
      </c>
      <c r="D8" s="10">
        <f>100*(INDEX(quarterly!$F:$N,MATCH(crec_trim!D$3,quarterly!$A:$A,0),MATCH(crec_trim!$B8,quarterly!$F$1:$N$1,0))/INDEX(quarterly!$F:$N,MATCH(crec_trim!D$3,quarterly!$A:$A,0)-4,MATCH(crec_trim!$B8,quarterly!$F$1:$N$1,0))-1)</f>
        <v>-1.3331672067250055</v>
      </c>
      <c r="E8" s="10">
        <f>100*(INDEX(quarterly!$F:$N,MATCH(crec_trim!E$3,quarterly!$A:$A,0),MATCH(crec_trim!$B8,quarterly!$F$1:$N$1,0))/INDEX(quarterly!$F:$N,MATCH(crec_trim!E$3,quarterly!$A:$A,0)-4,MATCH(crec_trim!$B8,quarterly!$F$1:$N$1,0))-1)</f>
        <v>-3.5484532335857466</v>
      </c>
      <c r="F8" s="10">
        <f>100*(INDEX(quarterly!$F:$N,MATCH(crec_trim!F$3,quarterly!$A:$A,0),MATCH(crec_trim!$B8,quarterly!$F$1:$N$1,0))/INDEX(quarterly!$F:$N,MATCH(crec_trim!F$3,quarterly!$A:$A,0)-4,MATCH(crec_trim!$B8,quarterly!$F$1:$N$1,0))-1)</f>
        <v>1.8147628444726616</v>
      </c>
      <c r="G8" s="10">
        <f>100*(INDEX(quarterly!$F:$N,MATCH(crec_trim!G$3,quarterly!$A:$A,0),MATCH(crec_trim!$B8,quarterly!$F$1:$N$1,0))/INDEX(quarterly!$F:$N,MATCH(crec_trim!G$3,quarterly!$A:$A,0)-4,MATCH(crec_trim!$B8,quarterly!$F$1:$N$1,0))-1)</f>
        <v>0.5087881734327393</v>
      </c>
      <c r="H8" s="10">
        <f>100*(INDEX(quarterly!$F:$N,MATCH(crec_trim!H$3,quarterly!$A:$A,0),MATCH(crec_trim!$B8,quarterly!$F$1:$N$1,0))/INDEX(quarterly!$F:$N,MATCH(crec_trim!H$3,quarterly!$A:$A,0)-4,MATCH(crec_trim!$B8,quarterly!$F$1:$N$1,0))-1)</f>
        <v>-5.3167819132605594</v>
      </c>
      <c r="I8" s="10">
        <f>100*(INDEX(quarterly!$F:$N,MATCH(crec_trim!I$3,quarterly!$A:$A,0),MATCH(crec_trim!$B8,quarterly!$F$1:$N$1,0))/INDEX(quarterly!$F:$N,MATCH(crec_trim!I$3,quarterly!$A:$A,0)-4,MATCH(crec_trim!$B8,quarterly!$F$1:$N$1,0))-1)</f>
        <v>-1.0472128508441592</v>
      </c>
      <c r="J8" s="10">
        <f>100*(INDEX(quarterly!$F:$N,MATCH(crec_trim!J$3,quarterly!$A:$A,0),MATCH(crec_trim!$B8,quarterly!$F$1:$N$1,0))/INDEX(quarterly!$F:$N,MATCH(crec_trim!J$3,quarterly!$A:$A,0)-4,MATCH(crec_trim!$B8,quarterly!$F$1:$N$1,0))-1)</f>
        <v>-0.88813349279944775</v>
      </c>
      <c r="K8" s="10">
        <f>100*(INDEX(quarterly!$F:$N,MATCH(crec_trim!K$3,quarterly!$A:$A,0),MATCH(crec_trim!$B8,quarterly!$F$1:$N$1,0))/INDEX(quarterly!$F:$N,MATCH(crec_trim!K$3,quarterly!$A:$A,0)-4,MATCH(crec_trim!$B8,quarterly!$F$1:$N$1,0))-1)</f>
        <v>1.3894290296688538</v>
      </c>
      <c r="L8" s="10">
        <f>100*(INDEX(quarterly!$F:$N,MATCH(crec_trim!L$3,quarterly!$A:$A,0),MATCH(crec_trim!$B8,quarterly!$F$1:$N$1,0))/INDEX(quarterly!$F:$N,MATCH(crec_trim!L$3,quarterly!$A:$A,0)-4,MATCH(crec_trim!$B8,quarterly!$F$1:$N$1,0))-1)</f>
        <v>1.4944800553988946</v>
      </c>
      <c r="M8" s="10">
        <f>100*(INDEX(quarterly!$F:$N,MATCH(crec_trim!M$3,quarterly!$A:$A,0),MATCH(crec_trim!$B8,quarterly!$F$1:$N$1,0))/INDEX(quarterly!$F:$N,MATCH(crec_trim!M$3,quarterly!$A:$A,0)-4,MATCH(crec_trim!$B8,quarterly!$F$1:$N$1,0))-1)</f>
        <v>0.95731738745186146</v>
      </c>
      <c r="N8" s="10">
        <f>100*(INDEX(quarterly!$F:$N,MATCH(crec_trim!N$3,quarterly!$A:$A,0),MATCH(crec_trim!$B8,quarterly!$F$1:$N$1,0))/INDEX(quarterly!$F:$N,MATCH(crec_trim!N$3,quarterly!$A:$A,0)-4,MATCH(crec_trim!$B8,quarterly!$F$1:$N$1,0))-1)</f>
        <v>-1.7270298500958514</v>
      </c>
      <c r="O8" s="10">
        <f>100*(INDEX(quarterly!$F:$N,MATCH(crec_trim!O$3,quarterly!$A:$A,0),MATCH(crec_trim!$B8,quarterly!$F$1:$N$1,0))/INDEX(quarterly!$F:$N,MATCH(crec_trim!O$3,quarterly!$A:$A,0)-4,MATCH(crec_trim!$B8,quarterly!$F$1:$N$1,0))-1)</f>
        <v>-5.1974514621548344</v>
      </c>
      <c r="P8" s="10">
        <f>100*(INDEX(quarterly!$F:$N,MATCH(crec_trim!P$3,quarterly!$A:$A,0),MATCH(crec_trim!$B8,quarterly!$F$1:$N$1,0))/INDEX(quarterly!$F:$N,MATCH(crec_trim!P$3,quarterly!$A:$A,0)-4,MATCH(crec_trim!$B8,quarterly!$F$1:$N$1,0))-1)</f>
        <v>-4.0869933734887676</v>
      </c>
      <c r="Q8" s="10">
        <f>100*(INDEX(quarterly!$F:$N,MATCH(crec_trim!Q$3,quarterly!$A:$A,0),MATCH(crec_trim!$B8,quarterly!$F$1:$N$1,0))/INDEX(quarterly!$F:$N,MATCH(crec_trim!Q$3,quarterly!$A:$A,0)-4,MATCH(crec_trim!$B8,quarterly!$F$1:$N$1,0))-1)</f>
        <v>2.0976350157750678</v>
      </c>
      <c r="R8" s="10">
        <f>100*(INDEX(quarterly!$F:$N,MATCH(crec_trim!R$3,quarterly!$A:$A,0),MATCH(crec_trim!$B8,quarterly!$F$1:$N$1,0))/INDEX(quarterly!$F:$N,MATCH(crec_trim!R$3,quarterly!$A:$A,0)-4,MATCH(crec_trim!$B8,quarterly!$F$1:$N$1,0))-1)</f>
        <v>2.7628851473039839</v>
      </c>
    </row>
    <row r="9" spans="1:18" x14ac:dyDescent="0.25">
      <c r="A9" s="18" t="s">
        <v>132</v>
      </c>
      <c r="B9" s="14" t="s">
        <v>14</v>
      </c>
      <c r="C9" s="10">
        <f>100*(INDEX(quarterly!$F:$N,MATCH(crec_trim!C$3,quarterly!$A:$A,0),MATCH(crec_trim!$B9,quarterly!$F$1:$N$1,0))/INDEX(quarterly!$F:$N,MATCH(crec_trim!C$3,quarterly!$A:$A,0)-4,MATCH(crec_trim!$B9,quarterly!$F$1:$N$1,0))-1)</f>
        <v>-4.036761665822775</v>
      </c>
      <c r="D9" s="10">
        <f>100*(INDEX(quarterly!$F:$N,MATCH(crec_trim!D$3,quarterly!$A:$A,0),MATCH(crec_trim!$B9,quarterly!$F$1:$N$1,0))/INDEX(quarterly!$F:$N,MATCH(crec_trim!D$3,quarterly!$A:$A,0)-4,MATCH(crec_trim!$B9,quarterly!$F$1:$N$1,0))-1)</f>
        <v>-8.4898242412191909</v>
      </c>
      <c r="E9" s="10">
        <f>100*(INDEX(quarterly!$F:$N,MATCH(crec_trim!E$3,quarterly!$A:$A,0),MATCH(crec_trim!$B9,quarterly!$F$1:$N$1,0))/INDEX(quarterly!$F:$N,MATCH(crec_trim!E$3,quarterly!$A:$A,0)-4,MATCH(crec_trim!$B9,quarterly!$F$1:$N$1,0))-1)</f>
        <v>-9.9555160119515698</v>
      </c>
      <c r="F9" s="10">
        <f>100*(INDEX(quarterly!$F:$N,MATCH(crec_trim!F$3,quarterly!$A:$A,0),MATCH(crec_trim!$B9,quarterly!$F$1:$N$1,0))/INDEX(quarterly!$F:$N,MATCH(crec_trim!F$3,quarterly!$A:$A,0)-4,MATCH(crec_trim!$B9,quarterly!$F$1:$N$1,0))-1)</f>
        <v>-3.3624712278551239</v>
      </c>
      <c r="G9" s="10">
        <f>100*(INDEX(quarterly!$F:$N,MATCH(crec_trim!G$3,quarterly!$A:$A,0),MATCH(crec_trim!$B9,quarterly!$F$1:$N$1,0))/INDEX(quarterly!$F:$N,MATCH(crec_trim!G$3,quarterly!$A:$A,0)-4,MATCH(crec_trim!$B9,quarterly!$F$1:$N$1,0))-1)</f>
        <v>-3.0659239752349965</v>
      </c>
      <c r="H9" s="10">
        <f>100*(INDEX(quarterly!$F:$N,MATCH(crec_trim!H$3,quarterly!$A:$A,0),MATCH(crec_trim!$B9,quarterly!$F$1:$N$1,0))/INDEX(quarterly!$F:$N,MATCH(crec_trim!H$3,quarterly!$A:$A,0)-4,MATCH(crec_trim!$B9,quarterly!$F$1:$N$1,0))-1)</f>
        <v>-5.8256222477650166</v>
      </c>
      <c r="I9" s="10">
        <f>100*(INDEX(quarterly!$F:$N,MATCH(crec_trim!I$3,quarterly!$A:$A,0),MATCH(crec_trim!$B9,quarterly!$F$1:$N$1,0))/INDEX(quarterly!$F:$N,MATCH(crec_trim!I$3,quarterly!$A:$A,0)-4,MATCH(crec_trim!$B9,quarterly!$F$1:$N$1,0))-1)</f>
        <v>4.6699870812513256</v>
      </c>
      <c r="J9" s="10">
        <f>100*(INDEX(quarterly!$F:$N,MATCH(crec_trim!J$3,quarterly!$A:$A,0),MATCH(crec_trim!$B9,quarterly!$F$1:$N$1,0))/INDEX(quarterly!$F:$N,MATCH(crec_trim!J$3,quarterly!$A:$A,0)-4,MATCH(crec_trim!$B9,quarterly!$F$1:$N$1,0))-1)</f>
        <v>-0.32448501866659818</v>
      </c>
      <c r="K9" s="10">
        <f>100*(INDEX(quarterly!$F:$N,MATCH(crec_trim!K$3,quarterly!$A:$A,0),MATCH(crec_trim!$B9,quarterly!$F$1:$N$1,0))/INDEX(quarterly!$F:$N,MATCH(crec_trim!K$3,quarterly!$A:$A,0)-4,MATCH(crec_trim!$B9,quarterly!$F$1:$N$1,0))-1)</f>
        <v>0.68001300855295987</v>
      </c>
      <c r="L9" s="10">
        <f>100*(INDEX(quarterly!$F:$N,MATCH(crec_trim!L$3,quarterly!$A:$A,0),MATCH(crec_trim!$B9,quarterly!$F$1:$N$1,0))/INDEX(quarterly!$F:$N,MATCH(crec_trim!L$3,quarterly!$A:$A,0)-4,MATCH(crec_trim!$B9,quarterly!$F$1:$N$1,0))-1)</f>
        <v>2.2117114030004492</v>
      </c>
      <c r="M9" s="10">
        <f>100*(INDEX(quarterly!$F:$N,MATCH(crec_trim!M$3,quarterly!$A:$A,0),MATCH(crec_trim!$B9,quarterly!$F$1:$N$1,0))/INDEX(quarterly!$F:$N,MATCH(crec_trim!M$3,quarterly!$A:$A,0)-4,MATCH(crec_trim!$B9,quarterly!$F$1:$N$1,0))-1)</f>
        <v>0.34372687542929548</v>
      </c>
      <c r="N9" s="10">
        <f>100*(INDEX(quarterly!$F:$N,MATCH(crec_trim!N$3,quarterly!$A:$A,0),MATCH(crec_trim!$B9,quarterly!$F$1:$N$1,0))/INDEX(quarterly!$F:$N,MATCH(crec_trim!N$3,quarterly!$A:$A,0)-4,MATCH(crec_trim!$B9,quarterly!$F$1:$N$1,0))-1)</f>
        <v>0.38509547879808093</v>
      </c>
      <c r="O9" s="10">
        <f>100*(INDEX(quarterly!$F:$N,MATCH(crec_trim!O$3,quarterly!$A:$A,0),MATCH(crec_trim!$B9,quarterly!$F$1:$N$1,0))/INDEX(quarterly!$F:$N,MATCH(crec_trim!O$3,quarterly!$A:$A,0)-4,MATCH(crec_trim!$B9,quarterly!$F$1:$N$1,0))-1)</f>
        <v>5.7286235490741744</v>
      </c>
      <c r="P9" s="10">
        <f>100*(INDEX(quarterly!$F:$N,MATCH(crec_trim!P$3,quarterly!$A:$A,0),MATCH(crec_trim!$B9,quarterly!$F$1:$N$1,0))/INDEX(quarterly!$F:$N,MATCH(crec_trim!P$3,quarterly!$A:$A,0)-4,MATCH(crec_trim!$B9,quarterly!$F$1:$N$1,0))-1)</f>
        <v>6.4730515677093425</v>
      </c>
      <c r="Q9" s="10">
        <f>100*(INDEX(quarterly!$F:$N,MATCH(crec_trim!Q$3,quarterly!$A:$A,0),MATCH(crec_trim!$B9,quarterly!$F$1:$N$1,0))/INDEX(quarterly!$F:$N,MATCH(crec_trim!Q$3,quarterly!$A:$A,0)-4,MATCH(crec_trim!$B9,quarterly!$F$1:$N$1,0))-1)</f>
        <v>1.2656449431600381</v>
      </c>
      <c r="R9" s="10">
        <f>100*(INDEX(quarterly!$F:$N,MATCH(crec_trim!R$3,quarterly!$A:$A,0),MATCH(crec_trim!$B9,quarterly!$F$1:$N$1,0))/INDEX(quarterly!$F:$N,MATCH(crec_trim!R$3,quarterly!$A:$A,0)-4,MATCH(crec_trim!$B9,quarterly!$F$1:$N$1,0))-1)</f>
        <v>5.6513598687514488</v>
      </c>
    </row>
    <row r="10" spans="1:18" x14ac:dyDescent="0.25">
      <c r="B10" s="14" t="s">
        <v>122</v>
      </c>
      <c r="C10" s="10">
        <f>100*(INDEX(quarterly!$F:$N,MATCH(crec_trim!C$3,quarterly!$A:$A,0),MATCH(crec_trim!$B10,quarterly!$F$1:$N$1,0))/INDEX(quarterly!$F:$N,MATCH(crec_trim!C$3,quarterly!$A:$A,0)-4,MATCH(crec_trim!$B10,quarterly!$F$1:$N$1,0))-1)</f>
        <v>2.9474465255806104</v>
      </c>
      <c r="D10" s="10">
        <f>100*(INDEX(quarterly!$F:$N,MATCH(crec_trim!D$3,quarterly!$A:$A,0),MATCH(crec_trim!$B10,quarterly!$F$1:$N$1,0))/INDEX(quarterly!$F:$N,MATCH(crec_trim!D$3,quarterly!$A:$A,0)-4,MATCH(crec_trim!$B10,quarterly!$F$1:$N$1,0))-1)</f>
        <v>3.4620326073263596</v>
      </c>
      <c r="E10" s="10">
        <f>100*(INDEX(quarterly!$F:$N,MATCH(crec_trim!E$3,quarterly!$A:$A,0),MATCH(crec_trim!$B10,quarterly!$F$1:$N$1,0))/INDEX(quarterly!$F:$N,MATCH(crec_trim!E$3,quarterly!$A:$A,0)-4,MATCH(crec_trim!$B10,quarterly!$F$1:$N$1,0))-1)</f>
        <v>-0.94248803306137274</v>
      </c>
      <c r="F10" s="10">
        <f>100*(INDEX(quarterly!$F:$N,MATCH(crec_trim!F$3,quarterly!$A:$A,0),MATCH(crec_trim!$B10,quarterly!$F$1:$N$1,0))/INDEX(quarterly!$F:$N,MATCH(crec_trim!F$3,quarterly!$A:$A,0)-4,MATCH(crec_trim!$B10,quarterly!$F$1:$N$1,0))-1)</f>
        <v>1.4339860742722976</v>
      </c>
      <c r="G10" s="10">
        <f>100*(INDEX(quarterly!$F:$N,MATCH(crec_trim!G$3,quarterly!$A:$A,0),MATCH(crec_trim!$B10,quarterly!$F$1:$N$1,0))/INDEX(quarterly!$F:$N,MATCH(crec_trim!G$3,quarterly!$A:$A,0)-4,MATCH(crec_trim!$B10,quarterly!$F$1:$N$1,0))-1)</f>
        <v>3.2373454736953411</v>
      </c>
      <c r="H10" s="10">
        <f>100*(INDEX(quarterly!$F:$N,MATCH(crec_trim!H$3,quarterly!$A:$A,0),MATCH(crec_trim!$B10,quarterly!$F$1:$N$1,0))/INDEX(quarterly!$F:$N,MATCH(crec_trim!H$3,quarterly!$A:$A,0)-4,MATCH(crec_trim!$B10,quarterly!$F$1:$N$1,0))-1)</f>
        <v>2.5766032749218626</v>
      </c>
      <c r="I10" s="10">
        <f>100*(INDEX(quarterly!$F:$N,MATCH(crec_trim!I$3,quarterly!$A:$A,0),MATCH(crec_trim!$B10,quarterly!$F$1:$N$1,0))/INDEX(quarterly!$F:$N,MATCH(crec_trim!I$3,quarterly!$A:$A,0)-4,MATCH(crec_trim!$B10,quarterly!$F$1:$N$1,0))-1)</f>
        <v>-2.9624298287789785</v>
      </c>
      <c r="J10" s="10">
        <f>100*(INDEX(quarterly!$F:$N,MATCH(crec_trim!J$3,quarterly!$A:$A,0),MATCH(crec_trim!$B10,quarterly!$F$1:$N$1,0))/INDEX(quarterly!$F:$N,MATCH(crec_trim!J$3,quarterly!$A:$A,0)-4,MATCH(crec_trim!$B10,quarterly!$F$1:$N$1,0))-1)</f>
        <v>-0.52750912244358128</v>
      </c>
      <c r="K10" s="10">
        <f>100*(INDEX(quarterly!$F:$N,MATCH(crec_trim!K$3,quarterly!$A:$A,0),MATCH(crec_trim!$B10,quarterly!$F$1:$N$1,0))/INDEX(quarterly!$F:$N,MATCH(crec_trim!K$3,quarterly!$A:$A,0)-4,MATCH(crec_trim!$B10,quarterly!$F$1:$N$1,0))-1)</f>
        <v>2.6005984132540405</v>
      </c>
      <c r="L10" s="10">
        <f>100*(INDEX(quarterly!$F:$N,MATCH(crec_trim!L$3,quarterly!$A:$A,0),MATCH(crec_trim!$B10,quarterly!$F$1:$N$1,0))/INDEX(quarterly!$F:$N,MATCH(crec_trim!L$3,quarterly!$A:$A,0)-4,MATCH(crec_trim!$B10,quarterly!$F$1:$N$1,0))-1)</f>
        <v>-4.3560625502716332</v>
      </c>
      <c r="M10" s="10">
        <f>100*(INDEX(quarterly!$F:$N,MATCH(crec_trim!M$3,quarterly!$A:$A,0),MATCH(crec_trim!$B10,quarterly!$F$1:$N$1,0))/INDEX(quarterly!$F:$N,MATCH(crec_trim!M$3,quarterly!$A:$A,0)-4,MATCH(crec_trim!$B10,quarterly!$F$1:$N$1,0))-1)</f>
        <v>0.18820340026328708</v>
      </c>
      <c r="N10" s="10">
        <f>100*(INDEX(quarterly!$F:$N,MATCH(crec_trim!N$3,quarterly!$A:$A,0),MATCH(crec_trim!$B10,quarterly!$F$1:$N$1,0))/INDEX(quarterly!$F:$N,MATCH(crec_trim!N$3,quarterly!$A:$A,0)-4,MATCH(crec_trim!$B10,quarterly!$F$1:$N$1,0))-1)</f>
        <v>-2.8976538717199407</v>
      </c>
      <c r="O10" s="10">
        <f>100*(INDEX(quarterly!$F:$N,MATCH(crec_trim!O$3,quarterly!$A:$A,0),MATCH(crec_trim!$B10,quarterly!$F$1:$N$1,0))/INDEX(quarterly!$F:$N,MATCH(crec_trim!O$3,quarterly!$A:$A,0)-4,MATCH(crec_trim!$B10,quarterly!$F$1:$N$1,0))-1)</f>
        <v>-10.6527225709943</v>
      </c>
      <c r="P10" s="10">
        <f>100*(INDEX(quarterly!$F:$N,MATCH(crec_trim!P$3,quarterly!$A:$A,0),MATCH(crec_trim!$B10,quarterly!$F$1:$N$1,0))/INDEX(quarterly!$F:$N,MATCH(crec_trim!P$3,quarterly!$A:$A,0)-4,MATCH(crec_trim!$B10,quarterly!$F$1:$N$1,0))-1)</f>
        <v>-3.5148133133228843</v>
      </c>
      <c r="Q10" s="10">
        <f>100*(INDEX(quarterly!$F:$N,MATCH(crec_trim!Q$3,quarterly!$A:$A,0),MATCH(crec_trim!$B10,quarterly!$F$1:$N$1,0))/INDEX(quarterly!$F:$N,MATCH(crec_trim!Q$3,quarterly!$A:$A,0)-4,MATCH(crec_trim!$B10,quarterly!$F$1:$N$1,0))-1)</f>
        <v>5.7712429217234185</v>
      </c>
      <c r="R10" s="10">
        <f>100*(INDEX(quarterly!$F:$N,MATCH(crec_trim!R$3,quarterly!$A:$A,0),MATCH(crec_trim!$B10,quarterly!$F$1:$N$1,0))/INDEX(quarterly!$F:$N,MATCH(crec_trim!R$3,quarterly!$A:$A,0)-4,MATCH(crec_trim!$B10,quarterly!$F$1:$N$1,0))-1)</f>
        <v>7.2635090179326012</v>
      </c>
    </row>
    <row r="11" spans="1:18" x14ac:dyDescent="0.25">
      <c r="B11" s="15" t="s">
        <v>114</v>
      </c>
      <c r="C11" s="10">
        <f>100*(INDEX(quarterly!$F:$N,MATCH(crec_trim!C$3,quarterly!$A:$A,0),MATCH(crec_trim!$B11,quarterly!$F$1:$N$1,0))/INDEX(quarterly!$F:$N,MATCH(crec_trim!C$3,quarterly!$A:$A,0)-4,MATCH(crec_trim!$B11,quarterly!$F$1:$N$1,0))-1)</f>
        <v>0.61766120390744916</v>
      </c>
      <c r="D11" s="10">
        <f>100*(INDEX(quarterly!$F:$N,MATCH(crec_trim!D$3,quarterly!$A:$A,0),MATCH(crec_trim!$B11,quarterly!$F$1:$N$1,0))/INDEX(quarterly!$F:$N,MATCH(crec_trim!D$3,quarterly!$A:$A,0)-4,MATCH(crec_trim!$B11,quarterly!$F$1:$N$1,0))-1)</f>
        <v>-2.1082565984197998</v>
      </c>
      <c r="E11" s="10">
        <f>100*(INDEX(quarterly!$F:$N,MATCH(crec_trim!E$3,quarterly!$A:$A,0),MATCH(crec_trim!$B11,quarterly!$F$1:$N$1,0))/INDEX(quarterly!$F:$N,MATCH(crec_trim!E$3,quarterly!$A:$A,0)-4,MATCH(crec_trim!$B11,quarterly!$F$1:$N$1,0))-1)</f>
        <v>-2.5228986735990389</v>
      </c>
      <c r="F11" s="10">
        <f>100*(INDEX(quarterly!$F:$N,MATCH(crec_trim!F$3,quarterly!$A:$A,0),MATCH(crec_trim!$B11,quarterly!$F$1:$N$1,0))/INDEX(quarterly!$F:$N,MATCH(crec_trim!F$3,quarterly!$A:$A,0)-4,MATCH(crec_trim!$B11,quarterly!$F$1:$N$1,0))-1)</f>
        <v>-0.49869849279102763</v>
      </c>
      <c r="G11" s="10">
        <f>100*(INDEX(quarterly!$F:$N,MATCH(crec_trim!G$3,quarterly!$A:$A,0),MATCH(crec_trim!$B11,quarterly!$F$1:$N$1,0))/INDEX(quarterly!$F:$N,MATCH(crec_trim!G$3,quarterly!$A:$A,0)-4,MATCH(crec_trim!$B11,quarterly!$F$1:$N$1,0))-1)</f>
        <v>-0.6321040115918497</v>
      </c>
      <c r="H11" s="10">
        <f>100*(INDEX(quarterly!$F:$N,MATCH(crec_trim!H$3,quarterly!$A:$A,0),MATCH(crec_trim!$B11,quarterly!$F$1:$N$1,0))/INDEX(quarterly!$F:$N,MATCH(crec_trim!H$3,quarterly!$A:$A,0)-4,MATCH(crec_trim!$B11,quarterly!$F$1:$N$1,0))-1)</f>
        <v>2.1434594898268156</v>
      </c>
      <c r="I11" s="10">
        <f>100*(INDEX(quarterly!$F:$N,MATCH(crec_trim!I$3,quarterly!$A:$A,0),MATCH(crec_trim!$B11,quarterly!$F$1:$N$1,0))/INDEX(quarterly!$F:$N,MATCH(crec_trim!I$3,quarterly!$A:$A,0)-4,MATCH(crec_trim!$B11,quarterly!$F$1:$N$1,0))-1)</f>
        <v>3.2950267828055324</v>
      </c>
      <c r="J11" s="10">
        <f>100*(INDEX(quarterly!$F:$N,MATCH(crec_trim!J$3,quarterly!$A:$A,0),MATCH(crec_trim!$B11,quarterly!$F$1:$N$1,0))/INDEX(quarterly!$F:$N,MATCH(crec_trim!J$3,quarterly!$A:$A,0)-4,MATCH(crec_trim!$B11,quarterly!$F$1:$N$1,0))-1)</f>
        <v>2.0071714153111708</v>
      </c>
      <c r="K11" s="10">
        <f>100*(INDEX(quarterly!$F:$N,MATCH(crec_trim!K$3,quarterly!$A:$A,0),MATCH(crec_trim!$B11,quarterly!$F$1:$N$1,0))/INDEX(quarterly!$F:$N,MATCH(crec_trim!K$3,quarterly!$A:$A,0)-4,MATCH(crec_trim!$B11,quarterly!$F$1:$N$1,0))-1)</f>
        <v>2.6180191465845493</v>
      </c>
      <c r="L11" s="10">
        <f>100*(INDEX(quarterly!$F:$N,MATCH(crec_trim!L$3,quarterly!$A:$A,0),MATCH(crec_trim!$B11,quarterly!$F$1:$N$1,0))/INDEX(quarterly!$F:$N,MATCH(crec_trim!L$3,quarterly!$A:$A,0)-4,MATCH(crec_trim!$B11,quarterly!$F$1:$N$1,0))-1)</f>
        <v>-0.67912969419811064</v>
      </c>
      <c r="M11" s="10">
        <f>100*(INDEX(quarterly!$F:$N,MATCH(crec_trim!M$3,quarterly!$A:$A,0),MATCH(crec_trim!$B11,quarterly!$F$1:$N$1,0))/INDEX(quarterly!$F:$N,MATCH(crec_trim!M$3,quarterly!$A:$A,0)-4,MATCH(crec_trim!$B11,quarterly!$F$1:$N$1,0))-1)</f>
        <v>0.55838904200697925</v>
      </c>
      <c r="N11" s="10">
        <f>100*(INDEX(quarterly!$F:$N,MATCH(crec_trim!N$3,quarterly!$A:$A,0),MATCH(crec_trim!$B11,quarterly!$F$1:$N$1,0))/INDEX(quarterly!$F:$N,MATCH(crec_trim!N$3,quarterly!$A:$A,0)-4,MATCH(crec_trim!$B11,quarterly!$F$1:$N$1,0))-1)</f>
        <v>0.20921212536593181</v>
      </c>
      <c r="O11" s="10">
        <f>100*(INDEX(quarterly!$F:$N,MATCH(crec_trim!O$3,quarterly!$A:$A,0),MATCH(crec_trim!$B11,quarterly!$F$1:$N$1,0))/INDEX(quarterly!$F:$N,MATCH(crec_trim!O$3,quarterly!$A:$A,0)-4,MATCH(crec_trim!$B11,quarterly!$F$1:$N$1,0))-1)</f>
        <v>0.1647672837526315</v>
      </c>
      <c r="P11" s="10">
        <f>100*(INDEX(quarterly!$F:$N,MATCH(crec_trim!P$3,quarterly!$A:$A,0),MATCH(crec_trim!$B11,quarterly!$F$1:$N$1,0))/INDEX(quarterly!$F:$N,MATCH(crec_trim!P$3,quarterly!$A:$A,0)-4,MATCH(crec_trim!$B11,quarterly!$F$1:$N$1,0))-1)</f>
        <v>-1.8299384407146291</v>
      </c>
      <c r="Q11" s="10">
        <f>100*(INDEX(quarterly!$F:$N,MATCH(crec_trim!Q$3,quarterly!$A:$A,0),MATCH(crec_trim!$B11,quarterly!$F$1:$N$1,0))/INDEX(quarterly!$F:$N,MATCH(crec_trim!Q$3,quarterly!$A:$A,0)-4,MATCH(crec_trim!$B11,quarterly!$F$1:$N$1,0))-1)</f>
        <v>-0.57235073436342487</v>
      </c>
      <c r="R11" s="10">
        <f>100*(INDEX(quarterly!$F:$N,MATCH(crec_trim!R$3,quarterly!$A:$A,0),MATCH(crec_trim!$B11,quarterly!$F$1:$N$1,0))/INDEX(quarterly!$F:$N,MATCH(crec_trim!R$3,quarterly!$A:$A,0)-4,MATCH(crec_trim!$B11,quarterly!$F$1:$N$1,0))-1)</f>
        <v>1.487210018328522</v>
      </c>
    </row>
    <row r="12" spans="1:18" x14ac:dyDescent="0.25">
      <c r="B12" s="15" t="s">
        <v>115</v>
      </c>
      <c r="C12" s="10" t="e">
        <f>100*(INDEX(quarterly!$F:$N,MATCH(crec_trim!C$3,quarterly!$A:$A,0),MATCH(crec_trim!$B12,quarterly!$F$1:$N$1,0))/INDEX(quarterly!$F:$N,MATCH(crec_trim!C$3,quarterly!$A:$A,0)-4,MATCH(crec_trim!$B12,quarterly!$F$1:$N$1,0))-1)</f>
        <v>#N/A</v>
      </c>
      <c r="D12" s="10" t="e">
        <f>100*(INDEX(quarterly!$F:$N,MATCH(crec_trim!D$3,quarterly!$A:$A,0),MATCH(crec_trim!$B12,quarterly!$F$1:$N$1,0))/INDEX(quarterly!$F:$N,MATCH(crec_trim!D$3,quarterly!$A:$A,0)-4,MATCH(crec_trim!$B12,quarterly!$F$1:$N$1,0))-1)</f>
        <v>#N/A</v>
      </c>
      <c r="E12" s="10" t="e">
        <f>100*(INDEX(quarterly!$F:$N,MATCH(crec_trim!E$3,quarterly!$A:$A,0),MATCH(crec_trim!$B12,quarterly!$F$1:$N$1,0))/INDEX(quarterly!$F:$N,MATCH(crec_trim!E$3,quarterly!$A:$A,0)-4,MATCH(crec_trim!$B12,quarterly!$F$1:$N$1,0))-1)</f>
        <v>#N/A</v>
      </c>
      <c r="F12" s="10" t="e">
        <f>100*(INDEX(quarterly!$F:$N,MATCH(crec_trim!F$3,quarterly!$A:$A,0),MATCH(crec_trim!$B12,quarterly!$F$1:$N$1,0))/INDEX(quarterly!$F:$N,MATCH(crec_trim!F$3,quarterly!$A:$A,0)-4,MATCH(crec_trim!$B12,quarterly!$F$1:$N$1,0))-1)</f>
        <v>#N/A</v>
      </c>
      <c r="G12" s="10" t="e">
        <f>100*(INDEX(quarterly!$F:$N,MATCH(crec_trim!G$3,quarterly!$A:$A,0),MATCH(crec_trim!$B12,quarterly!$F$1:$N$1,0))/INDEX(quarterly!$F:$N,MATCH(crec_trim!G$3,quarterly!$A:$A,0)-4,MATCH(crec_trim!$B12,quarterly!$F$1:$N$1,0))-1)</f>
        <v>#N/A</v>
      </c>
      <c r="H12" s="10" t="e">
        <f>100*(INDEX(quarterly!$F:$N,MATCH(crec_trim!H$3,quarterly!$A:$A,0),MATCH(crec_trim!$B12,quarterly!$F$1:$N$1,0))/INDEX(quarterly!$F:$N,MATCH(crec_trim!H$3,quarterly!$A:$A,0)-4,MATCH(crec_trim!$B12,quarterly!$F$1:$N$1,0))-1)</f>
        <v>#N/A</v>
      </c>
      <c r="I12" s="10" t="e">
        <f>100*(INDEX(quarterly!$F:$N,MATCH(crec_trim!I$3,quarterly!$A:$A,0),MATCH(crec_trim!$B12,quarterly!$F$1:$N$1,0))/INDEX(quarterly!$F:$N,MATCH(crec_trim!I$3,quarterly!$A:$A,0)-4,MATCH(crec_trim!$B12,quarterly!$F$1:$N$1,0))-1)</f>
        <v>#N/A</v>
      </c>
      <c r="J12" s="10" t="e">
        <f>100*(INDEX(quarterly!$F:$N,MATCH(crec_trim!J$3,quarterly!$A:$A,0),MATCH(crec_trim!$B12,quarterly!$F$1:$N$1,0))/INDEX(quarterly!$F:$N,MATCH(crec_trim!J$3,quarterly!$A:$A,0)-4,MATCH(crec_trim!$B12,quarterly!$F$1:$N$1,0))-1)</f>
        <v>#N/A</v>
      </c>
      <c r="K12" s="10" t="e">
        <f>100*(INDEX(quarterly!$F:$N,MATCH(crec_trim!K$3,quarterly!$A:$A,0),MATCH(crec_trim!$B12,quarterly!$F$1:$N$1,0))/INDEX(quarterly!$F:$N,MATCH(crec_trim!K$3,quarterly!$A:$A,0)-4,MATCH(crec_trim!$B12,quarterly!$F$1:$N$1,0))-1)</f>
        <v>#N/A</v>
      </c>
      <c r="L12" s="10" t="e">
        <f>100*(INDEX(quarterly!$F:$N,MATCH(crec_trim!L$3,quarterly!$A:$A,0),MATCH(crec_trim!$B12,quarterly!$F$1:$N$1,0))/INDEX(quarterly!$F:$N,MATCH(crec_trim!L$3,quarterly!$A:$A,0)-4,MATCH(crec_trim!$B12,quarterly!$F$1:$N$1,0))-1)</f>
        <v>#N/A</v>
      </c>
      <c r="M12" s="10" t="e">
        <f>100*(INDEX(quarterly!$F:$N,MATCH(crec_trim!M$3,quarterly!$A:$A,0),MATCH(crec_trim!$B12,quarterly!$F$1:$N$1,0))/INDEX(quarterly!$F:$N,MATCH(crec_trim!M$3,quarterly!$A:$A,0)-4,MATCH(crec_trim!$B12,quarterly!$F$1:$N$1,0))-1)</f>
        <v>#N/A</v>
      </c>
      <c r="N12" s="10" t="e">
        <f>100*(INDEX(quarterly!$F:$N,MATCH(crec_trim!N$3,quarterly!$A:$A,0),MATCH(crec_trim!$B12,quarterly!$F$1:$N$1,0))/INDEX(quarterly!$F:$N,MATCH(crec_trim!N$3,quarterly!$A:$A,0)-4,MATCH(crec_trim!$B12,quarterly!$F$1:$N$1,0))-1)</f>
        <v>#N/A</v>
      </c>
      <c r="O12" s="10" t="e">
        <f>100*(INDEX(quarterly!$F:$N,MATCH(crec_trim!O$3,quarterly!$A:$A,0),MATCH(crec_trim!$B12,quarterly!$F$1:$N$1,0))/INDEX(quarterly!$F:$N,MATCH(crec_trim!O$3,quarterly!$A:$A,0)-4,MATCH(crec_trim!$B12,quarterly!$F$1:$N$1,0))-1)</f>
        <v>#N/A</v>
      </c>
      <c r="P12" s="10" t="e">
        <f>100*(INDEX(quarterly!$F:$N,MATCH(crec_trim!P$3,quarterly!$A:$A,0),MATCH(crec_trim!$B12,quarterly!$F$1:$N$1,0))/INDEX(quarterly!$F:$N,MATCH(crec_trim!P$3,quarterly!$A:$A,0)-4,MATCH(crec_trim!$B12,quarterly!$F$1:$N$1,0))-1)</f>
        <v>#N/A</v>
      </c>
      <c r="Q12" s="10" t="e">
        <f>100*(INDEX(quarterly!$F:$N,MATCH(crec_trim!Q$3,quarterly!$A:$A,0),MATCH(crec_trim!$B12,quarterly!$F$1:$N$1,0))/INDEX(quarterly!$F:$N,MATCH(crec_trim!Q$3,quarterly!$A:$A,0)-4,MATCH(crec_trim!$B12,quarterly!$F$1:$N$1,0))-1)</f>
        <v>#N/A</v>
      </c>
      <c r="R12" s="32"/>
    </row>
    <row r="13" spans="1:18" x14ac:dyDescent="0.25">
      <c r="B13" s="14" t="s">
        <v>127</v>
      </c>
      <c r="C13" s="10" t="e">
        <f>100*(INDEX(quarterly!$F:$N,MATCH(crec_trim!C$3,quarterly!$A:$A,0),MATCH(crec_trim!$B13,quarterly!$F$1:$N$1,0))/INDEX(quarterly!$F:$N,MATCH(crec_trim!C$3,quarterly!$A:$A,0)-4,MATCH(crec_trim!$B13,quarterly!$F$1:$N$1,0))-1)</f>
        <v>#N/A</v>
      </c>
      <c r="D13" s="10" t="e">
        <f>100*(INDEX(quarterly!$F:$N,MATCH(crec_trim!D$3,quarterly!$A:$A,0),MATCH(crec_trim!$B13,quarterly!$F$1:$N$1,0))/INDEX(quarterly!$F:$N,MATCH(crec_trim!D$3,quarterly!$A:$A,0)-4,MATCH(crec_trim!$B13,quarterly!$F$1:$N$1,0))-1)</f>
        <v>#N/A</v>
      </c>
      <c r="E13" s="10" t="e">
        <f>100*(INDEX(quarterly!$F:$N,MATCH(crec_trim!E$3,quarterly!$A:$A,0),MATCH(crec_trim!$B13,quarterly!$F$1:$N$1,0))/INDEX(quarterly!$F:$N,MATCH(crec_trim!E$3,quarterly!$A:$A,0)-4,MATCH(crec_trim!$B13,quarterly!$F$1:$N$1,0))-1)</f>
        <v>#N/A</v>
      </c>
      <c r="F13" s="10" t="e">
        <f>100*(INDEX(quarterly!$F:$N,MATCH(crec_trim!F$3,quarterly!$A:$A,0),MATCH(crec_trim!$B13,quarterly!$F$1:$N$1,0))/INDEX(quarterly!$F:$N,MATCH(crec_trim!F$3,quarterly!$A:$A,0)-4,MATCH(crec_trim!$B13,quarterly!$F$1:$N$1,0))-1)</f>
        <v>#N/A</v>
      </c>
      <c r="G13" s="10" t="e">
        <f>100*(INDEX(quarterly!$F:$N,MATCH(crec_trim!G$3,quarterly!$A:$A,0),MATCH(crec_trim!$B13,quarterly!$F$1:$N$1,0))/INDEX(quarterly!$F:$N,MATCH(crec_trim!G$3,quarterly!$A:$A,0)-4,MATCH(crec_trim!$B13,quarterly!$F$1:$N$1,0))-1)</f>
        <v>#N/A</v>
      </c>
      <c r="H13" s="10" t="e">
        <f>100*(INDEX(quarterly!$F:$N,MATCH(crec_trim!H$3,quarterly!$A:$A,0),MATCH(crec_trim!$B13,quarterly!$F$1:$N$1,0))/INDEX(quarterly!$F:$N,MATCH(crec_trim!H$3,quarterly!$A:$A,0)-4,MATCH(crec_trim!$B13,quarterly!$F$1:$N$1,0))-1)</f>
        <v>#N/A</v>
      </c>
      <c r="I13" s="10" t="e">
        <f>100*(INDEX(quarterly!$F:$N,MATCH(crec_trim!I$3,quarterly!$A:$A,0),MATCH(crec_trim!$B13,quarterly!$F$1:$N$1,0))/INDEX(quarterly!$F:$N,MATCH(crec_trim!I$3,quarterly!$A:$A,0)-4,MATCH(crec_trim!$B13,quarterly!$F$1:$N$1,0))-1)</f>
        <v>#N/A</v>
      </c>
      <c r="J13" s="10" t="e">
        <f>100*(INDEX(quarterly!$F:$N,MATCH(crec_trim!J$3,quarterly!$A:$A,0),MATCH(crec_trim!$B13,quarterly!$F$1:$N$1,0))/INDEX(quarterly!$F:$N,MATCH(crec_trim!J$3,quarterly!$A:$A,0)-4,MATCH(crec_trim!$B13,quarterly!$F$1:$N$1,0))-1)</f>
        <v>#N/A</v>
      </c>
      <c r="K13" s="10" t="e">
        <f>100*(INDEX(quarterly!$F:$N,MATCH(crec_trim!K$3,quarterly!$A:$A,0),MATCH(crec_trim!$B13,quarterly!$F$1:$N$1,0))/INDEX(quarterly!$F:$N,MATCH(crec_trim!K$3,quarterly!$A:$A,0)-4,MATCH(crec_trim!$B13,quarterly!$F$1:$N$1,0))-1)</f>
        <v>#N/A</v>
      </c>
      <c r="L13" s="10" t="e">
        <f>100*(INDEX(quarterly!$F:$N,MATCH(crec_trim!L$3,quarterly!$A:$A,0),MATCH(crec_trim!$B13,quarterly!$F$1:$N$1,0))/INDEX(quarterly!$F:$N,MATCH(crec_trim!L$3,quarterly!$A:$A,0)-4,MATCH(crec_trim!$B13,quarterly!$F$1:$N$1,0))-1)</f>
        <v>#N/A</v>
      </c>
      <c r="M13" s="10" t="e">
        <f>100*(INDEX(quarterly!$F:$N,MATCH(crec_trim!M$3,quarterly!$A:$A,0),MATCH(crec_trim!$B13,quarterly!$F$1:$N$1,0))/INDEX(quarterly!$F:$N,MATCH(crec_trim!M$3,quarterly!$A:$A,0)-4,MATCH(crec_trim!$B13,quarterly!$F$1:$N$1,0))-1)</f>
        <v>#N/A</v>
      </c>
      <c r="N13" s="10" t="e">
        <f>100*(INDEX(quarterly!$F:$N,MATCH(crec_trim!N$3,quarterly!$A:$A,0),MATCH(crec_trim!$B13,quarterly!$F$1:$N$1,0))/INDEX(quarterly!$F:$N,MATCH(crec_trim!N$3,quarterly!$A:$A,0)-4,MATCH(crec_trim!$B13,quarterly!$F$1:$N$1,0))-1)</f>
        <v>#N/A</v>
      </c>
      <c r="O13" s="10" t="e">
        <f>100*(INDEX(quarterly!$F:$N,MATCH(crec_trim!O$3,quarterly!$A:$A,0),MATCH(crec_trim!$B13,quarterly!$F$1:$N$1,0))/INDEX(quarterly!$F:$N,MATCH(crec_trim!O$3,quarterly!$A:$A,0)-4,MATCH(crec_trim!$B13,quarterly!$F$1:$N$1,0))-1)</f>
        <v>#N/A</v>
      </c>
      <c r="P13" s="10" t="e">
        <f>100*(INDEX(quarterly!$F:$N,MATCH(crec_trim!P$3,quarterly!$A:$A,0),MATCH(crec_trim!$B13,quarterly!$F$1:$N$1,0))/INDEX(quarterly!$F:$N,MATCH(crec_trim!P$3,quarterly!$A:$A,0)-4,MATCH(crec_trim!$B13,quarterly!$F$1:$N$1,0))-1)</f>
        <v>#N/A</v>
      </c>
      <c r="Q13" s="10" t="e">
        <f>100*(INDEX(quarterly!$F:$N,MATCH(crec_trim!Q$3,quarterly!$A:$A,0),MATCH(crec_trim!$B13,quarterly!$F$1:$N$1,0))/INDEX(quarterly!$F:$N,MATCH(crec_trim!Q$3,quarterly!$A:$A,0)-4,MATCH(crec_trim!$B13,quarterly!$F$1:$N$1,0))-1)</f>
        <v>#N/A</v>
      </c>
      <c r="R13" s="32"/>
    </row>
    <row r="15" spans="1:18" x14ac:dyDescent="0.25">
      <c r="A15" s="18" t="s">
        <v>128</v>
      </c>
      <c r="B15" s="14" t="s">
        <v>3</v>
      </c>
      <c r="C15" s="10">
        <f>INDEX(quarterly!$F:$O,MATCH(crec_trim!C$3,quarterly!$A:$A,0),MATCH(crec_trim!$B15,quarterly!$F$1:$O$1,0))</f>
        <v>21327.100250741201</v>
      </c>
      <c r="D15" s="10">
        <f>INDEX(quarterly!$F:$O,MATCH(crec_trim!D$3,quarterly!$A:$A,0),MATCH(crec_trim!$B15,quarterly!$F$1:$O$1,0))</f>
        <v>21793.541823774001</v>
      </c>
      <c r="E15" s="10">
        <f>INDEX(quarterly!$F:$O,MATCH(crec_trim!E$3,quarterly!$A:$A,0),MATCH(crec_trim!$B15,quarterly!$F$1:$O$1,0))</f>
        <v>21854.702744487</v>
      </c>
      <c r="F15" s="10">
        <f>INDEX(quarterly!$F:$O,MATCH(crec_trim!F$3,quarterly!$A:$A,0),MATCH(crec_trim!$B15,quarterly!$F$1:$O$1,0))</f>
        <v>23708.860502277501</v>
      </c>
      <c r="G15" s="10">
        <f>INDEX(quarterly!$F:$O,MATCH(crec_trim!G$3,quarterly!$A:$A,0),MATCH(crec_trim!$B15,quarterly!$F$1:$O$1,0))</f>
        <v>21762.5233241063</v>
      </c>
      <c r="H15" s="10">
        <f>INDEX(quarterly!$F:$O,MATCH(crec_trim!H$3,quarterly!$A:$A,0),MATCH(crec_trim!$B15,quarterly!$F$1:$O$1,0))</f>
        <v>22314.008594725201</v>
      </c>
      <c r="I15" s="10">
        <f>INDEX(quarterly!$F:$O,MATCH(crec_trim!I$3,quarterly!$A:$A,0),MATCH(crec_trim!$B15,quarterly!$F$1:$O$1,0))</f>
        <v>22397.860629852399</v>
      </c>
      <c r="J15" s="10">
        <f>INDEX(quarterly!$F:$O,MATCH(crec_trim!J$3,quarterly!$A:$A,0),MATCH(crec_trim!$B15,quarterly!$F$1:$O$1,0))</f>
        <v>24092.662621104399</v>
      </c>
      <c r="K15" s="10">
        <f>INDEX(quarterly!$F:$O,MATCH(crec_trim!K$3,quarterly!$A:$A,0),MATCH(crec_trim!$B15,quarterly!$F$1:$O$1,0))</f>
        <v>22516.036974186602</v>
      </c>
      <c r="L15" s="10">
        <f>INDEX(quarterly!$F:$O,MATCH(crec_trim!L$3,quarterly!$A:$A,0),MATCH(crec_trim!$B15,quarterly!$F$1:$O$1,0))</f>
        <v>22823.920402998399</v>
      </c>
      <c r="M15" s="10">
        <f>INDEX(quarterly!$F:$O,MATCH(crec_trim!M$3,quarterly!$A:$A,0),MATCH(crec_trim!$B15,quarterly!$F$1:$O$1,0))</f>
        <v>22874.7774876736</v>
      </c>
      <c r="N15" s="10">
        <f>INDEX(quarterly!$F:$O,MATCH(crec_trim!N$3,quarterly!$A:$A,0),MATCH(crec_trim!$B15,quarterly!$F$1:$O$1,0))</f>
        <v>24745.5417086011</v>
      </c>
    </row>
    <row r="16" spans="1:18" x14ac:dyDescent="0.25">
      <c r="A16" s="18" t="s">
        <v>129</v>
      </c>
      <c r="B16" s="14" t="s">
        <v>11</v>
      </c>
      <c r="C16" s="10">
        <f>INDEX(quarterly!$F:$O,MATCH(crec_trim!C$3,quarterly!$A:$A,0),MATCH(crec_trim!$B16,quarterly!$F$1:$O$1,0))</f>
        <v>3647.8632407518699</v>
      </c>
      <c r="D16" s="10">
        <f>INDEX(quarterly!$F:$O,MATCH(crec_trim!D$3,quarterly!$A:$A,0),MATCH(crec_trim!$B16,quarterly!$F$1:$O$1,0))</f>
        <v>4433.17446721941</v>
      </c>
      <c r="E16" s="10">
        <f>INDEX(quarterly!$F:$O,MATCH(crec_trim!E$3,quarterly!$A:$A,0),MATCH(crec_trim!$B16,quarterly!$F$1:$O$1,0))</f>
        <v>4499.4615851020899</v>
      </c>
      <c r="F16" s="10">
        <f>INDEX(quarterly!$F:$O,MATCH(crec_trim!F$3,quarterly!$A:$A,0),MATCH(crec_trim!$B16,quarterly!$F$1:$O$1,0))</f>
        <v>5022.5247959670596</v>
      </c>
      <c r="G16" s="10">
        <f>INDEX(quarterly!$F:$O,MATCH(crec_trim!G$3,quarterly!$A:$A,0),MATCH(crec_trim!$B16,quarterly!$F$1:$O$1,0))</f>
        <v>3750.63345501515</v>
      </c>
      <c r="H16" s="10">
        <f>INDEX(quarterly!$F:$O,MATCH(crec_trim!H$3,quarterly!$A:$A,0),MATCH(crec_trim!$B16,quarterly!$F$1:$O$1,0))</f>
        <v>4631.5665027124196</v>
      </c>
      <c r="I16" s="10">
        <f>INDEX(quarterly!$F:$O,MATCH(crec_trim!I$3,quarterly!$A:$A,0),MATCH(crec_trim!$B16,quarterly!$F$1:$O$1,0))</f>
        <v>4785.1029964393601</v>
      </c>
      <c r="J16" s="10">
        <f>INDEX(quarterly!$F:$O,MATCH(crec_trim!J$3,quarterly!$A:$A,0),MATCH(crec_trim!$B16,quarterly!$F$1:$O$1,0))</f>
        <v>5285.65569628705</v>
      </c>
      <c r="K16" s="10">
        <f>INDEX(quarterly!$F:$O,MATCH(crec_trim!K$3,quarterly!$A:$A,0),MATCH(crec_trim!$B16,quarterly!$F$1:$O$1,0))</f>
        <v>3991.8941800056</v>
      </c>
      <c r="L16" s="10">
        <f>INDEX(quarterly!$F:$O,MATCH(crec_trim!L$3,quarterly!$A:$A,0),MATCH(crec_trim!$B16,quarterly!$F$1:$O$1,0))</f>
        <v>5068.6018585367701</v>
      </c>
      <c r="M16" s="10">
        <f>INDEX(quarterly!$F:$O,MATCH(crec_trim!M$3,quarterly!$A:$A,0),MATCH(crec_trim!$B16,quarterly!$F$1:$O$1,0))</f>
        <v>5197.1986181108095</v>
      </c>
      <c r="N16" s="10">
        <f>INDEX(quarterly!$F:$O,MATCH(crec_trim!N$3,quarterly!$A:$A,0),MATCH(crec_trim!$B16,quarterly!$F$1:$O$1,0))</f>
        <v>5518.6409834619899</v>
      </c>
    </row>
    <row r="17" spans="1:21" x14ac:dyDescent="0.25">
      <c r="A17" s="18" t="s">
        <v>130</v>
      </c>
      <c r="B17" s="14" t="s">
        <v>12</v>
      </c>
      <c r="C17" s="10" t="e">
        <f>INDEX(quarterly!$F:$O,MATCH(crec_trim!C$3,quarterly!$A:$A,0),MATCH(crec_trim!$B17,quarterly!$F$1:$O$1,0))</f>
        <v>#N/A</v>
      </c>
      <c r="D17" s="10" t="e">
        <f>INDEX(quarterly!$F:$O,MATCH(crec_trim!D$3,quarterly!$A:$A,0),MATCH(crec_trim!$B17,quarterly!$F$1:$O$1,0))</f>
        <v>#N/A</v>
      </c>
      <c r="E17" s="10" t="e">
        <f>INDEX(quarterly!$F:$O,MATCH(crec_trim!E$3,quarterly!$A:$A,0),MATCH(crec_trim!$B17,quarterly!$F$1:$O$1,0))</f>
        <v>#N/A</v>
      </c>
      <c r="F17" s="10" t="e">
        <f>INDEX(quarterly!$F:$O,MATCH(crec_trim!F$3,quarterly!$A:$A,0),MATCH(crec_trim!$B17,quarterly!$F$1:$O$1,0))</f>
        <v>#N/A</v>
      </c>
      <c r="G17" s="10" t="e">
        <f>INDEX(quarterly!$F:$O,MATCH(crec_trim!G$3,quarterly!$A:$A,0),MATCH(crec_trim!$B17,quarterly!$F$1:$O$1,0))</f>
        <v>#N/A</v>
      </c>
      <c r="H17" s="10" t="e">
        <f>INDEX(quarterly!$F:$O,MATCH(crec_trim!H$3,quarterly!$A:$A,0),MATCH(crec_trim!$B17,quarterly!$F$1:$O$1,0))</f>
        <v>#N/A</v>
      </c>
      <c r="I17" s="10" t="e">
        <f>INDEX(quarterly!$F:$O,MATCH(crec_trim!I$3,quarterly!$A:$A,0),MATCH(crec_trim!$B17,quarterly!$F$1:$O$1,0))</f>
        <v>#N/A</v>
      </c>
      <c r="J17" s="10" t="e">
        <f>INDEX(quarterly!$F:$O,MATCH(crec_trim!J$3,quarterly!$A:$A,0),MATCH(crec_trim!$B17,quarterly!$F$1:$O$1,0))</f>
        <v>#N/A</v>
      </c>
      <c r="K17" s="10" t="e">
        <f>INDEX(quarterly!$F:$O,MATCH(crec_trim!K$3,quarterly!$A:$A,0),MATCH(crec_trim!$B17,quarterly!$F$1:$O$1,0))</f>
        <v>#N/A</v>
      </c>
      <c r="L17" s="10" t="e">
        <f>INDEX(quarterly!$F:$O,MATCH(crec_trim!L$3,quarterly!$A:$A,0),MATCH(crec_trim!$B17,quarterly!$F$1:$O$1,0))</f>
        <v>#N/A</v>
      </c>
      <c r="M17" s="10" t="e">
        <f>INDEX(quarterly!$F:$O,MATCH(crec_trim!M$3,quarterly!$A:$A,0),MATCH(crec_trim!$B17,quarterly!$F$1:$O$1,0))</f>
        <v>#N/A</v>
      </c>
      <c r="N17" s="10" t="e">
        <f>INDEX(quarterly!$F:$O,MATCH(crec_trim!N$3,quarterly!$A:$A,0),MATCH(crec_trim!$B17,quarterly!$F$1:$O$1,0))</f>
        <v>#N/A</v>
      </c>
    </row>
    <row r="18" spans="1:21" x14ac:dyDescent="0.25">
      <c r="A18" s="18" t="s">
        <v>131</v>
      </c>
      <c r="B18" s="14" t="s">
        <v>13</v>
      </c>
      <c r="C18" s="10">
        <f>INDEX(quarterly!$F:$O,MATCH(crec_trim!C$3,quarterly!$A:$A,0),MATCH(crec_trim!$B18,quarterly!$F$1:$O$1,0))</f>
        <v>11121.6485669708</v>
      </c>
      <c r="D18" s="10">
        <f>INDEX(quarterly!$F:$O,MATCH(crec_trim!D$3,quarterly!$A:$A,0),MATCH(crec_trim!$B18,quarterly!$F$1:$O$1,0))</f>
        <v>11377.434553958101</v>
      </c>
      <c r="E18" s="10">
        <f>INDEX(quarterly!$F:$O,MATCH(crec_trim!E$3,quarterly!$A:$A,0),MATCH(crec_trim!$B18,quarterly!$F$1:$O$1,0))</f>
        <v>10580.702390730101</v>
      </c>
      <c r="F18" s="10">
        <f>INDEX(quarterly!$F:$O,MATCH(crec_trim!F$3,quarterly!$A:$A,0),MATCH(crec_trim!$B18,quarterly!$F$1:$O$1,0))</f>
        <v>11459.358998645699</v>
      </c>
      <c r="G18" s="10">
        <f>INDEX(quarterly!$F:$O,MATCH(crec_trim!G$3,quarterly!$A:$A,0),MATCH(crec_trim!$B18,quarterly!$F$1:$O$1,0))</f>
        <v>11178.234199570299</v>
      </c>
      <c r="H18" s="10">
        <f>INDEX(quarterly!$F:$O,MATCH(crec_trim!H$3,quarterly!$A:$A,0),MATCH(crec_trim!$B18,quarterly!$F$1:$O$1,0))</f>
        <v>10772.5211714002</v>
      </c>
      <c r="I18" s="10">
        <f>INDEX(quarterly!$F:$O,MATCH(crec_trim!I$3,quarterly!$A:$A,0),MATCH(crec_trim!$B18,quarterly!$F$1:$O$1,0))</f>
        <v>10469.8999155848</v>
      </c>
      <c r="J18" s="10">
        <f>INDEX(quarterly!$F:$O,MATCH(crec_trim!J$3,quarterly!$A:$A,0),MATCH(crec_trim!$B18,quarterly!$F$1:$O$1,0))</f>
        <v>11357.584593318599</v>
      </c>
      <c r="K18" s="10">
        <f>INDEX(quarterly!$F:$O,MATCH(crec_trim!K$3,quarterly!$A:$A,0),MATCH(crec_trim!$B18,quarterly!$F$1:$O$1,0))</f>
        <v>11333.547830543501</v>
      </c>
      <c r="L18" s="10">
        <f>INDEX(quarterly!$F:$O,MATCH(crec_trim!L$3,quarterly!$A:$A,0),MATCH(crec_trim!$B18,quarterly!$F$1:$O$1,0))</f>
        <v>10933.5143517704</v>
      </c>
      <c r="M18" s="10">
        <f>INDEX(quarterly!$F:$O,MATCH(crec_trim!M$3,quarterly!$A:$A,0),MATCH(crec_trim!$B18,quarterly!$F$1:$O$1,0))</f>
        <v>10570.1300879255</v>
      </c>
      <c r="N18" s="10">
        <f>INDEX(quarterly!$F:$O,MATCH(crec_trim!N$3,quarterly!$A:$A,0),MATCH(crec_trim!$B18,quarterly!$F$1:$O$1,0))</f>
        <v>11161.4357171421</v>
      </c>
    </row>
    <row r="19" spans="1:21" x14ac:dyDescent="0.25">
      <c r="A19" s="18" t="s">
        <v>132</v>
      </c>
      <c r="B19" s="14" t="s">
        <v>14</v>
      </c>
      <c r="C19" s="10">
        <f>INDEX(quarterly!$F:$O,MATCH(crec_trim!C$3,quarterly!$A:$A,0),MATCH(crec_trim!$B19,quarterly!$F$1:$O$1,0))</f>
        <v>10384.1163201771</v>
      </c>
      <c r="D19" s="10">
        <f>INDEX(quarterly!$F:$O,MATCH(crec_trim!D$3,quarterly!$A:$A,0),MATCH(crec_trim!$B19,quarterly!$F$1:$O$1,0))</f>
        <v>10354.329570065</v>
      </c>
      <c r="E19" s="10">
        <f>INDEX(quarterly!$F:$O,MATCH(crec_trim!E$3,quarterly!$A:$A,0),MATCH(crec_trim!$B19,quarterly!$F$1:$O$1,0))</f>
        <v>10551.247719654701</v>
      </c>
      <c r="F19" s="10">
        <f>INDEX(quarterly!$F:$O,MATCH(crec_trim!F$3,quarterly!$A:$A,0),MATCH(crec_trim!$B19,quarterly!$F$1:$O$1,0))</f>
        <v>10952.760449540499</v>
      </c>
      <c r="G19" s="10">
        <f>INDEX(quarterly!$F:$O,MATCH(crec_trim!G$3,quarterly!$A:$A,0),MATCH(crec_trim!$B19,quarterly!$F$1:$O$1,0))</f>
        <v>10065.7472083005</v>
      </c>
      <c r="H19" s="10">
        <f>INDEX(quarterly!$F:$O,MATCH(crec_trim!H$3,quarterly!$A:$A,0),MATCH(crec_trim!$B19,quarterly!$F$1:$O$1,0))</f>
        <v>9751.1254430243807</v>
      </c>
      <c r="I19" s="10">
        <f>INDEX(quarterly!$F:$O,MATCH(crec_trim!I$3,quarterly!$A:$A,0),MATCH(crec_trim!$B19,quarterly!$F$1:$O$1,0))</f>
        <v>11043.9896250734</v>
      </c>
      <c r="J19" s="10">
        <f>INDEX(quarterly!$F:$O,MATCH(crec_trim!J$3,quarterly!$A:$A,0),MATCH(crec_trim!$B19,quarterly!$F$1:$O$1,0))</f>
        <v>10917.2203827513</v>
      </c>
      <c r="K19" s="10">
        <f>INDEX(quarterly!$F:$O,MATCH(crec_trim!K$3,quarterly!$A:$A,0),MATCH(crec_trim!$B19,quarterly!$F$1:$O$1,0))</f>
        <v>10134.195598725</v>
      </c>
      <c r="L19" s="10">
        <f>INDEX(quarterly!$F:$O,MATCH(crec_trim!L$3,quarterly!$A:$A,0),MATCH(crec_trim!$B19,quarterly!$F$1:$O$1,0))</f>
        <v>9966.7921963686294</v>
      </c>
      <c r="M19" s="10">
        <f>INDEX(quarterly!$F:$O,MATCH(crec_trim!M$3,quarterly!$A:$A,0),MATCH(crec_trim!$B19,quarterly!$F$1:$O$1,0))</f>
        <v>11081.9507855344</v>
      </c>
      <c r="N19" s="10">
        <f>INDEX(quarterly!$F:$O,MATCH(crec_trim!N$3,quarterly!$A:$A,0),MATCH(crec_trim!$B19,quarterly!$F$1:$O$1,0))</f>
        <v>10959.262104855699</v>
      </c>
    </row>
    <row r="20" spans="1:21" x14ac:dyDescent="0.25">
      <c r="A20" s="18" t="s">
        <v>135</v>
      </c>
      <c r="B20" s="31" t="s">
        <v>136</v>
      </c>
      <c r="C20" s="22">
        <f>C18-C19</f>
        <v>737.53224679370032</v>
      </c>
      <c r="D20" s="22">
        <f t="shared" ref="D20:N20" si="0">D18-D19</f>
        <v>1023.1049838931012</v>
      </c>
      <c r="E20" s="22">
        <f t="shared" si="0"/>
        <v>29.454671075400256</v>
      </c>
      <c r="F20" s="22">
        <f t="shared" si="0"/>
        <v>506.59854910519971</v>
      </c>
      <c r="G20" s="22">
        <f t="shared" si="0"/>
        <v>1112.4869912697995</v>
      </c>
      <c r="H20" s="22">
        <f t="shared" si="0"/>
        <v>1021.3957283758191</v>
      </c>
      <c r="I20" s="22">
        <f t="shared" si="0"/>
        <v>-574.08970948860042</v>
      </c>
      <c r="J20" s="22">
        <f t="shared" si="0"/>
        <v>440.36421056729887</v>
      </c>
      <c r="K20" s="22">
        <f t="shared" si="0"/>
        <v>1199.3522318185005</v>
      </c>
      <c r="L20" s="22">
        <f t="shared" si="0"/>
        <v>966.72215540177058</v>
      </c>
      <c r="M20" s="22">
        <f t="shared" si="0"/>
        <v>-511.82069760890045</v>
      </c>
      <c r="N20" s="22">
        <f t="shared" si="0"/>
        <v>202.17361228640038</v>
      </c>
    </row>
    <row r="23" spans="1:21" x14ac:dyDescent="0.25">
      <c r="C23" s="18">
        <v>7</v>
      </c>
      <c r="D23" s="18">
        <v>6</v>
      </c>
      <c r="E23" s="18">
        <v>5</v>
      </c>
      <c r="F23" s="18">
        <v>4</v>
      </c>
      <c r="G23" s="18">
        <v>3</v>
      </c>
      <c r="H23" s="18">
        <v>2</v>
      </c>
      <c r="I23" s="18">
        <v>1</v>
      </c>
      <c r="J23" s="18">
        <v>0</v>
      </c>
    </row>
    <row r="24" spans="1:21" x14ac:dyDescent="0.25">
      <c r="B24" s="5"/>
      <c r="C24" s="12">
        <f t="shared" ref="C24:J24" ca="1" si="1">OFFSET($B$3,0,COUNT($C$3:$XFD$3)-C23,1,1)</f>
        <v>42430</v>
      </c>
      <c r="D24" s="12">
        <f t="shared" ca="1" si="1"/>
        <v>42522</v>
      </c>
      <c r="E24" s="12">
        <f t="shared" ca="1" si="1"/>
        <v>42614</v>
      </c>
      <c r="F24" s="12">
        <f t="shared" ca="1" si="1"/>
        <v>42705</v>
      </c>
      <c r="G24" s="12">
        <f t="shared" ca="1" si="1"/>
        <v>42795</v>
      </c>
      <c r="H24" s="12">
        <f t="shared" ca="1" si="1"/>
        <v>42887</v>
      </c>
      <c r="I24" s="12">
        <f t="shared" ca="1" si="1"/>
        <v>42979</v>
      </c>
      <c r="J24" s="12">
        <f t="shared" ca="1" si="1"/>
        <v>43070</v>
      </c>
      <c r="N24" s="21" t="s">
        <v>128</v>
      </c>
      <c r="U24" s="21" t="s">
        <v>131</v>
      </c>
    </row>
    <row r="25" spans="1:21" x14ac:dyDescent="0.25">
      <c r="B25" s="15" t="s">
        <v>128</v>
      </c>
      <c r="C25" s="10">
        <f t="shared" ref="C25:J29" ca="1" si="2">INDEX($C$4:$XFD$13,MATCH($B25,$A$4:$A$13,0),MATCH(C$24,$C$3:$XFD$3,0))</f>
        <v>3.4624369557625601</v>
      </c>
      <c r="D25" s="10">
        <f t="shared" ca="1" si="2"/>
        <v>2.2851645239293061</v>
      </c>
      <c r="E25" s="10">
        <f t="shared" ca="1" si="2"/>
        <v>2.129296479260856</v>
      </c>
      <c r="F25" s="10">
        <f t="shared" ca="1" si="2"/>
        <v>2.7098668908632773</v>
      </c>
      <c r="G25" s="10">
        <f t="shared" ca="1" si="2"/>
        <v>2.9429923095435795</v>
      </c>
      <c r="H25" s="10">
        <f t="shared" ca="1" si="2"/>
        <v>2.7681518125628468</v>
      </c>
      <c r="I25" s="10">
        <f t="shared" ca="1" si="2"/>
        <v>2.93931885113905</v>
      </c>
      <c r="J25" s="10">
        <f t="shared" ca="1" si="2"/>
        <v>3.2075092201199196</v>
      </c>
      <c r="K25" s="22">
        <f ca="1">MAX(C25:J25)</f>
        <v>3.4624369557625601</v>
      </c>
      <c r="L25" s="22">
        <f ca="1">MIN(C25:J25)</f>
        <v>2.129296479260856</v>
      </c>
      <c r="N25" s="21"/>
      <c r="U25" s="21"/>
    </row>
    <row r="26" spans="1:21" x14ac:dyDescent="0.25">
      <c r="B26" s="15" t="s">
        <v>129</v>
      </c>
      <c r="C26" s="10">
        <f t="shared" ca="1" si="2"/>
        <v>6.4325327410453603</v>
      </c>
      <c r="D26" s="10">
        <f t="shared" ca="1" si="2"/>
        <v>9.4360159908835719</v>
      </c>
      <c r="E26" s="10">
        <f t="shared" ca="1" si="2"/>
        <v>8.612053324204183</v>
      </c>
      <c r="F26" s="10">
        <f t="shared" ca="1" si="2"/>
        <v>4.4078786164335693</v>
      </c>
      <c r="G26" s="10">
        <f t="shared" ca="1" si="2"/>
        <v>5.7597383388488854</v>
      </c>
      <c r="H26" s="10">
        <f t="shared" ca="1" si="2"/>
        <v>4.3193279569747389</v>
      </c>
      <c r="I26" s="10">
        <f t="shared" ca="1" si="2"/>
        <v>3.260442097979066</v>
      </c>
      <c r="J26" s="10">
        <f t="shared" ca="1" si="2"/>
        <v>4.5909158562986052</v>
      </c>
      <c r="K26" s="22">
        <f t="shared" ref="K26:K29" ca="1" si="3">MAX(C26:J26)</f>
        <v>9.4360159908835719</v>
      </c>
      <c r="L26" s="22">
        <f ca="1">MIN(C26:J26)</f>
        <v>3.260442097979066</v>
      </c>
      <c r="N26" s="21"/>
      <c r="U26" s="21"/>
    </row>
    <row r="27" spans="1:21" x14ac:dyDescent="0.25">
      <c r="B27" s="15" t="s">
        <v>130</v>
      </c>
      <c r="C27" s="10" t="e">
        <f t="shared" ca="1" si="2"/>
        <v>#N/A</v>
      </c>
      <c r="D27" s="10" t="e">
        <f t="shared" ca="1" si="2"/>
        <v>#N/A</v>
      </c>
      <c r="E27" s="10" t="e">
        <f t="shared" ca="1" si="2"/>
        <v>#N/A</v>
      </c>
      <c r="F27" s="10" t="e">
        <f t="shared" ca="1" si="2"/>
        <v>#N/A</v>
      </c>
      <c r="G27" s="10" t="e">
        <f t="shared" ca="1" si="2"/>
        <v>#N/A</v>
      </c>
      <c r="H27" s="10" t="e">
        <f t="shared" ca="1" si="2"/>
        <v>#N/A</v>
      </c>
      <c r="I27" s="10" t="e">
        <f t="shared" ca="1" si="2"/>
        <v>#N/A</v>
      </c>
      <c r="J27" s="10" t="e">
        <f t="shared" ca="1" si="2"/>
        <v>#N/A</v>
      </c>
      <c r="K27" s="22" t="e">
        <f t="shared" ca="1" si="3"/>
        <v>#N/A</v>
      </c>
      <c r="L27" s="22" t="e">
        <f ca="1">MIN(C27:J27)</f>
        <v>#N/A</v>
      </c>
      <c r="N27" s="21"/>
      <c r="U27" s="21"/>
    </row>
    <row r="28" spans="1:21" x14ac:dyDescent="0.25">
      <c r="B28" s="15" t="s">
        <v>131</v>
      </c>
      <c r="C28" s="10">
        <f t="shared" ca="1" si="2"/>
        <v>1.3894290296688538</v>
      </c>
      <c r="D28" s="10">
        <f t="shared" ca="1" si="2"/>
        <v>1.4944800553988946</v>
      </c>
      <c r="E28" s="10">
        <f t="shared" ca="1" si="2"/>
        <v>0.95731738745186146</v>
      </c>
      <c r="F28" s="10">
        <f t="shared" ca="1" si="2"/>
        <v>-1.7270298500958514</v>
      </c>
      <c r="G28" s="10">
        <f t="shared" ca="1" si="2"/>
        <v>-5.1974514621548344</v>
      </c>
      <c r="H28" s="10">
        <f t="shared" ca="1" si="2"/>
        <v>-4.0869933734887676</v>
      </c>
      <c r="I28" s="10">
        <f t="shared" ca="1" si="2"/>
        <v>2.0976350157750678</v>
      </c>
      <c r="J28" s="10">
        <f t="shared" ca="1" si="2"/>
        <v>2.7628851473039839</v>
      </c>
      <c r="K28" s="22">
        <f t="shared" ca="1" si="3"/>
        <v>2.7628851473039839</v>
      </c>
      <c r="L28" s="22">
        <f ca="1">MIN(C28:J28)</f>
        <v>-5.1974514621548344</v>
      </c>
      <c r="N28" s="21"/>
      <c r="U28" s="21"/>
    </row>
    <row r="29" spans="1:21" x14ac:dyDescent="0.25">
      <c r="B29" s="15" t="s">
        <v>132</v>
      </c>
      <c r="C29" s="10">
        <f t="shared" ca="1" si="2"/>
        <v>0.68001300855295987</v>
      </c>
      <c r="D29" s="10">
        <f t="shared" ca="1" si="2"/>
        <v>2.2117114030004492</v>
      </c>
      <c r="E29" s="10">
        <f t="shared" ca="1" si="2"/>
        <v>0.34372687542929548</v>
      </c>
      <c r="F29" s="10">
        <f t="shared" ca="1" si="2"/>
        <v>0.38509547879808093</v>
      </c>
      <c r="G29" s="10">
        <f t="shared" ca="1" si="2"/>
        <v>5.7286235490741744</v>
      </c>
      <c r="H29" s="10">
        <f t="shared" ca="1" si="2"/>
        <v>6.4730515677093425</v>
      </c>
      <c r="I29" s="10">
        <f t="shared" ca="1" si="2"/>
        <v>1.2656449431600381</v>
      </c>
      <c r="J29" s="10">
        <f t="shared" ca="1" si="2"/>
        <v>5.6513598687514488</v>
      </c>
      <c r="K29" s="22">
        <f t="shared" ca="1" si="3"/>
        <v>6.4730515677093425</v>
      </c>
      <c r="L29" s="22">
        <f ca="1">MIN(C29:J29)</f>
        <v>0.34372687542929548</v>
      </c>
      <c r="N29" s="21"/>
      <c r="U29" s="21"/>
    </row>
    <row r="30" spans="1:21" x14ac:dyDescent="0.25">
      <c r="B30" s="19" t="s">
        <v>133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N30" s="21"/>
      <c r="U30" s="21"/>
    </row>
    <row r="31" spans="1:21" x14ac:dyDescent="0.25">
      <c r="B31" s="19" t="s">
        <v>134</v>
      </c>
      <c r="C31" s="20"/>
      <c r="D31" s="20">
        <v>2</v>
      </c>
      <c r="E31" s="20"/>
      <c r="F31" s="20"/>
      <c r="G31" s="20">
        <v>2</v>
      </c>
      <c r="H31" s="20"/>
      <c r="I31" s="20"/>
      <c r="J31" s="20"/>
      <c r="N31" s="21"/>
      <c r="U31" s="21"/>
    </row>
    <row r="32" spans="1:21" x14ac:dyDescent="0.25">
      <c r="B32" s="24"/>
      <c r="C32" s="30"/>
      <c r="D32" s="30"/>
      <c r="E32" s="30"/>
      <c r="F32" s="30"/>
      <c r="G32" s="30"/>
      <c r="H32" s="30"/>
      <c r="I32" s="30"/>
      <c r="J32" s="30"/>
      <c r="N32" s="21"/>
      <c r="U32" s="21"/>
    </row>
    <row r="33" spans="1:21" x14ac:dyDescent="0.25">
      <c r="B33" s="5"/>
      <c r="C33" s="12">
        <v>42430</v>
      </c>
      <c r="D33" s="12">
        <v>42522</v>
      </c>
      <c r="E33" s="12">
        <v>42614</v>
      </c>
      <c r="F33" s="12">
        <v>42705</v>
      </c>
      <c r="G33" s="26">
        <v>2016</v>
      </c>
      <c r="N33" s="21" t="s">
        <v>129</v>
      </c>
      <c r="U33" s="21" t="s">
        <v>132</v>
      </c>
    </row>
    <row r="34" spans="1:21" x14ac:dyDescent="0.25">
      <c r="B34" s="15" t="s">
        <v>128</v>
      </c>
      <c r="C34" s="25">
        <f t="shared" ref="C34:F39" si="4">INDEX($C$15:$XFD$20,MATCH($B34,$A$15:$A$20,0),MATCH(C$33,$C$3:$XFD$3,0))</f>
        <v>22516.036974186602</v>
      </c>
      <c r="D34" s="25">
        <f t="shared" si="4"/>
        <v>22823.920402998399</v>
      </c>
      <c r="E34" s="25">
        <f t="shared" si="4"/>
        <v>22874.7774876736</v>
      </c>
      <c r="F34" s="25">
        <f t="shared" si="4"/>
        <v>24745.5417086011</v>
      </c>
      <c r="G34" s="27">
        <f>SUM(C34:F34)</f>
        <v>92960.276573459691</v>
      </c>
      <c r="H34" s="29" t="e">
        <f>G34/SUM($G$34:$G$37)</f>
        <v>#N/A</v>
      </c>
      <c r="N34" s="21"/>
      <c r="U34" s="21"/>
    </row>
    <row r="35" spans="1:21" x14ac:dyDescent="0.25">
      <c r="B35" s="15" t="s">
        <v>129</v>
      </c>
      <c r="C35" s="25">
        <f t="shared" si="4"/>
        <v>3991.8941800056</v>
      </c>
      <c r="D35" s="25">
        <f t="shared" si="4"/>
        <v>5068.6018585367701</v>
      </c>
      <c r="E35" s="25">
        <f t="shared" si="4"/>
        <v>5197.1986181108095</v>
      </c>
      <c r="F35" s="25">
        <f t="shared" si="4"/>
        <v>5518.6409834619899</v>
      </c>
      <c r="G35" s="27">
        <f t="shared" ref="G35:G36" si="5">SUM(C35:F35)</f>
        <v>19776.335640115169</v>
      </c>
      <c r="H35" s="29" t="e">
        <f t="shared" ref="H35:H39" si="6">G35/SUM($G$34:$G$37)</f>
        <v>#N/A</v>
      </c>
      <c r="N35" s="21"/>
    </row>
    <row r="36" spans="1:21" x14ac:dyDescent="0.25">
      <c r="B36" s="15" t="s">
        <v>130</v>
      </c>
      <c r="C36" s="25" t="e">
        <f>INDEX($C$15:$XFD$20,MATCH($B36,$A$15:$A$20,0),MATCH(C$33,$C$3:$XFD$3,0))</f>
        <v>#N/A</v>
      </c>
      <c r="D36" s="25" t="e">
        <f t="shared" si="4"/>
        <v>#N/A</v>
      </c>
      <c r="E36" s="25" t="e">
        <f t="shared" si="4"/>
        <v>#N/A</v>
      </c>
      <c r="F36" s="25" t="e">
        <f t="shared" si="4"/>
        <v>#N/A</v>
      </c>
      <c r="G36" s="27" t="e">
        <f t="shared" si="5"/>
        <v>#N/A</v>
      </c>
      <c r="H36" s="29" t="e">
        <f t="shared" si="6"/>
        <v>#N/A</v>
      </c>
      <c r="N36" s="21"/>
    </row>
    <row r="37" spans="1:21" x14ac:dyDescent="0.25">
      <c r="B37" s="15" t="s">
        <v>135</v>
      </c>
      <c r="C37" s="25">
        <f t="shared" ref="C37:C39" si="7">INDEX($C$15:$XFD$20,MATCH($B37,$A$15:$A$20,0),MATCH(C$33,$C$3:$XFD$3,0))</f>
        <v>1199.3522318185005</v>
      </c>
      <c r="D37" s="25">
        <f t="shared" si="4"/>
        <v>966.72215540177058</v>
      </c>
      <c r="E37" s="25">
        <f t="shared" si="4"/>
        <v>-511.82069760890045</v>
      </c>
      <c r="F37" s="25">
        <f t="shared" si="4"/>
        <v>202.17361228640038</v>
      </c>
      <c r="G37" s="27">
        <f>SUM(C37:F37)</f>
        <v>1856.427301897771</v>
      </c>
      <c r="H37" s="29" t="e">
        <f t="shared" si="6"/>
        <v>#N/A</v>
      </c>
      <c r="N37" s="21"/>
    </row>
    <row r="38" spans="1:21" x14ac:dyDescent="0.25">
      <c r="B38" s="15" t="s">
        <v>131</v>
      </c>
      <c r="C38" s="25">
        <f t="shared" si="7"/>
        <v>11333.547830543501</v>
      </c>
      <c r="D38" s="25">
        <f t="shared" si="4"/>
        <v>10933.5143517704</v>
      </c>
      <c r="E38" s="25">
        <f t="shared" si="4"/>
        <v>10570.1300879255</v>
      </c>
      <c r="F38" s="25">
        <f t="shared" si="4"/>
        <v>11161.4357171421</v>
      </c>
      <c r="G38" s="27">
        <f>SUM(C38:F38)</f>
        <v>43998.6279873815</v>
      </c>
      <c r="H38" s="29" t="e">
        <f t="shared" si="6"/>
        <v>#N/A</v>
      </c>
      <c r="N38" s="21"/>
    </row>
    <row r="39" spans="1:21" x14ac:dyDescent="0.25">
      <c r="B39" s="23" t="s">
        <v>132</v>
      </c>
      <c r="C39" s="25">
        <f t="shared" si="7"/>
        <v>10134.195598725</v>
      </c>
      <c r="D39" s="25">
        <f t="shared" si="4"/>
        <v>9966.7921963686294</v>
      </c>
      <c r="E39" s="25">
        <f t="shared" si="4"/>
        <v>11081.9507855344</v>
      </c>
      <c r="F39" s="25">
        <f t="shared" si="4"/>
        <v>10959.262104855699</v>
      </c>
      <c r="G39" s="28">
        <f>SUM(C39:F39)</f>
        <v>42142.200685483724</v>
      </c>
      <c r="H39" s="29" t="e">
        <f t="shared" si="6"/>
        <v>#N/A</v>
      </c>
      <c r="N39" s="21"/>
    </row>
    <row r="40" spans="1:21" x14ac:dyDescent="0.25">
      <c r="N40" s="21"/>
    </row>
    <row r="41" spans="1:21" x14ac:dyDescent="0.25">
      <c r="N41" s="21"/>
    </row>
    <row r="42" spans="1:21" x14ac:dyDescent="0.25">
      <c r="B42" s="13">
        <v>2014</v>
      </c>
      <c r="C42" s="13">
        <v>2015</v>
      </c>
      <c r="D42" s="13">
        <v>2016</v>
      </c>
      <c r="N42" s="21" t="s">
        <v>130</v>
      </c>
    </row>
    <row r="43" spans="1:21" x14ac:dyDescent="0.25">
      <c r="A43" s="14" t="s">
        <v>2</v>
      </c>
      <c r="B43" s="10">
        <f t="shared" ref="B43:B51" si="8">AVERAGE(C4:F4)</f>
        <v>1.7711644802049731</v>
      </c>
      <c r="C43" s="10">
        <f t="shared" ref="C43:C51" si="9">AVERAGE(G4:J4)</f>
        <v>2.30417290284195</v>
      </c>
      <c r="D43" s="10">
        <f>AVERAGE(K4:N4)</f>
        <v>1.6925560441553134</v>
      </c>
    </row>
    <row r="44" spans="1:21" x14ac:dyDescent="0.25">
      <c r="A44" s="14" t="s">
        <v>3</v>
      </c>
      <c r="B44" s="10">
        <f t="shared" si="8"/>
        <v>2.7085485421370294</v>
      </c>
      <c r="C44" s="10">
        <f t="shared" si="9"/>
        <v>2.1334846152956723</v>
      </c>
      <c r="D44" s="10">
        <f t="shared" ref="D44:D51" si="10">AVERAGE(K5:N5)</f>
        <v>2.6466912124539999</v>
      </c>
    </row>
    <row r="45" spans="1:21" x14ac:dyDescent="0.25">
      <c r="A45" s="14" t="s">
        <v>11</v>
      </c>
      <c r="B45" s="10">
        <f t="shared" si="8"/>
        <v>3.8326846654879789</v>
      </c>
      <c r="C45" s="10">
        <f t="shared" si="9"/>
        <v>4.7199507992786769</v>
      </c>
      <c r="D45" s="10">
        <f t="shared" si="10"/>
        <v>7.2221201681416716</v>
      </c>
    </row>
    <row r="46" spans="1:21" x14ac:dyDescent="0.25">
      <c r="A46" s="14" t="s">
        <v>12</v>
      </c>
      <c r="B46" s="10" t="e">
        <f t="shared" si="8"/>
        <v>#N/A</v>
      </c>
      <c r="C46" s="10" t="e">
        <f t="shared" si="9"/>
        <v>#N/A</v>
      </c>
      <c r="D46" s="10" t="e">
        <f t="shared" si="10"/>
        <v>#N/A</v>
      </c>
    </row>
    <row r="47" spans="1:21" x14ac:dyDescent="0.25">
      <c r="A47" s="14" t="s">
        <v>13</v>
      </c>
      <c r="B47" s="10">
        <f t="shared" si="8"/>
        <v>0.36699494614778061</v>
      </c>
      <c r="C47" s="10">
        <f t="shared" si="9"/>
        <v>-1.6858350208678567</v>
      </c>
      <c r="D47" s="10">
        <f t="shared" si="10"/>
        <v>0.52854915560593962</v>
      </c>
    </row>
    <row r="48" spans="1:21" x14ac:dyDescent="0.25">
      <c r="A48" s="14" t="s">
        <v>14</v>
      </c>
      <c r="B48" s="10">
        <f t="shared" si="8"/>
        <v>-6.461143286712165</v>
      </c>
      <c r="C48" s="10">
        <f t="shared" si="9"/>
        <v>-1.1365110401038214</v>
      </c>
      <c r="D48" s="10">
        <f t="shared" si="10"/>
        <v>0.90513669144519637</v>
      </c>
    </row>
    <row r="49" spans="1:4" x14ac:dyDescent="0.25">
      <c r="A49" s="14" t="s">
        <v>122</v>
      </c>
      <c r="B49" s="10">
        <f t="shared" si="8"/>
        <v>1.7252442935294736</v>
      </c>
      <c r="C49" s="10">
        <f t="shared" si="9"/>
        <v>0.58100244934866097</v>
      </c>
      <c r="D49" s="10">
        <f t="shared" si="10"/>
        <v>-1.1162286521185616</v>
      </c>
    </row>
    <row r="50" spans="1:4" x14ac:dyDescent="0.25">
      <c r="A50" s="15" t="s">
        <v>114</v>
      </c>
      <c r="B50" s="10">
        <f t="shared" si="8"/>
        <v>-1.1280481402256044</v>
      </c>
      <c r="C50" s="10">
        <f t="shared" si="9"/>
        <v>1.7033884190879174</v>
      </c>
      <c r="D50" s="10">
        <f t="shared" si="10"/>
        <v>0.67662265493983742</v>
      </c>
    </row>
    <row r="51" spans="1:4" x14ac:dyDescent="0.25">
      <c r="A51" s="15" t="s">
        <v>115</v>
      </c>
      <c r="B51" s="10" t="e">
        <f t="shared" si="8"/>
        <v>#N/A</v>
      </c>
      <c r="C51" s="10" t="e">
        <f t="shared" si="9"/>
        <v>#N/A</v>
      </c>
      <c r="D51" s="10" t="e">
        <f t="shared" si="10"/>
        <v>#N/A</v>
      </c>
    </row>
  </sheetData>
  <conditionalFormatting sqref="C25:J29 C4:Q13 R4:R11">
    <cfRule type="cellIs" dxfId="7" priority="11" operator="lessThan">
      <formula>0</formula>
    </cfRule>
    <cfRule type="cellIs" dxfId="6" priority="12" operator="greaterThan">
      <formula>0</formula>
    </cfRule>
  </conditionalFormatting>
  <conditionalFormatting sqref="C25:J29">
    <cfRule type="containsErrors" dxfId="5" priority="8">
      <formula>ISERROR(C25)</formula>
    </cfRule>
  </conditionalFormatting>
  <conditionalFormatting sqref="C31:J31">
    <cfRule type="cellIs" dxfId="4" priority="7" operator="equal">
      <formula>2</formula>
    </cfRule>
  </conditionalFormatting>
  <conditionalFormatting sqref="N4:N1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O4:R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4"/>
  <sheetViews>
    <sheetView zoomScale="80" zoomScaleNormal="80" workbookViewId="0">
      <pane xSplit="1" ySplit="4" topLeftCell="B26" activePane="bottomRight" state="frozen"/>
      <selection activeCell="O20" sqref="O20"/>
      <selection pane="topRight" activeCell="O20" sqref="O20"/>
      <selection pane="bottomLeft" activeCell="O20" sqref="O20"/>
      <selection pane="bottomRight" activeCell="C4" sqref="C4:D4"/>
    </sheetView>
  </sheetViews>
  <sheetFormatPr defaultRowHeight="15" x14ac:dyDescent="0.25"/>
  <cols>
    <col min="1" max="1" width="9.28515625" customWidth="1"/>
    <col min="2" max="7" width="12" customWidth="1"/>
  </cols>
  <sheetData>
    <row r="1" spans="1:7" ht="18.75" x14ac:dyDescent="0.3">
      <c r="A1" s="11" t="s">
        <v>123</v>
      </c>
      <c r="B1" s="11"/>
    </row>
    <row r="2" spans="1:7" ht="18.75" x14ac:dyDescent="0.3">
      <c r="A2" s="11" t="s">
        <v>108</v>
      </c>
      <c r="B2" s="11"/>
      <c r="C2" s="1"/>
      <c r="D2" s="1"/>
      <c r="E2" s="1"/>
      <c r="F2" s="1"/>
      <c r="G2" s="1"/>
    </row>
    <row r="3" spans="1:7" x14ac:dyDescent="0.25">
      <c r="A3" s="16"/>
      <c r="B3" s="16"/>
      <c r="C3" s="1"/>
      <c r="D3" s="1"/>
      <c r="E3" s="1"/>
      <c r="F3" s="1"/>
      <c r="G3" s="1"/>
    </row>
    <row r="4" spans="1:7" x14ac:dyDescent="0.25">
      <c r="A4" s="5"/>
      <c r="B4" s="17" t="s">
        <v>16</v>
      </c>
      <c r="C4" s="17" t="s">
        <v>374</v>
      </c>
      <c r="D4" s="17" t="s">
        <v>375</v>
      </c>
      <c r="E4" s="17" t="s">
        <v>142</v>
      </c>
      <c r="F4" s="17" t="s">
        <v>30</v>
      </c>
      <c r="G4" s="17" t="s">
        <v>32</v>
      </c>
    </row>
    <row r="5" spans="1:7" x14ac:dyDescent="0.25">
      <c r="A5" s="6">
        <v>42248</v>
      </c>
      <c r="B5" s="7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2.6436569426971035</v>
      </c>
      <c r="C5" s="7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-1.6560100036081549</v>
      </c>
      <c r="D5" s="7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3.1949112527020818</v>
      </c>
      <c r="E5" s="7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5.9850762755224274</v>
      </c>
      <c r="F5" s="7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-2.7913207892069636</v>
      </c>
      <c r="G5" s="7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11.957850901202448</v>
      </c>
    </row>
    <row r="6" spans="1:7" x14ac:dyDescent="0.25">
      <c r="A6" s="6">
        <v>42278</v>
      </c>
      <c r="B6" s="7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1.641161055830187</v>
      </c>
      <c r="C6" s="7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-1.5901029768475405</v>
      </c>
      <c r="D6" s="7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2.0630400156146811</v>
      </c>
      <c r="E6" s="7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6.8590305632663773</v>
      </c>
      <c r="F6" s="7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-7.386520234958482</v>
      </c>
      <c r="G6" s="7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6.3203650813078216</v>
      </c>
    </row>
    <row r="7" spans="1:7" x14ac:dyDescent="0.25">
      <c r="A7" s="6">
        <v>42309</v>
      </c>
      <c r="B7" s="7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2.5565368969266089</v>
      </c>
      <c r="C7" s="7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-1.1270631156726107</v>
      </c>
      <c r="D7" s="7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2.9973051222697888</v>
      </c>
      <c r="E7" s="7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5.870505065332754</v>
      </c>
      <c r="F7" s="7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7.0632736815667618</v>
      </c>
      <c r="G7" s="7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0.8178778384718699</v>
      </c>
    </row>
    <row r="8" spans="1:7" x14ac:dyDescent="0.25">
      <c r="A8" s="6">
        <v>42339</v>
      </c>
      <c r="B8" s="7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2.5368463571403543</v>
      </c>
      <c r="C8" s="7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4.6161690085910756E-2</v>
      </c>
      <c r="D8" s="7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2.836723627967519</v>
      </c>
      <c r="E8" s="7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5.7226492134370144</v>
      </c>
      <c r="F8" s="7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-7.7458928335178427</v>
      </c>
      <c r="G8" s="7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-4.8529128816527596</v>
      </c>
    </row>
    <row r="9" spans="1:7" x14ac:dyDescent="0.25">
      <c r="A9" s="6">
        <v>42370</v>
      </c>
      <c r="B9" s="7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1.495979130923164</v>
      </c>
      <c r="C9" s="7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-5.7980256098850491</v>
      </c>
      <c r="D9" s="7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2.3712959248477494</v>
      </c>
      <c r="E9" s="7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4.8923994736606913</v>
      </c>
      <c r="F9" s="7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0.92747168027829119</v>
      </c>
      <c r="G9" s="7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-4.3818188410485899</v>
      </c>
    </row>
    <row r="10" spans="1:7" x14ac:dyDescent="0.25">
      <c r="A10" s="6">
        <v>42401</v>
      </c>
      <c r="B10" s="7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4.5129060957884048</v>
      </c>
      <c r="C10" s="7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3.590102100577397</v>
      </c>
      <c r="D10" s="7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4.5914611834142915</v>
      </c>
      <c r="E10" s="7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5.744341808201181</v>
      </c>
      <c r="F10" s="7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7.5778371239233477</v>
      </c>
      <c r="G10" s="7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2.2383515230499196</v>
      </c>
    </row>
    <row r="11" spans="1:7" x14ac:dyDescent="0.25">
      <c r="A11" s="6">
        <v>42430</v>
      </c>
      <c r="B11" s="7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2.9574789246741062</v>
      </c>
      <c r="C11" s="7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4.5876781019111412</v>
      </c>
      <c r="D11" s="7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2.6849497320357463</v>
      </c>
      <c r="E11" s="7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5.4565350830122927</v>
      </c>
      <c r="F11" s="7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-4.4901641594368709</v>
      </c>
      <c r="G11" s="7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3.9511147156414461</v>
      </c>
    </row>
    <row r="12" spans="1:7" x14ac:dyDescent="0.25">
      <c r="A12" s="6">
        <v>42461</v>
      </c>
      <c r="B12" s="7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0.67466075380673285</v>
      </c>
      <c r="C12" s="7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-5.2074428284898939</v>
      </c>
      <c r="D12" s="7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1.0879497340826605</v>
      </c>
      <c r="E12" s="7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5.7330806047163341</v>
      </c>
      <c r="F12" s="7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-2.4191010561344761</v>
      </c>
      <c r="G12" s="7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0.17685153313033997</v>
      </c>
    </row>
    <row r="13" spans="1:7" x14ac:dyDescent="0.25">
      <c r="A13" s="6">
        <v>42491</v>
      </c>
      <c r="B13" s="7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1.9869358938617188</v>
      </c>
      <c r="C13" s="7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-0.85862379598069527</v>
      </c>
      <c r="D13" s="7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2.3687733900340957</v>
      </c>
      <c r="E13" s="7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5.602950615856539</v>
      </c>
      <c r="F13" s="7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18.459195443330234</v>
      </c>
      <c r="G13" s="7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17.71340460308317</v>
      </c>
    </row>
    <row r="14" spans="1:7" x14ac:dyDescent="0.25">
      <c r="A14" s="6">
        <v>42522</v>
      </c>
      <c r="B14" s="7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1.1811549832256185</v>
      </c>
      <c r="C14" s="7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-7.7580578933195028</v>
      </c>
      <c r="D14" s="7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2.2563169631312219</v>
      </c>
      <c r="E14" s="7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5.0887642107191988</v>
      </c>
      <c r="F14" s="7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-2.3848280325178717</v>
      </c>
      <c r="G14" s="7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-1.8677105736264021</v>
      </c>
    </row>
    <row r="15" spans="1:7" x14ac:dyDescent="0.25">
      <c r="A15" s="6">
        <v>42552</v>
      </c>
      <c r="B15" s="7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0.95161431235410987</v>
      </c>
      <c r="C15" s="7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0.6512054894291408</v>
      </c>
      <c r="D15" s="7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0.89564237625399112</v>
      </c>
      <c r="E15" s="7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4.7367546390966186</v>
      </c>
      <c r="F15" s="7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-3.1536862569074398</v>
      </c>
      <c r="G15" s="7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-6.241098783296728</v>
      </c>
    </row>
    <row r="16" spans="1:7" x14ac:dyDescent="0.25">
      <c r="A16" s="6">
        <v>42583</v>
      </c>
      <c r="B16" s="7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3.0999789941351663</v>
      </c>
      <c r="C16" s="7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6.0783961746269544</v>
      </c>
      <c r="D16" s="7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2.6606580808829827</v>
      </c>
      <c r="E16" s="7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5.1376322235705096</v>
      </c>
      <c r="F16" s="7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9.0908652657650801</v>
      </c>
      <c r="G16" s="7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8.6417914012719699</v>
      </c>
    </row>
    <row r="17" spans="1:7" x14ac:dyDescent="0.25">
      <c r="A17" s="6">
        <v>42614</v>
      </c>
      <c r="B17" s="7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1.4026582170756585</v>
      </c>
      <c r="C17" s="7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-2.8757757984117949</v>
      </c>
      <c r="D17" s="7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1.8665919016948695</v>
      </c>
      <c r="E17" s="7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3.8158924912644387</v>
      </c>
      <c r="F17" s="7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10.005254899435801</v>
      </c>
      <c r="G17" s="7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-4.2723821615063606</v>
      </c>
    </row>
    <row r="18" spans="1:7" x14ac:dyDescent="0.25">
      <c r="A18" s="6">
        <v>42644</v>
      </c>
      <c r="B18" s="7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-0.28589300346935076</v>
      </c>
      <c r="C18" s="7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-8.0794610710087085</v>
      </c>
      <c r="D18" s="7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0.58327864546459107</v>
      </c>
      <c r="E18" s="7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3.4476456212148676</v>
      </c>
      <c r="F18" s="7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4.1305439643229303</v>
      </c>
      <c r="G18" s="7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-8.8116891791081073</v>
      </c>
    </row>
    <row r="19" spans="1:7" x14ac:dyDescent="0.25">
      <c r="A19" s="6">
        <v>42675</v>
      </c>
      <c r="B19" s="7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1.5827761302482646</v>
      </c>
      <c r="C19" s="7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-0.50730958160307704</v>
      </c>
      <c r="D19" s="7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1.7261044592448371</v>
      </c>
      <c r="E19" s="7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3.2753540678556625</v>
      </c>
      <c r="F19" s="7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-0.18882120117145185</v>
      </c>
      <c r="G19" s="7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5.2271180460182531</v>
      </c>
    </row>
    <row r="20" spans="1:7" x14ac:dyDescent="0.25">
      <c r="A20" s="6">
        <v>42705</v>
      </c>
      <c r="B20" s="7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0.82449270560196464</v>
      </c>
      <c r="C20" s="7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-6.5047594357421135</v>
      </c>
      <c r="D20" s="7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1.5039413924201606</v>
      </c>
      <c r="E20" s="7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2.8667770994547537</v>
      </c>
      <c r="F20" s="7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7.80443680546965</v>
      </c>
      <c r="G20" s="7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-2.0395200856530127</v>
      </c>
    </row>
    <row r="21" spans="1:7" x14ac:dyDescent="0.25">
      <c r="A21" s="6">
        <v>42736</v>
      </c>
      <c r="B21" s="7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1.0667742594160368</v>
      </c>
      <c r="C21" s="7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-6.0865578054192682</v>
      </c>
      <c r="D21" s="7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1.7126175948021904</v>
      </c>
      <c r="E21" s="7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2.0787804721639214</v>
      </c>
      <c r="F21" s="7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-7.1702711739265013</v>
      </c>
      <c r="G21" s="7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5.001071482125985</v>
      </c>
    </row>
    <row r="22" spans="1:7" x14ac:dyDescent="0.25">
      <c r="A22" s="6">
        <v>42767</v>
      </c>
      <c r="B22" s="7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-2.0405949146014013</v>
      </c>
      <c r="C22" s="7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-18.46036592398853</v>
      </c>
      <c r="D22" s="7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-0.55429366839756522</v>
      </c>
      <c r="E22" s="7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2.2407769770053765</v>
      </c>
      <c r="F22" s="7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-18.166788688270476</v>
      </c>
      <c r="G22" s="7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0.23533291888380159</v>
      </c>
    </row>
    <row r="23" spans="1:7" x14ac:dyDescent="0.25">
      <c r="A23" s="6">
        <v>42795</v>
      </c>
      <c r="B23" s="7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-0.27825733615365333</v>
      </c>
      <c r="C23" s="7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-24.140203914301452</v>
      </c>
      <c r="D23" s="7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1.8141475787896599</v>
      </c>
      <c r="E23" s="7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3.0936902249585563</v>
      </c>
      <c r="F23" s="7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-4.1125195558323391</v>
      </c>
      <c r="G23" s="7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1.8393360201756748</v>
      </c>
    </row>
    <row r="24" spans="1:7" x14ac:dyDescent="0.25">
      <c r="A24" s="6">
        <v>42826</v>
      </c>
      <c r="B24" s="7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-0.69877651308074551</v>
      </c>
      <c r="C24" s="7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-3.3257962750039227</v>
      </c>
      <c r="D24" s="7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-0.50092976744835482</v>
      </c>
      <c r="E24" s="7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3.7466786084952242</v>
      </c>
      <c r="F24" s="7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-9.4516384302628538</v>
      </c>
      <c r="G24" s="7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-2.6584357671829872</v>
      </c>
    </row>
    <row r="25" spans="1:7" x14ac:dyDescent="0.25">
      <c r="A25" s="6">
        <v>42856</v>
      </c>
      <c r="B25" s="7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1.1616290519195216</v>
      </c>
      <c r="C25" s="7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-6.8357972238939695</v>
      </c>
      <c r="D25" s="7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1.9141462463506453</v>
      </c>
      <c r="E25" s="7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2.1938099236335162</v>
      </c>
      <c r="F25" s="7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2.4068797232738692</v>
      </c>
      <c r="G25" s="7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0.68537656430993632</v>
      </c>
    </row>
    <row r="26" spans="1:7" x14ac:dyDescent="0.25">
      <c r="A26" s="6">
        <v>42887</v>
      </c>
      <c r="B26" s="7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0.74078853668828604</v>
      </c>
      <c r="C26" s="7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-3.9762802285348675</v>
      </c>
      <c r="D26" s="7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1.1625877169006538</v>
      </c>
      <c r="E26" s="7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3.278850016065249</v>
      </c>
      <c r="F26" s="7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6.9665206277614633</v>
      </c>
      <c r="G26" s="7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19.752682974576107</v>
      </c>
    </row>
    <row r="27" spans="1:7" x14ac:dyDescent="0.25">
      <c r="A27" s="6">
        <v>42917</v>
      </c>
      <c r="B27" s="7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2.1280172565531608</v>
      </c>
      <c r="C27" s="7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2.4396590408661378</v>
      </c>
      <c r="D27" s="7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2.1007907642146328</v>
      </c>
      <c r="E27" s="7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2.3391648181886104</v>
      </c>
      <c r="F27" s="7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6.1976293417725481</v>
      </c>
      <c r="G27" s="7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3.6541287900044628</v>
      </c>
    </row>
    <row r="28" spans="1:7" x14ac:dyDescent="0.25">
      <c r="A28" s="6">
        <v>42948</v>
      </c>
      <c r="B28" s="7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2.19389495839728</v>
      </c>
      <c r="C28" s="7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8.0740668977552499</v>
      </c>
      <c r="D28" s="7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1.6818170708532199</v>
      </c>
      <c r="E28" s="7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1.566502473014153</v>
      </c>
      <c r="F28" s="7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5.8998710381712671</v>
      </c>
      <c r="G28" s="7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0.68093225675291968</v>
      </c>
    </row>
    <row r="29" spans="1:7" x14ac:dyDescent="0.25">
      <c r="A29" s="6">
        <v>42979</v>
      </c>
      <c r="B29" s="7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1.7256701588458823</v>
      </c>
      <c r="C29" s="7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6.5178566385644121</v>
      </c>
      <c r="D29" s="7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1.3023384633329194</v>
      </c>
      <c r="E29" s="7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2.8841302346530151</v>
      </c>
      <c r="F29" s="7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-0.97408125903779563</v>
      </c>
      <c r="G29" s="7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0.97290527977436092</v>
      </c>
    </row>
    <row r="30" spans="1:7" x14ac:dyDescent="0.25">
      <c r="A30" s="6">
        <v>43009</v>
      </c>
      <c r="B30" s="7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3.228738070707915</v>
      </c>
      <c r="C30" s="7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13.554952611723126</v>
      </c>
      <c r="D30" s="7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2.3254352701571612</v>
      </c>
      <c r="E30" s="7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2.6557781102217071</v>
      </c>
      <c r="F30" s="7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4.0522466943055058</v>
      </c>
      <c r="G30" s="7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9.5289586941506244</v>
      </c>
    </row>
    <row r="31" spans="1:7" x14ac:dyDescent="0.25">
      <c r="A31" s="6">
        <v>43040</v>
      </c>
      <c r="B31" s="7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3.2191478204114166</v>
      </c>
      <c r="C31" s="7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5.0759527244173208</v>
      </c>
      <c r="D31" s="7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3.0562679501506818</v>
      </c>
      <c r="E31" s="7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2.6748650497760984</v>
      </c>
      <c r="F31" s="7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2.9043872787345215</v>
      </c>
      <c r="G31" s="7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6.631195796794187</v>
      </c>
    </row>
    <row r="32" spans="1:7" x14ac:dyDescent="0.25">
      <c r="A32" s="6">
        <v>43070</v>
      </c>
      <c r="B32" s="7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2.6221301559080867</v>
      </c>
      <c r="C32" s="7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5.8378846694427944</v>
      </c>
      <c r="D32" s="7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2.342760893596707</v>
      </c>
      <c r="E32" s="7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2.3822579056351767</v>
      </c>
      <c r="F32" s="7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0.7532846881088906</v>
      </c>
      <c r="G32" s="7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1.8383779983849324</v>
      </c>
    </row>
    <row r="33" spans="1:7" x14ac:dyDescent="0.25">
      <c r="A33" s="6">
        <v>43101</v>
      </c>
      <c r="B33" s="7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4.3307366354705001</v>
      </c>
      <c r="C33" s="7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8.1057047891857525</v>
      </c>
      <c r="D33" s="7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3.986458440404772</v>
      </c>
      <c r="E33" s="7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2.5867468861438425</v>
      </c>
      <c r="F33" s="7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5.3686799278347852</v>
      </c>
      <c r="G33" s="7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5.9179615498580196</v>
      </c>
    </row>
    <row r="34" spans="1:7" x14ac:dyDescent="0.25">
      <c r="A34" s="6">
        <v>43132</v>
      </c>
      <c r="B34" s="7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4.772229886731405</v>
      </c>
      <c r="C34" s="7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>20.808824754716461</v>
      </c>
      <c r="D34" s="7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3.5492756811630999</v>
      </c>
      <c r="E34" s="7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2.5692031063624388</v>
      </c>
      <c r="F34" s="7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21.776188452398504</v>
      </c>
      <c r="G34" s="7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>8.3534371298362267</v>
      </c>
    </row>
    <row r="35" spans="1:7" x14ac:dyDescent="0.25">
      <c r="A35" s="6">
        <v>43160</v>
      </c>
      <c r="B35" s="7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5.050608193205175</v>
      </c>
      <c r="C35" s="7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>30.58246358128256</v>
      </c>
      <c r="D35" s="7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3.4373764369997728</v>
      </c>
      <c r="E35" s="7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3.4250413333045904</v>
      </c>
      <c r="F35" s="7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5.233876215960187</v>
      </c>
      <c r="G35" s="7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>6.7289041237956981</v>
      </c>
    </row>
    <row r="36" spans="1:7" x14ac:dyDescent="0.25">
      <c r="A36" s="6">
        <v>43191</v>
      </c>
      <c r="B36" s="7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6.5095000798099489</v>
      </c>
      <c r="C36" s="7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>3.882864780302886</v>
      </c>
      <c r="D36" s="7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6.919084393521735</v>
      </c>
      <c r="E36" s="7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3.0080480438938517</v>
      </c>
      <c r="F36" s="7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8.5122465227438049</v>
      </c>
      <c r="G36" s="7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>15.993519814901557</v>
      </c>
    </row>
    <row r="37" spans="1:7" x14ac:dyDescent="0.25">
      <c r="A37" s="6">
        <v>43221</v>
      </c>
      <c r="B37" s="7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4.7512143130357343</v>
      </c>
      <c r="C37" s="7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>6.5291858486103749</v>
      </c>
      <c r="D37" s="7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>4.5640345411247729</v>
      </c>
      <c r="E37" s="7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>4.8276234528585871</v>
      </c>
      <c r="F37" s="7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>-2.3637200934080282</v>
      </c>
      <c r="G37" s="7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>17.676483177430423</v>
      </c>
    </row>
    <row r="38" spans="1:7" x14ac:dyDescent="0.25">
      <c r="A38" s="6">
        <v>43252</v>
      </c>
      <c r="B38" s="7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>4.496220976126386</v>
      </c>
      <c r="C38" s="7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-12,MATCH(crec_mensuales!C$4,monthly!$1:$1,0))-1))</f>
        <v>4.261135122750126</v>
      </c>
      <c r="D38" s="7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>4.5318893755258438</v>
      </c>
      <c r="E38" s="7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>5.1494207857471164</v>
      </c>
      <c r="F38" s="7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>-1.2466405570805139</v>
      </c>
      <c r="G38" s="7">
        <f>IF(INDEX(monthly!$1:$1048576,MATCH(crec_mensuales!$A38,monthly!$A:$A,0),MATCH(crec_mensuales!G$4,monthly!$1:$1,0))="","",100*(INDEX(monthly!$1:$1048576,MATCH(crec_mensuales!$A38,monthly!$A:$A,0),MATCH(crec_mensuales!G$4,monthly!$1:$1,0))/INDEX(monthly!$1:$1048576,MATCH(crec_mensuales!$A38,monthly!$A:$A,0)-12,MATCH(crec_mensuales!G$4,monthly!$1:$1,0))-1))</f>
        <v>4.4642129889258308</v>
      </c>
    </row>
    <row r="39" spans="1:7" x14ac:dyDescent="0.25">
      <c r="A39" s="6">
        <v>43282</v>
      </c>
      <c r="B39" s="7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>2.9606621510026798</v>
      </c>
      <c r="C39" s="7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-12,MATCH(crec_mensuales!C$4,monthly!$1:$1,0))-1))</f>
        <v>0.31866600018248814</v>
      </c>
      <c r="D39" s="7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>3.1731102900558028</v>
      </c>
      <c r="E39" s="7">
        <f>IF(INDEX(monthly!$1:$1048576,MATCH(crec_mensuales!$A39,monthly!$A:$A,0),MATCH(crec_mensuales!E$4,monthly!$1:$1,0))="","",100*(INDEX(monthly!$1:$1048576,MATCH(crec_mensuales!$A39,monthly!$A:$A,0),MATCH(crec_mensuales!E$4,monthly!$1:$1,0))/INDEX(monthly!$1:$1048576,MATCH(crec_mensuales!$A39,monthly!$A:$A,0)-12,MATCH(crec_mensuales!E$4,monthly!$1:$1,0))-1))</f>
        <v>5.359222716657519</v>
      </c>
      <c r="F39" s="7">
        <f>IF(INDEX(monthly!$1:$1048576,MATCH(crec_mensuales!$A39,monthly!$A:$A,0),MATCH(crec_mensuales!F$4,monthly!$1:$1,0))="","",100*(INDEX(monthly!$1:$1048576,MATCH(crec_mensuales!$A39,monthly!$A:$A,0),MATCH(crec_mensuales!F$4,monthly!$1:$1,0))/INDEX(monthly!$1:$1048576,MATCH(crec_mensuales!$A39,monthly!$A:$A,0)-12,MATCH(crec_mensuales!F$4,monthly!$1:$1,0))-1))</f>
        <v>6.1956550675147382</v>
      </c>
      <c r="G39" s="7">
        <f>IF(INDEX(monthly!$1:$1048576,MATCH(crec_mensuales!$A39,monthly!$A:$A,0),MATCH(crec_mensuales!G$4,monthly!$1:$1,0))="","",100*(INDEX(monthly!$1:$1048576,MATCH(crec_mensuales!$A39,monthly!$A:$A,0),MATCH(crec_mensuales!G$4,monthly!$1:$1,0))/INDEX(monthly!$1:$1048576,MATCH(crec_mensuales!$A39,monthly!$A:$A,0)-12,MATCH(crec_mensuales!G$4,monthly!$1:$1,0))-1))</f>
        <v>6.9637324822754865</v>
      </c>
    </row>
    <row r="40" spans="1:7" x14ac:dyDescent="0.25">
      <c r="A40" s="6">
        <v>43313</v>
      </c>
      <c r="B40" s="7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>2.7024165919725673</v>
      </c>
      <c r="C40" s="7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-12,MATCH(crec_mensuales!C$4,monthly!$1:$1,0))-1))</f>
        <v>-5.2552048339420736</v>
      </c>
      <c r="D40" s="7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>3.4434632904255968</v>
      </c>
      <c r="E40" s="7">
        <f>IF(INDEX(monthly!$1:$1048576,MATCH(crec_mensuales!$A40,monthly!$A:$A,0),MATCH(crec_mensuales!E$4,monthly!$1:$1,0))="","",100*(INDEX(monthly!$1:$1048576,MATCH(crec_mensuales!$A40,monthly!$A:$A,0),MATCH(crec_mensuales!E$4,monthly!$1:$1,0))/INDEX(monthly!$1:$1048576,MATCH(crec_mensuales!$A40,monthly!$A:$A,0)-12,MATCH(crec_mensuales!E$4,monthly!$1:$1,0))-1))</f>
        <v>6.8539041224406017</v>
      </c>
      <c r="F40" s="7">
        <f>IF(INDEX(monthly!$1:$1048576,MATCH(crec_mensuales!$A40,monthly!$A:$A,0),MATCH(crec_mensuales!F$4,monthly!$1:$1,0))="","",100*(INDEX(monthly!$1:$1048576,MATCH(crec_mensuales!$A40,monthly!$A:$A,0),MATCH(crec_mensuales!F$4,monthly!$1:$1,0))/INDEX(monthly!$1:$1048576,MATCH(crec_mensuales!$A40,monthly!$A:$A,0)-12,MATCH(crec_mensuales!F$4,monthly!$1:$1,0))-1))</f>
        <v>1.870973558842226</v>
      </c>
      <c r="G40" s="7">
        <f>IF(INDEX(monthly!$1:$1048576,MATCH(crec_mensuales!$A40,monthly!$A:$A,0),MATCH(crec_mensuales!G$4,monthly!$1:$1,0))="","",100*(INDEX(monthly!$1:$1048576,MATCH(crec_mensuales!$A40,monthly!$A:$A,0),MATCH(crec_mensuales!G$4,monthly!$1:$1,0))/INDEX(monthly!$1:$1048576,MATCH(crec_mensuales!$A40,monthly!$A:$A,0)-12,MATCH(crec_mensuales!G$4,monthly!$1:$1,0))-1))</f>
        <v>11.604336323561038</v>
      </c>
    </row>
    <row r="41" spans="1:7" x14ac:dyDescent="0.25">
      <c r="A41" s="6">
        <v>43344</v>
      </c>
      <c r="B41" s="7">
        <f>IF(INDEX(monthly!$1:$1048576,MATCH(crec_mensuales!$A41,monthly!$A:$A,0),MATCH(crec_mensuales!B$4,monthly!$1:$1,0))="","",100*(INDEX(monthly!$1:$1048576,MATCH(crec_mensuales!$A41,monthly!$A:$A,0),MATCH(crec_mensuales!B$4,monthly!$1:$1,0))/INDEX(monthly!$1:$1048576,MATCH(crec_mensuales!$A41,monthly!$A:$A,0)-12,MATCH(crec_mensuales!B$4,monthly!$1:$1,0))-1))</f>
        <v>2.0698486536145699</v>
      </c>
      <c r="C41" s="7">
        <f>IF(INDEX(monthly!$1:$1048576,MATCH(crec_mensuales!$A41,monthly!$A:$A,0),MATCH(crec_mensuales!C$4,monthly!$1:$1,0))="","",100*(INDEX(monthly!$1:$1048576,MATCH(crec_mensuales!$A41,monthly!$A:$A,0),MATCH(crec_mensuales!C$4,monthly!$1:$1,0))/INDEX(monthly!$1:$1048576,MATCH(crec_mensuales!$A41,monthly!$A:$A,0)-12,MATCH(crec_mensuales!C$4,monthly!$1:$1,0))-1))</f>
        <v>-0.73601128517860603</v>
      </c>
      <c r="D41" s="7">
        <f>IF(INDEX(monthly!$1:$1048576,MATCH(crec_mensuales!$A41,monthly!$A:$A,0),MATCH(crec_mensuales!D$4,monthly!$1:$1,0))="","",100*(INDEX(monthly!$1:$1048576,MATCH(crec_mensuales!$A41,monthly!$A:$A,0),MATCH(crec_mensuales!D$4,monthly!$1:$1,0))/INDEX(monthly!$1:$1048576,MATCH(crec_mensuales!$A41,monthly!$A:$A,0)-12,MATCH(crec_mensuales!D$4,monthly!$1:$1,0))-1))</f>
        <v>2.1778929379174583</v>
      </c>
      <c r="E41" s="7">
        <f>IF(INDEX(monthly!$1:$1048576,MATCH(crec_mensuales!$A41,monthly!$A:$A,0),MATCH(crec_mensuales!E$4,monthly!$1:$1,0))="","",100*(INDEX(monthly!$1:$1048576,MATCH(crec_mensuales!$A41,monthly!$A:$A,0),MATCH(crec_mensuales!E$4,monthly!$1:$1,0))/INDEX(monthly!$1:$1048576,MATCH(crec_mensuales!$A41,monthly!$A:$A,0)-12,MATCH(crec_mensuales!E$4,monthly!$1:$1,0))-1))</f>
        <v>5.7695713717750507</v>
      </c>
      <c r="F41" s="7">
        <f>IF(INDEX(monthly!$1:$1048576,MATCH(crec_mensuales!$A41,monthly!$A:$A,0),MATCH(crec_mensuales!F$4,monthly!$1:$1,0))="","",100*(INDEX(monthly!$1:$1048576,MATCH(crec_mensuales!$A41,monthly!$A:$A,0),MATCH(crec_mensuales!F$4,monthly!$1:$1,0))/INDEX(monthly!$1:$1048576,MATCH(crec_mensuales!$A41,monthly!$A:$A,0)-12,MATCH(crec_mensuales!F$4,monthly!$1:$1,0))-1))</f>
        <v>-3.7464587968009999</v>
      </c>
      <c r="G41" s="7">
        <f>IF(INDEX(monthly!$1:$1048576,MATCH(crec_mensuales!$A41,monthly!$A:$A,0),MATCH(crec_mensuales!G$4,monthly!$1:$1,0))="","",100*(INDEX(monthly!$1:$1048576,MATCH(crec_mensuales!$A41,monthly!$A:$A,0),MATCH(crec_mensuales!G$4,monthly!$1:$1,0))/INDEX(monthly!$1:$1048576,MATCH(crec_mensuales!$A41,monthly!$A:$A,0)-12,MATCH(crec_mensuales!G$4,monthly!$1:$1,0))-1))</f>
        <v>4.8959299924818511</v>
      </c>
    </row>
    <row r="42" spans="1:7" x14ac:dyDescent="0.25">
      <c r="A42" s="6">
        <v>43374</v>
      </c>
      <c r="B42" s="7">
        <f>IF(INDEX(monthly!$1:$1048576,MATCH(crec_mensuales!$A42,monthly!$A:$A,0),MATCH(crec_mensuales!B$4,monthly!$1:$1,0))="","",100*(INDEX(monthly!$1:$1048576,MATCH(crec_mensuales!$A42,monthly!$A:$A,0),MATCH(crec_mensuales!B$4,monthly!$1:$1,0))/INDEX(monthly!$1:$1048576,MATCH(crec_mensuales!$A42,monthly!$A:$A,0)-12,MATCH(crec_mensuales!B$4,monthly!$1:$1,0))-1))</f>
        <v>4.3566286748871086</v>
      </c>
      <c r="C42" s="7">
        <f>IF(INDEX(monthly!$1:$1048576,MATCH(crec_mensuales!$A42,monthly!$A:$A,0),MATCH(crec_mensuales!C$4,monthly!$1:$1,0))="","",100*(INDEX(monthly!$1:$1048576,MATCH(crec_mensuales!$A42,monthly!$A:$A,0),MATCH(crec_mensuales!C$4,monthly!$1:$1,0))/INDEX(monthly!$1:$1048576,MATCH(crec_mensuales!$A42,monthly!$A:$A,0)-12,MATCH(crec_mensuales!C$4,monthly!$1:$1,0))-1))</f>
        <v>-6.108517688945259</v>
      </c>
      <c r="D42" s="7">
        <f>IF(INDEX(monthly!$1:$1048576,MATCH(crec_mensuales!$A42,monthly!$A:$A,0),MATCH(crec_mensuales!D$4,monthly!$1:$1,0))="","",100*(INDEX(monthly!$1:$1048576,MATCH(crec_mensuales!$A42,monthly!$A:$A,0),MATCH(crec_mensuales!D$4,monthly!$1:$1,0))/INDEX(monthly!$1:$1048576,MATCH(crec_mensuales!$A42,monthly!$A:$A,0)-12,MATCH(crec_mensuales!D$4,monthly!$1:$1,0))-1))</f>
        <v>5.3271437449689873</v>
      </c>
      <c r="E42" s="7">
        <f>IF(INDEX(monthly!$1:$1048576,MATCH(crec_mensuales!$A42,monthly!$A:$A,0),MATCH(crec_mensuales!E$4,monthly!$1:$1,0))="","",100*(INDEX(monthly!$1:$1048576,MATCH(crec_mensuales!$A42,monthly!$A:$A,0),MATCH(crec_mensuales!E$4,monthly!$1:$1,0))/INDEX(monthly!$1:$1048576,MATCH(crec_mensuales!$A42,monthly!$A:$A,0)-12,MATCH(crec_mensuales!E$4,monthly!$1:$1,0))-1))</f>
        <v>6.9326095286680545</v>
      </c>
      <c r="F42" s="7">
        <f>IF(INDEX(monthly!$1:$1048576,MATCH(crec_mensuales!$A42,monthly!$A:$A,0),MATCH(crec_mensuales!F$4,monthly!$1:$1,0))="","",100*(INDEX(monthly!$1:$1048576,MATCH(crec_mensuales!$A42,monthly!$A:$A,0),MATCH(crec_mensuales!F$4,monthly!$1:$1,0))/INDEX(monthly!$1:$1048576,MATCH(crec_mensuales!$A42,monthly!$A:$A,0)-12,MATCH(crec_mensuales!F$4,monthly!$1:$1,0))-1))</f>
        <v>11.957181183701238</v>
      </c>
      <c r="G42" s="7">
        <f>IF(INDEX(monthly!$1:$1048576,MATCH(crec_mensuales!$A42,monthly!$A:$A,0),MATCH(crec_mensuales!G$4,monthly!$1:$1,0))="","",100*(INDEX(monthly!$1:$1048576,MATCH(crec_mensuales!$A42,monthly!$A:$A,0),MATCH(crec_mensuales!G$4,monthly!$1:$1,0))/INDEX(monthly!$1:$1048576,MATCH(crec_mensuales!$A42,monthly!$A:$A,0)-12,MATCH(crec_mensuales!G$4,monthly!$1:$1,0))-1))</f>
        <v>21.194691395268261</v>
      </c>
    </row>
    <row r="43" spans="1:7" x14ac:dyDescent="0.25">
      <c r="A43" s="6">
        <v>43405</v>
      </c>
      <c r="B43" s="7">
        <f>IF(INDEX(monthly!$1:$1048576,MATCH(crec_mensuales!$A43,monthly!$A:$A,0),MATCH(crec_mensuales!B$4,monthly!$1:$1,0))="","",100*(INDEX(monthly!$1:$1048576,MATCH(crec_mensuales!$A43,monthly!$A:$A,0),MATCH(crec_mensuales!B$4,monthly!$1:$1,0))/INDEX(monthly!$1:$1048576,MATCH(crec_mensuales!$A43,monthly!$A:$A,0)-12,MATCH(crec_mensuales!B$4,monthly!$1:$1,0))-1))</f>
        <v>3.332551486798363</v>
      </c>
      <c r="C43" s="7">
        <f>IF(INDEX(monthly!$1:$1048576,MATCH(crec_mensuales!$A43,monthly!$A:$A,0),MATCH(crec_mensuales!C$4,monthly!$1:$1,0))="","",100*(INDEX(monthly!$1:$1048576,MATCH(crec_mensuales!$A43,monthly!$A:$A,0),MATCH(crec_mensuales!C$4,monthly!$1:$1,0))/INDEX(monthly!$1:$1048576,MATCH(crec_mensuales!$A43,monthly!$A:$A,0)-12,MATCH(crec_mensuales!C$4,monthly!$1:$1,0))-1))</f>
        <v>7.1601184910248694</v>
      </c>
      <c r="D43" s="7">
        <f>IF(INDEX(monthly!$1:$1048576,MATCH(crec_mensuales!$A43,monthly!$A:$A,0),MATCH(crec_mensuales!D$4,monthly!$1:$1,0))="","",100*(INDEX(monthly!$1:$1048576,MATCH(crec_mensuales!$A43,monthly!$A:$A,0),MATCH(crec_mensuales!D$4,monthly!$1:$1,0))/INDEX(monthly!$1:$1048576,MATCH(crec_mensuales!$A43,monthly!$A:$A,0)-12,MATCH(crec_mensuales!D$4,monthly!$1:$1,0))-1))</f>
        <v>2.7922364872185579</v>
      </c>
      <c r="E43" s="7">
        <f>IF(INDEX(monthly!$1:$1048576,MATCH(crec_mensuales!$A43,monthly!$A:$A,0),MATCH(crec_mensuales!E$4,monthly!$1:$1,0))="","",100*(INDEX(monthly!$1:$1048576,MATCH(crec_mensuales!$A43,monthly!$A:$A,0),MATCH(crec_mensuales!E$4,monthly!$1:$1,0))/INDEX(monthly!$1:$1048576,MATCH(crec_mensuales!$A43,monthly!$A:$A,0)-12,MATCH(crec_mensuales!E$4,monthly!$1:$1,0))-1))</f>
        <v>6.4766666967809305</v>
      </c>
      <c r="F43" s="7">
        <f>IF(INDEX(monthly!$1:$1048576,MATCH(crec_mensuales!$A43,monthly!$A:$A,0),MATCH(crec_mensuales!F$4,monthly!$1:$1,0))="","",100*(INDEX(monthly!$1:$1048576,MATCH(crec_mensuales!$A43,monthly!$A:$A,0),MATCH(crec_mensuales!F$4,monthly!$1:$1,0))/INDEX(monthly!$1:$1048576,MATCH(crec_mensuales!$A43,monthly!$A:$A,0)-12,MATCH(crec_mensuales!F$4,monthly!$1:$1,0))-1))</f>
        <v>0.84708689781025637</v>
      </c>
      <c r="G43" s="7">
        <f>IF(INDEX(monthly!$1:$1048576,MATCH(crec_mensuales!$A43,monthly!$A:$A,0),MATCH(crec_mensuales!G$4,monthly!$1:$1,0))="","",100*(INDEX(monthly!$1:$1048576,MATCH(crec_mensuales!$A43,monthly!$A:$A,0),MATCH(crec_mensuales!G$4,monthly!$1:$1,0))/INDEX(monthly!$1:$1048576,MATCH(crec_mensuales!$A43,monthly!$A:$A,0)-12,MATCH(crec_mensuales!G$4,monthly!$1:$1,0))-1))</f>
        <v>0.18561547914226484</v>
      </c>
    </row>
    <row r="44" spans="1:7" x14ac:dyDescent="0.25">
      <c r="A44" s="6">
        <v>43435</v>
      </c>
      <c r="B44" s="7">
        <f>IF(INDEX(monthly!$1:$1048576,MATCH(crec_mensuales!$A44,monthly!$A:$A,0),MATCH(crec_mensuales!B$4,monthly!$1:$1,0))="","",100*(INDEX(monthly!$1:$1048576,MATCH(crec_mensuales!$A44,monthly!$A:$A,0),MATCH(crec_mensuales!B$4,monthly!$1:$1,0))/INDEX(monthly!$1:$1048576,MATCH(crec_mensuales!$A44,monthly!$A:$A,0)-12,MATCH(crec_mensuales!B$4,monthly!$1:$1,0))-1))</f>
        <v>3.1211605035176948</v>
      </c>
      <c r="C44" s="7">
        <f>IF(INDEX(monthly!$1:$1048576,MATCH(crec_mensuales!$A44,monthly!$A:$A,0),MATCH(crec_mensuales!C$4,monthly!$1:$1,0))="","",100*(INDEX(monthly!$1:$1048576,MATCH(crec_mensuales!$A44,monthly!$A:$A,0),MATCH(crec_mensuales!C$4,monthly!$1:$1,0))/INDEX(monthly!$1:$1048576,MATCH(crec_mensuales!$A44,monthly!$A:$A,0)-12,MATCH(crec_mensuales!C$4,monthly!$1:$1,0))-1))</f>
        <v>3.0305938924085618</v>
      </c>
      <c r="D44" s="7">
        <f>IF(INDEX(monthly!$1:$1048576,MATCH(crec_mensuales!$A44,monthly!$A:$A,0),MATCH(crec_mensuales!D$4,monthly!$1:$1,0))="","",100*(INDEX(monthly!$1:$1048576,MATCH(crec_mensuales!$A44,monthly!$A:$A,0),MATCH(crec_mensuales!D$4,monthly!$1:$1,0))/INDEX(monthly!$1:$1048576,MATCH(crec_mensuales!$A44,monthly!$A:$A,0)-12,MATCH(crec_mensuales!D$4,monthly!$1:$1,0))-1))</f>
        <v>3.0799452355022572</v>
      </c>
      <c r="E44" s="7">
        <f>IF(INDEX(monthly!$1:$1048576,MATCH(crec_mensuales!$A44,monthly!$A:$A,0),MATCH(crec_mensuales!E$4,monthly!$1:$1,0))="","",100*(INDEX(monthly!$1:$1048576,MATCH(crec_mensuales!$A44,monthly!$A:$A,0),MATCH(crec_mensuales!E$4,monthly!$1:$1,0))/INDEX(monthly!$1:$1048576,MATCH(crec_mensuales!$A44,monthly!$A:$A,0)-12,MATCH(crec_mensuales!E$4,monthly!$1:$1,0))-1))</f>
        <v>7.3392824473236473</v>
      </c>
      <c r="F44" s="7">
        <f>IF(INDEX(monthly!$1:$1048576,MATCH(crec_mensuales!$A44,monthly!$A:$A,0),MATCH(crec_mensuales!F$4,monthly!$1:$1,0))="","",100*(INDEX(monthly!$1:$1048576,MATCH(crec_mensuales!$A44,monthly!$A:$A,0),MATCH(crec_mensuales!F$4,monthly!$1:$1,0))/INDEX(monthly!$1:$1048576,MATCH(crec_mensuales!$A44,monthly!$A:$A,0)-12,MATCH(crec_mensuales!F$4,monthly!$1:$1,0))-1))</f>
        <v>-2.4793627858986866</v>
      </c>
      <c r="G44" s="7">
        <f>IF(INDEX(monthly!$1:$1048576,MATCH(crec_mensuales!$A44,monthly!$A:$A,0),MATCH(crec_mensuales!G$4,monthly!$1:$1,0))="","",100*(INDEX(monthly!$1:$1048576,MATCH(crec_mensuales!$A44,monthly!$A:$A,0),MATCH(crec_mensuales!G$4,monthly!$1:$1,0))/INDEX(monthly!$1:$1048576,MATCH(crec_mensuales!$A44,monthly!$A:$A,0)-12,MATCH(crec_mensuales!G$4,monthly!$1:$1,0))-1))</f>
        <v>11.990225497864593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q_preprocess</vt:lpstr>
      <vt:lpstr>monthly</vt:lpstr>
      <vt:lpstr>m_preprocess</vt:lpstr>
      <vt:lpstr>optimal</vt:lpstr>
      <vt:lpstr>proy_act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2016-05-31T16:51:26Z</cp:lastPrinted>
  <dcterms:created xsi:type="dcterms:W3CDTF">2015-04-10T15:03:52Z</dcterms:created>
  <dcterms:modified xsi:type="dcterms:W3CDTF">2019-03-26T13:37:47Z</dcterms:modified>
</cp:coreProperties>
</file>