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9-04\Paraguay\"/>
    </mc:Choice>
  </mc:AlternateContent>
  <xr:revisionPtr revIDLastSave="0" documentId="13_ncr:1_{D7C37833-3E9B-4E40-B4D7-F5FF2764299C}" xr6:coauthVersionLast="36" xr6:coauthVersionMax="36" xr10:uidLastSave="{00000000-0000-0000-0000-000000000000}"/>
  <bookViews>
    <workbookView xWindow="0" yWindow="0" windowWidth="19200" windowHeight="8010" tabRatio="777" activeTab="4" xr2:uid="{00000000-000D-0000-FFFF-FFFF00000000}"/>
  </bookViews>
  <sheets>
    <sheet name="quarterly" sheetId="13" r:id="rId1"/>
    <sheet name="q_preprocess" sheetId="11" r:id="rId2"/>
    <sheet name="monthly" sheetId="14" r:id="rId3"/>
    <sheet name="m_preprocess" sheetId="12" r:id="rId4"/>
    <sheet name="optimal" sheetId="15" r:id="rId5"/>
    <sheet name="proyPIB" sheetId="23" r:id="rId6"/>
    <sheet name="crec_mensuales" sheetId="25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313" i="12" l="1"/>
  <c r="AN312" i="12"/>
  <c r="AN311" i="12"/>
  <c r="AU314" i="12" l="1"/>
  <c r="AU313" i="12"/>
  <c r="AU312" i="12"/>
  <c r="AU311" i="12"/>
  <c r="AU310" i="12"/>
  <c r="AU309" i="12"/>
  <c r="AU308" i="12"/>
  <c r="AU307" i="12"/>
  <c r="AU306" i="12"/>
  <c r="AU305" i="12"/>
  <c r="AU304" i="12"/>
  <c r="AU303" i="12"/>
  <c r="AU302" i="12"/>
  <c r="AU301" i="12"/>
  <c r="AU300" i="12"/>
  <c r="AU299" i="12"/>
  <c r="AU298" i="12"/>
  <c r="AU297" i="12"/>
  <c r="AU296" i="12"/>
  <c r="AU295" i="12"/>
  <c r="AU294" i="12"/>
  <c r="AU293" i="12"/>
  <c r="AU292" i="12"/>
  <c r="AU291" i="12"/>
  <c r="AU290" i="12"/>
  <c r="AU289" i="12"/>
  <c r="AU288" i="12"/>
  <c r="AU287" i="12"/>
  <c r="AU286" i="12"/>
  <c r="AU285" i="12"/>
  <c r="AU284" i="12"/>
  <c r="AU283" i="12"/>
  <c r="AU282" i="12"/>
  <c r="AU281" i="12"/>
  <c r="AU280" i="12"/>
  <c r="AU279" i="12"/>
  <c r="AU278" i="12"/>
  <c r="AU277" i="12"/>
  <c r="AU276" i="12"/>
  <c r="AU275" i="12"/>
  <c r="AU274" i="12"/>
  <c r="AU273" i="12"/>
  <c r="AU272" i="12"/>
  <c r="AU271" i="12"/>
  <c r="AU270" i="12"/>
  <c r="AU269" i="12"/>
  <c r="AU268" i="12"/>
  <c r="AU267" i="12"/>
  <c r="AU266" i="12"/>
  <c r="AU265" i="12"/>
  <c r="AU264" i="12"/>
  <c r="AU263" i="12"/>
  <c r="AU262" i="12"/>
  <c r="AU261" i="12"/>
  <c r="AU260" i="12"/>
  <c r="AU259" i="12"/>
  <c r="AU258" i="12"/>
  <c r="AU257" i="12"/>
  <c r="AU256" i="12"/>
  <c r="AU255" i="12"/>
  <c r="AU254" i="12"/>
  <c r="AU253" i="12"/>
  <c r="AU252" i="12"/>
  <c r="AU251" i="12"/>
  <c r="AU250" i="12"/>
  <c r="AU249" i="12"/>
  <c r="AU248" i="12"/>
  <c r="AU247" i="12"/>
  <c r="AU246" i="12"/>
  <c r="AU245" i="12"/>
  <c r="AU244" i="12"/>
  <c r="AU243" i="12"/>
  <c r="AU242" i="12"/>
  <c r="AU241" i="12"/>
  <c r="AU240" i="12"/>
  <c r="AU239" i="12"/>
  <c r="AU238" i="12"/>
  <c r="AU237" i="12"/>
  <c r="AU236" i="12"/>
  <c r="AU235" i="12"/>
  <c r="AU234" i="12"/>
  <c r="AU233" i="12"/>
  <c r="AU232" i="12"/>
  <c r="AU231" i="12"/>
  <c r="AU230" i="12"/>
  <c r="AU229" i="12"/>
  <c r="AU228" i="12"/>
  <c r="AU227" i="12"/>
  <c r="AU226" i="12"/>
  <c r="AU225" i="12"/>
  <c r="AU224" i="12"/>
  <c r="AU223" i="12"/>
  <c r="AU222" i="12"/>
  <c r="AU221" i="12"/>
  <c r="AU220" i="12"/>
  <c r="AU219" i="12"/>
  <c r="AU218" i="12"/>
  <c r="AU217" i="12"/>
  <c r="AU216" i="12"/>
  <c r="AU215" i="12"/>
  <c r="AU214" i="12"/>
  <c r="AU213" i="12"/>
  <c r="AU212" i="12"/>
  <c r="AU211" i="12"/>
  <c r="AU210" i="12"/>
  <c r="AU209" i="12"/>
  <c r="AU208" i="12"/>
  <c r="AU207" i="12"/>
  <c r="AU206" i="12"/>
  <c r="AU205" i="12"/>
  <c r="AU204" i="12"/>
  <c r="AU203" i="12"/>
  <c r="AU202" i="12"/>
  <c r="AU201" i="12"/>
  <c r="AU200" i="12"/>
  <c r="AU199" i="12"/>
  <c r="AU198" i="12"/>
  <c r="AU197" i="12"/>
  <c r="AU196" i="12"/>
  <c r="AU195" i="12"/>
  <c r="AU194" i="12"/>
  <c r="AU193" i="12"/>
  <c r="AU192" i="12"/>
  <c r="AU191" i="12"/>
  <c r="AU190" i="12"/>
  <c r="AU189" i="12"/>
  <c r="AU188" i="12"/>
  <c r="AU187" i="12"/>
  <c r="AU186" i="12"/>
  <c r="AU185" i="12"/>
  <c r="AU184" i="12"/>
  <c r="AU183" i="12"/>
  <c r="AU182" i="12"/>
  <c r="AU181" i="12"/>
  <c r="AU180" i="12"/>
  <c r="AU179" i="12"/>
  <c r="AU178" i="12"/>
  <c r="AU177" i="12"/>
  <c r="AU176" i="12"/>
  <c r="AU175" i="12"/>
  <c r="AU174" i="12"/>
  <c r="AU173" i="12"/>
  <c r="AU172" i="12"/>
  <c r="AU171" i="12"/>
  <c r="AU170" i="12"/>
  <c r="AU169" i="12"/>
  <c r="AU168" i="12"/>
  <c r="AU167" i="12"/>
  <c r="AU166" i="12"/>
  <c r="AU165" i="12"/>
  <c r="AU164" i="12"/>
  <c r="AU163" i="12"/>
  <c r="AU162" i="12"/>
  <c r="AU161" i="12"/>
  <c r="AU160" i="12"/>
  <c r="AU159" i="12"/>
  <c r="AU158" i="12"/>
  <c r="AU157" i="12"/>
  <c r="AU156" i="12"/>
  <c r="AU155" i="12"/>
  <c r="AU154" i="12"/>
  <c r="AU153" i="12"/>
  <c r="AU152" i="12"/>
  <c r="AU151" i="12"/>
  <c r="AU150" i="12"/>
  <c r="AU149" i="12"/>
  <c r="AU148" i="12"/>
  <c r="AU147" i="12"/>
  <c r="AU146" i="12"/>
  <c r="AU145" i="12"/>
  <c r="AU144" i="12"/>
  <c r="AU143" i="12"/>
  <c r="AU142" i="12"/>
  <c r="AU141" i="12"/>
  <c r="AU140" i="12"/>
  <c r="AU139" i="12"/>
  <c r="AU138" i="12"/>
  <c r="AU137" i="12"/>
  <c r="AU136" i="12"/>
  <c r="AU135" i="12"/>
  <c r="AU134" i="12"/>
  <c r="AU133" i="12"/>
  <c r="AU132" i="12"/>
  <c r="AU131" i="12"/>
  <c r="AU130" i="12"/>
  <c r="AU129" i="12"/>
  <c r="AU128" i="12"/>
  <c r="AU127" i="12"/>
  <c r="AU126" i="12"/>
  <c r="AU125" i="12"/>
  <c r="AU124" i="12"/>
  <c r="AU123" i="12"/>
  <c r="AU122" i="12"/>
  <c r="AU121" i="12"/>
  <c r="AU120" i="12"/>
  <c r="AU119" i="12"/>
  <c r="AU118" i="12"/>
  <c r="AU117" i="12"/>
  <c r="AU116" i="12"/>
  <c r="AU115" i="12"/>
  <c r="AU114" i="12"/>
  <c r="AU113" i="12"/>
  <c r="AU112" i="12"/>
  <c r="AU111" i="12"/>
  <c r="AU110" i="12"/>
  <c r="AT314" i="12"/>
  <c r="AT313" i="12"/>
  <c r="AT312" i="12"/>
  <c r="AT311" i="12"/>
  <c r="AT310" i="12"/>
  <c r="AT309" i="12"/>
  <c r="AT308" i="12"/>
  <c r="AT307" i="12"/>
  <c r="AT306" i="12"/>
  <c r="AT305" i="12"/>
  <c r="AT304" i="12"/>
  <c r="AT303" i="12"/>
  <c r="AT302" i="12"/>
  <c r="AT301" i="12"/>
  <c r="AT300" i="12"/>
  <c r="AT299" i="12"/>
  <c r="AT298" i="12"/>
  <c r="AT297" i="12"/>
  <c r="AT296" i="12"/>
  <c r="AT295" i="12"/>
  <c r="AT294" i="12"/>
  <c r="AT293" i="12"/>
  <c r="AT292" i="12"/>
  <c r="AT291" i="12"/>
  <c r="AT290" i="12"/>
  <c r="AT289" i="12"/>
  <c r="AT288" i="12"/>
  <c r="AT287" i="12"/>
  <c r="AT286" i="12"/>
  <c r="AT285" i="12"/>
  <c r="AT284" i="12"/>
  <c r="AT283" i="12"/>
  <c r="AT282" i="12"/>
  <c r="AT281" i="12"/>
  <c r="AT280" i="12"/>
  <c r="AT279" i="12"/>
  <c r="AT278" i="12"/>
  <c r="AT277" i="12"/>
  <c r="AT276" i="12"/>
  <c r="AT275" i="12"/>
  <c r="AT274" i="12"/>
  <c r="AT273" i="12"/>
  <c r="AT272" i="12"/>
  <c r="AT271" i="12"/>
  <c r="AT270" i="12"/>
  <c r="AT269" i="12"/>
  <c r="AT268" i="12"/>
  <c r="AT267" i="12"/>
  <c r="AT266" i="12"/>
  <c r="AT265" i="12"/>
  <c r="AT264" i="12"/>
  <c r="AT263" i="12"/>
  <c r="AT262" i="12"/>
  <c r="AT261" i="12"/>
  <c r="AT260" i="12"/>
  <c r="AT259" i="12"/>
  <c r="AT258" i="12"/>
  <c r="AT257" i="12"/>
  <c r="AT256" i="12"/>
  <c r="AT255" i="12"/>
  <c r="AT254" i="12"/>
  <c r="AT253" i="12"/>
  <c r="AT252" i="12"/>
  <c r="AT251" i="12"/>
  <c r="AT250" i="12"/>
  <c r="AT249" i="12"/>
  <c r="AT248" i="12"/>
  <c r="AT247" i="12"/>
  <c r="AT246" i="12"/>
  <c r="AT245" i="12"/>
  <c r="AT244" i="12"/>
  <c r="AT243" i="12"/>
  <c r="AT242" i="12"/>
  <c r="AT241" i="12"/>
  <c r="AT240" i="12"/>
  <c r="AT239" i="12"/>
  <c r="AT238" i="12"/>
  <c r="AT237" i="12"/>
  <c r="AT236" i="12"/>
  <c r="AT235" i="12"/>
  <c r="AT234" i="12"/>
  <c r="AT233" i="12"/>
  <c r="AT232" i="12"/>
  <c r="AT231" i="12"/>
  <c r="AT230" i="12"/>
  <c r="AT229" i="12"/>
  <c r="AT228" i="12"/>
  <c r="AT227" i="12"/>
  <c r="AT226" i="12"/>
  <c r="AT225" i="12"/>
  <c r="AT224" i="12"/>
  <c r="AT223" i="12"/>
  <c r="AT222" i="12"/>
  <c r="AT221" i="12"/>
  <c r="AT220" i="12"/>
  <c r="AT219" i="12"/>
  <c r="AT218" i="12"/>
  <c r="AT217" i="12"/>
  <c r="AT216" i="12"/>
  <c r="AT215" i="12"/>
  <c r="AT214" i="12"/>
  <c r="AT213" i="12"/>
  <c r="AT212" i="12"/>
  <c r="AT211" i="12"/>
  <c r="AT210" i="12"/>
  <c r="AT209" i="12"/>
  <c r="AT208" i="12"/>
  <c r="AT207" i="12"/>
  <c r="AT206" i="12"/>
  <c r="AT205" i="12"/>
  <c r="AT204" i="12"/>
  <c r="AT203" i="12"/>
  <c r="AT202" i="12"/>
  <c r="AT201" i="12"/>
  <c r="AT200" i="12"/>
  <c r="AT199" i="12"/>
  <c r="AT198" i="12"/>
  <c r="AT197" i="12"/>
  <c r="AT196" i="12"/>
  <c r="AT195" i="12"/>
  <c r="AT194" i="12"/>
  <c r="AT193" i="12"/>
  <c r="AT192" i="12"/>
  <c r="AT191" i="12"/>
  <c r="AT190" i="12"/>
  <c r="AT189" i="12"/>
  <c r="AT188" i="12"/>
  <c r="AT187" i="12"/>
  <c r="AT186" i="12"/>
  <c r="AT185" i="12"/>
  <c r="AT184" i="12"/>
  <c r="AT183" i="12"/>
  <c r="AT182" i="12"/>
  <c r="AT181" i="12"/>
  <c r="AT180" i="12"/>
  <c r="AT179" i="12"/>
  <c r="AT178" i="12"/>
  <c r="AT177" i="12"/>
  <c r="AT176" i="12"/>
  <c r="AT175" i="12"/>
  <c r="AT174" i="12"/>
  <c r="AT173" i="12"/>
  <c r="AT172" i="12"/>
  <c r="AT171" i="12"/>
  <c r="AT170" i="12"/>
  <c r="AT169" i="12"/>
  <c r="AT168" i="12"/>
  <c r="AT167" i="12"/>
  <c r="AT166" i="12"/>
  <c r="AT165" i="12"/>
  <c r="AT164" i="12"/>
  <c r="AT163" i="12"/>
  <c r="AT162" i="12"/>
  <c r="AT161" i="12"/>
  <c r="AT160" i="12"/>
  <c r="AT159" i="12"/>
  <c r="AT158" i="12"/>
  <c r="AT157" i="12"/>
  <c r="AT156" i="12"/>
  <c r="AT155" i="12"/>
  <c r="AT154" i="12"/>
  <c r="AT153" i="12"/>
  <c r="AT152" i="12"/>
  <c r="AT151" i="12"/>
  <c r="AT150" i="12"/>
  <c r="AT149" i="12"/>
  <c r="AT148" i="12"/>
  <c r="AT147" i="12"/>
  <c r="AT146" i="12"/>
  <c r="AT145" i="12"/>
  <c r="AT144" i="12"/>
  <c r="AT143" i="12"/>
  <c r="AT142" i="12"/>
  <c r="AT141" i="12"/>
  <c r="AT140" i="12"/>
  <c r="AT139" i="12"/>
  <c r="AT138" i="12"/>
  <c r="AT137" i="12"/>
  <c r="AT136" i="12"/>
  <c r="AT135" i="12"/>
  <c r="AT134" i="12"/>
  <c r="AT133" i="12"/>
  <c r="AT132" i="12"/>
  <c r="AT131" i="12"/>
  <c r="AT130" i="12"/>
  <c r="AT129" i="12"/>
  <c r="AT128" i="12"/>
  <c r="AT127" i="12"/>
  <c r="AT126" i="12"/>
  <c r="AT125" i="12"/>
  <c r="AT124" i="12"/>
  <c r="AT123" i="12"/>
  <c r="AT122" i="12"/>
  <c r="AQ312" i="12" l="1"/>
  <c r="AR312" i="12"/>
  <c r="AQ313" i="12"/>
  <c r="AR313" i="12"/>
  <c r="AQ314" i="12"/>
  <c r="AR314" i="12"/>
  <c r="AM312" i="12"/>
  <c r="AM313" i="12"/>
  <c r="AM314" i="12"/>
  <c r="AM315" i="12"/>
  <c r="Z312" i="12"/>
  <c r="AA312" i="12"/>
  <c r="Z313" i="12"/>
  <c r="AA313" i="12"/>
  <c r="Z314" i="12"/>
  <c r="AA314" i="12"/>
  <c r="Z315" i="12"/>
  <c r="AA315" i="12"/>
  <c r="Z337" i="14" l="1"/>
  <c r="Y337" i="14"/>
  <c r="X337" i="14"/>
  <c r="W337" i="14"/>
  <c r="V337" i="14"/>
  <c r="U337" i="14"/>
  <c r="T337" i="14"/>
  <c r="S337" i="14"/>
  <c r="R337" i="14"/>
  <c r="Q337" i="14"/>
  <c r="P337" i="14"/>
  <c r="O337" i="14"/>
  <c r="N337" i="14"/>
  <c r="M337" i="14"/>
  <c r="L337" i="14"/>
  <c r="K337" i="14"/>
  <c r="J337" i="14"/>
  <c r="I337" i="14"/>
  <c r="H337" i="14"/>
  <c r="G337" i="14"/>
  <c r="F337" i="14"/>
  <c r="E337" i="14"/>
  <c r="Z336" i="14"/>
  <c r="Y336" i="14"/>
  <c r="X336" i="14"/>
  <c r="W336" i="14"/>
  <c r="V336" i="14"/>
  <c r="U336" i="14"/>
  <c r="T336" i="14"/>
  <c r="S336" i="14"/>
  <c r="R336" i="14"/>
  <c r="Q336" i="14"/>
  <c r="P336" i="14"/>
  <c r="O336" i="14"/>
  <c r="N336" i="14"/>
  <c r="M336" i="14"/>
  <c r="L336" i="14"/>
  <c r="K336" i="14"/>
  <c r="J336" i="14"/>
  <c r="I336" i="14"/>
  <c r="H336" i="14"/>
  <c r="G336" i="14"/>
  <c r="F336" i="14"/>
  <c r="E336" i="14"/>
  <c r="Z335" i="14"/>
  <c r="Y335" i="14"/>
  <c r="X335" i="14"/>
  <c r="W335" i="14"/>
  <c r="V335" i="14"/>
  <c r="U335" i="14"/>
  <c r="T335" i="14"/>
  <c r="S335" i="14"/>
  <c r="R335" i="14"/>
  <c r="Q335" i="14"/>
  <c r="P335" i="14"/>
  <c r="O335" i="14"/>
  <c r="N335" i="14"/>
  <c r="M335" i="14"/>
  <c r="L335" i="14"/>
  <c r="K335" i="14"/>
  <c r="J335" i="14"/>
  <c r="I335" i="14"/>
  <c r="H335" i="14"/>
  <c r="G335" i="14"/>
  <c r="F335" i="14"/>
  <c r="E335" i="14"/>
  <c r="Z334" i="14"/>
  <c r="Y334" i="14"/>
  <c r="X334" i="14"/>
  <c r="W334" i="14"/>
  <c r="V334" i="14"/>
  <c r="U334" i="14"/>
  <c r="T334" i="14"/>
  <c r="S334" i="14"/>
  <c r="R334" i="14"/>
  <c r="Q334" i="14"/>
  <c r="P334" i="14"/>
  <c r="O334" i="14"/>
  <c r="N334" i="14"/>
  <c r="M334" i="14"/>
  <c r="L334" i="14"/>
  <c r="K334" i="14"/>
  <c r="J334" i="14"/>
  <c r="I334" i="14"/>
  <c r="H334" i="14"/>
  <c r="G334" i="14"/>
  <c r="F334" i="14"/>
  <c r="E334" i="14"/>
  <c r="Z333" i="14"/>
  <c r="Y333" i="14"/>
  <c r="X333" i="14"/>
  <c r="W333" i="14"/>
  <c r="V333" i="14"/>
  <c r="U333" i="14"/>
  <c r="T333" i="14"/>
  <c r="S333" i="14"/>
  <c r="R333" i="14"/>
  <c r="Q333" i="14"/>
  <c r="P333" i="14"/>
  <c r="O333" i="14"/>
  <c r="N333" i="14"/>
  <c r="M333" i="14"/>
  <c r="L333" i="14"/>
  <c r="K333" i="14"/>
  <c r="J333" i="14"/>
  <c r="I333" i="14"/>
  <c r="H333" i="14"/>
  <c r="G333" i="14"/>
  <c r="F333" i="14"/>
  <c r="E333" i="14"/>
  <c r="Z332" i="14"/>
  <c r="Y332" i="14"/>
  <c r="X332" i="14"/>
  <c r="W332" i="14"/>
  <c r="V332" i="14"/>
  <c r="U332" i="14"/>
  <c r="T332" i="14"/>
  <c r="S332" i="14"/>
  <c r="R332" i="14"/>
  <c r="Q332" i="14"/>
  <c r="P332" i="14"/>
  <c r="O332" i="14"/>
  <c r="N332" i="14"/>
  <c r="M332" i="14"/>
  <c r="L332" i="14"/>
  <c r="K332" i="14"/>
  <c r="J332" i="14"/>
  <c r="I332" i="14"/>
  <c r="H332" i="14"/>
  <c r="G332" i="14"/>
  <c r="F332" i="14"/>
  <c r="E332" i="14"/>
  <c r="Z331" i="14"/>
  <c r="Y331" i="14"/>
  <c r="X331" i="14"/>
  <c r="W331" i="14"/>
  <c r="V331" i="14"/>
  <c r="U331" i="14"/>
  <c r="T331" i="14"/>
  <c r="S331" i="14"/>
  <c r="R331" i="14"/>
  <c r="Q331" i="14"/>
  <c r="P331" i="14"/>
  <c r="O331" i="14"/>
  <c r="N331" i="14"/>
  <c r="M331" i="14"/>
  <c r="L331" i="14"/>
  <c r="K331" i="14"/>
  <c r="J331" i="14"/>
  <c r="I331" i="14"/>
  <c r="H331" i="14"/>
  <c r="G331" i="14"/>
  <c r="F331" i="14"/>
  <c r="E331" i="14"/>
  <c r="Z330" i="14"/>
  <c r="Y330" i="14"/>
  <c r="X330" i="14"/>
  <c r="W330" i="14"/>
  <c r="V330" i="14"/>
  <c r="U330" i="14"/>
  <c r="T330" i="14"/>
  <c r="S330" i="14"/>
  <c r="R330" i="14"/>
  <c r="Q330" i="14"/>
  <c r="P330" i="14"/>
  <c r="O330" i="14"/>
  <c r="N330" i="14"/>
  <c r="M330" i="14"/>
  <c r="L330" i="14"/>
  <c r="K330" i="14"/>
  <c r="J330" i="14"/>
  <c r="I330" i="14"/>
  <c r="H330" i="14"/>
  <c r="G330" i="14"/>
  <c r="F330" i="14"/>
  <c r="E330" i="14"/>
  <c r="Z329" i="14"/>
  <c r="Y329" i="14"/>
  <c r="X329" i="14"/>
  <c r="W329" i="14"/>
  <c r="V329" i="14"/>
  <c r="U329" i="14"/>
  <c r="T329" i="14"/>
  <c r="S329" i="14"/>
  <c r="R329" i="14"/>
  <c r="Q329" i="14"/>
  <c r="P329" i="14"/>
  <c r="O329" i="14"/>
  <c r="N329" i="14"/>
  <c r="M329" i="14"/>
  <c r="L329" i="14"/>
  <c r="K329" i="14"/>
  <c r="J329" i="14"/>
  <c r="I329" i="14"/>
  <c r="H329" i="14"/>
  <c r="G329" i="14"/>
  <c r="F329" i="14"/>
  <c r="E329" i="14"/>
  <c r="Z328" i="14"/>
  <c r="Y328" i="14"/>
  <c r="X328" i="14"/>
  <c r="W328" i="14"/>
  <c r="V328" i="14"/>
  <c r="U328" i="14"/>
  <c r="T328" i="14"/>
  <c r="S328" i="14"/>
  <c r="R328" i="14"/>
  <c r="Q328" i="14"/>
  <c r="P328" i="14"/>
  <c r="O328" i="14"/>
  <c r="N328" i="14"/>
  <c r="M328" i="14"/>
  <c r="L328" i="14"/>
  <c r="K328" i="14"/>
  <c r="J328" i="14"/>
  <c r="I328" i="14"/>
  <c r="H328" i="14"/>
  <c r="G328" i="14"/>
  <c r="F328" i="14"/>
  <c r="E328" i="14"/>
  <c r="Z327" i="14"/>
  <c r="Y327" i="14"/>
  <c r="X327" i="14"/>
  <c r="W327" i="14"/>
  <c r="V327" i="14"/>
  <c r="U327" i="14"/>
  <c r="T327" i="14"/>
  <c r="S327" i="14"/>
  <c r="R327" i="14"/>
  <c r="Q327" i="14"/>
  <c r="P327" i="14"/>
  <c r="O327" i="14"/>
  <c r="N327" i="14"/>
  <c r="M327" i="14"/>
  <c r="L327" i="14"/>
  <c r="K327" i="14"/>
  <c r="J327" i="14"/>
  <c r="I327" i="14"/>
  <c r="H327" i="14"/>
  <c r="G327" i="14"/>
  <c r="F327" i="14"/>
  <c r="E327" i="14"/>
  <c r="Z326" i="14"/>
  <c r="Y326" i="14"/>
  <c r="X326" i="14"/>
  <c r="W326" i="14"/>
  <c r="V326" i="14"/>
  <c r="U326" i="14"/>
  <c r="T326" i="14"/>
  <c r="S326" i="14"/>
  <c r="R326" i="14"/>
  <c r="Q326" i="14"/>
  <c r="P326" i="14"/>
  <c r="O326" i="14"/>
  <c r="N326" i="14"/>
  <c r="M326" i="14"/>
  <c r="L326" i="14"/>
  <c r="K326" i="14"/>
  <c r="J326" i="14"/>
  <c r="I326" i="14"/>
  <c r="H326" i="14"/>
  <c r="G326" i="14"/>
  <c r="F326" i="14"/>
  <c r="E326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Z325" i="14" l="1"/>
  <c r="Y325" i="14"/>
  <c r="X325" i="14"/>
  <c r="W325" i="14"/>
  <c r="V325" i="14"/>
  <c r="U325" i="14"/>
  <c r="T325" i="14"/>
  <c r="S325" i="14"/>
  <c r="R325" i="14"/>
  <c r="Q325" i="14"/>
  <c r="P325" i="14"/>
  <c r="O325" i="14"/>
  <c r="N325" i="14"/>
  <c r="M325" i="14"/>
  <c r="L325" i="14"/>
  <c r="K325" i="14"/>
  <c r="J325" i="14"/>
  <c r="I325" i="14"/>
  <c r="H325" i="14"/>
  <c r="G325" i="14"/>
  <c r="F325" i="14"/>
  <c r="E325" i="14"/>
  <c r="Z324" i="14"/>
  <c r="Y324" i="14"/>
  <c r="X324" i="14"/>
  <c r="W324" i="14"/>
  <c r="V324" i="14"/>
  <c r="U324" i="14"/>
  <c r="T324" i="14"/>
  <c r="S324" i="14"/>
  <c r="R324" i="14"/>
  <c r="Q324" i="14"/>
  <c r="P324" i="14"/>
  <c r="O324" i="14"/>
  <c r="N324" i="14"/>
  <c r="M324" i="14"/>
  <c r="L324" i="14"/>
  <c r="K324" i="14"/>
  <c r="J324" i="14"/>
  <c r="I324" i="14"/>
  <c r="H324" i="14"/>
  <c r="G324" i="14"/>
  <c r="F324" i="14"/>
  <c r="E324" i="14"/>
  <c r="Z323" i="14"/>
  <c r="Y323" i="14"/>
  <c r="X323" i="14"/>
  <c r="W323" i="14"/>
  <c r="V323" i="14"/>
  <c r="U323" i="14"/>
  <c r="T323" i="14"/>
  <c r="S323" i="14"/>
  <c r="R323" i="14"/>
  <c r="Q323" i="14"/>
  <c r="P323" i="14"/>
  <c r="O323" i="14"/>
  <c r="N323" i="14"/>
  <c r="M323" i="14"/>
  <c r="L323" i="14"/>
  <c r="K323" i="14"/>
  <c r="J323" i="14"/>
  <c r="I323" i="14"/>
  <c r="H323" i="14"/>
  <c r="G323" i="14"/>
  <c r="F323" i="14"/>
  <c r="E323" i="14"/>
  <c r="Z322" i="14"/>
  <c r="Y322" i="14"/>
  <c r="X322" i="14"/>
  <c r="W322" i="14"/>
  <c r="V322" i="14"/>
  <c r="U322" i="14"/>
  <c r="T322" i="14"/>
  <c r="S322" i="14"/>
  <c r="R322" i="14"/>
  <c r="Q322" i="14"/>
  <c r="P322" i="14"/>
  <c r="O322" i="14"/>
  <c r="N322" i="14"/>
  <c r="M322" i="14"/>
  <c r="L322" i="14"/>
  <c r="K322" i="14"/>
  <c r="J322" i="14"/>
  <c r="I322" i="14"/>
  <c r="H322" i="14"/>
  <c r="G322" i="14"/>
  <c r="F322" i="14"/>
  <c r="E322" i="14"/>
  <c r="Z321" i="14"/>
  <c r="Y321" i="14"/>
  <c r="X321" i="14"/>
  <c r="W321" i="14"/>
  <c r="V321" i="14"/>
  <c r="U321" i="14"/>
  <c r="T321" i="14"/>
  <c r="S321" i="14"/>
  <c r="R321" i="14"/>
  <c r="Q321" i="14"/>
  <c r="P321" i="14"/>
  <c r="O321" i="14"/>
  <c r="N321" i="14"/>
  <c r="M321" i="14"/>
  <c r="L321" i="14"/>
  <c r="K321" i="14"/>
  <c r="J321" i="14"/>
  <c r="I321" i="14"/>
  <c r="H321" i="14"/>
  <c r="G321" i="14"/>
  <c r="F321" i="14"/>
  <c r="E321" i="14"/>
  <c r="Z320" i="14"/>
  <c r="Y320" i="14"/>
  <c r="X320" i="14"/>
  <c r="W320" i="14"/>
  <c r="V320" i="14"/>
  <c r="U320" i="14"/>
  <c r="T320" i="14"/>
  <c r="S320" i="14"/>
  <c r="R320" i="14"/>
  <c r="Q320" i="14"/>
  <c r="P320" i="14"/>
  <c r="O320" i="14"/>
  <c r="N320" i="14"/>
  <c r="M320" i="14"/>
  <c r="L320" i="14"/>
  <c r="K320" i="14"/>
  <c r="J320" i="14"/>
  <c r="I320" i="14"/>
  <c r="H320" i="14"/>
  <c r="G320" i="14"/>
  <c r="F320" i="14"/>
  <c r="E320" i="14"/>
  <c r="Z319" i="14"/>
  <c r="Y319" i="14"/>
  <c r="X319" i="14"/>
  <c r="W319" i="14"/>
  <c r="V319" i="14"/>
  <c r="U319" i="14"/>
  <c r="T319" i="14"/>
  <c r="S319" i="14"/>
  <c r="R319" i="14"/>
  <c r="Q319" i="14"/>
  <c r="P319" i="14"/>
  <c r="O319" i="14"/>
  <c r="N319" i="14"/>
  <c r="M319" i="14"/>
  <c r="L319" i="14"/>
  <c r="K319" i="14"/>
  <c r="J319" i="14"/>
  <c r="I319" i="14"/>
  <c r="H319" i="14"/>
  <c r="G319" i="14"/>
  <c r="F319" i="14"/>
  <c r="E319" i="14"/>
  <c r="Z318" i="14"/>
  <c r="Y318" i="14"/>
  <c r="X318" i="14"/>
  <c r="W318" i="14"/>
  <c r="V318" i="14"/>
  <c r="U318" i="14"/>
  <c r="T318" i="14"/>
  <c r="S318" i="14"/>
  <c r="R318" i="14"/>
  <c r="Q318" i="14"/>
  <c r="P318" i="14"/>
  <c r="O318" i="14"/>
  <c r="N318" i="14"/>
  <c r="M318" i="14"/>
  <c r="L318" i="14"/>
  <c r="K318" i="14"/>
  <c r="J318" i="14"/>
  <c r="I318" i="14"/>
  <c r="H318" i="14"/>
  <c r="G318" i="14"/>
  <c r="F318" i="14"/>
  <c r="E318" i="14"/>
  <c r="Z317" i="14"/>
  <c r="Y317" i="14"/>
  <c r="X317" i="14"/>
  <c r="W317" i="14"/>
  <c r="V317" i="14"/>
  <c r="U317" i="14"/>
  <c r="T317" i="14"/>
  <c r="S317" i="14"/>
  <c r="R317" i="14"/>
  <c r="Q317" i="14"/>
  <c r="P317" i="14"/>
  <c r="O317" i="14"/>
  <c r="N317" i="14"/>
  <c r="M317" i="14"/>
  <c r="L317" i="14"/>
  <c r="K317" i="14"/>
  <c r="J317" i="14"/>
  <c r="I317" i="14"/>
  <c r="H317" i="14"/>
  <c r="G317" i="14"/>
  <c r="F317" i="14"/>
  <c r="E317" i="14"/>
  <c r="Z316" i="14"/>
  <c r="Y316" i="14"/>
  <c r="X316" i="14"/>
  <c r="W316" i="14"/>
  <c r="V316" i="14"/>
  <c r="U316" i="14"/>
  <c r="T316" i="14"/>
  <c r="S316" i="14"/>
  <c r="R316" i="14"/>
  <c r="Q316" i="14"/>
  <c r="P316" i="14"/>
  <c r="O316" i="14"/>
  <c r="N316" i="14"/>
  <c r="M316" i="14"/>
  <c r="L316" i="14"/>
  <c r="K316" i="14"/>
  <c r="J316" i="14"/>
  <c r="I316" i="14"/>
  <c r="H316" i="14"/>
  <c r="G316" i="14"/>
  <c r="F316" i="14"/>
  <c r="E316" i="14"/>
  <c r="Z315" i="14"/>
  <c r="Y315" i="14"/>
  <c r="X315" i="14"/>
  <c r="W315" i="14"/>
  <c r="V315" i="14"/>
  <c r="U315" i="14"/>
  <c r="T315" i="14"/>
  <c r="J315" i="14"/>
  <c r="I315" i="14"/>
  <c r="H315" i="14"/>
  <c r="G315" i="14"/>
  <c r="F315" i="14"/>
  <c r="E315" i="14"/>
  <c r="Z314" i="14"/>
  <c r="Y314" i="14"/>
  <c r="X314" i="14"/>
  <c r="W314" i="14"/>
  <c r="V314" i="14"/>
  <c r="U314" i="14"/>
  <c r="T314" i="14"/>
  <c r="J314" i="14"/>
  <c r="I314" i="14"/>
  <c r="H314" i="14"/>
  <c r="G314" i="14"/>
  <c r="F314" i="14"/>
  <c r="E314" i="14"/>
  <c r="Z313" i="14"/>
  <c r="Y313" i="14"/>
  <c r="X313" i="14"/>
  <c r="W313" i="14"/>
  <c r="V313" i="14"/>
  <c r="U313" i="14"/>
  <c r="T313" i="14"/>
  <c r="J313" i="14"/>
  <c r="I313" i="14"/>
  <c r="H313" i="14"/>
  <c r="G313" i="14"/>
  <c r="F313" i="14"/>
  <c r="E313" i="14"/>
  <c r="Z312" i="14"/>
  <c r="Y312" i="14"/>
  <c r="X312" i="14"/>
  <c r="W312" i="14"/>
  <c r="V312" i="14"/>
  <c r="U312" i="14"/>
  <c r="T312" i="14"/>
  <c r="J312" i="14"/>
  <c r="I312" i="14"/>
  <c r="H312" i="14"/>
  <c r="G312" i="14"/>
  <c r="F312" i="14"/>
  <c r="E312" i="14"/>
  <c r="Z311" i="14"/>
  <c r="Y311" i="14"/>
  <c r="X311" i="14"/>
  <c r="U311" i="14"/>
  <c r="J311" i="14"/>
  <c r="I311" i="14"/>
  <c r="H311" i="14"/>
  <c r="G311" i="14"/>
  <c r="F311" i="14"/>
  <c r="E311" i="14"/>
  <c r="AQ310" i="12" l="1"/>
  <c r="AR310" i="12"/>
  <c r="AQ311" i="12"/>
  <c r="V311" i="14" s="1"/>
  <c r="AR311" i="12"/>
  <c r="W311" i="14" s="1"/>
  <c r="AN310" i="12"/>
  <c r="AN309" i="12"/>
  <c r="AN308" i="12"/>
  <c r="AM310" i="12"/>
  <c r="AM311" i="12"/>
  <c r="T311" i="14" s="1"/>
  <c r="Z310" i="12"/>
  <c r="AA310" i="12"/>
  <c r="Z311" i="12"/>
  <c r="AA311" i="12"/>
  <c r="AA309" i="12"/>
  <c r="Z309" i="12"/>
  <c r="AA308" i="12"/>
  <c r="Z308" i="12"/>
  <c r="AA307" i="12"/>
  <c r="Z307" i="12"/>
  <c r="AA306" i="12"/>
  <c r="Z306" i="12"/>
  <c r="AA305" i="12"/>
  <c r="Z305" i="12"/>
  <c r="AA304" i="12"/>
  <c r="Z304" i="12"/>
  <c r="AA303" i="12"/>
  <c r="Z303" i="12"/>
  <c r="AA302" i="12"/>
  <c r="Z302" i="12"/>
  <c r="AA301" i="12"/>
  <c r="Z301" i="12"/>
  <c r="AA300" i="12"/>
  <c r="Z300" i="12"/>
  <c r="AA299" i="12"/>
  <c r="Z299" i="12"/>
  <c r="AA298" i="12"/>
  <c r="Z298" i="12"/>
  <c r="AA297" i="12"/>
  <c r="Z297" i="12"/>
  <c r="AA296" i="12"/>
  <c r="Z296" i="12"/>
  <c r="AA295" i="12"/>
  <c r="Z295" i="12"/>
  <c r="AA294" i="12"/>
  <c r="Z294" i="12"/>
  <c r="AA293" i="12"/>
  <c r="Z293" i="12"/>
  <c r="AA292" i="12"/>
  <c r="Z292" i="12"/>
  <c r="AA291" i="12"/>
  <c r="Z291" i="12"/>
  <c r="AA290" i="12"/>
  <c r="Z290" i="12"/>
  <c r="AA289" i="12"/>
  <c r="Z289" i="12"/>
  <c r="AA288" i="12"/>
  <c r="Z288" i="12"/>
  <c r="AA287" i="12"/>
  <c r="Z287" i="12"/>
  <c r="AA286" i="12"/>
  <c r="Z286" i="12"/>
  <c r="AA285" i="12"/>
  <c r="Z285" i="12"/>
  <c r="AA284" i="12"/>
  <c r="Z284" i="12"/>
  <c r="AA283" i="12"/>
  <c r="Z283" i="12"/>
  <c r="AA282" i="12"/>
  <c r="Z282" i="12"/>
  <c r="AA281" i="12"/>
  <c r="Z281" i="12"/>
  <c r="AA280" i="12"/>
  <c r="Z280" i="12"/>
  <c r="AA279" i="12"/>
  <c r="Z279" i="12"/>
  <c r="AA278" i="12"/>
  <c r="W278" i="12" s="1"/>
  <c r="W279" i="12" s="1"/>
  <c r="Z278" i="12"/>
  <c r="V278" i="12" s="1"/>
  <c r="AA277" i="12"/>
  <c r="Z277" i="12"/>
  <c r="AA276" i="12"/>
  <c r="Z276" i="12"/>
  <c r="AA275" i="12"/>
  <c r="Z275" i="12"/>
  <c r="AA274" i="12"/>
  <c r="Z274" i="12"/>
  <c r="AA273" i="12"/>
  <c r="Z273" i="12"/>
  <c r="AA272" i="12"/>
  <c r="Z272" i="12"/>
  <c r="AA271" i="12"/>
  <c r="Z271" i="12"/>
  <c r="AA270" i="12"/>
  <c r="Z270" i="12"/>
  <c r="AA269" i="12"/>
  <c r="Z269" i="12"/>
  <c r="AA268" i="12"/>
  <c r="Z268" i="12"/>
  <c r="AA267" i="12"/>
  <c r="Z267" i="12"/>
  <c r="AA266" i="12"/>
  <c r="Z266" i="12"/>
  <c r="AA265" i="12"/>
  <c r="Z265" i="12"/>
  <c r="AA264" i="12"/>
  <c r="Z264" i="12"/>
  <c r="AA263" i="12"/>
  <c r="Z263" i="12"/>
  <c r="AA262" i="12"/>
  <c r="Z262" i="12"/>
  <c r="AA261" i="12"/>
  <c r="Z261" i="12"/>
  <c r="AA260" i="12"/>
  <c r="Z260" i="12"/>
  <c r="AA259" i="12"/>
  <c r="Z259" i="12"/>
  <c r="AA258" i="12"/>
  <c r="Z258" i="12"/>
  <c r="AA257" i="12"/>
  <c r="Z257" i="12"/>
  <c r="AA256" i="12"/>
  <c r="Z256" i="12"/>
  <c r="AA255" i="12"/>
  <c r="Z255" i="12"/>
  <c r="AA254" i="12"/>
  <c r="Z254" i="12"/>
  <c r="AA253" i="12"/>
  <c r="Z253" i="12"/>
  <c r="AA252" i="12"/>
  <c r="Z252" i="12"/>
  <c r="AA251" i="12"/>
  <c r="Z251" i="12"/>
  <c r="AA250" i="12"/>
  <c r="Z250" i="12"/>
  <c r="AA249" i="12"/>
  <c r="Z249" i="12"/>
  <c r="AA248" i="12"/>
  <c r="Z248" i="12"/>
  <c r="AA247" i="12"/>
  <c r="Z247" i="12"/>
  <c r="AA246" i="12"/>
  <c r="Z246" i="12"/>
  <c r="AA245" i="12"/>
  <c r="Z245" i="12"/>
  <c r="AA244" i="12"/>
  <c r="Z244" i="12"/>
  <c r="AA243" i="12"/>
  <c r="Z243" i="12"/>
  <c r="AA242" i="12"/>
  <c r="Z242" i="12"/>
  <c r="AA241" i="12"/>
  <c r="Z241" i="12"/>
  <c r="AA240" i="12"/>
  <c r="Z240" i="12"/>
  <c r="AA239" i="12"/>
  <c r="Z239" i="12"/>
  <c r="AA238" i="12"/>
  <c r="Z238" i="12"/>
  <c r="AA237" i="12"/>
  <c r="Z237" i="12"/>
  <c r="AA236" i="12"/>
  <c r="Z236" i="12"/>
  <c r="AA235" i="12"/>
  <c r="Z235" i="12"/>
  <c r="AA234" i="12"/>
  <c r="Z234" i="12"/>
  <c r="AA233" i="12"/>
  <c r="Z233" i="12"/>
  <c r="AA232" i="12"/>
  <c r="Z232" i="12"/>
  <c r="AA231" i="12"/>
  <c r="Z231" i="12"/>
  <c r="AA230" i="12"/>
  <c r="Z230" i="12"/>
  <c r="AA229" i="12"/>
  <c r="Z229" i="12"/>
  <c r="AA228" i="12"/>
  <c r="Z228" i="12"/>
  <c r="AA227" i="12"/>
  <c r="Z227" i="12"/>
  <c r="AA226" i="12"/>
  <c r="Z226" i="12"/>
  <c r="AA225" i="12"/>
  <c r="Z225" i="12"/>
  <c r="AA224" i="12"/>
  <c r="Z224" i="12"/>
  <c r="AA223" i="12"/>
  <c r="Z223" i="12"/>
  <c r="AA222" i="12"/>
  <c r="Z222" i="12"/>
  <c r="AA221" i="12"/>
  <c r="Z221" i="12"/>
  <c r="AA220" i="12"/>
  <c r="Z220" i="12"/>
  <c r="AA219" i="12"/>
  <c r="Z219" i="12"/>
  <c r="AA218" i="12"/>
  <c r="Z218" i="12"/>
  <c r="AA217" i="12"/>
  <c r="Z217" i="12"/>
  <c r="AA216" i="12"/>
  <c r="Z216" i="12"/>
  <c r="AA215" i="12"/>
  <c r="Z215" i="12"/>
  <c r="AA214" i="12"/>
  <c r="Z214" i="12"/>
  <c r="AA213" i="12"/>
  <c r="Z213" i="12"/>
  <c r="AA212" i="12"/>
  <c r="Z212" i="12"/>
  <c r="AA211" i="12"/>
  <c r="Z211" i="12"/>
  <c r="AA210" i="12"/>
  <c r="Z210" i="12"/>
  <c r="AA209" i="12"/>
  <c r="Z209" i="12"/>
  <c r="AA208" i="12"/>
  <c r="Z208" i="12"/>
  <c r="AA207" i="12"/>
  <c r="Z207" i="12"/>
  <c r="AA206" i="12"/>
  <c r="Z206" i="12"/>
  <c r="AA205" i="12"/>
  <c r="Z205" i="12"/>
  <c r="AA204" i="12"/>
  <c r="Z204" i="12"/>
  <c r="AA203" i="12"/>
  <c r="Z203" i="12"/>
  <c r="AA202" i="12"/>
  <c r="Z202" i="12"/>
  <c r="AA201" i="12"/>
  <c r="Z201" i="12"/>
  <c r="AA200" i="12"/>
  <c r="Z200" i="12"/>
  <c r="AA199" i="12"/>
  <c r="Z199" i="12"/>
  <c r="AA198" i="12"/>
  <c r="Z198" i="12"/>
  <c r="AA197" i="12"/>
  <c r="Z197" i="12"/>
  <c r="AA196" i="12"/>
  <c r="Z196" i="12"/>
  <c r="AA195" i="12"/>
  <c r="Z195" i="12"/>
  <c r="AA194" i="12"/>
  <c r="Z194" i="12"/>
  <c r="AA193" i="12"/>
  <c r="Z193" i="12"/>
  <c r="AA192" i="12"/>
  <c r="Z192" i="12"/>
  <c r="AA191" i="12"/>
  <c r="Z191" i="12"/>
  <c r="AA190" i="12"/>
  <c r="Z190" i="12"/>
  <c r="AA189" i="12"/>
  <c r="Z189" i="12"/>
  <c r="AA188" i="12"/>
  <c r="Z188" i="12"/>
  <c r="AA187" i="12"/>
  <c r="Z187" i="12"/>
  <c r="AA186" i="12"/>
  <c r="Z186" i="12"/>
  <c r="AA185" i="12"/>
  <c r="Z185" i="12"/>
  <c r="AA184" i="12"/>
  <c r="Z184" i="12"/>
  <c r="AA183" i="12"/>
  <c r="Z183" i="12"/>
  <c r="AA182" i="12"/>
  <c r="Z182" i="12"/>
  <c r="AA181" i="12"/>
  <c r="Z181" i="12"/>
  <c r="AA180" i="12"/>
  <c r="Z180" i="12"/>
  <c r="AA179" i="12"/>
  <c r="Z179" i="12"/>
  <c r="AA178" i="12"/>
  <c r="Z178" i="12"/>
  <c r="AA177" i="12"/>
  <c r="Z177" i="12"/>
  <c r="AA176" i="12"/>
  <c r="Z176" i="12"/>
  <c r="AA175" i="12"/>
  <c r="Z175" i="12"/>
  <c r="AA174" i="12"/>
  <c r="Z174" i="12"/>
  <c r="AA173" i="12"/>
  <c r="Z173" i="12"/>
  <c r="AA172" i="12"/>
  <c r="Z172" i="12"/>
  <c r="AA171" i="12"/>
  <c r="Z171" i="12"/>
  <c r="AA170" i="12"/>
  <c r="Z170" i="12"/>
  <c r="AA169" i="12"/>
  <c r="Z169" i="12"/>
  <c r="AA168" i="12"/>
  <c r="Z168" i="12"/>
  <c r="AA167" i="12"/>
  <c r="Z167" i="12"/>
  <c r="AA166" i="12"/>
  <c r="Z166" i="12"/>
  <c r="AA165" i="12"/>
  <c r="Z165" i="12"/>
  <c r="AA164" i="12"/>
  <c r="Z164" i="12"/>
  <c r="AA163" i="12"/>
  <c r="Z163" i="12"/>
  <c r="AA162" i="12"/>
  <c r="Z162" i="12"/>
  <c r="AA161" i="12"/>
  <c r="Z161" i="12"/>
  <c r="AA160" i="12"/>
  <c r="Z160" i="12"/>
  <c r="AA159" i="12"/>
  <c r="Z159" i="12"/>
  <c r="W280" i="12" l="1"/>
  <c r="V279" i="12"/>
  <c r="V280" i="12" s="1"/>
  <c r="V281" i="12" s="1"/>
  <c r="W281" i="12"/>
  <c r="W282" i="12" l="1"/>
  <c r="V282" i="12"/>
  <c r="W283" i="12" l="1"/>
  <c r="V283" i="12"/>
  <c r="V284" i="12" l="1"/>
  <c r="W284" i="12"/>
  <c r="W285" i="12" l="1"/>
  <c r="V285" i="12"/>
  <c r="V286" i="12" l="1"/>
  <c r="W286" i="12"/>
  <c r="W287" i="12" l="1"/>
  <c r="V287" i="12"/>
  <c r="V288" i="12" l="1"/>
  <c r="W288" i="12"/>
  <c r="W289" i="12" l="1"/>
  <c r="V289" i="12"/>
  <c r="V290" i="12" l="1"/>
  <c r="W290" i="12"/>
  <c r="W291" i="12" l="1"/>
  <c r="V291" i="12"/>
  <c r="V292" i="12" l="1"/>
  <c r="W292" i="12"/>
  <c r="W293" i="12" l="1"/>
  <c r="V293" i="12"/>
  <c r="V294" i="12" l="1"/>
  <c r="W294" i="12"/>
  <c r="W295" i="12" l="1"/>
  <c r="V295" i="12"/>
  <c r="V296" i="12" l="1"/>
  <c r="W296" i="12"/>
  <c r="W297" i="12" l="1"/>
  <c r="V297" i="12"/>
  <c r="V298" i="12" l="1"/>
  <c r="W298" i="12"/>
  <c r="W299" i="12" l="1"/>
  <c r="V299" i="12"/>
  <c r="V300" i="12" l="1"/>
  <c r="W300" i="12"/>
  <c r="W301" i="12" l="1"/>
  <c r="V301" i="12"/>
  <c r="W302" i="12" l="1"/>
  <c r="V302" i="12"/>
  <c r="V303" i="12" l="1"/>
  <c r="W303" i="12"/>
  <c r="W304" i="12" l="1"/>
  <c r="V304" i="12"/>
  <c r="V305" i="12" l="1"/>
  <c r="W305" i="12"/>
  <c r="W306" i="12" l="1"/>
  <c r="V306" i="12"/>
  <c r="V307" i="12" l="1"/>
  <c r="W307" i="12"/>
  <c r="W308" i="12" l="1"/>
  <c r="V308" i="12"/>
  <c r="V309" i="12" l="1"/>
  <c r="W309" i="12"/>
  <c r="W310" i="12" l="1"/>
  <c r="V310" i="12"/>
  <c r="AD310" i="12" l="1"/>
  <c r="AB310" i="12"/>
  <c r="AC310" i="12"/>
  <c r="AF310" i="12"/>
  <c r="AE310" i="12"/>
  <c r="AJ310" i="12"/>
  <c r="AG310" i="12"/>
  <c r="AI310" i="12"/>
  <c r="AH310" i="12"/>
  <c r="V311" i="12"/>
  <c r="V312" i="12" s="1"/>
  <c r="W311" i="12"/>
  <c r="W312" i="12" s="1"/>
  <c r="W313" i="12" l="1"/>
  <c r="AG312" i="12"/>
  <c r="P312" i="14" s="1"/>
  <c r="AJ312" i="12"/>
  <c r="S312" i="14" s="1"/>
  <c r="AI312" i="12"/>
  <c r="R312" i="14" s="1"/>
  <c r="AH312" i="12"/>
  <c r="Q312" i="14" s="1"/>
  <c r="V313" i="12"/>
  <c r="AD312" i="12"/>
  <c r="M312" i="14" s="1"/>
  <c r="AF312" i="12"/>
  <c r="O312" i="14" s="1"/>
  <c r="AE312" i="12"/>
  <c r="N312" i="14" s="1"/>
  <c r="AC312" i="12"/>
  <c r="L312" i="14" s="1"/>
  <c r="AB312" i="12"/>
  <c r="K312" i="14" s="1"/>
  <c r="AI311" i="12"/>
  <c r="R311" i="14" s="1"/>
  <c r="AJ311" i="12"/>
  <c r="S311" i="14" s="1"/>
  <c r="AH311" i="12"/>
  <c r="Q311" i="14" s="1"/>
  <c r="AG311" i="12"/>
  <c r="P311" i="14" s="1"/>
  <c r="AC311" i="12"/>
  <c r="L311" i="14" s="1"/>
  <c r="AB311" i="12"/>
  <c r="K311" i="14" s="1"/>
  <c r="AF311" i="12"/>
  <c r="O311" i="14" s="1"/>
  <c r="AE311" i="12"/>
  <c r="N311" i="14" s="1"/>
  <c r="AD311" i="12"/>
  <c r="M311" i="14" s="1"/>
  <c r="V314" i="12" l="1"/>
  <c r="AF313" i="12"/>
  <c r="O313" i="14" s="1"/>
  <c r="AE313" i="12"/>
  <c r="N313" i="14" s="1"/>
  <c r="AC313" i="12"/>
  <c r="L313" i="14" s="1"/>
  <c r="AB313" i="12"/>
  <c r="K313" i="14" s="1"/>
  <c r="AD313" i="12"/>
  <c r="M313" i="14" s="1"/>
  <c r="W314" i="12"/>
  <c r="AG313" i="12"/>
  <c r="P313" i="14" s="1"/>
  <c r="AJ313" i="12"/>
  <c r="S313" i="14" s="1"/>
  <c r="AI313" i="12"/>
  <c r="R313" i="14" s="1"/>
  <c r="AH313" i="12"/>
  <c r="Q313" i="14" s="1"/>
  <c r="A59" i="23"/>
  <c r="A60" i="23"/>
  <c r="A61" i="23"/>
  <c r="A62" i="23"/>
  <c r="A63" i="23"/>
  <c r="W315" i="12" l="1"/>
  <c r="AJ314" i="12"/>
  <c r="S314" i="14" s="1"/>
  <c r="AI314" i="12"/>
  <c r="R314" i="14" s="1"/>
  <c r="AH314" i="12"/>
  <c r="Q314" i="14" s="1"/>
  <c r="AG314" i="12"/>
  <c r="P314" i="14" s="1"/>
  <c r="V315" i="12"/>
  <c r="AE314" i="12"/>
  <c r="N314" i="14" s="1"/>
  <c r="AB314" i="12"/>
  <c r="K314" i="14" s="1"/>
  <c r="AD314" i="12"/>
  <c r="M314" i="14" s="1"/>
  <c r="AC314" i="12"/>
  <c r="L314" i="14" s="1"/>
  <c r="AF314" i="12"/>
  <c r="O314" i="14" s="1"/>
  <c r="AR309" i="12"/>
  <c r="AQ309" i="12"/>
  <c r="AR308" i="12"/>
  <c r="AQ308" i="12"/>
  <c r="AN307" i="12"/>
  <c r="AN306" i="12"/>
  <c r="AN305" i="12"/>
  <c r="AN304" i="12"/>
  <c r="AN303" i="12"/>
  <c r="AN302" i="12"/>
  <c r="AN301" i="12"/>
  <c r="AN300" i="12"/>
  <c r="AN299" i="12"/>
  <c r="AN298" i="12"/>
  <c r="AN297" i="12"/>
  <c r="AN296" i="12"/>
  <c r="AN295" i="12"/>
  <c r="AN294" i="12"/>
  <c r="AN293" i="12"/>
  <c r="AN292" i="12"/>
  <c r="AN291" i="12"/>
  <c r="AN290" i="12"/>
  <c r="AN289" i="12"/>
  <c r="AN288" i="12"/>
  <c r="AN287" i="12"/>
  <c r="AN286" i="12"/>
  <c r="AN285" i="12"/>
  <c r="AN284" i="12"/>
  <c r="AN283" i="12"/>
  <c r="AN282" i="12"/>
  <c r="AN281" i="12"/>
  <c r="AN280" i="12"/>
  <c r="AN279" i="12"/>
  <c r="AN278" i="12"/>
  <c r="AN277" i="12"/>
  <c r="AN276" i="12"/>
  <c r="AN275" i="12"/>
  <c r="AN274" i="12"/>
  <c r="AN273" i="12"/>
  <c r="AN272" i="12"/>
  <c r="AN271" i="12"/>
  <c r="AN270" i="12"/>
  <c r="AN269" i="12"/>
  <c r="AN268" i="12"/>
  <c r="AN267" i="12"/>
  <c r="AN266" i="12"/>
  <c r="AN265" i="12"/>
  <c r="AN264" i="12"/>
  <c r="AN263" i="12"/>
  <c r="AN262" i="12"/>
  <c r="AN261" i="12"/>
  <c r="AN260" i="12"/>
  <c r="AN259" i="12"/>
  <c r="AN258" i="12"/>
  <c r="AN257" i="12"/>
  <c r="AN256" i="12"/>
  <c r="AN255" i="12"/>
  <c r="AN254" i="12"/>
  <c r="AN253" i="12"/>
  <c r="AN252" i="12"/>
  <c r="AN251" i="12"/>
  <c r="AN250" i="12"/>
  <c r="AN249" i="12"/>
  <c r="AN248" i="12"/>
  <c r="AN247" i="12"/>
  <c r="AN246" i="12"/>
  <c r="AN245" i="12"/>
  <c r="AN244" i="12"/>
  <c r="AN243" i="12"/>
  <c r="AN242" i="12"/>
  <c r="AN241" i="12"/>
  <c r="AN240" i="12"/>
  <c r="AN239" i="12"/>
  <c r="AN238" i="12"/>
  <c r="AN237" i="12"/>
  <c r="AN236" i="12"/>
  <c r="AN235" i="12"/>
  <c r="AN234" i="12"/>
  <c r="AN233" i="12"/>
  <c r="AN232" i="12"/>
  <c r="AN231" i="12"/>
  <c r="AN230" i="12"/>
  <c r="AN229" i="12"/>
  <c r="AN228" i="12"/>
  <c r="AN227" i="12"/>
  <c r="AN226" i="12"/>
  <c r="AN225" i="12"/>
  <c r="AN224" i="12"/>
  <c r="AN223" i="12"/>
  <c r="AN222" i="12"/>
  <c r="AN221" i="12"/>
  <c r="AN220" i="12"/>
  <c r="AN219" i="12"/>
  <c r="AN218" i="12"/>
  <c r="AN217" i="12"/>
  <c r="AN216" i="12"/>
  <c r="AN215" i="12"/>
  <c r="AN214" i="12"/>
  <c r="AN213" i="12"/>
  <c r="AN212" i="12"/>
  <c r="AN211" i="12"/>
  <c r="AN210" i="12"/>
  <c r="AN209" i="12"/>
  <c r="AN208" i="12"/>
  <c r="AN207" i="12"/>
  <c r="AN206" i="12"/>
  <c r="AN205" i="12"/>
  <c r="AN204" i="12"/>
  <c r="AN203" i="12"/>
  <c r="AN202" i="12"/>
  <c r="AN201" i="12"/>
  <c r="AN200" i="12"/>
  <c r="AN199" i="12"/>
  <c r="AN198" i="12"/>
  <c r="AN197" i="12"/>
  <c r="AN196" i="12"/>
  <c r="AN195" i="12"/>
  <c r="AN194" i="12"/>
  <c r="AN193" i="12"/>
  <c r="AN192" i="12"/>
  <c r="AN191" i="12"/>
  <c r="AN190" i="12"/>
  <c r="AN189" i="12"/>
  <c r="AN188" i="12"/>
  <c r="AN187" i="12"/>
  <c r="AN186" i="12"/>
  <c r="AN185" i="12"/>
  <c r="AN184" i="12"/>
  <c r="AN183" i="12"/>
  <c r="AN182" i="12"/>
  <c r="AN181" i="12"/>
  <c r="AN180" i="12"/>
  <c r="AN179" i="12"/>
  <c r="AN178" i="12"/>
  <c r="AN177" i="12"/>
  <c r="AN176" i="12"/>
  <c r="AN175" i="12"/>
  <c r="AN174" i="12"/>
  <c r="AN173" i="12"/>
  <c r="AN172" i="12"/>
  <c r="AN171" i="12"/>
  <c r="AN170" i="12"/>
  <c r="AN169" i="12"/>
  <c r="AN168" i="12"/>
  <c r="AN167" i="12"/>
  <c r="AN166" i="12"/>
  <c r="AN165" i="12"/>
  <c r="AN164" i="12"/>
  <c r="AN163" i="12"/>
  <c r="AN162" i="12"/>
  <c r="AN161" i="12"/>
  <c r="AN160" i="12"/>
  <c r="AN159" i="12"/>
  <c r="AN158" i="12"/>
  <c r="AN157" i="12"/>
  <c r="AN156" i="12"/>
  <c r="AN155" i="12"/>
  <c r="AN154" i="12"/>
  <c r="AN153" i="12"/>
  <c r="AN152" i="12"/>
  <c r="AN151" i="12"/>
  <c r="AN150" i="12"/>
  <c r="AN149" i="12"/>
  <c r="AN148" i="12"/>
  <c r="AN147" i="12"/>
  <c r="AN146" i="12"/>
  <c r="AN145" i="12"/>
  <c r="AN144" i="12"/>
  <c r="AN143" i="12"/>
  <c r="AN142" i="12"/>
  <c r="AN141" i="12"/>
  <c r="AN140" i="12"/>
  <c r="AN139" i="12"/>
  <c r="AN138" i="12"/>
  <c r="AN137" i="12"/>
  <c r="AN136" i="12"/>
  <c r="AN135" i="12"/>
  <c r="AN134" i="12"/>
  <c r="AN133" i="12"/>
  <c r="AN132" i="12"/>
  <c r="AN131" i="12"/>
  <c r="AN130" i="12"/>
  <c r="AN129" i="12"/>
  <c r="AN128" i="12"/>
  <c r="AN127" i="12"/>
  <c r="AN126" i="12"/>
  <c r="AN125" i="12"/>
  <c r="AN124" i="12"/>
  <c r="AN123" i="12"/>
  <c r="AN122" i="12"/>
  <c r="AN121" i="12"/>
  <c r="AN120" i="12"/>
  <c r="AN119" i="12"/>
  <c r="AN118" i="12"/>
  <c r="AN117" i="12"/>
  <c r="AN116" i="12"/>
  <c r="AN115" i="12"/>
  <c r="AN114" i="12"/>
  <c r="AN113" i="12"/>
  <c r="AN112" i="12"/>
  <c r="AN111" i="12"/>
  <c r="AN110" i="12"/>
  <c r="AN109" i="12"/>
  <c r="AN108" i="12"/>
  <c r="AN107" i="12"/>
  <c r="AN106" i="12"/>
  <c r="AN105" i="12"/>
  <c r="AN104" i="12"/>
  <c r="AN103" i="12"/>
  <c r="AN102" i="12"/>
  <c r="AN101" i="12"/>
  <c r="AN100" i="12"/>
  <c r="AN99" i="12"/>
  <c r="AN98" i="12"/>
  <c r="AN97" i="12"/>
  <c r="AN96" i="12"/>
  <c r="AN95" i="12"/>
  <c r="AN94" i="12"/>
  <c r="AN93" i="12"/>
  <c r="AN92" i="12"/>
  <c r="AN91" i="12"/>
  <c r="AN90" i="12"/>
  <c r="AN89" i="12"/>
  <c r="AN88" i="12"/>
  <c r="AN87" i="12"/>
  <c r="AN86" i="12"/>
  <c r="AN85" i="12"/>
  <c r="AN84" i="12"/>
  <c r="AN83" i="12"/>
  <c r="AN82" i="12"/>
  <c r="AN81" i="12"/>
  <c r="AN80" i="12"/>
  <c r="AN79" i="12"/>
  <c r="AN78" i="12"/>
  <c r="AN77" i="12"/>
  <c r="AN76" i="12"/>
  <c r="AN75" i="12"/>
  <c r="AN74" i="12"/>
  <c r="AN73" i="12"/>
  <c r="AN72" i="12"/>
  <c r="AN71" i="12"/>
  <c r="AN70" i="12"/>
  <c r="AN69" i="12"/>
  <c r="AN68" i="12"/>
  <c r="AN67" i="12"/>
  <c r="AN66" i="12"/>
  <c r="AN65" i="12"/>
  <c r="AN64" i="12"/>
  <c r="AN63" i="12"/>
  <c r="AN62" i="12"/>
  <c r="AN61" i="12"/>
  <c r="AN60" i="12"/>
  <c r="AN59" i="12"/>
  <c r="AN58" i="12"/>
  <c r="AN57" i="12"/>
  <c r="AN56" i="12"/>
  <c r="AN55" i="12"/>
  <c r="AN54" i="12"/>
  <c r="AN53" i="12"/>
  <c r="AN52" i="12"/>
  <c r="AN51" i="12"/>
  <c r="AN50" i="12"/>
  <c r="AN49" i="12"/>
  <c r="AN48" i="12"/>
  <c r="AN47" i="12"/>
  <c r="AN46" i="12"/>
  <c r="AN45" i="12"/>
  <c r="AN44" i="12"/>
  <c r="AN43" i="12"/>
  <c r="AN42" i="12"/>
  <c r="AN41" i="12"/>
  <c r="AN40" i="12"/>
  <c r="AN39" i="12"/>
  <c r="AN38" i="12"/>
  <c r="AN37" i="12"/>
  <c r="AN36" i="12"/>
  <c r="AN35" i="12"/>
  <c r="AN34" i="12"/>
  <c r="AN33" i="12"/>
  <c r="AN32" i="12"/>
  <c r="AN31" i="12"/>
  <c r="AN30" i="12"/>
  <c r="AN29" i="12"/>
  <c r="AN28" i="12"/>
  <c r="AN27" i="12"/>
  <c r="AN26" i="12"/>
  <c r="AN25" i="12"/>
  <c r="AN24" i="12"/>
  <c r="AN23" i="12"/>
  <c r="AN22" i="12"/>
  <c r="AN21" i="12"/>
  <c r="AN20" i="12"/>
  <c r="AN19" i="12"/>
  <c r="AN18" i="12"/>
  <c r="AN17" i="12"/>
  <c r="AN16" i="12"/>
  <c r="AN15" i="12"/>
  <c r="AN14" i="12"/>
  <c r="AN13" i="12"/>
  <c r="AN12" i="12"/>
  <c r="AN11" i="12"/>
  <c r="AN10" i="12"/>
  <c r="AN9" i="12"/>
  <c r="AN8" i="12"/>
  <c r="AN7" i="12"/>
  <c r="AN6" i="12"/>
  <c r="AN5" i="12"/>
  <c r="AN4" i="12"/>
  <c r="AN3" i="12"/>
  <c r="AN2" i="12"/>
  <c r="AD315" i="12" l="1"/>
  <c r="M315" i="14" s="1"/>
  <c r="AC315" i="12"/>
  <c r="L315" i="14" s="1"/>
  <c r="AE315" i="12"/>
  <c r="N315" i="14" s="1"/>
  <c r="AB315" i="12"/>
  <c r="K315" i="14" s="1"/>
  <c r="AF315" i="12"/>
  <c r="O315" i="14" s="1"/>
  <c r="AI315" i="12"/>
  <c r="R315" i="14" s="1"/>
  <c r="AH315" i="12"/>
  <c r="Q315" i="14" s="1"/>
  <c r="AJ315" i="12"/>
  <c r="S315" i="14" s="1"/>
  <c r="AG315" i="12"/>
  <c r="P315" i="14" s="1"/>
  <c r="AM309" i="12"/>
  <c r="AM308" i="12"/>
  <c r="AJ309" i="12"/>
  <c r="AI309" i="12"/>
  <c r="AH309" i="12"/>
  <c r="AG309" i="12"/>
  <c r="AF309" i="12"/>
  <c r="AE309" i="12"/>
  <c r="AD309" i="12"/>
  <c r="AC309" i="12"/>
  <c r="AB309" i="12"/>
  <c r="AJ308" i="12"/>
  <c r="AI308" i="12"/>
  <c r="AH308" i="12"/>
  <c r="AG308" i="12"/>
  <c r="AF308" i="12"/>
  <c r="AE308" i="12"/>
  <c r="AD308" i="12"/>
  <c r="AC308" i="12"/>
  <c r="AB308" i="12"/>
  <c r="Z310" i="14" l="1"/>
  <c r="Y310" i="14"/>
  <c r="X310" i="14"/>
  <c r="W310" i="14"/>
  <c r="V310" i="14"/>
  <c r="U310" i="14"/>
  <c r="T310" i="14"/>
  <c r="S310" i="14"/>
  <c r="R310" i="14"/>
  <c r="Q310" i="14"/>
  <c r="P310" i="14"/>
  <c r="O310" i="14"/>
  <c r="N310" i="14"/>
  <c r="M310" i="14"/>
  <c r="L310" i="14"/>
  <c r="K310" i="14"/>
  <c r="J310" i="14"/>
  <c r="I310" i="14"/>
  <c r="H310" i="14"/>
  <c r="G310" i="14"/>
  <c r="F310" i="14"/>
  <c r="E310" i="14"/>
  <c r="Z309" i="14"/>
  <c r="Y309" i="14"/>
  <c r="X309" i="14"/>
  <c r="W309" i="14"/>
  <c r="V309" i="14"/>
  <c r="U309" i="14"/>
  <c r="T309" i="14"/>
  <c r="S309" i="14"/>
  <c r="R309" i="14"/>
  <c r="Q309" i="14"/>
  <c r="P309" i="14"/>
  <c r="O309" i="14"/>
  <c r="N309" i="14"/>
  <c r="M309" i="14"/>
  <c r="L309" i="14"/>
  <c r="K309" i="14"/>
  <c r="J309" i="14"/>
  <c r="I309" i="14"/>
  <c r="H309" i="14"/>
  <c r="G309" i="14"/>
  <c r="F309" i="14"/>
  <c r="E309" i="14"/>
  <c r="Z308" i="14" l="1"/>
  <c r="Y308" i="14"/>
  <c r="X308" i="14"/>
  <c r="W308" i="14"/>
  <c r="V308" i="14"/>
  <c r="U308" i="14"/>
  <c r="T308" i="14"/>
  <c r="S308" i="14"/>
  <c r="R308" i="14"/>
  <c r="Q308" i="14"/>
  <c r="P308" i="14"/>
  <c r="O308" i="14"/>
  <c r="N308" i="14"/>
  <c r="M308" i="14"/>
  <c r="L308" i="14"/>
  <c r="K308" i="14"/>
  <c r="J308" i="14"/>
  <c r="I308" i="14"/>
  <c r="H308" i="14"/>
  <c r="G308" i="14"/>
  <c r="F308" i="14"/>
  <c r="E308" i="14"/>
  <c r="Z307" i="14"/>
  <c r="Y307" i="14"/>
  <c r="X307" i="14"/>
  <c r="U307" i="14"/>
  <c r="J307" i="14"/>
  <c r="I307" i="14"/>
  <c r="H307" i="14"/>
  <c r="G307" i="14"/>
  <c r="F307" i="14"/>
  <c r="E307" i="14"/>
  <c r="G121" i="13" l="1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F306" i="14" l="1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AR307" i="12" l="1"/>
  <c r="W307" i="14" s="1"/>
  <c r="AQ307" i="12"/>
  <c r="V307" i="14" s="1"/>
  <c r="AM307" i="12" l="1"/>
  <c r="T307" i="14" s="1"/>
  <c r="AJ307" i="12" l="1"/>
  <c r="S307" i="14" s="1"/>
  <c r="AI307" i="12"/>
  <c r="R307" i="14" s="1"/>
  <c r="AH307" i="12"/>
  <c r="Q307" i="14" s="1"/>
  <c r="AG307" i="12"/>
  <c r="P307" i="14" s="1"/>
  <c r="AF307" i="12"/>
  <c r="O307" i="14" s="1"/>
  <c r="AE307" i="12"/>
  <c r="N307" i="14" s="1"/>
  <c r="AD307" i="12"/>
  <c r="M307" i="14" s="1"/>
  <c r="AC307" i="12"/>
  <c r="L307" i="14" s="1"/>
  <c r="AB307" i="12"/>
  <c r="K307" i="14" s="1"/>
  <c r="AQ304" i="12" l="1"/>
  <c r="AR304" i="12"/>
  <c r="AQ305" i="12"/>
  <c r="AR305" i="12"/>
  <c r="AQ306" i="12"/>
  <c r="AR306" i="12"/>
  <c r="AM304" i="12"/>
  <c r="AM305" i="12"/>
  <c r="AM306" i="12"/>
  <c r="AJ306" i="12"/>
  <c r="AI306" i="12"/>
  <c r="AH306" i="12"/>
  <c r="AG306" i="12"/>
  <c r="AF306" i="12"/>
  <c r="AE306" i="12"/>
  <c r="AD306" i="12"/>
  <c r="AC306" i="12"/>
  <c r="AB306" i="12"/>
  <c r="AJ305" i="12"/>
  <c r="AI305" i="12"/>
  <c r="AH305" i="12"/>
  <c r="AG305" i="12"/>
  <c r="AF305" i="12"/>
  <c r="AE305" i="12"/>
  <c r="AD305" i="12"/>
  <c r="AC305" i="12"/>
  <c r="AB305" i="12"/>
  <c r="AJ304" i="12"/>
  <c r="AI304" i="12"/>
  <c r="AH304" i="12"/>
  <c r="AG304" i="12"/>
  <c r="AF304" i="12"/>
  <c r="AE304" i="12"/>
  <c r="AD304" i="12"/>
  <c r="AC304" i="12"/>
  <c r="AB304" i="12"/>
  <c r="Q121" i="13" l="1"/>
  <c r="P121" i="13"/>
  <c r="O121" i="13"/>
  <c r="N121" i="13"/>
  <c r="M121" i="13"/>
  <c r="L121" i="13"/>
  <c r="K121" i="13"/>
  <c r="J121" i="13"/>
  <c r="I121" i="13"/>
  <c r="H121" i="13"/>
  <c r="F121" i="13"/>
  <c r="Q120" i="13"/>
  <c r="P120" i="13"/>
  <c r="O120" i="13"/>
  <c r="N120" i="13"/>
  <c r="M120" i="13"/>
  <c r="L120" i="13"/>
  <c r="K120" i="13"/>
  <c r="J120" i="13"/>
  <c r="I120" i="13"/>
  <c r="H120" i="13"/>
  <c r="F120" i="13"/>
  <c r="Q119" i="13"/>
  <c r="P119" i="13"/>
  <c r="O119" i="13"/>
  <c r="N119" i="13"/>
  <c r="M119" i="13"/>
  <c r="L119" i="13"/>
  <c r="K119" i="13"/>
  <c r="J119" i="13"/>
  <c r="I119" i="13"/>
  <c r="H119" i="13"/>
  <c r="F119" i="13"/>
  <c r="Q118" i="13"/>
  <c r="P118" i="13"/>
  <c r="O118" i="13"/>
  <c r="N118" i="13"/>
  <c r="M118" i="13"/>
  <c r="L118" i="13"/>
  <c r="K118" i="13"/>
  <c r="J118" i="13"/>
  <c r="I118" i="13"/>
  <c r="H118" i="13"/>
  <c r="F118" i="13"/>
  <c r="Q117" i="13"/>
  <c r="P117" i="13"/>
  <c r="O117" i="13"/>
  <c r="N117" i="13"/>
  <c r="M117" i="13"/>
  <c r="L117" i="13"/>
  <c r="K117" i="13"/>
  <c r="J117" i="13"/>
  <c r="I117" i="13"/>
  <c r="H117" i="13"/>
  <c r="F117" i="13"/>
  <c r="Q116" i="13"/>
  <c r="P116" i="13"/>
  <c r="O116" i="13"/>
  <c r="N116" i="13"/>
  <c r="M116" i="13"/>
  <c r="L116" i="13"/>
  <c r="K116" i="13"/>
  <c r="J116" i="13"/>
  <c r="I116" i="13"/>
  <c r="H116" i="13"/>
  <c r="F116" i="13"/>
  <c r="Q115" i="13"/>
  <c r="P115" i="13"/>
  <c r="O115" i="13"/>
  <c r="N115" i="13"/>
  <c r="M115" i="13"/>
  <c r="L115" i="13"/>
  <c r="K115" i="13"/>
  <c r="J115" i="13"/>
  <c r="I115" i="13"/>
  <c r="H115" i="13"/>
  <c r="F115" i="13"/>
  <c r="Q114" i="13"/>
  <c r="P114" i="13"/>
  <c r="O114" i="13"/>
  <c r="N114" i="13"/>
  <c r="M114" i="13"/>
  <c r="L114" i="13"/>
  <c r="K114" i="13"/>
  <c r="J114" i="13"/>
  <c r="I114" i="13"/>
  <c r="H114" i="13"/>
  <c r="F114" i="13"/>
  <c r="B59" i="23" l="1"/>
  <c r="B58" i="23"/>
  <c r="Z306" i="14"/>
  <c r="Y306" i="14"/>
  <c r="X306" i="14"/>
  <c r="W306" i="14"/>
  <c r="V306" i="14"/>
  <c r="U306" i="14"/>
  <c r="T306" i="14"/>
  <c r="S306" i="14"/>
  <c r="R306" i="14"/>
  <c r="Q306" i="14"/>
  <c r="P306" i="14"/>
  <c r="O306" i="14"/>
  <c r="N306" i="14"/>
  <c r="M306" i="14"/>
  <c r="L306" i="14"/>
  <c r="K306" i="14"/>
  <c r="J306" i="14"/>
  <c r="I306" i="14"/>
  <c r="H306" i="14"/>
  <c r="G306" i="14"/>
  <c r="E306" i="14"/>
  <c r="Z305" i="14"/>
  <c r="Y305" i="14"/>
  <c r="X305" i="14"/>
  <c r="W305" i="14"/>
  <c r="V305" i="14"/>
  <c r="U305" i="14"/>
  <c r="T305" i="14"/>
  <c r="S305" i="14"/>
  <c r="R305" i="14"/>
  <c r="Q305" i="14"/>
  <c r="P305" i="14"/>
  <c r="O305" i="14"/>
  <c r="N305" i="14"/>
  <c r="M305" i="14"/>
  <c r="L305" i="14"/>
  <c r="K305" i="14"/>
  <c r="J305" i="14"/>
  <c r="I305" i="14"/>
  <c r="H305" i="14"/>
  <c r="G305" i="14"/>
  <c r="E305" i="14"/>
  <c r="Z304" i="14"/>
  <c r="Y304" i="14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K304" i="14"/>
  <c r="J304" i="14"/>
  <c r="I304" i="14"/>
  <c r="H304" i="14"/>
  <c r="G304" i="14"/>
  <c r="E304" i="14"/>
  <c r="Z303" i="14"/>
  <c r="Y303" i="14"/>
  <c r="X303" i="14"/>
  <c r="U303" i="14"/>
  <c r="J303" i="14"/>
  <c r="I303" i="14"/>
  <c r="H303" i="14"/>
  <c r="G303" i="14"/>
  <c r="E303" i="14"/>
  <c r="Z302" i="14"/>
  <c r="Y302" i="14"/>
  <c r="X302" i="14"/>
  <c r="U302" i="14"/>
  <c r="J302" i="14"/>
  <c r="I302" i="14"/>
  <c r="H302" i="14"/>
  <c r="G302" i="14"/>
  <c r="E302" i="14"/>
  <c r="B53" i="25" l="1"/>
  <c r="C53" i="25"/>
  <c r="AQ299" i="12"/>
  <c r="AR299" i="12"/>
  <c r="AQ300" i="12"/>
  <c r="AR300" i="12"/>
  <c r="AQ301" i="12"/>
  <c r="AR301" i="12"/>
  <c r="AQ302" i="12"/>
  <c r="V302" i="14" s="1"/>
  <c r="AR302" i="12"/>
  <c r="W302" i="14" s="1"/>
  <c r="AQ303" i="12"/>
  <c r="V303" i="14" s="1"/>
  <c r="AR303" i="12"/>
  <c r="W303" i="14" s="1"/>
  <c r="AM300" i="12"/>
  <c r="AM301" i="12"/>
  <c r="AM302" i="12"/>
  <c r="T302" i="14" s="1"/>
  <c r="AM303" i="12"/>
  <c r="T303" i="14" s="1"/>
  <c r="AB300" i="12"/>
  <c r="AC300" i="12"/>
  <c r="AD300" i="12"/>
  <c r="AE300" i="12"/>
  <c r="AF300" i="12"/>
  <c r="AG300" i="12"/>
  <c r="AH300" i="12"/>
  <c r="AI300" i="12"/>
  <c r="AJ300" i="12"/>
  <c r="AB301" i="12"/>
  <c r="AC301" i="12"/>
  <c r="AD301" i="12"/>
  <c r="AE301" i="12"/>
  <c r="AF301" i="12"/>
  <c r="AG301" i="12"/>
  <c r="AH301" i="12"/>
  <c r="AI301" i="12"/>
  <c r="AJ301" i="12"/>
  <c r="AB302" i="12"/>
  <c r="K302" i="14" s="1"/>
  <c r="AC302" i="12"/>
  <c r="L302" i="14" s="1"/>
  <c r="AD302" i="12"/>
  <c r="M302" i="14" s="1"/>
  <c r="AE302" i="12"/>
  <c r="N302" i="14" s="1"/>
  <c r="AF302" i="12"/>
  <c r="O302" i="14" s="1"/>
  <c r="AG302" i="12"/>
  <c r="P302" i="14" s="1"/>
  <c r="AH302" i="12"/>
  <c r="Q302" i="14" s="1"/>
  <c r="AI302" i="12"/>
  <c r="R302" i="14" s="1"/>
  <c r="AJ302" i="12"/>
  <c r="S302" i="14" s="1"/>
  <c r="AB303" i="12"/>
  <c r="K303" i="14" s="1"/>
  <c r="AC303" i="12"/>
  <c r="L303" i="14" s="1"/>
  <c r="AD303" i="12"/>
  <c r="M303" i="14" s="1"/>
  <c r="AE303" i="12"/>
  <c r="N303" i="14" s="1"/>
  <c r="AF303" i="12"/>
  <c r="O303" i="14" s="1"/>
  <c r="AG303" i="12"/>
  <c r="P303" i="14" s="1"/>
  <c r="AH303" i="12"/>
  <c r="Q303" i="14" s="1"/>
  <c r="AI303" i="12"/>
  <c r="R303" i="14" s="1"/>
  <c r="AJ303" i="12"/>
  <c r="S303" i="14" s="1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25" i="12"/>
  <c r="B337" i="12" s="1"/>
  <c r="B324" i="12"/>
  <c r="B336" i="12" s="1"/>
  <c r="B323" i="12"/>
  <c r="B335" i="12" s="1"/>
  <c r="B322" i="12"/>
  <c r="B334" i="12" s="1"/>
  <c r="B321" i="12"/>
  <c r="B333" i="12" s="1"/>
  <c r="B320" i="12"/>
  <c r="B332" i="12" s="1"/>
  <c r="B319" i="12"/>
  <c r="B331" i="12" s="1"/>
  <c r="B318" i="12"/>
  <c r="B330" i="12" s="1"/>
  <c r="B317" i="12"/>
  <c r="B329" i="12" s="1"/>
  <c r="B316" i="12"/>
  <c r="B328" i="12" s="1"/>
  <c r="B315" i="12"/>
  <c r="B327" i="12" s="1"/>
  <c r="B314" i="12"/>
  <c r="B326" i="12" s="1"/>
  <c r="D53" i="25" l="1"/>
  <c r="E53" i="25"/>
  <c r="AD112" i="11"/>
  <c r="AR298" i="12" l="1"/>
  <c r="AQ298" i="12"/>
  <c r="AR297" i="12"/>
  <c r="AQ297" i="12"/>
  <c r="AM297" i="12" l="1"/>
  <c r="AM298" i="12"/>
  <c r="AM299" i="12"/>
  <c r="AJ299" i="12"/>
  <c r="AI299" i="12"/>
  <c r="AH299" i="12"/>
  <c r="AG299" i="12"/>
  <c r="AF299" i="12"/>
  <c r="AE299" i="12"/>
  <c r="AD299" i="12"/>
  <c r="AC299" i="12"/>
  <c r="AB299" i="12"/>
  <c r="AJ298" i="12"/>
  <c r="AI298" i="12"/>
  <c r="AH298" i="12"/>
  <c r="AG298" i="12"/>
  <c r="AF298" i="12"/>
  <c r="AE298" i="12"/>
  <c r="AD298" i="12"/>
  <c r="AC298" i="12"/>
  <c r="AB298" i="12"/>
  <c r="AQ295" i="12" l="1"/>
  <c r="AR295" i="12"/>
  <c r="AQ296" i="12"/>
  <c r="AR296" i="12"/>
  <c r="AM296" i="12" l="1"/>
  <c r="AM295" i="12"/>
  <c r="AJ297" i="12"/>
  <c r="AI297" i="12"/>
  <c r="AH297" i="12"/>
  <c r="AG297" i="12"/>
  <c r="AF297" i="12"/>
  <c r="AE297" i="12"/>
  <c r="AD297" i="12"/>
  <c r="AC297" i="12"/>
  <c r="AB297" i="12"/>
  <c r="AJ296" i="12"/>
  <c r="AI296" i="12"/>
  <c r="AH296" i="12"/>
  <c r="AG296" i="12"/>
  <c r="AF296" i="12"/>
  <c r="AE296" i="12"/>
  <c r="AD296" i="12"/>
  <c r="AC296" i="12"/>
  <c r="AB296" i="12"/>
  <c r="AJ295" i="12"/>
  <c r="AI295" i="12"/>
  <c r="AH295" i="12"/>
  <c r="AG295" i="12"/>
  <c r="AF295" i="12"/>
  <c r="AE295" i="12"/>
  <c r="AD295" i="12"/>
  <c r="AC295" i="12"/>
  <c r="AB295" i="12"/>
  <c r="AJ294" i="12"/>
  <c r="AI294" i="12"/>
  <c r="AH294" i="12"/>
  <c r="AG294" i="12"/>
  <c r="AF294" i="12"/>
  <c r="AE294" i="12"/>
  <c r="AD294" i="12"/>
  <c r="AC294" i="12"/>
  <c r="AB294" i="12"/>
  <c r="A55" i="23" l="1"/>
  <c r="A56" i="23"/>
  <c r="A57" i="23"/>
  <c r="A58" i="23"/>
  <c r="AD111" i="11"/>
  <c r="A54" i="23" l="1"/>
  <c r="AR294" i="12" l="1"/>
  <c r="AQ294" i="12"/>
  <c r="AR293" i="12"/>
  <c r="AQ293" i="12"/>
  <c r="AR292" i="12"/>
  <c r="AQ292" i="12"/>
  <c r="AM292" i="12" l="1"/>
  <c r="AM293" i="12"/>
  <c r="AM294" i="12"/>
  <c r="O301" i="14"/>
  <c r="N301" i="14"/>
  <c r="M301" i="14"/>
  <c r="L301" i="14"/>
  <c r="O300" i="14"/>
  <c r="N300" i="14"/>
  <c r="M300" i="14"/>
  <c r="L300" i="14"/>
  <c r="O299" i="14"/>
  <c r="N299" i="14"/>
  <c r="M299" i="14"/>
  <c r="L299" i="14"/>
  <c r="O298" i="14"/>
  <c r="N298" i="14"/>
  <c r="M298" i="14"/>
  <c r="L298" i="14"/>
  <c r="O297" i="14"/>
  <c r="N297" i="14"/>
  <c r="M297" i="14"/>
  <c r="L297" i="14"/>
  <c r="O296" i="14"/>
  <c r="N296" i="14"/>
  <c r="M296" i="14"/>
  <c r="L296" i="14"/>
  <c r="O295" i="14"/>
  <c r="N295" i="14"/>
  <c r="M295" i="14"/>
  <c r="L295" i="14"/>
  <c r="O294" i="14"/>
  <c r="N294" i="14"/>
  <c r="M294" i="14"/>
  <c r="L294" i="14"/>
  <c r="O13" i="14"/>
  <c r="N13" i="14"/>
  <c r="M13" i="14"/>
  <c r="L13" i="14"/>
  <c r="O12" i="14"/>
  <c r="N12" i="14"/>
  <c r="M12" i="14"/>
  <c r="L12" i="14"/>
  <c r="O11" i="14"/>
  <c r="N11" i="14"/>
  <c r="M11" i="14"/>
  <c r="L11" i="14"/>
  <c r="O10" i="14"/>
  <c r="N10" i="14"/>
  <c r="M10" i="14"/>
  <c r="L10" i="14"/>
  <c r="O9" i="14"/>
  <c r="N9" i="14"/>
  <c r="M9" i="14"/>
  <c r="L9" i="14"/>
  <c r="O8" i="14"/>
  <c r="N8" i="14"/>
  <c r="M8" i="14"/>
  <c r="L8" i="14"/>
  <c r="O7" i="14"/>
  <c r="N7" i="14"/>
  <c r="M7" i="14"/>
  <c r="L7" i="14"/>
  <c r="O6" i="14"/>
  <c r="N6" i="14"/>
  <c r="M6" i="14"/>
  <c r="L6" i="14"/>
  <c r="O5" i="14"/>
  <c r="N5" i="14"/>
  <c r="M5" i="14"/>
  <c r="L5" i="14"/>
  <c r="O4" i="14"/>
  <c r="N4" i="14"/>
  <c r="M4" i="14"/>
  <c r="L4" i="14"/>
  <c r="O3" i="14"/>
  <c r="N3" i="14"/>
  <c r="M3" i="14"/>
  <c r="L3" i="14"/>
  <c r="O2" i="14"/>
  <c r="N2" i="14"/>
  <c r="M2" i="14"/>
  <c r="L2" i="14"/>
  <c r="AF293" i="12"/>
  <c r="O293" i="14" s="1"/>
  <c r="AE293" i="12"/>
  <c r="N293" i="14" s="1"/>
  <c r="AD293" i="12"/>
  <c r="M293" i="14" s="1"/>
  <c r="AC293" i="12"/>
  <c r="L293" i="14" s="1"/>
  <c r="AF292" i="12"/>
  <c r="O292" i="14" s="1"/>
  <c r="AE292" i="12"/>
  <c r="N292" i="14" s="1"/>
  <c r="AD292" i="12"/>
  <c r="M292" i="14" s="1"/>
  <c r="AC292" i="12"/>
  <c r="L292" i="14" s="1"/>
  <c r="AF291" i="12"/>
  <c r="O291" i="14" s="1"/>
  <c r="AE291" i="12"/>
  <c r="N291" i="14" s="1"/>
  <c r="AD291" i="12"/>
  <c r="M291" i="14" s="1"/>
  <c r="AC291" i="12"/>
  <c r="L291" i="14" s="1"/>
  <c r="AF290" i="12"/>
  <c r="O290" i="14" s="1"/>
  <c r="AE290" i="12"/>
  <c r="N290" i="14" s="1"/>
  <c r="AD290" i="12"/>
  <c r="M290" i="14" s="1"/>
  <c r="AC290" i="12"/>
  <c r="L290" i="14" s="1"/>
  <c r="AF289" i="12"/>
  <c r="O289" i="14" s="1"/>
  <c r="AE289" i="12"/>
  <c r="N289" i="14" s="1"/>
  <c r="AD289" i="12"/>
  <c r="M289" i="14" s="1"/>
  <c r="AC289" i="12"/>
  <c r="L289" i="14" s="1"/>
  <c r="AF288" i="12"/>
  <c r="O288" i="14" s="1"/>
  <c r="AE288" i="12"/>
  <c r="N288" i="14" s="1"/>
  <c r="AD288" i="12"/>
  <c r="M288" i="14" s="1"/>
  <c r="AC288" i="12"/>
  <c r="L288" i="14" s="1"/>
  <c r="AF287" i="12"/>
  <c r="O287" i="14" s="1"/>
  <c r="AE287" i="12"/>
  <c r="N287" i="14" s="1"/>
  <c r="AD287" i="12"/>
  <c r="M287" i="14" s="1"/>
  <c r="AC287" i="12"/>
  <c r="L287" i="14" s="1"/>
  <c r="AF286" i="12"/>
  <c r="O286" i="14" s="1"/>
  <c r="AE286" i="12"/>
  <c r="N286" i="14" s="1"/>
  <c r="AD286" i="12"/>
  <c r="M286" i="14" s="1"/>
  <c r="AC286" i="12"/>
  <c r="L286" i="14" s="1"/>
  <c r="AF285" i="12"/>
  <c r="O285" i="14" s="1"/>
  <c r="AE285" i="12"/>
  <c r="N285" i="14" s="1"/>
  <c r="AD285" i="12"/>
  <c r="M285" i="14" s="1"/>
  <c r="AC285" i="12"/>
  <c r="L285" i="14" s="1"/>
  <c r="AF284" i="12"/>
  <c r="O284" i="14" s="1"/>
  <c r="AE284" i="12"/>
  <c r="N284" i="14" s="1"/>
  <c r="AD284" i="12"/>
  <c r="M284" i="14" s="1"/>
  <c r="AC284" i="12"/>
  <c r="L284" i="14" s="1"/>
  <c r="AF283" i="12"/>
  <c r="O283" i="14" s="1"/>
  <c r="AE283" i="12"/>
  <c r="N283" i="14" s="1"/>
  <c r="AD283" i="12"/>
  <c r="M283" i="14" s="1"/>
  <c r="AC283" i="12"/>
  <c r="L283" i="14" s="1"/>
  <c r="AF282" i="12"/>
  <c r="O282" i="14" s="1"/>
  <c r="AE282" i="12"/>
  <c r="N282" i="14" s="1"/>
  <c r="AD282" i="12"/>
  <c r="M282" i="14" s="1"/>
  <c r="AC282" i="12"/>
  <c r="L282" i="14" s="1"/>
  <c r="AF281" i="12"/>
  <c r="O281" i="14" s="1"/>
  <c r="AE281" i="12"/>
  <c r="N281" i="14" s="1"/>
  <c r="AD281" i="12"/>
  <c r="M281" i="14" s="1"/>
  <c r="AC281" i="12"/>
  <c r="L281" i="14" s="1"/>
  <c r="AF280" i="12"/>
  <c r="O280" i="14" s="1"/>
  <c r="AE280" i="12"/>
  <c r="N280" i="14" s="1"/>
  <c r="AD280" i="12"/>
  <c r="M280" i="14" s="1"/>
  <c r="AC280" i="12"/>
  <c r="L280" i="14" s="1"/>
  <c r="AF279" i="12"/>
  <c r="O279" i="14" s="1"/>
  <c r="AE279" i="12"/>
  <c r="N279" i="14" s="1"/>
  <c r="AD279" i="12"/>
  <c r="M279" i="14" s="1"/>
  <c r="AC279" i="12"/>
  <c r="L279" i="14" s="1"/>
  <c r="AF278" i="12"/>
  <c r="O278" i="14" s="1"/>
  <c r="AE278" i="12"/>
  <c r="N278" i="14" s="1"/>
  <c r="AD278" i="12"/>
  <c r="M278" i="14" s="1"/>
  <c r="AC278" i="12"/>
  <c r="L278" i="14" s="1"/>
  <c r="AF277" i="12"/>
  <c r="O277" i="14" s="1"/>
  <c r="AE277" i="12"/>
  <c r="N277" i="14" s="1"/>
  <c r="AD277" i="12"/>
  <c r="M277" i="14" s="1"/>
  <c r="AC277" i="12"/>
  <c r="L277" i="14" s="1"/>
  <c r="AF276" i="12"/>
  <c r="O276" i="14" s="1"/>
  <c r="AE276" i="12"/>
  <c r="N276" i="14" s="1"/>
  <c r="AD276" i="12"/>
  <c r="M276" i="14" s="1"/>
  <c r="AC276" i="12"/>
  <c r="L276" i="14" s="1"/>
  <c r="AF275" i="12"/>
  <c r="O275" i="14" s="1"/>
  <c r="AE275" i="12"/>
  <c r="N275" i="14" s="1"/>
  <c r="AD275" i="12"/>
  <c r="M275" i="14" s="1"/>
  <c r="AC275" i="12"/>
  <c r="L275" i="14" s="1"/>
  <c r="AF274" i="12"/>
  <c r="O274" i="14" s="1"/>
  <c r="AE274" i="12"/>
  <c r="N274" i="14" s="1"/>
  <c r="AD274" i="12"/>
  <c r="M274" i="14" s="1"/>
  <c r="AC274" i="12"/>
  <c r="L274" i="14" s="1"/>
  <c r="AF273" i="12"/>
  <c r="O273" i="14" s="1"/>
  <c r="AE273" i="12"/>
  <c r="N273" i="14" s="1"/>
  <c r="AD273" i="12"/>
  <c r="M273" i="14" s="1"/>
  <c r="AC273" i="12"/>
  <c r="L273" i="14" s="1"/>
  <c r="AF272" i="12"/>
  <c r="O272" i="14" s="1"/>
  <c r="AE272" i="12"/>
  <c r="N272" i="14" s="1"/>
  <c r="AD272" i="12"/>
  <c r="M272" i="14" s="1"/>
  <c r="AC272" i="12"/>
  <c r="L272" i="14" s="1"/>
  <c r="AF271" i="12"/>
  <c r="O271" i="14" s="1"/>
  <c r="AE271" i="12"/>
  <c r="N271" i="14" s="1"/>
  <c r="AD271" i="12"/>
  <c r="M271" i="14" s="1"/>
  <c r="AC271" i="12"/>
  <c r="L271" i="14" s="1"/>
  <c r="AF270" i="12"/>
  <c r="O270" i="14" s="1"/>
  <c r="AE270" i="12"/>
  <c r="N270" i="14" s="1"/>
  <c r="AD270" i="12"/>
  <c r="M270" i="14" s="1"/>
  <c r="AC270" i="12"/>
  <c r="L270" i="14" s="1"/>
  <c r="AF269" i="12"/>
  <c r="O269" i="14" s="1"/>
  <c r="AE269" i="12"/>
  <c r="N269" i="14" s="1"/>
  <c r="AD269" i="12"/>
  <c r="M269" i="14" s="1"/>
  <c r="AC269" i="12"/>
  <c r="L269" i="14" s="1"/>
  <c r="AF268" i="12"/>
  <c r="O268" i="14" s="1"/>
  <c r="AE268" i="12"/>
  <c r="N268" i="14" s="1"/>
  <c r="AD268" i="12"/>
  <c r="M268" i="14" s="1"/>
  <c r="AC268" i="12"/>
  <c r="L268" i="14" s="1"/>
  <c r="AF267" i="12"/>
  <c r="O267" i="14" s="1"/>
  <c r="AE267" i="12"/>
  <c r="N267" i="14" s="1"/>
  <c r="AD267" i="12"/>
  <c r="M267" i="14" s="1"/>
  <c r="AC267" i="12"/>
  <c r="L267" i="14" s="1"/>
  <c r="AF266" i="12"/>
  <c r="O266" i="14" s="1"/>
  <c r="AE266" i="12"/>
  <c r="N266" i="14" s="1"/>
  <c r="AD266" i="12"/>
  <c r="M266" i="14" s="1"/>
  <c r="AC266" i="12"/>
  <c r="L266" i="14" s="1"/>
  <c r="AF265" i="12"/>
  <c r="O265" i="14" s="1"/>
  <c r="AE265" i="12"/>
  <c r="N265" i="14" s="1"/>
  <c r="AD265" i="12"/>
  <c r="M265" i="14" s="1"/>
  <c r="AC265" i="12"/>
  <c r="L265" i="14" s="1"/>
  <c r="AF264" i="12"/>
  <c r="O264" i="14" s="1"/>
  <c r="AE264" i="12"/>
  <c r="N264" i="14" s="1"/>
  <c r="AD264" i="12"/>
  <c r="M264" i="14" s="1"/>
  <c r="AC264" i="12"/>
  <c r="L264" i="14" s="1"/>
  <c r="AF263" i="12"/>
  <c r="O263" i="14" s="1"/>
  <c r="AE263" i="12"/>
  <c r="N263" i="14" s="1"/>
  <c r="AD263" i="12"/>
  <c r="M263" i="14" s="1"/>
  <c r="AC263" i="12"/>
  <c r="L263" i="14" s="1"/>
  <c r="AF262" i="12"/>
  <c r="O262" i="14" s="1"/>
  <c r="AE262" i="12"/>
  <c r="N262" i="14" s="1"/>
  <c r="AD262" i="12"/>
  <c r="M262" i="14" s="1"/>
  <c r="AC262" i="12"/>
  <c r="L262" i="14" s="1"/>
  <c r="AF261" i="12"/>
  <c r="O261" i="14" s="1"/>
  <c r="AE261" i="12"/>
  <c r="N261" i="14" s="1"/>
  <c r="AD261" i="12"/>
  <c r="M261" i="14" s="1"/>
  <c r="AC261" i="12"/>
  <c r="L261" i="14" s="1"/>
  <c r="AF260" i="12"/>
  <c r="O260" i="14" s="1"/>
  <c r="AE260" i="12"/>
  <c r="N260" i="14" s="1"/>
  <c r="AD260" i="12"/>
  <c r="M260" i="14" s="1"/>
  <c r="AC260" i="12"/>
  <c r="L260" i="14" s="1"/>
  <c r="AF259" i="12"/>
  <c r="O259" i="14" s="1"/>
  <c r="AE259" i="12"/>
  <c r="N259" i="14" s="1"/>
  <c r="AD259" i="12"/>
  <c r="M259" i="14" s="1"/>
  <c r="AC259" i="12"/>
  <c r="L259" i="14" s="1"/>
  <c r="AF258" i="12"/>
  <c r="O258" i="14" s="1"/>
  <c r="AE258" i="12"/>
  <c r="N258" i="14" s="1"/>
  <c r="AD258" i="12"/>
  <c r="M258" i="14" s="1"/>
  <c r="AC258" i="12"/>
  <c r="L258" i="14" s="1"/>
  <c r="AF257" i="12"/>
  <c r="O257" i="14" s="1"/>
  <c r="AE257" i="12"/>
  <c r="N257" i="14" s="1"/>
  <c r="AD257" i="12"/>
  <c r="M257" i="14" s="1"/>
  <c r="AC257" i="12"/>
  <c r="L257" i="14" s="1"/>
  <c r="AF256" i="12"/>
  <c r="O256" i="14" s="1"/>
  <c r="AE256" i="12"/>
  <c r="N256" i="14" s="1"/>
  <c r="AD256" i="12"/>
  <c r="M256" i="14" s="1"/>
  <c r="AC256" i="12"/>
  <c r="L256" i="14" s="1"/>
  <c r="AF255" i="12"/>
  <c r="O255" i="14" s="1"/>
  <c r="AE255" i="12"/>
  <c r="N255" i="14" s="1"/>
  <c r="AD255" i="12"/>
  <c r="M255" i="14" s="1"/>
  <c r="AC255" i="12"/>
  <c r="L255" i="14" s="1"/>
  <c r="AF254" i="12"/>
  <c r="O254" i="14" s="1"/>
  <c r="AE254" i="12"/>
  <c r="N254" i="14" s="1"/>
  <c r="AD254" i="12"/>
  <c r="M254" i="14" s="1"/>
  <c r="AC254" i="12"/>
  <c r="L254" i="14" s="1"/>
  <c r="AF253" i="12"/>
  <c r="O253" i="14" s="1"/>
  <c r="AE253" i="12"/>
  <c r="N253" i="14" s="1"/>
  <c r="AD253" i="12"/>
  <c r="M253" i="14" s="1"/>
  <c r="AC253" i="12"/>
  <c r="L253" i="14" s="1"/>
  <c r="AF252" i="12"/>
  <c r="O252" i="14" s="1"/>
  <c r="AE252" i="12"/>
  <c r="N252" i="14" s="1"/>
  <c r="AD252" i="12"/>
  <c r="M252" i="14" s="1"/>
  <c r="AC252" i="12"/>
  <c r="L252" i="14" s="1"/>
  <c r="AF251" i="12"/>
  <c r="O251" i="14" s="1"/>
  <c r="AE251" i="12"/>
  <c r="N251" i="14" s="1"/>
  <c r="AD251" i="12"/>
  <c r="M251" i="14" s="1"/>
  <c r="AC251" i="12"/>
  <c r="L251" i="14" s="1"/>
  <c r="AF250" i="12"/>
  <c r="O250" i="14" s="1"/>
  <c r="AE250" i="12"/>
  <c r="N250" i="14" s="1"/>
  <c r="AD250" i="12"/>
  <c r="M250" i="14" s="1"/>
  <c r="AC250" i="12"/>
  <c r="L250" i="14" s="1"/>
  <c r="AF249" i="12"/>
  <c r="O249" i="14" s="1"/>
  <c r="AE249" i="12"/>
  <c r="N249" i="14" s="1"/>
  <c r="AD249" i="12"/>
  <c r="M249" i="14" s="1"/>
  <c r="AC249" i="12"/>
  <c r="L249" i="14" s="1"/>
  <c r="AF248" i="12"/>
  <c r="O248" i="14" s="1"/>
  <c r="AE248" i="12"/>
  <c r="N248" i="14" s="1"/>
  <c r="AD248" i="12"/>
  <c r="M248" i="14" s="1"/>
  <c r="AC248" i="12"/>
  <c r="L248" i="14" s="1"/>
  <c r="AF247" i="12"/>
  <c r="O247" i="14" s="1"/>
  <c r="AE247" i="12"/>
  <c r="N247" i="14" s="1"/>
  <c r="AD247" i="12"/>
  <c r="M247" i="14" s="1"/>
  <c r="AC247" i="12"/>
  <c r="L247" i="14" s="1"/>
  <c r="AF246" i="12"/>
  <c r="O246" i="14" s="1"/>
  <c r="AE246" i="12"/>
  <c r="N246" i="14" s="1"/>
  <c r="AD246" i="12"/>
  <c r="M246" i="14" s="1"/>
  <c r="AC246" i="12"/>
  <c r="L246" i="14" s="1"/>
  <c r="AF245" i="12"/>
  <c r="O245" i="14" s="1"/>
  <c r="AE245" i="12"/>
  <c r="N245" i="14" s="1"/>
  <c r="AD245" i="12"/>
  <c r="M245" i="14" s="1"/>
  <c r="AC245" i="12"/>
  <c r="L245" i="14" s="1"/>
  <c r="AF244" i="12"/>
  <c r="O244" i="14" s="1"/>
  <c r="AE244" i="12"/>
  <c r="N244" i="14" s="1"/>
  <c r="AD244" i="12"/>
  <c r="M244" i="14" s="1"/>
  <c r="AC244" i="12"/>
  <c r="L244" i="14" s="1"/>
  <c r="AF243" i="12"/>
  <c r="O243" i="14" s="1"/>
  <c r="AE243" i="12"/>
  <c r="N243" i="14" s="1"/>
  <c r="AD243" i="12"/>
  <c r="M243" i="14" s="1"/>
  <c r="AC243" i="12"/>
  <c r="L243" i="14" s="1"/>
  <c r="AF242" i="12"/>
  <c r="O242" i="14" s="1"/>
  <c r="AE242" i="12"/>
  <c r="N242" i="14" s="1"/>
  <c r="AD242" i="12"/>
  <c r="M242" i="14" s="1"/>
  <c r="AC242" i="12"/>
  <c r="L242" i="14" s="1"/>
  <c r="AF241" i="12"/>
  <c r="O241" i="14" s="1"/>
  <c r="AE241" i="12"/>
  <c r="N241" i="14" s="1"/>
  <c r="AD241" i="12"/>
  <c r="M241" i="14" s="1"/>
  <c r="AC241" i="12"/>
  <c r="L241" i="14" s="1"/>
  <c r="AF240" i="12"/>
  <c r="O240" i="14" s="1"/>
  <c r="AE240" i="12"/>
  <c r="N240" i="14" s="1"/>
  <c r="AD240" i="12"/>
  <c r="M240" i="14" s="1"/>
  <c r="AC240" i="12"/>
  <c r="L240" i="14" s="1"/>
  <c r="AF239" i="12"/>
  <c r="O239" i="14" s="1"/>
  <c r="AE239" i="12"/>
  <c r="N239" i="14" s="1"/>
  <c r="AD239" i="12"/>
  <c r="M239" i="14" s="1"/>
  <c r="AC239" i="12"/>
  <c r="L239" i="14" s="1"/>
  <c r="AF238" i="12"/>
  <c r="O238" i="14" s="1"/>
  <c r="AE238" i="12"/>
  <c r="N238" i="14" s="1"/>
  <c r="AD238" i="12"/>
  <c r="M238" i="14" s="1"/>
  <c r="AC238" i="12"/>
  <c r="L238" i="14" s="1"/>
  <c r="AF237" i="12"/>
  <c r="O237" i="14" s="1"/>
  <c r="AE237" i="12"/>
  <c r="N237" i="14" s="1"/>
  <c r="AD237" i="12"/>
  <c r="M237" i="14" s="1"/>
  <c r="AC237" i="12"/>
  <c r="L237" i="14" s="1"/>
  <c r="AF236" i="12"/>
  <c r="O236" i="14" s="1"/>
  <c r="AE236" i="12"/>
  <c r="N236" i="14" s="1"/>
  <c r="AD236" i="12"/>
  <c r="M236" i="14" s="1"/>
  <c r="AC236" i="12"/>
  <c r="L236" i="14" s="1"/>
  <c r="AF235" i="12"/>
  <c r="O235" i="14" s="1"/>
  <c r="AE235" i="12"/>
  <c r="N235" i="14" s="1"/>
  <c r="AD235" i="12"/>
  <c r="M235" i="14" s="1"/>
  <c r="AC235" i="12"/>
  <c r="L235" i="14" s="1"/>
  <c r="AF234" i="12"/>
  <c r="O234" i="14" s="1"/>
  <c r="AE234" i="12"/>
  <c r="N234" i="14" s="1"/>
  <c r="AD234" i="12"/>
  <c r="M234" i="14" s="1"/>
  <c r="AC234" i="12"/>
  <c r="L234" i="14" s="1"/>
  <c r="AF233" i="12"/>
  <c r="O233" i="14" s="1"/>
  <c r="AE233" i="12"/>
  <c r="N233" i="14" s="1"/>
  <c r="AD233" i="12"/>
  <c r="M233" i="14" s="1"/>
  <c r="AC233" i="12"/>
  <c r="L233" i="14" s="1"/>
  <c r="AF232" i="12"/>
  <c r="O232" i="14" s="1"/>
  <c r="AE232" i="12"/>
  <c r="N232" i="14" s="1"/>
  <c r="AD232" i="12"/>
  <c r="M232" i="14" s="1"/>
  <c r="AC232" i="12"/>
  <c r="L232" i="14" s="1"/>
  <c r="AF231" i="12"/>
  <c r="O231" i="14" s="1"/>
  <c r="AE231" i="12"/>
  <c r="N231" i="14" s="1"/>
  <c r="AD231" i="12"/>
  <c r="M231" i="14" s="1"/>
  <c r="AC231" i="12"/>
  <c r="L231" i="14" s="1"/>
  <c r="AF230" i="12"/>
  <c r="O230" i="14" s="1"/>
  <c r="AE230" i="12"/>
  <c r="N230" i="14" s="1"/>
  <c r="AD230" i="12"/>
  <c r="M230" i="14" s="1"/>
  <c r="AC230" i="12"/>
  <c r="L230" i="14" s="1"/>
  <c r="AF229" i="12"/>
  <c r="O229" i="14" s="1"/>
  <c r="AE229" i="12"/>
  <c r="N229" i="14" s="1"/>
  <c r="AD229" i="12"/>
  <c r="M229" i="14" s="1"/>
  <c r="AC229" i="12"/>
  <c r="L229" i="14" s="1"/>
  <c r="AF228" i="12"/>
  <c r="O228" i="14" s="1"/>
  <c r="AE228" i="12"/>
  <c r="N228" i="14" s="1"/>
  <c r="AD228" i="12"/>
  <c r="M228" i="14" s="1"/>
  <c r="AC228" i="12"/>
  <c r="L228" i="14" s="1"/>
  <c r="AF227" i="12"/>
  <c r="O227" i="14" s="1"/>
  <c r="AE227" i="12"/>
  <c r="N227" i="14" s="1"/>
  <c r="AD227" i="12"/>
  <c r="M227" i="14" s="1"/>
  <c r="AC227" i="12"/>
  <c r="L227" i="14" s="1"/>
  <c r="AF226" i="12"/>
  <c r="O226" i="14" s="1"/>
  <c r="AE226" i="12"/>
  <c r="N226" i="14" s="1"/>
  <c r="AD226" i="12"/>
  <c r="M226" i="14" s="1"/>
  <c r="AC226" i="12"/>
  <c r="L226" i="14" s="1"/>
  <c r="AF225" i="12"/>
  <c r="O225" i="14" s="1"/>
  <c r="AE225" i="12"/>
  <c r="N225" i="14" s="1"/>
  <c r="AD225" i="12"/>
  <c r="M225" i="14" s="1"/>
  <c r="AC225" i="12"/>
  <c r="L225" i="14" s="1"/>
  <c r="AF224" i="12"/>
  <c r="O224" i="14" s="1"/>
  <c r="AE224" i="12"/>
  <c r="N224" i="14" s="1"/>
  <c r="AD224" i="12"/>
  <c r="M224" i="14" s="1"/>
  <c r="AC224" i="12"/>
  <c r="L224" i="14" s="1"/>
  <c r="AF223" i="12"/>
  <c r="O223" i="14" s="1"/>
  <c r="AE223" i="12"/>
  <c r="N223" i="14" s="1"/>
  <c r="AD223" i="12"/>
  <c r="M223" i="14" s="1"/>
  <c r="AC223" i="12"/>
  <c r="L223" i="14" s="1"/>
  <c r="AF222" i="12"/>
  <c r="O222" i="14" s="1"/>
  <c r="AE222" i="12"/>
  <c r="N222" i="14" s="1"/>
  <c r="AD222" i="12"/>
  <c r="M222" i="14" s="1"/>
  <c r="AC222" i="12"/>
  <c r="L222" i="14" s="1"/>
  <c r="AF221" i="12"/>
  <c r="O221" i="14" s="1"/>
  <c r="AE221" i="12"/>
  <c r="N221" i="14" s="1"/>
  <c r="AD221" i="12"/>
  <c r="M221" i="14" s="1"/>
  <c r="AC221" i="12"/>
  <c r="L221" i="14" s="1"/>
  <c r="AF220" i="12"/>
  <c r="O220" i="14" s="1"/>
  <c r="AE220" i="12"/>
  <c r="N220" i="14" s="1"/>
  <c r="AD220" i="12"/>
  <c r="M220" i="14" s="1"/>
  <c r="AC220" i="12"/>
  <c r="L220" i="14" s="1"/>
  <c r="AF219" i="12"/>
  <c r="O219" i="14" s="1"/>
  <c r="AE219" i="12"/>
  <c r="N219" i="14" s="1"/>
  <c r="AD219" i="12"/>
  <c r="M219" i="14" s="1"/>
  <c r="AC219" i="12"/>
  <c r="L219" i="14" s="1"/>
  <c r="AF218" i="12"/>
  <c r="O218" i="14" s="1"/>
  <c r="AE218" i="12"/>
  <c r="N218" i="14" s="1"/>
  <c r="AD218" i="12"/>
  <c r="M218" i="14" s="1"/>
  <c r="AC218" i="12"/>
  <c r="L218" i="14" s="1"/>
  <c r="AF217" i="12"/>
  <c r="O217" i="14" s="1"/>
  <c r="AE217" i="12"/>
  <c r="N217" i="14" s="1"/>
  <c r="AD217" i="12"/>
  <c r="M217" i="14" s="1"/>
  <c r="AC217" i="12"/>
  <c r="L217" i="14" s="1"/>
  <c r="AF216" i="12"/>
  <c r="O216" i="14" s="1"/>
  <c r="AE216" i="12"/>
  <c r="N216" i="14" s="1"/>
  <c r="AD216" i="12"/>
  <c r="M216" i="14" s="1"/>
  <c r="AC216" i="12"/>
  <c r="L216" i="14" s="1"/>
  <c r="AF215" i="12"/>
  <c r="O215" i="14" s="1"/>
  <c r="AE215" i="12"/>
  <c r="N215" i="14" s="1"/>
  <c r="AD215" i="12"/>
  <c r="M215" i="14" s="1"/>
  <c r="AC215" i="12"/>
  <c r="L215" i="14" s="1"/>
  <c r="AF214" i="12"/>
  <c r="O214" i="14" s="1"/>
  <c r="AE214" i="12"/>
  <c r="N214" i="14" s="1"/>
  <c r="AD214" i="12"/>
  <c r="M214" i="14" s="1"/>
  <c r="AC214" i="12"/>
  <c r="L214" i="14" s="1"/>
  <c r="AF213" i="12"/>
  <c r="O213" i="14" s="1"/>
  <c r="AE213" i="12"/>
  <c r="N213" i="14" s="1"/>
  <c r="AD213" i="12"/>
  <c r="M213" i="14" s="1"/>
  <c r="AC213" i="12"/>
  <c r="L213" i="14" s="1"/>
  <c r="AF212" i="12"/>
  <c r="O212" i="14" s="1"/>
  <c r="AE212" i="12"/>
  <c r="N212" i="14" s="1"/>
  <c r="AD212" i="12"/>
  <c r="M212" i="14" s="1"/>
  <c r="AC212" i="12"/>
  <c r="L212" i="14" s="1"/>
  <c r="AF211" i="12"/>
  <c r="O211" i="14" s="1"/>
  <c r="AE211" i="12"/>
  <c r="N211" i="14" s="1"/>
  <c r="AD211" i="12"/>
  <c r="M211" i="14" s="1"/>
  <c r="AC211" i="12"/>
  <c r="L211" i="14" s="1"/>
  <c r="AF210" i="12"/>
  <c r="O210" i="14" s="1"/>
  <c r="AE210" i="12"/>
  <c r="N210" i="14" s="1"/>
  <c r="AD210" i="12"/>
  <c r="M210" i="14" s="1"/>
  <c r="AC210" i="12"/>
  <c r="L210" i="14" s="1"/>
  <c r="AF209" i="12"/>
  <c r="O209" i="14" s="1"/>
  <c r="AE209" i="12"/>
  <c r="N209" i="14" s="1"/>
  <c r="AD209" i="12"/>
  <c r="M209" i="14" s="1"/>
  <c r="AC209" i="12"/>
  <c r="L209" i="14" s="1"/>
  <c r="AF208" i="12"/>
  <c r="O208" i="14" s="1"/>
  <c r="AE208" i="12"/>
  <c r="N208" i="14" s="1"/>
  <c r="AD208" i="12"/>
  <c r="M208" i="14" s="1"/>
  <c r="AC208" i="12"/>
  <c r="L208" i="14" s="1"/>
  <c r="AF207" i="12"/>
  <c r="O207" i="14" s="1"/>
  <c r="AE207" i="12"/>
  <c r="N207" i="14" s="1"/>
  <c r="AD207" i="12"/>
  <c r="M207" i="14" s="1"/>
  <c r="AC207" i="12"/>
  <c r="L207" i="14" s="1"/>
  <c r="AF206" i="12"/>
  <c r="O206" i="14" s="1"/>
  <c r="AE206" i="12"/>
  <c r="N206" i="14" s="1"/>
  <c r="AD206" i="12"/>
  <c r="M206" i="14" s="1"/>
  <c r="AC206" i="12"/>
  <c r="L206" i="14" s="1"/>
  <c r="AF205" i="12"/>
  <c r="O205" i="14" s="1"/>
  <c r="AE205" i="12"/>
  <c r="N205" i="14" s="1"/>
  <c r="AD205" i="12"/>
  <c r="M205" i="14" s="1"/>
  <c r="AC205" i="12"/>
  <c r="L205" i="14" s="1"/>
  <c r="AF204" i="12"/>
  <c r="O204" i="14" s="1"/>
  <c r="AE204" i="12"/>
  <c r="N204" i="14" s="1"/>
  <c r="AD204" i="12"/>
  <c r="M204" i="14" s="1"/>
  <c r="AC204" i="12"/>
  <c r="L204" i="14" s="1"/>
  <c r="AF203" i="12"/>
  <c r="O203" i="14" s="1"/>
  <c r="AE203" i="12"/>
  <c r="N203" i="14" s="1"/>
  <c r="AD203" i="12"/>
  <c r="M203" i="14" s="1"/>
  <c r="AC203" i="12"/>
  <c r="L203" i="14" s="1"/>
  <c r="AF202" i="12"/>
  <c r="O202" i="14" s="1"/>
  <c r="AE202" i="12"/>
  <c r="N202" i="14" s="1"/>
  <c r="AD202" i="12"/>
  <c r="M202" i="14" s="1"/>
  <c r="AC202" i="12"/>
  <c r="L202" i="14" s="1"/>
  <c r="AF201" i="12"/>
  <c r="O201" i="14" s="1"/>
  <c r="AE201" i="12"/>
  <c r="N201" i="14" s="1"/>
  <c r="AD201" i="12"/>
  <c r="M201" i="14" s="1"/>
  <c r="AC201" i="12"/>
  <c r="L201" i="14" s="1"/>
  <c r="AF200" i="12"/>
  <c r="O200" i="14" s="1"/>
  <c r="AE200" i="12"/>
  <c r="N200" i="14" s="1"/>
  <c r="AD200" i="12"/>
  <c r="M200" i="14" s="1"/>
  <c r="AC200" i="12"/>
  <c r="L200" i="14" s="1"/>
  <c r="AF199" i="12"/>
  <c r="O199" i="14" s="1"/>
  <c r="AE199" i="12"/>
  <c r="N199" i="14" s="1"/>
  <c r="AD199" i="12"/>
  <c r="M199" i="14" s="1"/>
  <c r="AC199" i="12"/>
  <c r="L199" i="14" s="1"/>
  <c r="AF198" i="12"/>
  <c r="O198" i="14" s="1"/>
  <c r="AE198" i="12"/>
  <c r="N198" i="14" s="1"/>
  <c r="AD198" i="12"/>
  <c r="M198" i="14" s="1"/>
  <c r="AC198" i="12"/>
  <c r="L198" i="14" s="1"/>
  <c r="AF197" i="12"/>
  <c r="O197" i="14" s="1"/>
  <c r="AE197" i="12"/>
  <c r="N197" i="14" s="1"/>
  <c r="AD197" i="12"/>
  <c r="M197" i="14" s="1"/>
  <c r="AC197" i="12"/>
  <c r="L197" i="14" s="1"/>
  <c r="AF196" i="12"/>
  <c r="O196" i="14" s="1"/>
  <c r="AE196" i="12"/>
  <c r="N196" i="14" s="1"/>
  <c r="AD196" i="12"/>
  <c r="M196" i="14" s="1"/>
  <c r="AC196" i="12"/>
  <c r="L196" i="14" s="1"/>
  <c r="AF195" i="12"/>
  <c r="O195" i="14" s="1"/>
  <c r="AE195" i="12"/>
  <c r="N195" i="14" s="1"/>
  <c r="AD195" i="12"/>
  <c r="M195" i="14" s="1"/>
  <c r="AC195" i="12"/>
  <c r="L195" i="14" s="1"/>
  <c r="AF194" i="12"/>
  <c r="O194" i="14" s="1"/>
  <c r="AE194" i="12"/>
  <c r="N194" i="14" s="1"/>
  <c r="AD194" i="12"/>
  <c r="M194" i="14" s="1"/>
  <c r="AC194" i="12"/>
  <c r="L194" i="14" s="1"/>
  <c r="AF193" i="12"/>
  <c r="O193" i="14" s="1"/>
  <c r="AE193" i="12"/>
  <c r="N193" i="14" s="1"/>
  <c r="AD193" i="12"/>
  <c r="M193" i="14" s="1"/>
  <c r="AC193" i="12"/>
  <c r="L193" i="14" s="1"/>
  <c r="AF192" i="12"/>
  <c r="O192" i="14" s="1"/>
  <c r="AE192" i="12"/>
  <c r="N192" i="14" s="1"/>
  <c r="AD192" i="12"/>
  <c r="M192" i="14" s="1"/>
  <c r="AC192" i="12"/>
  <c r="L192" i="14" s="1"/>
  <c r="AF191" i="12"/>
  <c r="O191" i="14" s="1"/>
  <c r="AE191" i="12"/>
  <c r="N191" i="14" s="1"/>
  <c r="AD191" i="12"/>
  <c r="M191" i="14" s="1"/>
  <c r="AC191" i="12"/>
  <c r="L191" i="14" s="1"/>
  <c r="AF190" i="12"/>
  <c r="O190" i="14" s="1"/>
  <c r="AE190" i="12"/>
  <c r="N190" i="14" s="1"/>
  <c r="AD190" i="12"/>
  <c r="M190" i="14" s="1"/>
  <c r="AC190" i="12"/>
  <c r="L190" i="14" s="1"/>
  <c r="AF189" i="12"/>
  <c r="O189" i="14" s="1"/>
  <c r="AE189" i="12"/>
  <c r="N189" i="14" s="1"/>
  <c r="AD189" i="12"/>
  <c r="M189" i="14" s="1"/>
  <c r="AC189" i="12"/>
  <c r="L189" i="14" s="1"/>
  <c r="AF188" i="12"/>
  <c r="O188" i="14" s="1"/>
  <c r="AE188" i="12"/>
  <c r="N188" i="14" s="1"/>
  <c r="AD188" i="12"/>
  <c r="M188" i="14" s="1"/>
  <c r="AC188" i="12"/>
  <c r="L188" i="14" s="1"/>
  <c r="AF187" i="12"/>
  <c r="O187" i="14" s="1"/>
  <c r="AE187" i="12"/>
  <c r="N187" i="14" s="1"/>
  <c r="AD187" i="12"/>
  <c r="M187" i="14" s="1"/>
  <c r="AC187" i="12"/>
  <c r="L187" i="14" s="1"/>
  <c r="AF186" i="12"/>
  <c r="O186" i="14" s="1"/>
  <c r="AE186" i="12"/>
  <c r="N186" i="14" s="1"/>
  <c r="AD186" i="12"/>
  <c r="M186" i="14" s="1"/>
  <c r="AC186" i="12"/>
  <c r="L186" i="14" s="1"/>
  <c r="AF185" i="12"/>
  <c r="O185" i="14" s="1"/>
  <c r="AE185" i="12"/>
  <c r="N185" i="14" s="1"/>
  <c r="AD185" i="12"/>
  <c r="M185" i="14" s="1"/>
  <c r="AC185" i="12"/>
  <c r="L185" i="14" s="1"/>
  <c r="AF184" i="12"/>
  <c r="O184" i="14" s="1"/>
  <c r="AE184" i="12"/>
  <c r="N184" i="14" s="1"/>
  <c r="AD184" i="12"/>
  <c r="M184" i="14" s="1"/>
  <c r="AC184" i="12"/>
  <c r="L184" i="14" s="1"/>
  <c r="AF183" i="12"/>
  <c r="O183" i="14" s="1"/>
  <c r="AE183" i="12"/>
  <c r="N183" i="14" s="1"/>
  <c r="AD183" i="12"/>
  <c r="M183" i="14" s="1"/>
  <c r="AC183" i="12"/>
  <c r="L183" i="14" s="1"/>
  <c r="AF182" i="12"/>
  <c r="O182" i="14" s="1"/>
  <c r="AE182" i="12"/>
  <c r="N182" i="14" s="1"/>
  <c r="AD182" i="12"/>
  <c r="M182" i="14" s="1"/>
  <c r="AC182" i="12"/>
  <c r="L182" i="14" s="1"/>
  <c r="AF181" i="12"/>
  <c r="O181" i="14" s="1"/>
  <c r="AE181" i="12"/>
  <c r="N181" i="14" s="1"/>
  <c r="AD181" i="12"/>
  <c r="M181" i="14" s="1"/>
  <c r="AC181" i="12"/>
  <c r="L181" i="14" s="1"/>
  <c r="AF180" i="12"/>
  <c r="O180" i="14" s="1"/>
  <c r="AE180" i="12"/>
  <c r="N180" i="14" s="1"/>
  <c r="AD180" i="12"/>
  <c r="M180" i="14" s="1"/>
  <c r="AC180" i="12"/>
  <c r="L180" i="14" s="1"/>
  <c r="AF179" i="12"/>
  <c r="O179" i="14" s="1"/>
  <c r="AE179" i="12"/>
  <c r="N179" i="14" s="1"/>
  <c r="AD179" i="12"/>
  <c r="M179" i="14" s="1"/>
  <c r="AC179" i="12"/>
  <c r="L179" i="14" s="1"/>
  <c r="AF178" i="12"/>
  <c r="O178" i="14" s="1"/>
  <c r="AE178" i="12"/>
  <c r="N178" i="14" s="1"/>
  <c r="AD178" i="12"/>
  <c r="M178" i="14" s="1"/>
  <c r="AC178" i="12"/>
  <c r="L178" i="14" s="1"/>
  <c r="AF177" i="12"/>
  <c r="O177" i="14" s="1"/>
  <c r="AE177" i="12"/>
  <c r="N177" i="14" s="1"/>
  <c r="AD177" i="12"/>
  <c r="M177" i="14" s="1"/>
  <c r="AC177" i="12"/>
  <c r="L177" i="14" s="1"/>
  <c r="AF176" i="12"/>
  <c r="O176" i="14" s="1"/>
  <c r="AE176" i="12"/>
  <c r="N176" i="14" s="1"/>
  <c r="AD176" i="12"/>
  <c r="M176" i="14" s="1"/>
  <c r="AC176" i="12"/>
  <c r="L176" i="14" s="1"/>
  <c r="AF175" i="12"/>
  <c r="O175" i="14" s="1"/>
  <c r="AE175" i="12"/>
  <c r="N175" i="14" s="1"/>
  <c r="AD175" i="12"/>
  <c r="M175" i="14" s="1"/>
  <c r="AC175" i="12"/>
  <c r="L175" i="14" s="1"/>
  <c r="AF174" i="12"/>
  <c r="O174" i="14" s="1"/>
  <c r="AE174" i="12"/>
  <c r="N174" i="14" s="1"/>
  <c r="AD174" i="12"/>
  <c r="M174" i="14" s="1"/>
  <c r="AC174" i="12"/>
  <c r="L174" i="14" s="1"/>
  <c r="AF173" i="12"/>
  <c r="O173" i="14" s="1"/>
  <c r="AE173" i="12"/>
  <c r="N173" i="14" s="1"/>
  <c r="AD173" i="12"/>
  <c r="M173" i="14" s="1"/>
  <c r="AC173" i="12"/>
  <c r="L173" i="14" s="1"/>
  <c r="AF172" i="12"/>
  <c r="O172" i="14" s="1"/>
  <c r="AE172" i="12"/>
  <c r="N172" i="14" s="1"/>
  <c r="AD172" i="12"/>
  <c r="M172" i="14" s="1"/>
  <c r="AC172" i="12"/>
  <c r="L172" i="14" s="1"/>
  <c r="AF171" i="12"/>
  <c r="O171" i="14" s="1"/>
  <c r="AE171" i="12"/>
  <c r="N171" i="14" s="1"/>
  <c r="AD171" i="12"/>
  <c r="M171" i="14" s="1"/>
  <c r="AC171" i="12"/>
  <c r="L171" i="14" s="1"/>
  <c r="AF170" i="12"/>
  <c r="O170" i="14" s="1"/>
  <c r="AE170" i="12"/>
  <c r="N170" i="14" s="1"/>
  <c r="AD170" i="12"/>
  <c r="M170" i="14" s="1"/>
  <c r="AC170" i="12"/>
  <c r="L170" i="14" s="1"/>
  <c r="AF169" i="12"/>
  <c r="O169" i="14" s="1"/>
  <c r="AE169" i="12"/>
  <c r="N169" i="14" s="1"/>
  <c r="AD169" i="12"/>
  <c r="M169" i="14" s="1"/>
  <c r="AC169" i="12"/>
  <c r="L169" i="14" s="1"/>
  <c r="AF168" i="12"/>
  <c r="O168" i="14" s="1"/>
  <c r="AE168" i="12"/>
  <c r="N168" i="14" s="1"/>
  <c r="AD168" i="12"/>
  <c r="M168" i="14" s="1"/>
  <c r="AC168" i="12"/>
  <c r="L168" i="14" s="1"/>
  <c r="AF167" i="12"/>
  <c r="O167" i="14" s="1"/>
  <c r="AE167" i="12"/>
  <c r="N167" i="14" s="1"/>
  <c r="AD167" i="12"/>
  <c r="M167" i="14" s="1"/>
  <c r="AC167" i="12"/>
  <c r="L167" i="14" s="1"/>
  <c r="AF166" i="12"/>
  <c r="O166" i="14" s="1"/>
  <c r="AE166" i="12"/>
  <c r="N166" i="14" s="1"/>
  <c r="AD166" i="12"/>
  <c r="M166" i="14" s="1"/>
  <c r="AC166" i="12"/>
  <c r="L166" i="14" s="1"/>
  <c r="AF165" i="12"/>
  <c r="O165" i="14" s="1"/>
  <c r="AE165" i="12"/>
  <c r="N165" i="14" s="1"/>
  <c r="AD165" i="12"/>
  <c r="M165" i="14" s="1"/>
  <c r="AC165" i="12"/>
  <c r="L165" i="14" s="1"/>
  <c r="AF164" i="12"/>
  <c r="O164" i="14" s="1"/>
  <c r="AE164" i="12"/>
  <c r="N164" i="14" s="1"/>
  <c r="AD164" i="12"/>
  <c r="M164" i="14" s="1"/>
  <c r="AC164" i="12"/>
  <c r="L164" i="14" s="1"/>
  <c r="AF163" i="12"/>
  <c r="O163" i="14" s="1"/>
  <c r="AE163" i="12"/>
  <c r="N163" i="14" s="1"/>
  <c r="AD163" i="12"/>
  <c r="M163" i="14" s="1"/>
  <c r="AC163" i="12"/>
  <c r="L163" i="14" s="1"/>
  <c r="AF162" i="12"/>
  <c r="O162" i="14" s="1"/>
  <c r="AE162" i="12"/>
  <c r="N162" i="14" s="1"/>
  <c r="AD162" i="12"/>
  <c r="M162" i="14" s="1"/>
  <c r="AC162" i="12"/>
  <c r="L162" i="14" s="1"/>
  <c r="AF161" i="12"/>
  <c r="O161" i="14" s="1"/>
  <c r="AE161" i="12"/>
  <c r="N161" i="14" s="1"/>
  <c r="AD161" i="12"/>
  <c r="M161" i="14" s="1"/>
  <c r="AC161" i="12"/>
  <c r="L161" i="14" s="1"/>
  <c r="AF160" i="12"/>
  <c r="O160" i="14" s="1"/>
  <c r="AE160" i="12"/>
  <c r="N160" i="14" s="1"/>
  <c r="AD160" i="12"/>
  <c r="M160" i="14" s="1"/>
  <c r="AC160" i="12"/>
  <c r="L160" i="14" s="1"/>
  <c r="AF159" i="12"/>
  <c r="O159" i="14" s="1"/>
  <c r="AE159" i="12"/>
  <c r="N159" i="14" s="1"/>
  <c r="AD159" i="12"/>
  <c r="M159" i="14" s="1"/>
  <c r="AC159" i="12"/>
  <c r="L159" i="14" s="1"/>
  <c r="AF158" i="12"/>
  <c r="O158" i="14" s="1"/>
  <c r="AE158" i="12"/>
  <c r="N158" i="14" s="1"/>
  <c r="AD158" i="12"/>
  <c r="M158" i="14" s="1"/>
  <c r="AC158" i="12"/>
  <c r="L158" i="14" s="1"/>
  <c r="AF157" i="12"/>
  <c r="O157" i="14" s="1"/>
  <c r="AE157" i="12"/>
  <c r="N157" i="14" s="1"/>
  <c r="AD157" i="12"/>
  <c r="M157" i="14" s="1"/>
  <c r="AC157" i="12"/>
  <c r="L157" i="14" s="1"/>
  <c r="AF156" i="12"/>
  <c r="O156" i="14" s="1"/>
  <c r="AE156" i="12"/>
  <c r="N156" i="14" s="1"/>
  <c r="AD156" i="12"/>
  <c r="M156" i="14" s="1"/>
  <c r="AC156" i="12"/>
  <c r="L156" i="14" s="1"/>
  <c r="AF155" i="12"/>
  <c r="O155" i="14" s="1"/>
  <c r="AE155" i="12"/>
  <c r="N155" i="14" s="1"/>
  <c r="AD155" i="12"/>
  <c r="M155" i="14" s="1"/>
  <c r="AC155" i="12"/>
  <c r="L155" i="14" s="1"/>
  <c r="AF154" i="12"/>
  <c r="O154" i="14" s="1"/>
  <c r="AE154" i="12"/>
  <c r="N154" i="14" s="1"/>
  <c r="AD154" i="12"/>
  <c r="M154" i="14" s="1"/>
  <c r="AC154" i="12"/>
  <c r="L154" i="14" s="1"/>
  <c r="AF153" i="12"/>
  <c r="O153" i="14" s="1"/>
  <c r="AE153" i="12"/>
  <c r="N153" i="14" s="1"/>
  <c r="AD153" i="12"/>
  <c r="M153" i="14" s="1"/>
  <c r="AC153" i="12"/>
  <c r="L153" i="14" s="1"/>
  <c r="AF152" i="12"/>
  <c r="O152" i="14" s="1"/>
  <c r="AE152" i="12"/>
  <c r="N152" i="14" s="1"/>
  <c r="AD152" i="12"/>
  <c r="M152" i="14" s="1"/>
  <c r="AC152" i="12"/>
  <c r="L152" i="14" s="1"/>
  <c r="AF151" i="12"/>
  <c r="O151" i="14" s="1"/>
  <c r="AE151" i="12"/>
  <c r="N151" i="14" s="1"/>
  <c r="AD151" i="12"/>
  <c r="M151" i="14" s="1"/>
  <c r="AC151" i="12"/>
  <c r="L151" i="14" s="1"/>
  <c r="AF150" i="12"/>
  <c r="O150" i="14" s="1"/>
  <c r="AE150" i="12"/>
  <c r="N150" i="14" s="1"/>
  <c r="AD150" i="12"/>
  <c r="M150" i="14" s="1"/>
  <c r="AC150" i="12"/>
  <c r="L150" i="14" s="1"/>
  <c r="AF149" i="12"/>
  <c r="O149" i="14" s="1"/>
  <c r="AE149" i="12"/>
  <c r="N149" i="14" s="1"/>
  <c r="AD149" i="12"/>
  <c r="M149" i="14" s="1"/>
  <c r="AC149" i="12"/>
  <c r="L149" i="14" s="1"/>
  <c r="AF148" i="12"/>
  <c r="O148" i="14" s="1"/>
  <c r="AE148" i="12"/>
  <c r="N148" i="14" s="1"/>
  <c r="AD148" i="12"/>
  <c r="M148" i="14" s="1"/>
  <c r="AC148" i="12"/>
  <c r="L148" i="14" s="1"/>
  <c r="AF147" i="12"/>
  <c r="O147" i="14" s="1"/>
  <c r="AE147" i="12"/>
  <c r="N147" i="14" s="1"/>
  <c r="AD147" i="12"/>
  <c r="M147" i="14" s="1"/>
  <c r="AC147" i="12"/>
  <c r="L147" i="14" s="1"/>
  <c r="AF146" i="12"/>
  <c r="O146" i="14" s="1"/>
  <c r="AE146" i="12"/>
  <c r="N146" i="14" s="1"/>
  <c r="AD146" i="12"/>
  <c r="M146" i="14" s="1"/>
  <c r="AC146" i="12"/>
  <c r="L146" i="14" s="1"/>
  <c r="AF145" i="12"/>
  <c r="O145" i="14" s="1"/>
  <c r="AE145" i="12"/>
  <c r="N145" i="14" s="1"/>
  <c r="AD145" i="12"/>
  <c r="M145" i="14" s="1"/>
  <c r="AC145" i="12"/>
  <c r="L145" i="14" s="1"/>
  <c r="AF144" i="12"/>
  <c r="O144" i="14" s="1"/>
  <c r="AE144" i="12"/>
  <c r="N144" i="14" s="1"/>
  <c r="AD144" i="12"/>
  <c r="M144" i="14" s="1"/>
  <c r="AC144" i="12"/>
  <c r="L144" i="14" s="1"/>
  <c r="AF143" i="12"/>
  <c r="O143" i="14" s="1"/>
  <c r="AE143" i="12"/>
  <c r="N143" i="14" s="1"/>
  <c r="AD143" i="12"/>
  <c r="M143" i="14" s="1"/>
  <c r="AC143" i="12"/>
  <c r="L143" i="14" s="1"/>
  <c r="AF142" i="12"/>
  <c r="O142" i="14" s="1"/>
  <c r="AE142" i="12"/>
  <c r="N142" i="14" s="1"/>
  <c r="AD142" i="12"/>
  <c r="M142" i="14" s="1"/>
  <c r="AC142" i="12"/>
  <c r="L142" i="14" s="1"/>
  <c r="AF141" i="12"/>
  <c r="O141" i="14" s="1"/>
  <c r="AE141" i="12"/>
  <c r="N141" i="14" s="1"/>
  <c r="AD141" i="12"/>
  <c r="M141" i="14" s="1"/>
  <c r="AC141" i="12"/>
  <c r="L141" i="14" s="1"/>
  <c r="AF140" i="12"/>
  <c r="O140" i="14" s="1"/>
  <c r="AE140" i="12"/>
  <c r="N140" i="14" s="1"/>
  <c r="AD140" i="12"/>
  <c r="M140" i="14" s="1"/>
  <c r="AC140" i="12"/>
  <c r="L140" i="14" s="1"/>
  <c r="AF139" i="12"/>
  <c r="O139" i="14" s="1"/>
  <c r="AE139" i="12"/>
  <c r="N139" i="14" s="1"/>
  <c r="AD139" i="12"/>
  <c r="M139" i="14" s="1"/>
  <c r="AC139" i="12"/>
  <c r="L139" i="14" s="1"/>
  <c r="AF138" i="12"/>
  <c r="O138" i="14" s="1"/>
  <c r="AE138" i="12"/>
  <c r="N138" i="14" s="1"/>
  <c r="AD138" i="12"/>
  <c r="M138" i="14" s="1"/>
  <c r="AC138" i="12"/>
  <c r="L138" i="14" s="1"/>
  <c r="AF137" i="12"/>
  <c r="O137" i="14" s="1"/>
  <c r="AE137" i="12"/>
  <c r="N137" i="14" s="1"/>
  <c r="AD137" i="12"/>
  <c r="M137" i="14" s="1"/>
  <c r="AC137" i="12"/>
  <c r="L137" i="14" s="1"/>
  <c r="AF136" i="12"/>
  <c r="O136" i="14" s="1"/>
  <c r="AE136" i="12"/>
  <c r="N136" i="14" s="1"/>
  <c r="AD136" i="12"/>
  <c r="M136" i="14" s="1"/>
  <c r="AC136" i="12"/>
  <c r="L136" i="14" s="1"/>
  <c r="AF135" i="12"/>
  <c r="O135" i="14" s="1"/>
  <c r="AE135" i="12"/>
  <c r="N135" i="14" s="1"/>
  <c r="AD135" i="12"/>
  <c r="M135" i="14" s="1"/>
  <c r="AC135" i="12"/>
  <c r="L135" i="14" s="1"/>
  <c r="AF134" i="12"/>
  <c r="O134" i="14" s="1"/>
  <c r="AE134" i="12"/>
  <c r="N134" i="14" s="1"/>
  <c r="AD134" i="12"/>
  <c r="M134" i="14" s="1"/>
  <c r="AC134" i="12"/>
  <c r="L134" i="14" s="1"/>
  <c r="AF133" i="12"/>
  <c r="O133" i="14" s="1"/>
  <c r="AE133" i="12"/>
  <c r="N133" i="14" s="1"/>
  <c r="AD133" i="12"/>
  <c r="M133" i="14" s="1"/>
  <c r="AC133" i="12"/>
  <c r="L133" i="14" s="1"/>
  <c r="AF132" i="12"/>
  <c r="O132" i="14" s="1"/>
  <c r="AE132" i="12"/>
  <c r="N132" i="14" s="1"/>
  <c r="AD132" i="12"/>
  <c r="M132" i="14" s="1"/>
  <c r="AC132" i="12"/>
  <c r="L132" i="14" s="1"/>
  <c r="AF131" i="12"/>
  <c r="O131" i="14" s="1"/>
  <c r="AE131" i="12"/>
  <c r="N131" i="14" s="1"/>
  <c r="AD131" i="12"/>
  <c r="M131" i="14" s="1"/>
  <c r="AC131" i="12"/>
  <c r="L131" i="14" s="1"/>
  <c r="AF130" i="12"/>
  <c r="O130" i="14" s="1"/>
  <c r="AE130" i="12"/>
  <c r="N130" i="14" s="1"/>
  <c r="AD130" i="12"/>
  <c r="M130" i="14" s="1"/>
  <c r="AC130" i="12"/>
  <c r="L130" i="14" s="1"/>
  <c r="AF129" i="12"/>
  <c r="O129" i="14" s="1"/>
  <c r="AE129" i="12"/>
  <c r="N129" i="14" s="1"/>
  <c r="AD129" i="12"/>
  <c r="M129" i="14" s="1"/>
  <c r="AC129" i="12"/>
  <c r="L129" i="14" s="1"/>
  <c r="AF128" i="12"/>
  <c r="O128" i="14" s="1"/>
  <c r="AE128" i="12"/>
  <c r="N128" i="14" s="1"/>
  <c r="AD128" i="12"/>
  <c r="M128" i="14" s="1"/>
  <c r="AC128" i="12"/>
  <c r="L128" i="14" s="1"/>
  <c r="AF127" i="12"/>
  <c r="O127" i="14" s="1"/>
  <c r="AE127" i="12"/>
  <c r="N127" i="14" s="1"/>
  <c r="AD127" i="12"/>
  <c r="M127" i="14" s="1"/>
  <c r="AC127" i="12"/>
  <c r="L127" i="14" s="1"/>
  <c r="AF126" i="12"/>
  <c r="O126" i="14" s="1"/>
  <c r="AE126" i="12"/>
  <c r="N126" i="14" s="1"/>
  <c r="AD126" i="12"/>
  <c r="M126" i="14" s="1"/>
  <c r="AC126" i="12"/>
  <c r="L126" i="14" s="1"/>
  <c r="AF125" i="12"/>
  <c r="O125" i="14" s="1"/>
  <c r="AE125" i="12"/>
  <c r="N125" i="14" s="1"/>
  <c r="AD125" i="12"/>
  <c r="M125" i="14" s="1"/>
  <c r="AC125" i="12"/>
  <c r="L125" i="14" s="1"/>
  <c r="AF124" i="12"/>
  <c r="O124" i="14" s="1"/>
  <c r="AE124" i="12"/>
  <c r="N124" i="14" s="1"/>
  <c r="AD124" i="12"/>
  <c r="M124" i="14" s="1"/>
  <c r="AC124" i="12"/>
  <c r="L124" i="14" s="1"/>
  <c r="AF123" i="12"/>
  <c r="O123" i="14" s="1"/>
  <c r="AE123" i="12"/>
  <c r="N123" i="14" s="1"/>
  <c r="AD123" i="12"/>
  <c r="M123" i="14" s="1"/>
  <c r="AC123" i="12"/>
  <c r="L123" i="14" s="1"/>
  <c r="AF122" i="12"/>
  <c r="O122" i="14" s="1"/>
  <c r="AE122" i="12"/>
  <c r="N122" i="14" s="1"/>
  <c r="AD122" i="12"/>
  <c r="M122" i="14" s="1"/>
  <c r="AC122" i="12"/>
  <c r="L122" i="14" s="1"/>
  <c r="AF121" i="12"/>
  <c r="O121" i="14" s="1"/>
  <c r="AE121" i="12"/>
  <c r="N121" i="14" s="1"/>
  <c r="AD121" i="12"/>
  <c r="M121" i="14" s="1"/>
  <c r="AC121" i="12"/>
  <c r="L121" i="14" s="1"/>
  <c r="AF120" i="12"/>
  <c r="O120" i="14" s="1"/>
  <c r="AE120" i="12"/>
  <c r="N120" i="14" s="1"/>
  <c r="AD120" i="12"/>
  <c r="M120" i="14" s="1"/>
  <c r="AC120" i="12"/>
  <c r="L120" i="14" s="1"/>
  <c r="AF119" i="12"/>
  <c r="O119" i="14" s="1"/>
  <c r="AE119" i="12"/>
  <c r="N119" i="14" s="1"/>
  <c r="AD119" i="12"/>
  <c r="M119" i="14" s="1"/>
  <c r="AC119" i="12"/>
  <c r="L119" i="14" s="1"/>
  <c r="AF118" i="12"/>
  <c r="O118" i="14" s="1"/>
  <c r="AE118" i="12"/>
  <c r="N118" i="14" s="1"/>
  <c r="AD118" i="12"/>
  <c r="M118" i="14" s="1"/>
  <c r="AC118" i="12"/>
  <c r="L118" i="14" s="1"/>
  <c r="AF117" i="12"/>
  <c r="O117" i="14" s="1"/>
  <c r="AE117" i="12"/>
  <c r="N117" i="14" s="1"/>
  <c r="AD117" i="12"/>
  <c r="M117" i="14" s="1"/>
  <c r="AC117" i="12"/>
  <c r="L117" i="14" s="1"/>
  <c r="AF116" i="12"/>
  <c r="O116" i="14" s="1"/>
  <c r="AE116" i="12"/>
  <c r="N116" i="14" s="1"/>
  <c r="AD116" i="12"/>
  <c r="M116" i="14" s="1"/>
  <c r="AC116" i="12"/>
  <c r="L116" i="14" s="1"/>
  <c r="AF115" i="12"/>
  <c r="O115" i="14" s="1"/>
  <c r="AE115" i="12"/>
  <c r="N115" i="14" s="1"/>
  <c r="AD115" i="12"/>
  <c r="M115" i="14" s="1"/>
  <c r="AC115" i="12"/>
  <c r="L115" i="14" s="1"/>
  <c r="AF114" i="12"/>
  <c r="O114" i="14" s="1"/>
  <c r="AE114" i="12"/>
  <c r="N114" i="14" s="1"/>
  <c r="AD114" i="12"/>
  <c r="M114" i="14" s="1"/>
  <c r="AC114" i="12"/>
  <c r="L114" i="14" s="1"/>
  <c r="AF113" i="12"/>
  <c r="O113" i="14" s="1"/>
  <c r="AE113" i="12"/>
  <c r="N113" i="14" s="1"/>
  <c r="AD113" i="12"/>
  <c r="M113" i="14" s="1"/>
  <c r="AC113" i="12"/>
  <c r="L113" i="14" s="1"/>
  <c r="AF112" i="12"/>
  <c r="O112" i="14" s="1"/>
  <c r="AE112" i="12"/>
  <c r="N112" i="14" s="1"/>
  <c r="AD112" i="12"/>
  <c r="M112" i="14" s="1"/>
  <c r="AC112" i="12"/>
  <c r="L112" i="14" s="1"/>
  <c r="AF111" i="12"/>
  <c r="O111" i="14" s="1"/>
  <c r="AE111" i="12"/>
  <c r="N111" i="14" s="1"/>
  <c r="AD111" i="12"/>
  <c r="M111" i="14" s="1"/>
  <c r="AC111" i="12"/>
  <c r="L111" i="14" s="1"/>
  <c r="AF110" i="12"/>
  <c r="O110" i="14" s="1"/>
  <c r="AE110" i="12"/>
  <c r="N110" i="14" s="1"/>
  <c r="AD110" i="12"/>
  <c r="M110" i="14" s="1"/>
  <c r="AC110" i="12"/>
  <c r="L110" i="14" s="1"/>
  <c r="AF109" i="12"/>
  <c r="O109" i="14" s="1"/>
  <c r="AE109" i="12"/>
  <c r="N109" i="14" s="1"/>
  <c r="AD109" i="12"/>
  <c r="M109" i="14" s="1"/>
  <c r="AC109" i="12"/>
  <c r="L109" i="14" s="1"/>
  <c r="AF108" i="12"/>
  <c r="O108" i="14" s="1"/>
  <c r="AE108" i="12"/>
  <c r="N108" i="14" s="1"/>
  <c r="AD108" i="12"/>
  <c r="M108" i="14" s="1"/>
  <c r="AC108" i="12"/>
  <c r="L108" i="14" s="1"/>
  <c r="AF107" i="12"/>
  <c r="O107" i="14" s="1"/>
  <c r="AE107" i="12"/>
  <c r="N107" i="14" s="1"/>
  <c r="AD107" i="12"/>
  <c r="M107" i="14" s="1"/>
  <c r="AC107" i="12"/>
  <c r="L107" i="14" s="1"/>
  <c r="AF106" i="12"/>
  <c r="O106" i="14" s="1"/>
  <c r="AE106" i="12"/>
  <c r="N106" i="14" s="1"/>
  <c r="AD106" i="12"/>
  <c r="M106" i="14" s="1"/>
  <c r="AC106" i="12"/>
  <c r="L106" i="14" s="1"/>
  <c r="AF105" i="12"/>
  <c r="O105" i="14" s="1"/>
  <c r="AE105" i="12"/>
  <c r="N105" i="14" s="1"/>
  <c r="AD105" i="12"/>
  <c r="M105" i="14" s="1"/>
  <c r="AC105" i="12"/>
  <c r="L105" i="14" s="1"/>
  <c r="AF104" i="12"/>
  <c r="O104" i="14" s="1"/>
  <c r="AE104" i="12"/>
  <c r="N104" i="14" s="1"/>
  <c r="AD104" i="12"/>
  <c r="M104" i="14" s="1"/>
  <c r="AC104" i="12"/>
  <c r="L104" i="14" s="1"/>
  <c r="AF103" i="12"/>
  <c r="O103" i="14" s="1"/>
  <c r="AE103" i="12"/>
  <c r="N103" i="14" s="1"/>
  <c r="AD103" i="12"/>
  <c r="M103" i="14" s="1"/>
  <c r="AC103" i="12"/>
  <c r="L103" i="14" s="1"/>
  <c r="AF102" i="12"/>
  <c r="O102" i="14" s="1"/>
  <c r="AE102" i="12"/>
  <c r="N102" i="14" s="1"/>
  <c r="AD102" i="12"/>
  <c r="M102" i="14" s="1"/>
  <c r="AC102" i="12"/>
  <c r="L102" i="14" s="1"/>
  <c r="AF101" i="12"/>
  <c r="O101" i="14" s="1"/>
  <c r="AE101" i="12"/>
  <c r="N101" i="14" s="1"/>
  <c r="AD101" i="12"/>
  <c r="M101" i="14" s="1"/>
  <c r="AC101" i="12"/>
  <c r="L101" i="14" s="1"/>
  <c r="AF100" i="12"/>
  <c r="O100" i="14" s="1"/>
  <c r="AE100" i="12"/>
  <c r="N100" i="14" s="1"/>
  <c r="AD100" i="12"/>
  <c r="M100" i="14" s="1"/>
  <c r="AC100" i="12"/>
  <c r="L100" i="14" s="1"/>
  <c r="AF99" i="12"/>
  <c r="O99" i="14" s="1"/>
  <c r="AE99" i="12"/>
  <c r="N99" i="14" s="1"/>
  <c r="AD99" i="12"/>
  <c r="M99" i="14" s="1"/>
  <c r="AC99" i="12"/>
  <c r="L99" i="14" s="1"/>
  <c r="AF98" i="12"/>
  <c r="O98" i="14" s="1"/>
  <c r="AE98" i="12"/>
  <c r="N98" i="14" s="1"/>
  <c r="AD98" i="12"/>
  <c r="M98" i="14" s="1"/>
  <c r="AC98" i="12"/>
  <c r="L98" i="14" s="1"/>
  <c r="AF97" i="12"/>
  <c r="O97" i="14" s="1"/>
  <c r="AE97" i="12"/>
  <c r="N97" i="14" s="1"/>
  <c r="AD97" i="12"/>
  <c r="M97" i="14" s="1"/>
  <c r="AC97" i="12"/>
  <c r="L97" i="14" s="1"/>
  <c r="AF96" i="12"/>
  <c r="O96" i="14" s="1"/>
  <c r="AE96" i="12"/>
  <c r="N96" i="14" s="1"/>
  <c r="AD96" i="12"/>
  <c r="M96" i="14" s="1"/>
  <c r="AC96" i="12"/>
  <c r="L96" i="14" s="1"/>
  <c r="AF95" i="12"/>
  <c r="O95" i="14" s="1"/>
  <c r="AE95" i="12"/>
  <c r="N95" i="14" s="1"/>
  <c r="AD95" i="12"/>
  <c r="M95" i="14" s="1"/>
  <c r="AC95" i="12"/>
  <c r="L95" i="14" s="1"/>
  <c r="AF94" i="12"/>
  <c r="O94" i="14" s="1"/>
  <c r="AE94" i="12"/>
  <c r="N94" i="14" s="1"/>
  <c r="AD94" i="12"/>
  <c r="M94" i="14" s="1"/>
  <c r="AC94" i="12"/>
  <c r="L94" i="14" s="1"/>
  <c r="AF93" i="12"/>
  <c r="O93" i="14" s="1"/>
  <c r="AE93" i="12"/>
  <c r="N93" i="14" s="1"/>
  <c r="AD93" i="12"/>
  <c r="M93" i="14" s="1"/>
  <c r="AC93" i="12"/>
  <c r="L93" i="14" s="1"/>
  <c r="AF92" i="12"/>
  <c r="O92" i="14" s="1"/>
  <c r="AE92" i="12"/>
  <c r="N92" i="14" s="1"/>
  <c r="AD92" i="12"/>
  <c r="M92" i="14" s="1"/>
  <c r="AC92" i="12"/>
  <c r="L92" i="14" s="1"/>
  <c r="AF91" i="12"/>
  <c r="O91" i="14" s="1"/>
  <c r="AE91" i="12"/>
  <c r="N91" i="14" s="1"/>
  <c r="AD91" i="12"/>
  <c r="M91" i="14" s="1"/>
  <c r="AC91" i="12"/>
  <c r="L91" i="14" s="1"/>
  <c r="AF90" i="12"/>
  <c r="O90" i="14" s="1"/>
  <c r="AE90" i="12"/>
  <c r="N90" i="14" s="1"/>
  <c r="AD90" i="12"/>
  <c r="M90" i="14" s="1"/>
  <c r="AC90" i="12"/>
  <c r="L90" i="14" s="1"/>
  <c r="AF89" i="12"/>
  <c r="O89" i="14" s="1"/>
  <c r="AE89" i="12"/>
  <c r="N89" i="14" s="1"/>
  <c r="AD89" i="12"/>
  <c r="M89" i="14" s="1"/>
  <c r="AC89" i="12"/>
  <c r="L89" i="14" s="1"/>
  <c r="AF88" i="12"/>
  <c r="O88" i="14" s="1"/>
  <c r="AE88" i="12"/>
  <c r="N88" i="14" s="1"/>
  <c r="AD88" i="12"/>
  <c r="M88" i="14" s="1"/>
  <c r="AC88" i="12"/>
  <c r="L88" i="14" s="1"/>
  <c r="AF87" i="12"/>
  <c r="O87" i="14" s="1"/>
  <c r="AE87" i="12"/>
  <c r="N87" i="14" s="1"/>
  <c r="AD87" i="12"/>
  <c r="M87" i="14" s="1"/>
  <c r="AC87" i="12"/>
  <c r="L87" i="14" s="1"/>
  <c r="AF86" i="12"/>
  <c r="O86" i="14" s="1"/>
  <c r="AE86" i="12"/>
  <c r="N86" i="14" s="1"/>
  <c r="AD86" i="12"/>
  <c r="M86" i="14" s="1"/>
  <c r="AC86" i="12"/>
  <c r="L86" i="14" s="1"/>
  <c r="AF85" i="12"/>
  <c r="O85" i="14" s="1"/>
  <c r="AE85" i="12"/>
  <c r="N85" i="14" s="1"/>
  <c r="AD85" i="12"/>
  <c r="M85" i="14" s="1"/>
  <c r="AC85" i="12"/>
  <c r="L85" i="14" s="1"/>
  <c r="AF84" i="12"/>
  <c r="O84" i="14" s="1"/>
  <c r="AE84" i="12"/>
  <c r="N84" i="14" s="1"/>
  <c r="AD84" i="12"/>
  <c r="M84" i="14" s="1"/>
  <c r="AC84" i="12"/>
  <c r="L84" i="14" s="1"/>
  <c r="AF83" i="12"/>
  <c r="O83" i="14" s="1"/>
  <c r="AE83" i="12"/>
  <c r="N83" i="14" s="1"/>
  <c r="AD83" i="12"/>
  <c r="M83" i="14" s="1"/>
  <c r="AC83" i="12"/>
  <c r="L83" i="14" s="1"/>
  <c r="AF82" i="12"/>
  <c r="O82" i="14" s="1"/>
  <c r="AE82" i="12"/>
  <c r="N82" i="14" s="1"/>
  <c r="AD82" i="12"/>
  <c r="M82" i="14" s="1"/>
  <c r="AC82" i="12"/>
  <c r="L82" i="14" s="1"/>
  <c r="AF81" i="12"/>
  <c r="O81" i="14" s="1"/>
  <c r="AE81" i="12"/>
  <c r="N81" i="14" s="1"/>
  <c r="AD81" i="12"/>
  <c r="M81" i="14" s="1"/>
  <c r="AC81" i="12"/>
  <c r="L81" i="14" s="1"/>
  <c r="AF80" i="12"/>
  <c r="O80" i="14" s="1"/>
  <c r="AE80" i="12"/>
  <c r="N80" i="14" s="1"/>
  <c r="AD80" i="12"/>
  <c r="M80" i="14" s="1"/>
  <c r="AC80" i="12"/>
  <c r="L80" i="14" s="1"/>
  <c r="AF79" i="12"/>
  <c r="O79" i="14" s="1"/>
  <c r="AE79" i="12"/>
  <c r="N79" i="14" s="1"/>
  <c r="AD79" i="12"/>
  <c r="M79" i="14" s="1"/>
  <c r="AC79" i="12"/>
  <c r="L79" i="14" s="1"/>
  <c r="AF78" i="12"/>
  <c r="O78" i="14" s="1"/>
  <c r="AE78" i="12"/>
  <c r="N78" i="14" s="1"/>
  <c r="AD78" i="12"/>
  <c r="M78" i="14" s="1"/>
  <c r="AC78" i="12"/>
  <c r="L78" i="14" s="1"/>
  <c r="AF77" i="12"/>
  <c r="O77" i="14" s="1"/>
  <c r="AE77" i="12"/>
  <c r="N77" i="14" s="1"/>
  <c r="AD77" i="12"/>
  <c r="M77" i="14" s="1"/>
  <c r="AC77" i="12"/>
  <c r="L77" i="14" s="1"/>
  <c r="AF76" i="12"/>
  <c r="O76" i="14" s="1"/>
  <c r="AE76" i="12"/>
  <c r="N76" i="14" s="1"/>
  <c r="AD76" i="12"/>
  <c r="M76" i="14" s="1"/>
  <c r="AC76" i="12"/>
  <c r="L76" i="14" s="1"/>
  <c r="AF75" i="12"/>
  <c r="O75" i="14" s="1"/>
  <c r="AE75" i="12"/>
  <c r="N75" i="14" s="1"/>
  <c r="AD75" i="12"/>
  <c r="M75" i="14" s="1"/>
  <c r="AC75" i="12"/>
  <c r="L75" i="14" s="1"/>
  <c r="AF74" i="12"/>
  <c r="O74" i="14" s="1"/>
  <c r="AE74" i="12"/>
  <c r="N74" i="14" s="1"/>
  <c r="AD74" i="12"/>
  <c r="M74" i="14" s="1"/>
  <c r="AC74" i="12"/>
  <c r="L74" i="14" s="1"/>
  <c r="AF73" i="12"/>
  <c r="O73" i="14" s="1"/>
  <c r="AE73" i="12"/>
  <c r="N73" i="14" s="1"/>
  <c r="AD73" i="12"/>
  <c r="M73" i="14" s="1"/>
  <c r="AC73" i="12"/>
  <c r="L73" i="14" s="1"/>
  <c r="AF72" i="12"/>
  <c r="O72" i="14" s="1"/>
  <c r="AE72" i="12"/>
  <c r="N72" i="14" s="1"/>
  <c r="AD72" i="12"/>
  <c r="M72" i="14" s="1"/>
  <c r="AC72" i="12"/>
  <c r="L72" i="14" s="1"/>
  <c r="AF71" i="12"/>
  <c r="O71" i="14" s="1"/>
  <c r="AE71" i="12"/>
  <c r="N71" i="14" s="1"/>
  <c r="AD71" i="12"/>
  <c r="M71" i="14" s="1"/>
  <c r="AC71" i="12"/>
  <c r="L71" i="14" s="1"/>
  <c r="AF70" i="12"/>
  <c r="O70" i="14" s="1"/>
  <c r="AE70" i="12"/>
  <c r="N70" i="14" s="1"/>
  <c r="AD70" i="12"/>
  <c r="M70" i="14" s="1"/>
  <c r="AC70" i="12"/>
  <c r="L70" i="14" s="1"/>
  <c r="AF69" i="12"/>
  <c r="O69" i="14" s="1"/>
  <c r="AE69" i="12"/>
  <c r="N69" i="14" s="1"/>
  <c r="AD69" i="12"/>
  <c r="M69" i="14" s="1"/>
  <c r="AC69" i="12"/>
  <c r="L69" i="14" s="1"/>
  <c r="AF68" i="12"/>
  <c r="O68" i="14" s="1"/>
  <c r="AE68" i="12"/>
  <c r="N68" i="14" s="1"/>
  <c r="AD68" i="12"/>
  <c r="M68" i="14" s="1"/>
  <c r="AC68" i="12"/>
  <c r="L68" i="14" s="1"/>
  <c r="AF67" i="12"/>
  <c r="O67" i="14" s="1"/>
  <c r="AE67" i="12"/>
  <c r="N67" i="14" s="1"/>
  <c r="AD67" i="12"/>
  <c r="M67" i="14" s="1"/>
  <c r="AC67" i="12"/>
  <c r="L67" i="14" s="1"/>
  <c r="AF66" i="12"/>
  <c r="O66" i="14" s="1"/>
  <c r="AE66" i="12"/>
  <c r="N66" i="14" s="1"/>
  <c r="AD66" i="12"/>
  <c r="M66" i="14" s="1"/>
  <c r="AC66" i="12"/>
  <c r="L66" i="14" s="1"/>
  <c r="AF65" i="12"/>
  <c r="O65" i="14" s="1"/>
  <c r="AE65" i="12"/>
  <c r="N65" i="14" s="1"/>
  <c r="AD65" i="12"/>
  <c r="M65" i="14" s="1"/>
  <c r="AC65" i="12"/>
  <c r="L65" i="14" s="1"/>
  <c r="AF64" i="12"/>
  <c r="O64" i="14" s="1"/>
  <c r="AE64" i="12"/>
  <c r="N64" i="14" s="1"/>
  <c r="AD64" i="12"/>
  <c r="M64" i="14" s="1"/>
  <c r="AC64" i="12"/>
  <c r="L64" i="14" s="1"/>
  <c r="AF63" i="12"/>
  <c r="O63" i="14" s="1"/>
  <c r="AE63" i="12"/>
  <c r="N63" i="14" s="1"/>
  <c r="AD63" i="12"/>
  <c r="M63" i="14" s="1"/>
  <c r="AC63" i="12"/>
  <c r="L63" i="14" s="1"/>
  <c r="AF62" i="12"/>
  <c r="O62" i="14" s="1"/>
  <c r="AE62" i="12"/>
  <c r="N62" i="14" s="1"/>
  <c r="AD62" i="12"/>
  <c r="M62" i="14" s="1"/>
  <c r="AC62" i="12"/>
  <c r="L62" i="14" s="1"/>
  <c r="AF61" i="12"/>
  <c r="O61" i="14" s="1"/>
  <c r="AE61" i="12"/>
  <c r="N61" i="14" s="1"/>
  <c r="AD61" i="12"/>
  <c r="M61" i="14" s="1"/>
  <c r="AC61" i="12"/>
  <c r="L61" i="14" s="1"/>
  <c r="AF60" i="12"/>
  <c r="O60" i="14" s="1"/>
  <c r="AE60" i="12"/>
  <c r="N60" i="14" s="1"/>
  <c r="AD60" i="12"/>
  <c r="M60" i="14" s="1"/>
  <c r="AC60" i="12"/>
  <c r="L60" i="14" s="1"/>
  <c r="AF59" i="12"/>
  <c r="O59" i="14" s="1"/>
  <c r="AE59" i="12"/>
  <c r="N59" i="14" s="1"/>
  <c r="AD59" i="12"/>
  <c r="M59" i="14" s="1"/>
  <c r="AC59" i="12"/>
  <c r="L59" i="14" s="1"/>
  <c r="AF58" i="12"/>
  <c r="O58" i="14" s="1"/>
  <c r="AE58" i="12"/>
  <c r="N58" i="14" s="1"/>
  <c r="AD58" i="12"/>
  <c r="M58" i="14" s="1"/>
  <c r="AC58" i="12"/>
  <c r="L58" i="14" s="1"/>
  <c r="AF57" i="12"/>
  <c r="O57" i="14" s="1"/>
  <c r="AE57" i="12"/>
  <c r="N57" i="14" s="1"/>
  <c r="AD57" i="12"/>
  <c r="M57" i="14" s="1"/>
  <c r="AC57" i="12"/>
  <c r="L57" i="14" s="1"/>
  <c r="AF56" i="12"/>
  <c r="O56" i="14" s="1"/>
  <c r="AE56" i="12"/>
  <c r="N56" i="14" s="1"/>
  <c r="AD56" i="12"/>
  <c r="M56" i="14" s="1"/>
  <c r="AC56" i="12"/>
  <c r="L56" i="14" s="1"/>
  <c r="AF55" i="12"/>
  <c r="O55" i="14" s="1"/>
  <c r="AE55" i="12"/>
  <c r="N55" i="14" s="1"/>
  <c r="AD55" i="12"/>
  <c r="M55" i="14" s="1"/>
  <c r="AC55" i="12"/>
  <c r="L55" i="14" s="1"/>
  <c r="AF54" i="12"/>
  <c r="O54" i="14" s="1"/>
  <c r="AE54" i="12"/>
  <c r="N54" i="14" s="1"/>
  <c r="AD54" i="12"/>
  <c r="M54" i="14" s="1"/>
  <c r="AC54" i="12"/>
  <c r="L54" i="14" s="1"/>
  <c r="AF53" i="12"/>
  <c r="O53" i="14" s="1"/>
  <c r="AE53" i="12"/>
  <c r="N53" i="14" s="1"/>
  <c r="AD53" i="12"/>
  <c r="M53" i="14" s="1"/>
  <c r="AC53" i="12"/>
  <c r="L53" i="14" s="1"/>
  <c r="AF52" i="12"/>
  <c r="O52" i="14" s="1"/>
  <c r="AE52" i="12"/>
  <c r="N52" i="14" s="1"/>
  <c r="AD52" i="12"/>
  <c r="M52" i="14" s="1"/>
  <c r="AC52" i="12"/>
  <c r="L52" i="14" s="1"/>
  <c r="AF51" i="12"/>
  <c r="O51" i="14" s="1"/>
  <c r="AE51" i="12"/>
  <c r="N51" i="14" s="1"/>
  <c r="AD51" i="12"/>
  <c r="M51" i="14" s="1"/>
  <c r="AC51" i="12"/>
  <c r="L51" i="14" s="1"/>
  <c r="AF50" i="12"/>
  <c r="O50" i="14" s="1"/>
  <c r="AE50" i="12"/>
  <c r="N50" i="14" s="1"/>
  <c r="AD50" i="12"/>
  <c r="M50" i="14" s="1"/>
  <c r="AC50" i="12"/>
  <c r="L50" i="14" s="1"/>
  <c r="AF49" i="12"/>
  <c r="O49" i="14" s="1"/>
  <c r="AE49" i="12"/>
  <c r="N49" i="14" s="1"/>
  <c r="AD49" i="12"/>
  <c r="M49" i="14" s="1"/>
  <c r="AC49" i="12"/>
  <c r="L49" i="14" s="1"/>
  <c r="AF48" i="12"/>
  <c r="O48" i="14" s="1"/>
  <c r="AE48" i="12"/>
  <c r="N48" i="14" s="1"/>
  <c r="AD48" i="12"/>
  <c r="M48" i="14" s="1"/>
  <c r="AC48" i="12"/>
  <c r="L48" i="14" s="1"/>
  <c r="AF47" i="12"/>
  <c r="O47" i="14" s="1"/>
  <c r="AE47" i="12"/>
  <c r="N47" i="14" s="1"/>
  <c r="AD47" i="12"/>
  <c r="M47" i="14" s="1"/>
  <c r="AC47" i="12"/>
  <c r="L47" i="14" s="1"/>
  <c r="AF46" i="12"/>
  <c r="O46" i="14" s="1"/>
  <c r="AE46" i="12"/>
  <c r="N46" i="14" s="1"/>
  <c r="AD46" i="12"/>
  <c r="M46" i="14" s="1"/>
  <c r="AC46" i="12"/>
  <c r="L46" i="14" s="1"/>
  <c r="AF45" i="12"/>
  <c r="O45" i="14" s="1"/>
  <c r="AE45" i="12"/>
  <c r="N45" i="14" s="1"/>
  <c r="AD45" i="12"/>
  <c r="M45" i="14" s="1"/>
  <c r="AC45" i="12"/>
  <c r="L45" i="14" s="1"/>
  <c r="AF44" i="12"/>
  <c r="O44" i="14" s="1"/>
  <c r="AE44" i="12"/>
  <c r="N44" i="14" s="1"/>
  <c r="AD44" i="12"/>
  <c r="M44" i="14" s="1"/>
  <c r="AC44" i="12"/>
  <c r="L44" i="14" s="1"/>
  <c r="AF43" i="12"/>
  <c r="O43" i="14" s="1"/>
  <c r="AE43" i="12"/>
  <c r="N43" i="14" s="1"/>
  <c r="AD43" i="12"/>
  <c r="M43" i="14" s="1"/>
  <c r="AC43" i="12"/>
  <c r="L43" i="14" s="1"/>
  <c r="AF42" i="12"/>
  <c r="O42" i="14" s="1"/>
  <c r="AE42" i="12"/>
  <c r="N42" i="14" s="1"/>
  <c r="AD42" i="12"/>
  <c r="M42" i="14" s="1"/>
  <c r="AC42" i="12"/>
  <c r="L42" i="14" s="1"/>
  <c r="AF41" i="12"/>
  <c r="O41" i="14" s="1"/>
  <c r="AE41" i="12"/>
  <c r="N41" i="14" s="1"/>
  <c r="AD41" i="12"/>
  <c r="M41" i="14" s="1"/>
  <c r="AC41" i="12"/>
  <c r="L41" i="14" s="1"/>
  <c r="AF40" i="12"/>
  <c r="O40" i="14" s="1"/>
  <c r="AE40" i="12"/>
  <c r="N40" i="14" s="1"/>
  <c r="AD40" i="12"/>
  <c r="M40" i="14" s="1"/>
  <c r="AC40" i="12"/>
  <c r="L40" i="14" s="1"/>
  <c r="AF39" i="12"/>
  <c r="O39" i="14" s="1"/>
  <c r="AE39" i="12"/>
  <c r="N39" i="14" s="1"/>
  <c r="AD39" i="12"/>
  <c r="M39" i="14" s="1"/>
  <c r="AC39" i="12"/>
  <c r="L39" i="14" s="1"/>
  <c r="AF38" i="12"/>
  <c r="O38" i="14" s="1"/>
  <c r="AE38" i="12"/>
  <c r="N38" i="14" s="1"/>
  <c r="AD38" i="12"/>
  <c r="M38" i="14" s="1"/>
  <c r="AC38" i="12"/>
  <c r="L38" i="14" s="1"/>
  <c r="AF37" i="12"/>
  <c r="O37" i="14" s="1"/>
  <c r="AE37" i="12"/>
  <c r="N37" i="14" s="1"/>
  <c r="AD37" i="12"/>
  <c r="M37" i="14" s="1"/>
  <c r="AC37" i="12"/>
  <c r="L37" i="14" s="1"/>
  <c r="AF36" i="12"/>
  <c r="O36" i="14" s="1"/>
  <c r="AE36" i="12"/>
  <c r="N36" i="14" s="1"/>
  <c r="AD36" i="12"/>
  <c r="M36" i="14" s="1"/>
  <c r="AC36" i="12"/>
  <c r="L36" i="14" s="1"/>
  <c r="AF35" i="12"/>
  <c r="O35" i="14" s="1"/>
  <c r="AE35" i="12"/>
  <c r="N35" i="14" s="1"/>
  <c r="AD35" i="12"/>
  <c r="M35" i="14" s="1"/>
  <c r="AC35" i="12"/>
  <c r="L35" i="14" s="1"/>
  <c r="AF34" i="12"/>
  <c r="O34" i="14" s="1"/>
  <c r="AE34" i="12"/>
  <c r="N34" i="14" s="1"/>
  <c r="AD34" i="12"/>
  <c r="M34" i="14" s="1"/>
  <c r="AC34" i="12"/>
  <c r="L34" i="14" s="1"/>
  <c r="AF33" i="12"/>
  <c r="O33" i="14" s="1"/>
  <c r="AE33" i="12"/>
  <c r="N33" i="14" s="1"/>
  <c r="AD33" i="12"/>
  <c r="M33" i="14" s="1"/>
  <c r="AC33" i="12"/>
  <c r="L33" i="14" s="1"/>
  <c r="AF32" i="12"/>
  <c r="O32" i="14" s="1"/>
  <c r="AE32" i="12"/>
  <c r="N32" i="14" s="1"/>
  <c r="AD32" i="12"/>
  <c r="M32" i="14" s="1"/>
  <c r="AC32" i="12"/>
  <c r="L32" i="14" s="1"/>
  <c r="AF31" i="12"/>
  <c r="O31" i="14" s="1"/>
  <c r="AE31" i="12"/>
  <c r="N31" i="14" s="1"/>
  <c r="AD31" i="12"/>
  <c r="M31" i="14" s="1"/>
  <c r="AC31" i="12"/>
  <c r="L31" i="14" s="1"/>
  <c r="AF30" i="12"/>
  <c r="O30" i="14" s="1"/>
  <c r="AE30" i="12"/>
  <c r="N30" i="14" s="1"/>
  <c r="AD30" i="12"/>
  <c r="M30" i="14" s="1"/>
  <c r="AC30" i="12"/>
  <c r="L30" i="14" s="1"/>
  <c r="AF29" i="12"/>
  <c r="O29" i="14" s="1"/>
  <c r="AE29" i="12"/>
  <c r="N29" i="14" s="1"/>
  <c r="AD29" i="12"/>
  <c r="M29" i="14" s="1"/>
  <c r="AC29" i="12"/>
  <c r="L29" i="14" s="1"/>
  <c r="AF28" i="12"/>
  <c r="O28" i="14" s="1"/>
  <c r="AE28" i="12"/>
  <c r="N28" i="14" s="1"/>
  <c r="AD28" i="12"/>
  <c r="M28" i="14" s="1"/>
  <c r="AC28" i="12"/>
  <c r="L28" i="14" s="1"/>
  <c r="AF27" i="12"/>
  <c r="O27" i="14" s="1"/>
  <c r="AE27" i="12"/>
  <c r="N27" i="14" s="1"/>
  <c r="AD27" i="12"/>
  <c r="M27" i="14" s="1"/>
  <c r="AC27" i="12"/>
  <c r="L27" i="14" s="1"/>
  <c r="AF26" i="12"/>
  <c r="O26" i="14" s="1"/>
  <c r="AE26" i="12"/>
  <c r="N26" i="14" s="1"/>
  <c r="AD26" i="12"/>
  <c r="M26" i="14" s="1"/>
  <c r="AC26" i="12"/>
  <c r="L26" i="14" s="1"/>
  <c r="AF25" i="12"/>
  <c r="O25" i="14" s="1"/>
  <c r="AE25" i="12"/>
  <c r="N25" i="14" s="1"/>
  <c r="AD25" i="12"/>
  <c r="M25" i="14" s="1"/>
  <c r="AC25" i="12"/>
  <c r="L25" i="14" s="1"/>
  <c r="AF24" i="12"/>
  <c r="O24" i="14" s="1"/>
  <c r="AE24" i="12"/>
  <c r="N24" i="14" s="1"/>
  <c r="AD24" i="12"/>
  <c r="M24" i="14" s="1"/>
  <c r="AC24" i="12"/>
  <c r="L24" i="14" s="1"/>
  <c r="AF23" i="12"/>
  <c r="O23" i="14" s="1"/>
  <c r="AE23" i="12"/>
  <c r="N23" i="14" s="1"/>
  <c r="AD23" i="12"/>
  <c r="M23" i="14" s="1"/>
  <c r="AC23" i="12"/>
  <c r="L23" i="14" s="1"/>
  <c r="AF22" i="12"/>
  <c r="O22" i="14" s="1"/>
  <c r="AE22" i="12"/>
  <c r="N22" i="14" s="1"/>
  <c r="AD22" i="12"/>
  <c r="M22" i="14" s="1"/>
  <c r="AC22" i="12"/>
  <c r="L22" i="14" s="1"/>
  <c r="AF21" i="12"/>
  <c r="O21" i="14" s="1"/>
  <c r="AE21" i="12"/>
  <c r="N21" i="14" s="1"/>
  <c r="AD21" i="12"/>
  <c r="M21" i="14" s="1"/>
  <c r="AC21" i="12"/>
  <c r="L21" i="14" s="1"/>
  <c r="AF20" i="12"/>
  <c r="O20" i="14" s="1"/>
  <c r="AE20" i="12"/>
  <c r="N20" i="14" s="1"/>
  <c r="AD20" i="12"/>
  <c r="M20" i="14" s="1"/>
  <c r="AC20" i="12"/>
  <c r="L20" i="14" s="1"/>
  <c r="AF19" i="12"/>
  <c r="O19" i="14" s="1"/>
  <c r="AE19" i="12"/>
  <c r="N19" i="14" s="1"/>
  <c r="AD19" i="12"/>
  <c r="M19" i="14" s="1"/>
  <c r="AC19" i="12"/>
  <c r="L19" i="14" s="1"/>
  <c r="AF18" i="12"/>
  <c r="O18" i="14" s="1"/>
  <c r="AE18" i="12"/>
  <c r="N18" i="14" s="1"/>
  <c r="AD18" i="12"/>
  <c r="M18" i="14" s="1"/>
  <c r="AC18" i="12"/>
  <c r="L18" i="14" s="1"/>
  <c r="AF17" i="12"/>
  <c r="O17" i="14" s="1"/>
  <c r="AE17" i="12"/>
  <c r="N17" i="14" s="1"/>
  <c r="AD17" i="12"/>
  <c r="M17" i="14" s="1"/>
  <c r="AC17" i="12"/>
  <c r="L17" i="14" s="1"/>
  <c r="AF16" i="12"/>
  <c r="O16" i="14" s="1"/>
  <c r="AE16" i="12"/>
  <c r="N16" i="14" s="1"/>
  <c r="AD16" i="12"/>
  <c r="M16" i="14" s="1"/>
  <c r="AC16" i="12"/>
  <c r="L16" i="14" s="1"/>
  <c r="AF15" i="12"/>
  <c r="O15" i="14" s="1"/>
  <c r="AE15" i="12"/>
  <c r="N15" i="14" s="1"/>
  <c r="AD15" i="12"/>
  <c r="M15" i="14" s="1"/>
  <c r="AC15" i="12"/>
  <c r="L15" i="14" s="1"/>
  <c r="AF14" i="12"/>
  <c r="O14" i="14" s="1"/>
  <c r="AE14" i="12"/>
  <c r="N14" i="14" s="1"/>
  <c r="AD14" i="12"/>
  <c r="M14" i="14" s="1"/>
  <c r="AC14" i="12"/>
  <c r="L14" i="14" s="1"/>
  <c r="AB293" i="12"/>
  <c r="AB292" i="12"/>
  <c r="AB291" i="12"/>
  <c r="AB290" i="12"/>
  <c r="AB289" i="12"/>
  <c r="AB288" i="12"/>
  <c r="AB287" i="12"/>
  <c r="AB286" i="12"/>
  <c r="AB285" i="12"/>
  <c r="AB284" i="12"/>
  <c r="AB283" i="12"/>
  <c r="AB282" i="12"/>
  <c r="AB281" i="12"/>
  <c r="AB280" i="12"/>
  <c r="AB279" i="12"/>
  <c r="AB278" i="12"/>
  <c r="AB277" i="12"/>
  <c r="AB276" i="12"/>
  <c r="AB275" i="12"/>
  <c r="AB274" i="12"/>
  <c r="AB273" i="12"/>
  <c r="AB272" i="12"/>
  <c r="AB271" i="12"/>
  <c r="AB270" i="12"/>
  <c r="AB269" i="12"/>
  <c r="AB268" i="12"/>
  <c r="AB267" i="12"/>
  <c r="AB266" i="12"/>
  <c r="AB265" i="12"/>
  <c r="AB264" i="12"/>
  <c r="AB263" i="12"/>
  <c r="AB262" i="12"/>
  <c r="AB261" i="12"/>
  <c r="AB260" i="12"/>
  <c r="AB259" i="12"/>
  <c r="AB258" i="12"/>
  <c r="AB257" i="12"/>
  <c r="AB256" i="12"/>
  <c r="AB255" i="12"/>
  <c r="AB254" i="12"/>
  <c r="AB253" i="12"/>
  <c r="AB252" i="12"/>
  <c r="AB251" i="12"/>
  <c r="AB250" i="12"/>
  <c r="AB249" i="12"/>
  <c r="AB248" i="12"/>
  <c r="AB247" i="12"/>
  <c r="AB246" i="12"/>
  <c r="AB245" i="12"/>
  <c r="AB244" i="12"/>
  <c r="AB243" i="12"/>
  <c r="AB242" i="12"/>
  <c r="AB241" i="12"/>
  <c r="AB240" i="12"/>
  <c r="AB239" i="12"/>
  <c r="AB238" i="12"/>
  <c r="AB237" i="12"/>
  <c r="AB236" i="12"/>
  <c r="AB235" i="12"/>
  <c r="AB234" i="12"/>
  <c r="AB233" i="12"/>
  <c r="AB232" i="12"/>
  <c r="AB231" i="12"/>
  <c r="AB230" i="12"/>
  <c r="AB229" i="12"/>
  <c r="AB228" i="12"/>
  <c r="AB227" i="12"/>
  <c r="AB226" i="12"/>
  <c r="AB225" i="12"/>
  <c r="AB224" i="12"/>
  <c r="AB223" i="12"/>
  <c r="AB222" i="12"/>
  <c r="AB221" i="12"/>
  <c r="AB220" i="12"/>
  <c r="AB219" i="12"/>
  <c r="AB218" i="12"/>
  <c r="AB217" i="12"/>
  <c r="AB216" i="12"/>
  <c r="AB215" i="12"/>
  <c r="AB214" i="12"/>
  <c r="AB213" i="12"/>
  <c r="AB212" i="12"/>
  <c r="AB211" i="12"/>
  <c r="AB210" i="12"/>
  <c r="AB209" i="12"/>
  <c r="AB208" i="12"/>
  <c r="AB207" i="12"/>
  <c r="AB206" i="12"/>
  <c r="AB205" i="12"/>
  <c r="AB204" i="12"/>
  <c r="AB203" i="12"/>
  <c r="AB202" i="12"/>
  <c r="AB201" i="12"/>
  <c r="AB200" i="12"/>
  <c r="AB199" i="12"/>
  <c r="AB198" i="12"/>
  <c r="AB197" i="12"/>
  <c r="AB196" i="12"/>
  <c r="AB195" i="12"/>
  <c r="AB194" i="12"/>
  <c r="AB193" i="12"/>
  <c r="AB192" i="12"/>
  <c r="AB191" i="12"/>
  <c r="AB190" i="12"/>
  <c r="AB189" i="12"/>
  <c r="AB188" i="12"/>
  <c r="AB187" i="12"/>
  <c r="AB186" i="12"/>
  <c r="AB185" i="12"/>
  <c r="AB184" i="12"/>
  <c r="AB183" i="12"/>
  <c r="AB182" i="12"/>
  <c r="AB181" i="12"/>
  <c r="AB180" i="12"/>
  <c r="AB179" i="12"/>
  <c r="AB178" i="12"/>
  <c r="AB177" i="12"/>
  <c r="AB176" i="12"/>
  <c r="AB175" i="12"/>
  <c r="AB174" i="12"/>
  <c r="AB173" i="12"/>
  <c r="AB172" i="12"/>
  <c r="AB171" i="12"/>
  <c r="AB170" i="12"/>
  <c r="AB169" i="12"/>
  <c r="AB168" i="12"/>
  <c r="AB167" i="12"/>
  <c r="AB166" i="12"/>
  <c r="AB165" i="12"/>
  <c r="AB164" i="12"/>
  <c r="AB163" i="12"/>
  <c r="AB162" i="12"/>
  <c r="AB161" i="12"/>
  <c r="AB160" i="12"/>
  <c r="AB159" i="12"/>
  <c r="AB158" i="12"/>
  <c r="AB157" i="12"/>
  <c r="AB156" i="12"/>
  <c r="AB155" i="12"/>
  <c r="AB154" i="12"/>
  <c r="AB153" i="12"/>
  <c r="AB152" i="12"/>
  <c r="AB151" i="12"/>
  <c r="AB150" i="12"/>
  <c r="AB149" i="12"/>
  <c r="AB148" i="12"/>
  <c r="AB147" i="12"/>
  <c r="AB146" i="12"/>
  <c r="AB145" i="12"/>
  <c r="AB144" i="12"/>
  <c r="AB143" i="12"/>
  <c r="AB142" i="12"/>
  <c r="AB141" i="12"/>
  <c r="AB140" i="12"/>
  <c r="AB139" i="12"/>
  <c r="AB138" i="12"/>
  <c r="AB137" i="12"/>
  <c r="AB136" i="12"/>
  <c r="AB135" i="12"/>
  <c r="AB134" i="12"/>
  <c r="AB133" i="12"/>
  <c r="AB132" i="12"/>
  <c r="AB131" i="12"/>
  <c r="AB130" i="12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H293" i="12"/>
  <c r="AJ293" i="12"/>
  <c r="AI293" i="12"/>
  <c r="AG293" i="12"/>
  <c r="AJ292" i="12"/>
  <c r="AI292" i="12"/>
  <c r="AH292" i="12"/>
  <c r="AG292" i="12"/>
  <c r="L113" i="13" l="1"/>
  <c r="K113" i="13"/>
  <c r="L112" i="13"/>
  <c r="K112" i="13"/>
  <c r="L111" i="13"/>
  <c r="K111" i="13"/>
  <c r="L110" i="13"/>
  <c r="K110" i="13"/>
  <c r="L109" i="13"/>
  <c r="K109" i="13"/>
  <c r="L108" i="13"/>
  <c r="K108" i="13"/>
  <c r="L107" i="13"/>
  <c r="K107" i="13"/>
  <c r="L106" i="13"/>
  <c r="K106" i="13"/>
  <c r="L105" i="13"/>
  <c r="K105" i="13"/>
  <c r="L104" i="13"/>
  <c r="K104" i="13"/>
  <c r="L103" i="13"/>
  <c r="K103" i="13"/>
  <c r="L102" i="13"/>
  <c r="K102" i="13"/>
  <c r="L101" i="13"/>
  <c r="K101" i="13"/>
  <c r="L100" i="13"/>
  <c r="K100" i="13"/>
  <c r="L99" i="13"/>
  <c r="K99" i="13"/>
  <c r="L98" i="13"/>
  <c r="K98" i="13"/>
  <c r="L97" i="13"/>
  <c r="K97" i="13"/>
  <c r="L96" i="13"/>
  <c r="K96" i="13"/>
  <c r="L95" i="13"/>
  <c r="K95" i="13"/>
  <c r="L94" i="13"/>
  <c r="K94" i="13"/>
  <c r="L93" i="13"/>
  <c r="K93" i="13"/>
  <c r="L92" i="13"/>
  <c r="K92" i="13"/>
  <c r="L91" i="13"/>
  <c r="K91" i="13"/>
  <c r="L90" i="13"/>
  <c r="K90" i="13"/>
  <c r="L89" i="13"/>
  <c r="K89" i="13"/>
  <c r="L88" i="13"/>
  <c r="K88" i="13"/>
  <c r="L87" i="13"/>
  <c r="K87" i="13"/>
  <c r="L86" i="13"/>
  <c r="K86" i="13"/>
  <c r="L85" i="13"/>
  <c r="K85" i="13"/>
  <c r="L84" i="13"/>
  <c r="K84" i="13"/>
  <c r="L83" i="13"/>
  <c r="K83" i="13"/>
  <c r="L82" i="13"/>
  <c r="K82" i="13"/>
  <c r="L81" i="13"/>
  <c r="K81" i="13"/>
  <c r="L80" i="13"/>
  <c r="K80" i="13"/>
  <c r="L79" i="13"/>
  <c r="K79" i="13"/>
  <c r="L78" i="13"/>
  <c r="K78" i="13"/>
  <c r="L77" i="13"/>
  <c r="K77" i="13"/>
  <c r="L76" i="13"/>
  <c r="K76" i="13"/>
  <c r="L75" i="13"/>
  <c r="K75" i="13"/>
  <c r="L74" i="13"/>
  <c r="K74" i="13"/>
  <c r="L73" i="13"/>
  <c r="K73" i="13"/>
  <c r="L72" i="13"/>
  <c r="K72" i="13"/>
  <c r="L71" i="13"/>
  <c r="K71" i="13"/>
  <c r="L70" i="13"/>
  <c r="K70" i="13"/>
  <c r="L69" i="13"/>
  <c r="K69" i="13"/>
  <c r="L68" i="13"/>
  <c r="K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AD19" i="11" l="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D18" i="11"/>
  <c r="J301" i="14" l="1"/>
  <c r="I301" i="14"/>
  <c r="H301" i="14"/>
  <c r="J300" i="14"/>
  <c r="I300" i="14"/>
  <c r="H300" i="14"/>
  <c r="J299" i="14"/>
  <c r="I299" i="14"/>
  <c r="H299" i="14"/>
  <c r="J298" i="14"/>
  <c r="I298" i="14"/>
  <c r="H298" i="14"/>
  <c r="J297" i="14"/>
  <c r="I297" i="14"/>
  <c r="H297" i="14"/>
  <c r="J296" i="14"/>
  <c r="I296" i="14"/>
  <c r="H296" i="14"/>
  <c r="J295" i="14"/>
  <c r="I295" i="14"/>
  <c r="H295" i="14"/>
  <c r="J294" i="14"/>
  <c r="I294" i="14"/>
  <c r="H294" i="14"/>
  <c r="J293" i="14"/>
  <c r="I293" i="14"/>
  <c r="H293" i="14"/>
  <c r="J292" i="14"/>
  <c r="I292" i="14"/>
  <c r="H292" i="14"/>
  <c r="J291" i="14"/>
  <c r="I291" i="14"/>
  <c r="H291" i="14"/>
  <c r="J290" i="14"/>
  <c r="I290" i="14"/>
  <c r="H290" i="14"/>
  <c r="J289" i="14"/>
  <c r="I289" i="14"/>
  <c r="H289" i="14"/>
  <c r="J288" i="14"/>
  <c r="I288" i="14"/>
  <c r="H288" i="14"/>
  <c r="J287" i="14"/>
  <c r="I287" i="14"/>
  <c r="H287" i="14"/>
  <c r="J286" i="14"/>
  <c r="I286" i="14"/>
  <c r="H286" i="14"/>
  <c r="J285" i="14"/>
  <c r="I285" i="14"/>
  <c r="H285" i="14"/>
  <c r="J284" i="14"/>
  <c r="I284" i="14"/>
  <c r="H284" i="14"/>
  <c r="J283" i="14"/>
  <c r="I283" i="14"/>
  <c r="H283" i="14"/>
  <c r="J282" i="14"/>
  <c r="I282" i="14"/>
  <c r="H282" i="14"/>
  <c r="J281" i="14"/>
  <c r="I281" i="14"/>
  <c r="H281" i="14"/>
  <c r="J280" i="14"/>
  <c r="I280" i="14"/>
  <c r="H280" i="14"/>
  <c r="J279" i="14"/>
  <c r="I279" i="14"/>
  <c r="H279" i="14"/>
  <c r="J278" i="14"/>
  <c r="I278" i="14"/>
  <c r="H278" i="14"/>
  <c r="J277" i="14"/>
  <c r="I277" i="14"/>
  <c r="H277" i="14"/>
  <c r="J276" i="14"/>
  <c r="I276" i="14"/>
  <c r="H276" i="14"/>
  <c r="J275" i="14"/>
  <c r="I275" i="14"/>
  <c r="H275" i="14"/>
  <c r="J274" i="14"/>
  <c r="I274" i="14"/>
  <c r="H274" i="14"/>
  <c r="J273" i="14"/>
  <c r="I273" i="14"/>
  <c r="H273" i="14"/>
  <c r="J272" i="14"/>
  <c r="I272" i="14"/>
  <c r="H272" i="14"/>
  <c r="J271" i="14"/>
  <c r="I271" i="14"/>
  <c r="H271" i="14"/>
  <c r="J270" i="14"/>
  <c r="I270" i="14"/>
  <c r="H270" i="14"/>
  <c r="J269" i="14"/>
  <c r="I269" i="14"/>
  <c r="H269" i="14"/>
  <c r="J268" i="14"/>
  <c r="I268" i="14"/>
  <c r="H268" i="14"/>
  <c r="J267" i="14"/>
  <c r="I267" i="14"/>
  <c r="H267" i="14"/>
  <c r="J266" i="14"/>
  <c r="I266" i="14"/>
  <c r="H266" i="14"/>
  <c r="J265" i="14"/>
  <c r="I265" i="14"/>
  <c r="H265" i="14"/>
  <c r="J264" i="14"/>
  <c r="I264" i="14"/>
  <c r="H264" i="14"/>
  <c r="J263" i="14"/>
  <c r="I263" i="14"/>
  <c r="H263" i="14"/>
  <c r="J262" i="14"/>
  <c r="I262" i="14"/>
  <c r="H262" i="14"/>
  <c r="J261" i="14"/>
  <c r="I261" i="14"/>
  <c r="H261" i="14"/>
  <c r="J260" i="14"/>
  <c r="I260" i="14"/>
  <c r="H260" i="14"/>
  <c r="J259" i="14"/>
  <c r="I259" i="14"/>
  <c r="H259" i="14"/>
  <c r="J258" i="14"/>
  <c r="I258" i="14"/>
  <c r="H258" i="14"/>
  <c r="J257" i="14"/>
  <c r="I257" i="14"/>
  <c r="H257" i="14"/>
  <c r="J256" i="14"/>
  <c r="I256" i="14"/>
  <c r="H256" i="14"/>
  <c r="J255" i="14"/>
  <c r="I255" i="14"/>
  <c r="H255" i="14"/>
  <c r="J254" i="14"/>
  <c r="I254" i="14"/>
  <c r="H254" i="14"/>
  <c r="J253" i="14"/>
  <c r="I253" i="14"/>
  <c r="H253" i="14"/>
  <c r="J252" i="14"/>
  <c r="I252" i="14"/>
  <c r="H252" i="14"/>
  <c r="J251" i="14"/>
  <c r="I251" i="14"/>
  <c r="H251" i="14"/>
  <c r="J250" i="14"/>
  <c r="I250" i="14"/>
  <c r="H250" i="14"/>
  <c r="J249" i="14"/>
  <c r="I249" i="14"/>
  <c r="H249" i="14"/>
  <c r="J248" i="14"/>
  <c r="I248" i="14"/>
  <c r="H248" i="14"/>
  <c r="J247" i="14"/>
  <c r="I247" i="14"/>
  <c r="H247" i="14"/>
  <c r="J246" i="14"/>
  <c r="I246" i="14"/>
  <c r="H246" i="14"/>
  <c r="J245" i="14"/>
  <c r="I245" i="14"/>
  <c r="H245" i="14"/>
  <c r="J244" i="14"/>
  <c r="I244" i="14"/>
  <c r="H244" i="14"/>
  <c r="J243" i="14"/>
  <c r="I243" i="14"/>
  <c r="H243" i="14"/>
  <c r="J242" i="14"/>
  <c r="I242" i="14"/>
  <c r="H242" i="14"/>
  <c r="J241" i="14"/>
  <c r="I241" i="14"/>
  <c r="H241" i="14"/>
  <c r="J240" i="14"/>
  <c r="I240" i="14"/>
  <c r="H240" i="14"/>
  <c r="J239" i="14"/>
  <c r="I239" i="14"/>
  <c r="H239" i="14"/>
  <c r="J238" i="14"/>
  <c r="I238" i="14"/>
  <c r="H238" i="14"/>
  <c r="J237" i="14"/>
  <c r="I237" i="14"/>
  <c r="H237" i="14"/>
  <c r="J236" i="14"/>
  <c r="I236" i="14"/>
  <c r="H236" i="14"/>
  <c r="J235" i="14"/>
  <c r="I235" i="14"/>
  <c r="H235" i="14"/>
  <c r="J234" i="14"/>
  <c r="I234" i="14"/>
  <c r="H234" i="14"/>
  <c r="J233" i="14"/>
  <c r="I233" i="14"/>
  <c r="H233" i="14"/>
  <c r="J232" i="14"/>
  <c r="I232" i="14"/>
  <c r="H232" i="14"/>
  <c r="J231" i="14"/>
  <c r="I231" i="14"/>
  <c r="H231" i="14"/>
  <c r="J230" i="14"/>
  <c r="I230" i="14"/>
  <c r="H230" i="14"/>
  <c r="J229" i="14"/>
  <c r="I229" i="14"/>
  <c r="H229" i="14"/>
  <c r="J228" i="14"/>
  <c r="I228" i="14"/>
  <c r="H228" i="14"/>
  <c r="J227" i="14"/>
  <c r="I227" i="14"/>
  <c r="H227" i="14"/>
  <c r="J226" i="14"/>
  <c r="I226" i="14"/>
  <c r="H226" i="14"/>
  <c r="J225" i="14"/>
  <c r="I225" i="14"/>
  <c r="H225" i="14"/>
  <c r="J224" i="14"/>
  <c r="I224" i="14"/>
  <c r="H224" i="14"/>
  <c r="J223" i="14"/>
  <c r="I223" i="14"/>
  <c r="H223" i="14"/>
  <c r="J222" i="14"/>
  <c r="I222" i="14"/>
  <c r="H222" i="14"/>
  <c r="J221" i="14"/>
  <c r="I221" i="14"/>
  <c r="H221" i="14"/>
  <c r="J220" i="14"/>
  <c r="I220" i="14"/>
  <c r="H220" i="14"/>
  <c r="J219" i="14"/>
  <c r="I219" i="14"/>
  <c r="H219" i="14"/>
  <c r="J218" i="14"/>
  <c r="I218" i="14"/>
  <c r="H218" i="14"/>
  <c r="J217" i="14"/>
  <c r="I217" i="14"/>
  <c r="H217" i="14"/>
  <c r="J216" i="14"/>
  <c r="I216" i="14"/>
  <c r="H216" i="14"/>
  <c r="J215" i="14"/>
  <c r="I215" i="14"/>
  <c r="H215" i="14"/>
  <c r="J214" i="14"/>
  <c r="I214" i="14"/>
  <c r="H214" i="14"/>
  <c r="J213" i="14"/>
  <c r="I213" i="14"/>
  <c r="H213" i="14"/>
  <c r="J212" i="14"/>
  <c r="I212" i="14"/>
  <c r="H212" i="14"/>
  <c r="J211" i="14"/>
  <c r="I211" i="14"/>
  <c r="H211" i="14"/>
  <c r="J210" i="14"/>
  <c r="I210" i="14"/>
  <c r="H210" i="14"/>
  <c r="J209" i="14"/>
  <c r="I209" i="14"/>
  <c r="H209" i="14"/>
  <c r="J208" i="14"/>
  <c r="I208" i="14"/>
  <c r="H208" i="14"/>
  <c r="J207" i="14"/>
  <c r="I207" i="14"/>
  <c r="H207" i="14"/>
  <c r="J206" i="14"/>
  <c r="I206" i="14"/>
  <c r="H206" i="14"/>
  <c r="J205" i="14"/>
  <c r="I205" i="14"/>
  <c r="H205" i="14"/>
  <c r="J204" i="14"/>
  <c r="I204" i="14"/>
  <c r="H204" i="14"/>
  <c r="J203" i="14"/>
  <c r="I203" i="14"/>
  <c r="H203" i="14"/>
  <c r="J202" i="14"/>
  <c r="I202" i="14"/>
  <c r="H202" i="14"/>
  <c r="J201" i="14"/>
  <c r="I201" i="14"/>
  <c r="H201" i="14"/>
  <c r="J200" i="14"/>
  <c r="I200" i="14"/>
  <c r="H200" i="14"/>
  <c r="J199" i="14"/>
  <c r="I199" i="14"/>
  <c r="H199" i="14"/>
  <c r="J198" i="14"/>
  <c r="I198" i="14"/>
  <c r="H198" i="14"/>
  <c r="J197" i="14"/>
  <c r="I197" i="14"/>
  <c r="H197" i="14"/>
  <c r="J196" i="14"/>
  <c r="I196" i="14"/>
  <c r="H196" i="14"/>
  <c r="J195" i="14"/>
  <c r="I195" i="14"/>
  <c r="H195" i="14"/>
  <c r="J194" i="14"/>
  <c r="I194" i="14"/>
  <c r="H194" i="14"/>
  <c r="J193" i="14"/>
  <c r="I193" i="14"/>
  <c r="H193" i="14"/>
  <c r="J192" i="14"/>
  <c r="I192" i="14"/>
  <c r="H192" i="14"/>
  <c r="J191" i="14"/>
  <c r="I191" i="14"/>
  <c r="H191" i="14"/>
  <c r="J190" i="14"/>
  <c r="I190" i="14"/>
  <c r="H190" i="14"/>
  <c r="J189" i="14"/>
  <c r="I189" i="14"/>
  <c r="H189" i="14"/>
  <c r="J188" i="14"/>
  <c r="I188" i="14"/>
  <c r="H188" i="14"/>
  <c r="J187" i="14"/>
  <c r="I187" i="14"/>
  <c r="H187" i="14"/>
  <c r="J186" i="14"/>
  <c r="I186" i="14"/>
  <c r="H186" i="14"/>
  <c r="J185" i="14"/>
  <c r="I185" i="14"/>
  <c r="H185" i="14"/>
  <c r="J184" i="14"/>
  <c r="I184" i="14"/>
  <c r="H184" i="14"/>
  <c r="J183" i="14"/>
  <c r="I183" i="14"/>
  <c r="H183" i="14"/>
  <c r="J182" i="14"/>
  <c r="I182" i="14"/>
  <c r="H182" i="14"/>
  <c r="J181" i="14"/>
  <c r="I181" i="14"/>
  <c r="H181" i="14"/>
  <c r="J180" i="14"/>
  <c r="I180" i="14"/>
  <c r="H180" i="14"/>
  <c r="J179" i="14"/>
  <c r="I179" i="14"/>
  <c r="H179" i="14"/>
  <c r="J178" i="14"/>
  <c r="I178" i="14"/>
  <c r="H178" i="14"/>
  <c r="J177" i="14"/>
  <c r="I177" i="14"/>
  <c r="H177" i="14"/>
  <c r="J176" i="14"/>
  <c r="I176" i="14"/>
  <c r="H176" i="14"/>
  <c r="J175" i="14"/>
  <c r="I175" i="14"/>
  <c r="H175" i="14"/>
  <c r="J174" i="14"/>
  <c r="I174" i="14"/>
  <c r="H174" i="14"/>
  <c r="J173" i="14"/>
  <c r="I173" i="14"/>
  <c r="H173" i="14"/>
  <c r="J172" i="14"/>
  <c r="I172" i="14"/>
  <c r="H172" i="14"/>
  <c r="J171" i="14"/>
  <c r="I171" i="14"/>
  <c r="H171" i="14"/>
  <c r="J170" i="14"/>
  <c r="I170" i="14"/>
  <c r="H170" i="14"/>
  <c r="J169" i="14"/>
  <c r="I169" i="14"/>
  <c r="H169" i="14"/>
  <c r="J168" i="14"/>
  <c r="I168" i="14"/>
  <c r="H168" i="14"/>
  <c r="J167" i="14"/>
  <c r="I167" i="14"/>
  <c r="H167" i="14"/>
  <c r="J166" i="14"/>
  <c r="I166" i="14"/>
  <c r="H166" i="14"/>
  <c r="J165" i="14"/>
  <c r="I165" i="14"/>
  <c r="H165" i="14"/>
  <c r="J164" i="14"/>
  <c r="I164" i="14"/>
  <c r="H164" i="14"/>
  <c r="J163" i="14"/>
  <c r="I163" i="14"/>
  <c r="H163" i="14"/>
  <c r="J162" i="14"/>
  <c r="I162" i="14"/>
  <c r="H162" i="14"/>
  <c r="J161" i="14"/>
  <c r="I161" i="14"/>
  <c r="H161" i="14"/>
  <c r="J160" i="14"/>
  <c r="I160" i="14"/>
  <c r="H160" i="14"/>
  <c r="J159" i="14"/>
  <c r="I159" i="14"/>
  <c r="H159" i="14"/>
  <c r="J158" i="14"/>
  <c r="I158" i="14"/>
  <c r="H158" i="14"/>
  <c r="J157" i="14"/>
  <c r="I157" i="14"/>
  <c r="H157" i="14"/>
  <c r="J156" i="14"/>
  <c r="I156" i="14"/>
  <c r="H156" i="14"/>
  <c r="J155" i="14"/>
  <c r="I155" i="14"/>
  <c r="H155" i="14"/>
  <c r="J154" i="14"/>
  <c r="I154" i="14"/>
  <c r="H154" i="14"/>
  <c r="J153" i="14"/>
  <c r="I153" i="14"/>
  <c r="H153" i="14"/>
  <c r="J152" i="14"/>
  <c r="I152" i="14"/>
  <c r="H152" i="14"/>
  <c r="J151" i="14"/>
  <c r="I151" i="14"/>
  <c r="H151" i="14"/>
  <c r="J150" i="14"/>
  <c r="I150" i="14"/>
  <c r="H150" i="14"/>
  <c r="J149" i="14"/>
  <c r="I149" i="14"/>
  <c r="H149" i="14"/>
  <c r="J148" i="14"/>
  <c r="I148" i="14"/>
  <c r="H148" i="14"/>
  <c r="J147" i="14"/>
  <c r="I147" i="14"/>
  <c r="H147" i="14"/>
  <c r="J146" i="14"/>
  <c r="I146" i="14"/>
  <c r="H146" i="14"/>
  <c r="J145" i="14"/>
  <c r="I145" i="14"/>
  <c r="H145" i="14"/>
  <c r="J144" i="14"/>
  <c r="I144" i="14"/>
  <c r="H144" i="14"/>
  <c r="J143" i="14"/>
  <c r="I143" i="14"/>
  <c r="H143" i="14"/>
  <c r="J142" i="14"/>
  <c r="I142" i="14"/>
  <c r="H142" i="14"/>
  <c r="J141" i="14"/>
  <c r="I141" i="14"/>
  <c r="H141" i="14"/>
  <c r="J140" i="14"/>
  <c r="I140" i="14"/>
  <c r="H140" i="14"/>
  <c r="J139" i="14"/>
  <c r="I139" i="14"/>
  <c r="H139" i="14"/>
  <c r="J138" i="14"/>
  <c r="I138" i="14"/>
  <c r="H138" i="14"/>
  <c r="J137" i="14"/>
  <c r="I137" i="14"/>
  <c r="H137" i="14"/>
  <c r="J136" i="14"/>
  <c r="I136" i="14"/>
  <c r="H136" i="14"/>
  <c r="J135" i="14"/>
  <c r="I135" i="14"/>
  <c r="H135" i="14"/>
  <c r="J134" i="14"/>
  <c r="I134" i="14"/>
  <c r="H134" i="14"/>
  <c r="J133" i="14"/>
  <c r="I133" i="14"/>
  <c r="H133" i="14"/>
  <c r="J132" i="14"/>
  <c r="I132" i="14"/>
  <c r="H132" i="14"/>
  <c r="J131" i="14"/>
  <c r="I131" i="14"/>
  <c r="H131" i="14"/>
  <c r="J130" i="14"/>
  <c r="I130" i="14"/>
  <c r="H130" i="14"/>
  <c r="J129" i="14"/>
  <c r="I129" i="14"/>
  <c r="H129" i="14"/>
  <c r="J128" i="14"/>
  <c r="I128" i="14"/>
  <c r="H128" i="14"/>
  <c r="J127" i="14"/>
  <c r="I127" i="14"/>
  <c r="H127" i="14"/>
  <c r="J126" i="14"/>
  <c r="I126" i="14"/>
  <c r="H126" i="14"/>
  <c r="J125" i="14"/>
  <c r="I125" i="14"/>
  <c r="H125" i="14"/>
  <c r="J124" i="14"/>
  <c r="I124" i="14"/>
  <c r="H124" i="14"/>
  <c r="J123" i="14"/>
  <c r="I123" i="14"/>
  <c r="H123" i="14"/>
  <c r="J122" i="14"/>
  <c r="I122" i="14"/>
  <c r="H122" i="14"/>
  <c r="J121" i="14"/>
  <c r="I121" i="14"/>
  <c r="H121" i="14"/>
  <c r="J120" i="14"/>
  <c r="I120" i="14"/>
  <c r="H120" i="14"/>
  <c r="J119" i="14"/>
  <c r="I119" i="14"/>
  <c r="H119" i="14"/>
  <c r="J118" i="14"/>
  <c r="I118" i="14"/>
  <c r="H118" i="14"/>
  <c r="J117" i="14"/>
  <c r="I117" i="14"/>
  <c r="H117" i="14"/>
  <c r="J116" i="14"/>
  <c r="I116" i="14"/>
  <c r="H116" i="14"/>
  <c r="J115" i="14"/>
  <c r="I115" i="14"/>
  <c r="H115" i="14"/>
  <c r="J114" i="14"/>
  <c r="I114" i="14"/>
  <c r="H114" i="14"/>
  <c r="J113" i="14"/>
  <c r="I113" i="14"/>
  <c r="H113" i="14"/>
  <c r="J112" i="14"/>
  <c r="I112" i="14"/>
  <c r="H112" i="14"/>
  <c r="J111" i="14"/>
  <c r="I111" i="14"/>
  <c r="H111" i="14"/>
  <c r="J110" i="14"/>
  <c r="I110" i="14"/>
  <c r="H110" i="14"/>
  <c r="J109" i="14"/>
  <c r="I109" i="14"/>
  <c r="H109" i="14"/>
  <c r="J108" i="14"/>
  <c r="I108" i="14"/>
  <c r="H108" i="14"/>
  <c r="J107" i="14"/>
  <c r="I107" i="14"/>
  <c r="H107" i="14"/>
  <c r="J106" i="14"/>
  <c r="I106" i="14"/>
  <c r="H106" i="14"/>
  <c r="J105" i="14"/>
  <c r="I105" i="14"/>
  <c r="H105" i="14"/>
  <c r="J104" i="14"/>
  <c r="I104" i="14"/>
  <c r="H104" i="14"/>
  <c r="J103" i="14"/>
  <c r="I103" i="14"/>
  <c r="H103" i="14"/>
  <c r="J102" i="14"/>
  <c r="I102" i="14"/>
  <c r="H102" i="14"/>
  <c r="J101" i="14"/>
  <c r="I101" i="14"/>
  <c r="H101" i="14"/>
  <c r="J100" i="14"/>
  <c r="I100" i="14"/>
  <c r="H100" i="14"/>
  <c r="J99" i="14"/>
  <c r="I99" i="14"/>
  <c r="H99" i="14"/>
  <c r="J98" i="14"/>
  <c r="I98" i="14"/>
  <c r="H98" i="14"/>
  <c r="J97" i="14"/>
  <c r="I97" i="14"/>
  <c r="H97" i="14"/>
  <c r="J96" i="14"/>
  <c r="I96" i="14"/>
  <c r="H96" i="14"/>
  <c r="J95" i="14"/>
  <c r="I95" i="14"/>
  <c r="H95" i="14"/>
  <c r="J94" i="14"/>
  <c r="I94" i="14"/>
  <c r="H94" i="14"/>
  <c r="J93" i="14"/>
  <c r="I93" i="14"/>
  <c r="H93" i="14"/>
  <c r="J92" i="14"/>
  <c r="I92" i="14"/>
  <c r="H92" i="14"/>
  <c r="J91" i="14"/>
  <c r="I91" i="14"/>
  <c r="H91" i="14"/>
  <c r="J90" i="14"/>
  <c r="I90" i="14"/>
  <c r="H90" i="14"/>
  <c r="J89" i="14"/>
  <c r="I89" i="14"/>
  <c r="H89" i="14"/>
  <c r="J88" i="14"/>
  <c r="I88" i="14"/>
  <c r="H88" i="14"/>
  <c r="J87" i="14"/>
  <c r="I87" i="14"/>
  <c r="H87" i="14"/>
  <c r="J86" i="14"/>
  <c r="I86" i="14"/>
  <c r="H86" i="14"/>
  <c r="J85" i="14"/>
  <c r="I85" i="14"/>
  <c r="H85" i="14"/>
  <c r="J84" i="14"/>
  <c r="I84" i="14"/>
  <c r="H84" i="14"/>
  <c r="J83" i="14"/>
  <c r="I83" i="14"/>
  <c r="H83" i="14"/>
  <c r="J82" i="14"/>
  <c r="I82" i="14"/>
  <c r="H82" i="14"/>
  <c r="J81" i="14"/>
  <c r="I81" i="14"/>
  <c r="H81" i="14"/>
  <c r="J80" i="14"/>
  <c r="I80" i="14"/>
  <c r="H80" i="14"/>
  <c r="J79" i="14"/>
  <c r="I79" i="14"/>
  <c r="H79" i="14"/>
  <c r="J78" i="14"/>
  <c r="I78" i="14"/>
  <c r="H78" i="14"/>
  <c r="J77" i="14"/>
  <c r="I77" i="14"/>
  <c r="H77" i="14"/>
  <c r="J76" i="14"/>
  <c r="I76" i="14"/>
  <c r="H76" i="14"/>
  <c r="J75" i="14"/>
  <c r="I75" i="14"/>
  <c r="H75" i="14"/>
  <c r="J74" i="14"/>
  <c r="I74" i="14"/>
  <c r="H74" i="14"/>
  <c r="J73" i="14"/>
  <c r="I73" i="14"/>
  <c r="H73" i="14"/>
  <c r="J72" i="14"/>
  <c r="I72" i="14"/>
  <c r="H72" i="14"/>
  <c r="J71" i="14"/>
  <c r="I71" i="14"/>
  <c r="H71" i="14"/>
  <c r="J70" i="14"/>
  <c r="I70" i="14"/>
  <c r="H70" i="14"/>
  <c r="J69" i="14"/>
  <c r="I69" i="14"/>
  <c r="H69" i="14"/>
  <c r="J68" i="14"/>
  <c r="I68" i="14"/>
  <c r="H68" i="14"/>
  <c r="J67" i="14"/>
  <c r="I67" i="14"/>
  <c r="H67" i="14"/>
  <c r="J66" i="14"/>
  <c r="I66" i="14"/>
  <c r="H66" i="14"/>
  <c r="J65" i="14"/>
  <c r="I65" i="14"/>
  <c r="H65" i="14"/>
  <c r="J64" i="14"/>
  <c r="I64" i="14"/>
  <c r="H64" i="14"/>
  <c r="J63" i="14"/>
  <c r="I63" i="14"/>
  <c r="H63" i="14"/>
  <c r="J62" i="14"/>
  <c r="I62" i="14"/>
  <c r="H62" i="14"/>
  <c r="J61" i="14"/>
  <c r="I61" i="14"/>
  <c r="H61" i="14"/>
  <c r="J60" i="14"/>
  <c r="I60" i="14"/>
  <c r="H60" i="14"/>
  <c r="J59" i="14"/>
  <c r="I59" i="14"/>
  <c r="H59" i="14"/>
  <c r="J58" i="14"/>
  <c r="I58" i="14"/>
  <c r="H58" i="14"/>
  <c r="J57" i="14"/>
  <c r="I57" i="14"/>
  <c r="H57" i="14"/>
  <c r="J56" i="14"/>
  <c r="I56" i="14"/>
  <c r="H56" i="14"/>
  <c r="J55" i="14"/>
  <c r="I55" i="14"/>
  <c r="H55" i="14"/>
  <c r="J54" i="14"/>
  <c r="I54" i="14"/>
  <c r="H54" i="14"/>
  <c r="J53" i="14"/>
  <c r="I53" i="14"/>
  <c r="H53" i="14"/>
  <c r="J52" i="14"/>
  <c r="I52" i="14"/>
  <c r="H52" i="14"/>
  <c r="J51" i="14"/>
  <c r="I51" i="14"/>
  <c r="H51" i="14"/>
  <c r="J50" i="14"/>
  <c r="I50" i="14"/>
  <c r="H50" i="14"/>
  <c r="J49" i="14"/>
  <c r="I49" i="14"/>
  <c r="H49" i="14"/>
  <c r="J48" i="14"/>
  <c r="I48" i="14"/>
  <c r="H48" i="14"/>
  <c r="J47" i="14"/>
  <c r="I47" i="14"/>
  <c r="H47" i="14"/>
  <c r="J46" i="14"/>
  <c r="I46" i="14"/>
  <c r="H46" i="14"/>
  <c r="J45" i="14"/>
  <c r="I45" i="14"/>
  <c r="H45" i="14"/>
  <c r="J44" i="14"/>
  <c r="I44" i="14"/>
  <c r="H44" i="14"/>
  <c r="J43" i="14"/>
  <c r="I43" i="14"/>
  <c r="H43" i="14"/>
  <c r="J42" i="14"/>
  <c r="I42" i="14"/>
  <c r="H42" i="14"/>
  <c r="J41" i="14"/>
  <c r="I41" i="14"/>
  <c r="H41" i="14"/>
  <c r="J40" i="14"/>
  <c r="I40" i="14"/>
  <c r="H40" i="14"/>
  <c r="J39" i="14"/>
  <c r="I39" i="14"/>
  <c r="H39" i="14"/>
  <c r="J38" i="14"/>
  <c r="I38" i="14"/>
  <c r="H38" i="14"/>
  <c r="J37" i="14"/>
  <c r="I37" i="14"/>
  <c r="H37" i="14"/>
  <c r="J36" i="14"/>
  <c r="I36" i="14"/>
  <c r="H36" i="14"/>
  <c r="J35" i="14"/>
  <c r="I35" i="14"/>
  <c r="H35" i="14"/>
  <c r="J34" i="14"/>
  <c r="I34" i="14"/>
  <c r="H34" i="14"/>
  <c r="J33" i="14"/>
  <c r="I33" i="14"/>
  <c r="H33" i="14"/>
  <c r="J32" i="14"/>
  <c r="I32" i="14"/>
  <c r="H32" i="14"/>
  <c r="J31" i="14"/>
  <c r="I31" i="14"/>
  <c r="H31" i="14"/>
  <c r="J30" i="14"/>
  <c r="I30" i="14"/>
  <c r="H30" i="14"/>
  <c r="J29" i="14"/>
  <c r="I29" i="14"/>
  <c r="H29" i="14"/>
  <c r="J28" i="14"/>
  <c r="I28" i="14"/>
  <c r="H28" i="14"/>
  <c r="J27" i="14"/>
  <c r="I27" i="14"/>
  <c r="H27" i="14"/>
  <c r="J26" i="14"/>
  <c r="I26" i="14"/>
  <c r="H26" i="14"/>
  <c r="J25" i="14"/>
  <c r="I25" i="14"/>
  <c r="H25" i="14"/>
  <c r="J24" i="14"/>
  <c r="I24" i="14"/>
  <c r="H24" i="14"/>
  <c r="J23" i="14"/>
  <c r="I23" i="14"/>
  <c r="H23" i="14"/>
  <c r="J22" i="14"/>
  <c r="I22" i="14"/>
  <c r="H22" i="14"/>
  <c r="J21" i="14"/>
  <c r="I21" i="14"/>
  <c r="H21" i="14"/>
  <c r="J20" i="14"/>
  <c r="I20" i="14"/>
  <c r="H20" i="14"/>
  <c r="J19" i="14"/>
  <c r="I19" i="14"/>
  <c r="H19" i="14"/>
  <c r="J18" i="14"/>
  <c r="I18" i="14"/>
  <c r="H18" i="14"/>
  <c r="J17" i="14"/>
  <c r="I17" i="14"/>
  <c r="H17" i="14"/>
  <c r="J16" i="14"/>
  <c r="I16" i="14"/>
  <c r="H16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H6" i="14"/>
  <c r="J5" i="14"/>
  <c r="I5" i="14"/>
  <c r="H5" i="14"/>
  <c r="J4" i="14"/>
  <c r="I4" i="14"/>
  <c r="H4" i="14"/>
  <c r="J3" i="14"/>
  <c r="I3" i="14"/>
  <c r="H3" i="14"/>
  <c r="J2" i="14"/>
  <c r="I2" i="14"/>
  <c r="H2" i="14"/>
  <c r="C33" i="25" l="1"/>
  <c r="C45" i="25"/>
  <c r="C36" i="25"/>
  <c r="C48" i="25"/>
  <c r="C31" i="25"/>
  <c r="C43" i="25"/>
  <c r="C51" i="25"/>
  <c r="C39" i="25"/>
  <c r="C34" i="25"/>
  <c r="C46" i="25"/>
  <c r="C29" i="25"/>
  <c r="C41" i="25"/>
  <c r="C37" i="25"/>
  <c r="C49" i="25"/>
  <c r="C32" i="25"/>
  <c r="C44" i="25"/>
  <c r="C35" i="25"/>
  <c r="C47" i="25"/>
  <c r="C52" i="25"/>
  <c r="C40" i="25"/>
  <c r="C30" i="25"/>
  <c r="C42" i="25"/>
  <c r="C38" i="25"/>
  <c r="C50" i="25"/>
  <c r="AQ287" i="12"/>
  <c r="AR287" i="12"/>
  <c r="AQ288" i="12"/>
  <c r="AR288" i="12"/>
  <c r="AQ289" i="12"/>
  <c r="AR289" i="12"/>
  <c r="AQ290" i="12"/>
  <c r="AR290" i="12"/>
  <c r="AQ291" i="12"/>
  <c r="AR291" i="12"/>
  <c r="AM288" i="12"/>
  <c r="AM289" i="12"/>
  <c r="AM290" i="12"/>
  <c r="AM291" i="12"/>
  <c r="AG288" i="12" l="1"/>
  <c r="AH288" i="12"/>
  <c r="AI288" i="12"/>
  <c r="AJ288" i="12"/>
  <c r="AG289" i="12"/>
  <c r="AH289" i="12"/>
  <c r="AI289" i="12"/>
  <c r="AJ289" i="12"/>
  <c r="AG290" i="12"/>
  <c r="AH290" i="12"/>
  <c r="AI290" i="12"/>
  <c r="AJ290" i="12"/>
  <c r="AG291" i="12"/>
  <c r="AH291" i="12"/>
  <c r="AI291" i="12"/>
  <c r="AJ291" i="12"/>
  <c r="AH15" i="12"/>
  <c r="AI15" i="12"/>
  <c r="AJ15" i="12"/>
  <c r="AH16" i="12"/>
  <c r="AI16" i="12"/>
  <c r="AJ16" i="12"/>
  <c r="AH17" i="12"/>
  <c r="AI17" i="12"/>
  <c r="AJ17" i="12"/>
  <c r="AH18" i="12"/>
  <c r="AI18" i="12"/>
  <c r="AJ18" i="12"/>
  <c r="AH19" i="12"/>
  <c r="AI19" i="12"/>
  <c r="AJ19" i="12"/>
  <c r="AH20" i="12"/>
  <c r="AI20" i="12"/>
  <c r="AJ20" i="12"/>
  <c r="AH21" i="12"/>
  <c r="AI21" i="12"/>
  <c r="AJ21" i="12"/>
  <c r="AH22" i="12"/>
  <c r="AI22" i="12"/>
  <c r="AJ22" i="12"/>
  <c r="AH23" i="12"/>
  <c r="AI23" i="12"/>
  <c r="AJ23" i="12"/>
  <c r="AH24" i="12"/>
  <c r="AI24" i="12"/>
  <c r="AJ24" i="12"/>
  <c r="AH25" i="12"/>
  <c r="AI25" i="12"/>
  <c r="AJ25" i="12"/>
  <c r="AH26" i="12"/>
  <c r="AI26" i="12"/>
  <c r="AJ26" i="12"/>
  <c r="AH27" i="12"/>
  <c r="AI27" i="12"/>
  <c r="AJ27" i="12"/>
  <c r="AH28" i="12"/>
  <c r="AI28" i="12"/>
  <c r="AJ28" i="12"/>
  <c r="AH29" i="12"/>
  <c r="AI29" i="12"/>
  <c r="AJ29" i="12"/>
  <c r="AH30" i="12"/>
  <c r="AI30" i="12"/>
  <c r="AJ30" i="12"/>
  <c r="AH31" i="12"/>
  <c r="AI31" i="12"/>
  <c r="AJ31" i="12"/>
  <c r="AH32" i="12"/>
  <c r="AI32" i="12"/>
  <c r="AJ32" i="12"/>
  <c r="AH33" i="12"/>
  <c r="AI33" i="12"/>
  <c r="AJ33" i="12"/>
  <c r="AH34" i="12"/>
  <c r="AI34" i="12"/>
  <c r="AJ34" i="12"/>
  <c r="AH35" i="12"/>
  <c r="AI35" i="12"/>
  <c r="AJ35" i="12"/>
  <c r="AH36" i="12"/>
  <c r="AI36" i="12"/>
  <c r="AJ36" i="12"/>
  <c r="AH37" i="12"/>
  <c r="AI37" i="12"/>
  <c r="AJ37" i="12"/>
  <c r="AH38" i="12"/>
  <c r="AI38" i="12"/>
  <c r="AJ38" i="12"/>
  <c r="AH39" i="12"/>
  <c r="AI39" i="12"/>
  <c r="AJ39" i="12"/>
  <c r="AH40" i="12"/>
  <c r="AI40" i="12"/>
  <c r="AJ40" i="12"/>
  <c r="AH41" i="12"/>
  <c r="AI41" i="12"/>
  <c r="AJ41" i="12"/>
  <c r="AH42" i="12"/>
  <c r="AI42" i="12"/>
  <c r="AJ42" i="12"/>
  <c r="AH43" i="12"/>
  <c r="AI43" i="12"/>
  <c r="AJ43" i="12"/>
  <c r="AH44" i="12"/>
  <c r="AI44" i="12"/>
  <c r="AJ44" i="12"/>
  <c r="AH45" i="12"/>
  <c r="AI45" i="12"/>
  <c r="AJ45" i="12"/>
  <c r="AH46" i="12"/>
  <c r="AI46" i="12"/>
  <c r="AJ46" i="12"/>
  <c r="AH47" i="12"/>
  <c r="AI47" i="12"/>
  <c r="AJ47" i="12"/>
  <c r="AH48" i="12"/>
  <c r="AI48" i="12"/>
  <c r="AJ48" i="12"/>
  <c r="AH49" i="12"/>
  <c r="AI49" i="12"/>
  <c r="AJ49" i="12"/>
  <c r="AH50" i="12"/>
  <c r="AI50" i="12"/>
  <c r="AJ50" i="12"/>
  <c r="AH51" i="12"/>
  <c r="AI51" i="12"/>
  <c r="AJ51" i="12"/>
  <c r="AH52" i="12"/>
  <c r="AI52" i="12"/>
  <c r="AJ52" i="12"/>
  <c r="AH53" i="12"/>
  <c r="AI53" i="12"/>
  <c r="AJ53" i="12"/>
  <c r="AH54" i="12"/>
  <c r="AI54" i="12"/>
  <c r="AJ54" i="12"/>
  <c r="AH55" i="12"/>
  <c r="AI55" i="12"/>
  <c r="AJ55" i="12"/>
  <c r="AH56" i="12"/>
  <c r="AI56" i="12"/>
  <c r="AJ56" i="12"/>
  <c r="AH57" i="12"/>
  <c r="AI57" i="12"/>
  <c r="AJ57" i="12"/>
  <c r="AH58" i="12"/>
  <c r="AI58" i="12"/>
  <c r="AJ58" i="12"/>
  <c r="AH59" i="12"/>
  <c r="AI59" i="12"/>
  <c r="AJ59" i="12"/>
  <c r="AH60" i="12"/>
  <c r="AI60" i="12"/>
  <c r="AJ60" i="12"/>
  <c r="AH61" i="12"/>
  <c r="AI61" i="12"/>
  <c r="AJ61" i="12"/>
  <c r="AH62" i="12"/>
  <c r="AI62" i="12"/>
  <c r="AJ62" i="12"/>
  <c r="AH63" i="12"/>
  <c r="AI63" i="12"/>
  <c r="AJ63" i="12"/>
  <c r="AH64" i="12"/>
  <c r="AI64" i="12"/>
  <c r="AJ64" i="12"/>
  <c r="AH65" i="12"/>
  <c r="AI65" i="12"/>
  <c r="AJ65" i="12"/>
  <c r="AH66" i="12"/>
  <c r="AI66" i="12"/>
  <c r="AJ66" i="12"/>
  <c r="AH67" i="12"/>
  <c r="AI67" i="12"/>
  <c r="AJ67" i="12"/>
  <c r="AH68" i="12"/>
  <c r="AI68" i="12"/>
  <c r="AJ68" i="12"/>
  <c r="AH69" i="12"/>
  <c r="AI69" i="12"/>
  <c r="AJ69" i="12"/>
  <c r="AH70" i="12"/>
  <c r="AI70" i="12"/>
  <c r="AJ70" i="12"/>
  <c r="AH71" i="12"/>
  <c r="AI71" i="12"/>
  <c r="AJ71" i="12"/>
  <c r="AH72" i="12"/>
  <c r="AI72" i="12"/>
  <c r="AJ72" i="12"/>
  <c r="AH73" i="12"/>
  <c r="AI73" i="12"/>
  <c r="AJ73" i="12"/>
  <c r="AH74" i="12"/>
  <c r="AI74" i="12"/>
  <c r="AJ74" i="12"/>
  <c r="AH75" i="12"/>
  <c r="AI75" i="12"/>
  <c r="AJ75" i="12"/>
  <c r="AH76" i="12"/>
  <c r="AI76" i="12"/>
  <c r="AJ76" i="12"/>
  <c r="AH77" i="12"/>
  <c r="AI77" i="12"/>
  <c r="AJ77" i="12"/>
  <c r="AH78" i="12"/>
  <c r="AI78" i="12"/>
  <c r="AJ78" i="12"/>
  <c r="AH79" i="12"/>
  <c r="AI79" i="12"/>
  <c r="AJ79" i="12"/>
  <c r="AH80" i="12"/>
  <c r="AI80" i="12"/>
  <c r="AJ80" i="12"/>
  <c r="AH81" i="12"/>
  <c r="AI81" i="12"/>
  <c r="AJ81" i="12"/>
  <c r="AH82" i="12"/>
  <c r="AI82" i="12"/>
  <c r="AJ82" i="12"/>
  <c r="AH83" i="12"/>
  <c r="AI83" i="12"/>
  <c r="AJ83" i="12"/>
  <c r="AH84" i="12"/>
  <c r="AI84" i="12"/>
  <c r="AJ84" i="12"/>
  <c r="AH85" i="12"/>
  <c r="AI85" i="12"/>
  <c r="AJ85" i="12"/>
  <c r="AH86" i="12"/>
  <c r="AI86" i="12"/>
  <c r="AJ86" i="12"/>
  <c r="AH87" i="12"/>
  <c r="AI87" i="12"/>
  <c r="AJ87" i="12"/>
  <c r="AH88" i="12"/>
  <c r="AI88" i="12"/>
  <c r="AJ88" i="12"/>
  <c r="AH89" i="12"/>
  <c r="AI89" i="12"/>
  <c r="AJ89" i="12"/>
  <c r="AH90" i="12"/>
  <c r="AI90" i="12"/>
  <c r="AJ90" i="12"/>
  <c r="AH91" i="12"/>
  <c r="AI91" i="12"/>
  <c r="AJ91" i="12"/>
  <c r="AH92" i="12"/>
  <c r="AI92" i="12"/>
  <c r="AJ92" i="12"/>
  <c r="AH93" i="12"/>
  <c r="AI93" i="12"/>
  <c r="AJ93" i="12"/>
  <c r="AH94" i="12"/>
  <c r="AI94" i="12"/>
  <c r="AJ94" i="12"/>
  <c r="AH95" i="12"/>
  <c r="AI95" i="12"/>
  <c r="AJ95" i="12"/>
  <c r="AH96" i="12"/>
  <c r="AI96" i="12"/>
  <c r="AJ96" i="12"/>
  <c r="AH97" i="12"/>
  <c r="AI97" i="12"/>
  <c r="AJ97" i="12"/>
  <c r="AH98" i="12"/>
  <c r="AI98" i="12"/>
  <c r="AJ98" i="12"/>
  <c r="AH99" i="12"/>
  <c r="AI99" i="12"/>
  <c r="AJ99" i="12"/>
  <c r="AH100" i="12"/>
  <c r="AI100" i="12"/>
  <c r="AJ100" i="12"/>
  <c r="AH101" i="12"/>
  <c r="AI101" i="12"/>
  <c r="AJ101" i="12"/>
  <c r="AH102" i="12"/>
  <c r="AI102" i="12"/>
  <c r="AJ102" i="12"/>
  <c r="AH103" i="12"/>
  <c r="AI103" i="12"/>
  <c r="AJ103" i="12"/>
  <c r="AH104" i="12"/>
  <c r="AI104" i="12"/>
  <c r="AJ104" i="12"/>
  <c r="AH105" i="12"/>
  <c r="AI105" i="12"/>
  <c r="AJ105" i="12"/>
  <c r="AH106" i="12"/>
  <c r="AI106" i="12"/>
  <c r="AJ106" i="12"/>
  <c r="AH107" i="12"/>
  <c r="AI107" i="12"/>
  <c r="AJ107" i="12"/>
  <c r="AH108" i="12"/>
  <c r="AI108" i="12"/>
  <c r="AJ108" i="12"/>
  <c r="AH109" i="12"/>
  <c r="AI109" i="12"/>
  <c r="AJ109" i="12"/>
  <c r="AH110" i="12"/>
  <c r="AI110" i="12"/>
  <c r="AJ110" i="12"/>
  <c r="AH111" i="12"/>
  <c r="AI111" i="12"/>
  <c r="AJ111" i="12"/>
  <c r="AH112" i="12"/>
  <c r="AI112" i="12"/>
  <c r="AJ112" i="12"/>
  <c r="AH113" i="12"/>
  <c r="AI113" i="12"/>
  <c r="AJ113" i="12"/>
  <c r="AH114" i="12"/>
  <c r="AI114" i="12"/>
  <c r="AJ114" i="12"/>
  <c r="AH115" i="12"/>
  <c r="AI115" i="12"/>
  <c r="AJ115" i="12"/>
  <c r="AH116" i="12"/>
  <c r="AI116" i="12"/>
  <c r="AJ116" i="12"/>
  <c r="AH117" i="12"/>
  <c r="AI117" i="12"/>
  <c r="AJ117" i="12"/>
  <c r="AH118" i="12"/>
  <c r="AI118" i="12"/>
  <c r="AJ118" i="12"/>
  <c r="AH119" i="12"/>
  <c r="AI119" i="12"/>
  <c r="AJ119" i="12"/>
  <c r="AH120" i="12"/>
  <c r="AI120" i="12"/>
  <c r="AJ120" i="12"/>
  <c r="AH121" i="12"/>
  <c r="AI121" i="12"/>
  <c r="AJ121" i="12"/>
  <c r="AH122" i="12"/>
  <c r="AI122" i="12"/>
  <c r="AJ122" i="12"/>
  <c r="AH123" i="12"/>
  <c r="AI123" i="12"/>
  <c r="AJ123" i="12"/>
  <c r="AH124" i="12"/>
  <c r="AI124" i="12"/>
  <c r="AJ124" i="12"/>
  <c r="AH125" i="12"/>
  <c r="AI125" i="12"/>
  <c r="AJ125" i="12"/>
  <c r="AH126" i="12"/>
  <c r="AI126" i="12"/>
  <c r="AJ126" i="12"/>
  <c r="AH127" i="12"/>
  <c r="AI127" i="12"/>
  <c r="AJ127" i="12"/>
  <c r="AH128" i="12"/>
  <c r="AI128" i="12"/>
  <c r="AJ128" i="12"/>
  <c r="AH129" i="12"/>
  <c r="AI129" i="12"/>
  <c r="AJ129" i="12"/>
  <c r="AH130" i="12"/>
  <c r="AI130" i="12"/>
  <c r="AJ130" i="12"/>
  <c r="AH131" i="12"/>
  <c r="AI131" i="12"/>
  <c r="AJ131" i="12"/>
  <c r="AH132" i="12"/>
  <c r="AI132" i="12"/>
  <c r="AJ132" i="12"/>
  <c r="AH133" i="12"/>
  <c r="AI133" i="12"/>
  <c r="AJ133" i="12"/>
  <c r="AH134" i="12"/>
  <c r="AI134" i="12"/>
  <c r="AJ134" i="12"/>
  <c r="AH135" i="12"/>
  <c r="AI135" i="12"/>
  <c r="AJ135" i="12"/>
  <c r="AH136" i="12"/>
  <c r="AI136" i="12"/>
  <c r="AJ136" i="12"/>
  <c r="AH137" i="12"/>
  <c r="AI137" i="12"/>
  <c r="AJ137" i="12"/>
  <c r="AH138" i="12"/>
  <c r="AI138" i="12"/>
  <c r="AJ138" i="12"/>
  <c r="AH139" i="12"/>
  <c r="AI139" i="12"/>
  <c r="AJ139" i="12"/>
  <c r="AH140" i="12"/>
  <c r="AI140" i="12"/>
  <c r="AJ140" i="12"/>
  <c r="AH141" i="12"/>
  <c r="AI141" i="12"/>
  <c r="AJ141" i="12"/>
  <c r="AH142" i="12"/>
  <c r="AI142" i="12"/>
  <c r="AJ142" i="12"/>
  <c r="AH143" i="12"/>
  <c r="AI143" i="12"/>
  <c r="AJ143" i="12"/>
  <c r="AH144" i="12"/>
  <c r="AI144" i="12"/>
  <c r="AJ144" i="12"/>
  <c r="AH145" i="12"/>
  <c r="AI145" i="12"/>
  <c r="AJ145" i="12"/>
  <c r="AH146" i="12"/>
  <c r="AI146" i="12"/>
  <c r="AJ146" i="12"/>
  <c r="AH147" i="12"/>
  <c r="AI147" i="12"/>
  <c r="AJ147" i="12"/>
  <c r="AH148" i="12"/>
  <c r="AI148" i="12"/>
  <c r="AJ148" i="12"/>
  <c r="AH149" i="12"/>
  <c r="AI149" i="12"/>
  <c r="AJ149" i="12"/>
  <c r="AH150" i="12"/>
  <c r="AI150" i="12"/>
  <c r="AJ150" i="12"/>
  <c r="AH151" i="12"/>
  <c r="AI151" i="12"/>
  <c r="AJ151" i="12"/>
  <c r="AH152" i="12"/>
  <c r="AI152" i="12"/>
  <c r="AJ152" i="12"/>
  <c r="AH153" i="12"/>
  <c r="AI153" i="12"/>
  <c r="AJ153" i="12"/>
  <c r="AH154" i="12"/>
  <c r="AI154" i="12"/>
  <c r="AJ154" i="12"/>
  <c r="AH155" i="12"/>
  <c r="AI155" i="12"/>
  <c r="AJ155" i="12"/>
  <c r="AH156" i="12"/>
  <c r="AI156" i="12"/>
  <c r="AJ156" i="12"/>
  <c r="AH157" i="12"/>
  <c r="AI157" i="12"/>
  <c r="AJ157" i="12"/>
  <c r="AH158" i="12"/>
  <c r="AI158" i="12"/>
  <c r="AJ158" i="12"/>
  <c r="AH159" i="12"/>
  <c r="AI159" i="12"/>
  <c r="AJ159" i="12"/>
  <c r="AH160" i="12"/>
  <c r="AI160" i="12"/>
  <c r="AJ160" i="12"/>
  <c r="AH161" i="12"/>
  <c r="AI161" i="12"/>
  <c r="AJ161" i="12"/>
  <c r="AH162" i="12"/>
  <c r="AI162" i="12"/>
  <c r="AJ162" i="12"/>
  <c r="AH163" i="12"/>
  <c r="AI163" i="12"/>
  <c r="AJ163" i="12"/>
  <c r="AH164" i="12"/>
  <c r="AI164" i="12"/>
  <c r="AJ164" i="12"/>
  <c r="AH165" i="12"/>
  <c r="AI165" i="12"/>
  <c r="AJ165" i="12"/>
  <c r="AH166" i="12"/>
  <c r="AI166" i="12"/>
  <c r="AJ166" i="12"/>
  <c r="AH167" i="12"/>
  <c r="AI167" i="12"/>
  <c r="AJ167" i="12"/>
  <c r="AH168" i="12"/>
  <c r="AI168" i="12"/>
  <c r="AJ168" i="12"/>
  <c r="AH169" i="12"/>
  <c r="AI169" i="12"/>
  <c r="AJ169" i="12"/>
  <c r="AH170" i="12"/>
  <c r="AI170" i="12"/>
  <c r="AJ170" i="12"/>
  <c r="AH171" i="12"/>
  <c r="AI171" i="12"/>
  <c r="AJ171" i="12"/>
  <c r="AH172" i="12"/>
  <c r="AI172" i="12"/>
  <c r="AJ172" i="12"/>
  <c r="AH173" i="12"/>
  <c r="AI173" i="12"/>
  <c r="AJ173" i="12"/>
  <c r="AH174" i="12"/>
  <c r="AI174" i="12"/>
  <c r="AJ174" i="12"/>
  <c r="AH175" i="12"/>
  <c r="AI175" i="12"/>
  <c r="AJ175" i="12"/>
  <c r="AH176" i="12"/>
  <c r="AI176" i="12"/>
  <c r="AJ176" i="12"/>
  <c r="AH177" i="12"/>
  <c r="AI177" i="12"/>
  <c r="AJ177" i="12"/>
  <c r="AH178" i="12"/>
  <c r="AI178" i="12"/>
  <c r="AJ178" i="12"/>
  <c r="AH179" i="12"/>
  <c r="AI179" i="12"/>
  <c r="AJ179" i="12"/>
  <c r="AH180" i="12"/>
  <c r="AI180" i="12"/>
  <c r="AJ180" i="12"/>
  <c r="AH181" i="12"/>
  <c r="AI181" i="12"/>
  <c r="AJ181" i="12"/>
  <c r="AH182" i="12"/>
  <c r="AI182" i="12"/>
  <c r="AJ182" i="12"/>
  <c r="AH183" i="12"/>
  <c r="AI183" i="12"/>
  <c r="AJ183" i="12"/>
  <c r="AH184" i="12"/>
  <c r="AI184" i="12"/>
  <c r="AJ184" i="12"/>
  <c r="AH185" i="12"/>
  <c r="AI185" i="12"/>
  <c r="AJ185" i="12"/>
  <c r="AH186" i="12"/>
  <c r="AI186" i="12"/>
  <c r="AJ186" i="12"/>
  <c r="AH187" i="12"/>
  <c r="AI187" i="12"/>
  <c r="AJ187" i="12"/>
  <c r="AH188" i="12"/>
  <c r="AI188" i="12"/>
  <c r="AJ188" i="12"/>
  <c r="AH189" i="12"/>
  <c r="AI189" i="12"/>
  <c r="AJ189" i="12"/>
  <c r="AH190" i="12"/>
  <c r="AI190" i="12"/>
  <c r="AJ190" i="12"/>
  <c r="AH191" i="12"/>
  <c r="AI191" i="12"/>
  <c r="AJ191" i="12"/>
  <c r="AH192" i="12"/>
  <c r="AI192" i="12"/>
  <c r="AJ192" i="12"/>
  <c r="AH193" i="12"/>
  <c r="AI193" i="12"/>
  <c r="AJ193" i="12"/>
  <c r="AH194" i="12"/>
  <c r="AI194" i="12"/>
  <c r="AJ194" i="12"/>
  <c r="AH195" i="12"/>
  <c r="AI195" i="12"/>
  <c r="AJ195" i="12"/>
  <c r="AH196" i="12"/>
  <c r="AI196" i="12"/>
  <c r="AJ196" i="12"/>
  <c r="AH197" i="12"/>
  <c r="AI197" i="12"/>
  <c r="AJ197" i="12"/>
  <c r="AH198" i="12"/>
  <c r="AI198" i="12"/>
  <c r="AJ198" i="12"/>
  <c r="AH199" i="12"/>
  <c r="AI199" i="12"/>
  <c r="AJ199" i="12"/>
  <c r="AH200" i="12"/>
  <c r="AI200" i="12"/>
  <c r="AJ200" i="12"/>
  <c r="AH201" i="12"/>
  <c r="AI201" i="12"/>
  <c r="AJ201" i="12"/>
  <c r="AH202" i="12"/>
  <c r="AI202" i="12"/>
  <c r="AJ202" i="12"/>
  <c r="AH203" i="12"/>
  <c r="AI203" i="12"/>
  <c r="AJ203" i="12"/>
  <c r="AH204" i="12"/>
  <c r="AI204" i="12"/>
  <c r="AJ204" i="12"/>
  <c r="AH205" i="12"/>
  <c r="AI205" i="12"/>
  <c r="AJ205" i="12"/>
  <c r="AH206" i="12"/>
  <c r="AI206" i="12"/>
  <c r="AJ206" i="12"/>
  <c r="AH207" i="12"/>
  <c r="AI207" i="12"/>
  <c r="AJ207" i="12"/>
  <c r="AH208" i="12"/>
  <c r="AI208" i="12"/>
  <c r="AJ208" i="12"/>
  <c r="AH209" i="12"/>
  <c r="AI209" i="12"/>
  <c r="AJ209" i="12"/>
  <c r="AH210" i="12"/>
  <c r="AI210" i="12"/>
  <c r="AJ210" i="12"/>
  <c r="AH211" i="12"/>
  <c r="AI211" i="12"/>
  <c r="AJ211" i="12"/>
  <c r="AH212" i="12"/>
  <c r="AI212" i="12"/>
  <c r="AJ212" i="12"/>
  <c r="AH213" i="12"/>
  <c r="AI213" i="12"/>
  <c r="AJ213" i="12"/>
  <c r="AH214" i="12"/>
  <c r="AI214" i="12"/>
  <c r="AJ214" i="12"/>
  <c r="AH215" i="12"/>
  <c r="AI215" i="12"/>
  <c r="AJ215" i="12"/>
  <c r="AH216" i="12"/>
  <c r="AI216" i="12"/>
  <c r="AJ216" i="12"/>
  <c r="AH217" i="12"/>
  <c r="AI217" i="12"/>
  <c r="AJ217" i="12"/>
  <c r="AH218" i="12"/>
  <c r="AI218" i="12"/>
  <c r="AJ218" i="12"/>
  <c r="AH219" i="12"/>
  <c r="AI219" i="12"/>
  <c r="AJ219" i="12"/>
  <c r="AH220" i="12"/>
  <c r="AI220" i="12"/>
  <c r="AJ220" i="12"/>
  <c r="AH221" i="12"/>
  <c r="AI221" i="12"/>
  <c r="AJ221" i="12"/>
  <c r="AH222" i="12"/>
  <c r="AI222" i="12"/>
  <c r="AJ222" i="12"/>
  <c r="AH223" i="12"/>
  <c r="AI223" i="12"/>
  <c r="AJ223" i="12"/>
  <c r="AH224" i="12"/>
  <c r="AI224" i="12"/>
  <c r="AJ224" i="12"/>
  <c r="AH225" i="12"/>
  <c r="AI225" i="12"/>
  <c r="AJ225" i="12"/>
  <c r="AH226" i="12"/>
  <c r="AI226" i="12"/>
  <c r="AJ226" i="12"/>
  <c r="AH227" i="12"/>
  <c r="AI227" i="12"/>
  <c r="AJ227" i="12"/>
  <c r="AH228" i="12"/>
  <c r="AI228" i="12"/>
  <c r="AJ228" i="12"/>
  <c r="AH229" i="12"/>
  <c r="AI229" i="12"/>
  <c r="AJ229" i="12"/>
  <c r="AH230" i="12"/>
  <c r="AI230" i="12"/>
  <c r="AJ230" i="12"/>
  <c r="AH231" i="12"/>
  <c r="AI231" i="12"/>
  <c r="AJ231" i="12"/>
  <c r="AH232" i="12"/>
  <c r="AI232" i="12"/>
  <c r="AJ232" i="12"/>
  <c r="AH233" i="12"/>
  <c r="AI233" i="12"/>
  <c r="AJ233" i="12"/>
  <c r="AH234" i="12"/>
  <c r="AI234" i="12"/>
  <c r="AJ234" i="12"/>
  <c r="AH235" i="12"/>
  <c r="AI235" i="12"/>
  <c r="AJ235" i="12"/>
  <c r="AH236" i="12"/>
  <c r="AI236" i="12"/>
  <c r="AJ236" i="12"/>
  <c r="AH237" i="12"/>
  <c r="AI237" i="12"/>
  <c r="AJ237" i="12"/>
  <c r="AH238" i="12"/>
  <c r="AI238" i="12"/>
  <c r="AJ238" i="12"/>
  <c r="AH239" i="12"/>
  <c r="AI239" i="12"/>
  <c r="AJ239" i="12"/>
  <c r="AH240" i="12"/>
  <c r="AI240" i="12"/>
  <c r="AJ240" i="12"/>
  <c r="AH241" i="12"/>
  <c r="AI241" i="12"/>
  <c r="AJ241" i="12"/>
  <c r="AH242" i="12"/>
  <c r="AI242" i="12"/>
  <c r="AJ242" i="12"/>
  <c r="AH243" i="12"/>
  <c r="AI243" i="12"/>
  <c r="AJ243" i="12"/>
  <c r="AH244" i="12"/>
  <c r="AI244" i="12"/>
  <c r="AJ244" i="12"/>
  <c r="AH245" i="12"/>
  <c r="AI245" i="12"/>
  <c r="AJ245" i="12"/>
  <c r="AH246" i="12"/>
  <c r="AI246" i="12"/>
  <c r="AJ246" i="12"/>
  <c r="AH247" i="12"/>
  <c r="AI247" i="12"/>
  <c r="AJ247" i="12"/>
  <c r="AH248" i="12"/>
  <c r="AI248" i="12"/>
  <c r="AJ248" i="12"/>
  <c r="AH249" i="12"/>
  <c r="AI249" i="12"/>
  <c r="AJ249" i="12"/>
  <c r="AH250" i="12"/>
  <c r="AI250" i="12"/>
  <c r="AJ250" i="12"/>
  <c r="AH251" i="12"/>
  <c r="AI251" i="12"/>
  <c r="AJ251" i="12"/>
  <c r="AH252" i="12"/>
  <c r="AI252" i="12"/>
  <c r="AJ252" i="12"/>
  <c r="AH253" i="12"/>
  <c r="AI253" i="12"/>
  <c r="AJ253" i="12"/>
  <c r="AH254" i="12"/>
  <c r="AI254" i="12"/>
  <c r="AJ254" i="12"/>
  <c r="AH255" i="12"/>
  <c r="AI255" i="12"/>
  <c r="AJ255" i="12"/>
  <c r="AH256" i="12"/>
  <c r="AI256" i="12"/>
  <c r="AJ256" i="12"/>
  <c r="AH257" i="12"/>
  <c r="AI257" i="12"/>
  <c r="AJ257" i="12"/>
  <c r="AH258" i="12"/>
  <c r="AI258" i="12"/>
  <c r="AJ258" i="12"/>
  <c r="AH259" i="12"/>
  <c r="AI259" i="12"/>
  <c r="AJ259" i="12"/>
  <c r="AH260" i="12"/>
  <c r="AI260" i="12"/>
  <c r="AJ260" i="12"/>
  <c r="AH261" i="12"/>
  <c r="AI261" i="12"/>
  <c r="AJ261" i="12"/>
  <c r="AH262" i="12"/>
  <c r="AI262" i="12"/>
  <c r="AJ262" i="12"/>
  <c r="AH263" i="12"/>
  <c r="AI263" i="12"/>
  <c r="AJ263" i="12"/>
  <c r="AH264" i="12"/>
  <c r="AI264" i="12"/>
  <c r="AJ264" i="12"/>
  <c r="AH265" i="12"/>
  <c r="AI265" i="12"/>
  <c r="AJ265" i="12"/>
  <c r="AH266" i="12"/>
  <c r="AI266" i="12"/>
  <c r="AJ266" i="12"/>
  <c r="AH267" i="12"/>
  <c r="AI267" i="12"/>
  <c r="AJ267" i="12"/>
  <c r="AH268" i="12"/>
  <c r="AI268" i="12"/>
  <c r="AJ268" i="12"/>
  <c r="AH269" i="12"/>
  <c r="AI269" i="12"/>
  <c r="AJ269" i="12"/>
  <c r="AH270" i="12"/>
  <c r="AI270" i="12"/>
  <c r="AJ270" i="12"/>
  <c r="AH271" i="12"/>
  <c r="AI271" i="12"/>
  <c r="AJ271" i="12"/>
  <c r="AH272" i="12"/>
  <c r="AI272" i="12"/>
  <c r="AJ272" i="12"/>
  <c r="AH273" i="12"/>
  <c r="AI273" i="12"/>
  <c r="AJ273" i="12"/>
  <c r="AH274" i="12"/>
  <c r="AI274" i="12"/>
  <c r="AJ274" i="12"/>
  <c r="AH275" i="12"/>
  <c r="AI275" i="12"/>
  <c r="AJ275" i="12"/>
  <c r="AH276" i="12"/>
  <c r="AI276" i="12"/>
  <c r="AJ276" i="12"/>
  <c r="AH277" i="12"/>
  <c r="AI277" i="12"/>
  <c r="AJ277" i="12"/>
  <c r="AH278" i="12"/>
  <c r="AI278" i="12"/>
  <c r="AJ278" i="12"/>
  <c r="AH279" i="12"/>
  <c r="AI279" i="12"/>
  <c r="AJ279" i="12"/>
  <c r="AH280" i="12"/>
  <c r="AI280" i="12"/>
  <c r="AJ280" i="12"/>
  <c r="AH281" i="12"/>
  <c r="AI281" i="12"/>
  <c r="AJ281" i="12"/>
  <c r="AH282" i="12"/>
  <c r="AI282" i="12"/>
  <c r="AJ282" i="12"/>
  <c r="AH283" i="12"/>
  <c r="AI283" i="12"/>
  <c r="AJ283" i="12"/>
  <c r="AH284" i="12"/>
  <c r="AI284" i="12"/>
  <c r="AJ284" i="12"/>
  <c r="AH285" i="12"/>
  <c r="AI285" i="12"/>
  <c r="AJ285" i="12"/>
  <c r="AH286" i="12"/>
  <c r="AI286" i="12"/>
  <c r="AJ286" i="12"/>
  <c r="AH287" i="12"/>
  <c r="AI287" i="12"/>
  <c r="AJ287" i="12"/>
  <c r="AG287" i="12"/>
  <c r="AG286" i="12"/>
  <c r="AG285" i="12"/>
  <c r="AG284" i="12"/>
  <c r="AG283" i="12"/>
  <c r="AG282" i="12"/>
  <c r="AG281" i="12"/>
  <c r="AG280" i="12"/>
  <c r="AG279" i="12"/>
  <c r="AG278" i="12"/>
  <c r="AG277" i="12"/>
  <c r="AG276" i="12"/>
  <c r="AG275" i="12"/>
  <c r="AG274" i="12"/>
  <c r="AG273" i="12"/>
  <c r="AG272" i="12"/>
  <c r="AG271" i="12"/>
  <c r="AG270" i="12"/>
  <c r="AG269" i="12"/>
  <c r="AG268" i="12"/>
  <c r="AG267" i="12"/>
  <c r="AG266" i="12"/>
  <c r="AG265" i="12"/>
  <c r="AG264" i="12"/>
  <c r="AG263" i="12"/>
  <c r="AG262" i="12"/>
  <c r="AG261" i="12"/>
  <c r="AG260" i="12"/>
  <c r="AG259" i="12"/>
  <c r="AG258" i="12"/>
  <c r="AG257" i="12"/>
  <c r="AG256" i="12"/>
  <c r="AG255" i="12"/>
  <c r="AG254" i="12"/>
  <c r="AG253" i="12"/>
  <c r="AG252" i="12"/>
  <c r="AG251" i="12"/>
  <c r="AG250" i="12"/>
  <c r="AG249" i="12"/>
  <c r="AG248" i="12"/>
  <c r="AG247" i="12"/>
  <c r="AG246" i="12"/>
  <c r="AG245" i="12"/>
  <c r="AG244" i="12"/>
  <c r="AG243" i="12"/>
  <c r="AG242" i="12"/>
  <c r="AG241" i="12"/>
  <c r="AG240" i="12"/>
  <c r="AG239" i="12"/>
  <c r="AG238" i="12"/>
  <c r="AG237" i="12"/>
  <c r="AG236" i="12"/>
  <c r="AG235" i="12"/>
  <c r="AG234" i="12"/>
  <c r="AG233" i="12"/>
  <c r="AG232" i="12"/>
  <c r="AG231" i="12"/>
  <c r="AG230" i="12"/>
  <c r="AG229" i="12"/>
  <c r="AG228" i="12"/>
  <c r="AG227" i="12"/>
  <c r="AG226" i="12"/>
  <c r="AG225" i="12"/>
  <c r="AG224" i="12"/>
  <c r="AG223" i="12"/>
  <c r="AG222" i="12"/>
  <c r="AG221" i="12"/>
  <c r="AG220" i="12"/>
  <c r="AG219" i="12"/>
  <c r="AG218" i="12"/>
  <c r="AG217" i="12"/>
  <c r="AG216" i="12"/>
  <c r="AG215" i="12"/>
  <c r="AG214" i="12"/>
  <c r="AG213" i="12"/>
  <c r="AG212" i="12"/>
  <c r="AG211" i="12"/>
  <c r="AG210" i="12"/>
  <c r="AG209" i="12"/>
  <c r="AG208" i="12"/>
  <c r="AG207" i="12"/>
  <c r="AG206" i="12"/>
  <c r="AG205" i="12"/>
  <c r="AG204" i="12"/>
  <c r="AG203" i="12"/>
  <c r="AG202" i="12"/>
  <c r="AG201" i="12"/>
  <c r="AG200" i="12"/>
  <c r="AG199" i="12"/>
  <c r="AG198" i="12"/>
  <c r="AG197" i="12"/>
  <c r="AG196" i="12"/>
  <c r="AG195" i="12"/>
  <c r="AG194" i="12"/>
  <c r="AG193" i="12"/>
  <c r="AG192" i="12"/>
  <c r="AG191" i="12"/>
  <c r="AG190" i="12"/>
  <c r="AG189" i="12"/>
  <c r="AG188" i="12"/>
  <c r="AG187" i="12"/>
  <c r="AG186" i="12"/>
  <c r="AG185" i="12"/>
  <c r="AG184" i="12"/>
  <c r="AG183" i="12"/>
  <c r="AG182" i="12"/>
  <c r="AG181" i="12"/>
  <c r="AG180" i="12"/>
  <c r="AG179" i="12"/>
  <c r="AG178" i="12"/>
  <c r="AG177" i="12"/>
  <c r="AG176" i="12"/>
  <c r="AG175" i="12"/>
  <c r="AG174" i="12"/>
  <c r="AG173" i="12"/>
  <c r="AG172" i="12"/>
  <c r="AG171" i="12"/>
  <c r="AG170" i="12"/>
  <c r="AG169" i="12"/>
  <c r="AG168" i="12"/>
  <c r="AG167" i="12"/>
  <c r="AG166" i="12"/>
  <c r="AG165" i="12"/>
  <c r="AG164" i="12"/>
  <c r="AG163" i="12"/>
  <c r="AG162" i="12"/>
  <c r="AG161" i="12"/>
  <c r="AG160" i="12"/>
  <c r="AG159" i="12"/>
  <c r="AG158" i="12"/>
  <c r="AG157" i="12"/>
  <c r="AG156" i="12"/>
  <c r="AG155" i="12"/>
  <c r="AG154" i="12"/>
  <c r="AG153" i="12"/>
  <c r="AG152" i="12"/>
  <c r="AG151" i="12"/>
  <c r="AG150" i="12"/>
  <c r="AG149" i="12"/>
  <c r="AG148" i="12"/>
  <c r="AG147" i="12"/>
  <c r="AG146" i="12"/>
  <c r="AG145" i="12"/>
  <c r="AG144" i="12"/>
  <c r="AG143" i="12"/>
  <c r="AG142" i="12"/>
  <c r="AG141" i="12"/>
  <c r="AG140" i="12"/>
  <c r="AG139" i="12"/>
  <c r="AG138" i="12"/>
  <c r="AG137" i="12"/>
  <c r="AG136" i="12"/>
  <c r="AG135" i="12"/>
  <c r="AG134" i="12"/>
  <c r="AG133" i="12"/>
  <c r="AG132" i="12"/>
  <c r="AG131" i="12"/>
  <c r="AG130" i="12"/>
  <c r="AG129" i="12"/>
  <c r="AG128" i="12"/>
  <c r="AG127" i="12"/>
  <c r="AG126" i="12"/>
  <c r="AG125" i="12"/>
  <c r="AG124" i="12"/>
  <c r="AG123" i="12"/>
  <c r="AG122" i="12"/>
  <c r="AG121" i="12"/>
  <c r="AG120" i="12"/>
  <c r="AG119" i="12"/>
  <c r="AG118" i="12"/>
  <c r="AG117" i="12"/>
  <c r="AG116" i="12"/>
  <c r="AG115" i="12"/>
  <c r="AG114" i="12"/>
  <c r="AG113" i="12"/>
  <c r="AG112" i="12"/>
  <c r="AG111" i="12"/>
  <c r="AG110" i="12"/>
  <c r="AG109" i="12"/>
  <c r="AG108" i="12"/>
  <c r="AG107" i="12"/>
  <c r="AG106" i="12"/>
  <c r="AG105" i="12"/>
  <c r="AG104" i="12"/>
  <c r="AG103" i="12"/>
  <c r="AG102" i="12"/>
  <c r="AG101" i="12"/>
  <c r="AG100" i="12"/>
  <c r="AG99" i="12"/>
  <c r="AG98" i="12"/>
  <c r="AG97" i="12"/>
  <c r="AG96" i="12"/>
  <c r="AG95" i="12"/>
  <c r="AG94" i="12"/>
  <c r="AG93" i="12"/>
  <c r="AG92" i="12"/>
  <c r="AG91" i="12"/>
  <c r="AG90" i="12"/>
  <c r="AG89" i="12"/>
  <c r="AG88" i="12"/>
  <c r="AG87" i="12"/>
  <c r="AG86" i="12"/>
  <c r="AG85" i="12"/>
  <c r="AG84" i="12"/>
  <c r="AG83" i="12"/>
  <c r="AG82" i="12"/>
  <c r="AG81" i="12"/>
  <c r="AG80" i="12"/>
  <c r="AG79" i="12"/>
  <c r="AG78" i="12"/>
  <c r="AG77" i="12"/>
  <c r="AG76" i="12"/>
  <c r="AG75" i="12"/>
  <c r="AG74" i="12"/>
  <c r="AG73" i="12"/>
  <c r="AG72" i="12"/>
  <c r="AG71" i="12"/>
  <c r="AG70" i="12"/>
  <c r="AG69" i="12"/>
  <c r="AG68" i="12"/>
  <c r="AG67" i="12"/>
  <c r="AG66" i="12"/>
  <c r="AG65" i="12"/>
  <c r="AG64" i="12"/>
  <c r="AG63" i="12"/>
  <c r="AG62" i="12"/>
  <c r="AG61" i="12"/>
  <c r="AG60" i="12"/>
  <c r="AG59" i="12"/>
  <c r="AG58" i="12"/>
  <c r="AG57" i="12"/>
  <c r="AG56" i="12"/>
  <c r="AG55" i="12"/>
  <c r="AG54" i="12"/>
  <c r="AG53" i="12"/>
  <c r="AG52" i="12"/>
  <c r="AG51" i="12"/>
  <c r="AG50" i="12"/>
  <c r="AG49" i="12"/>
  <c r="AG48" i="12"/>
  <c r="AG47" i="12"/>
  <c r="AG46" i="12"/>
  <c r="AG45" i="12"/>
  <c r="AG44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G29" i="12"/>
  <c r="AG28" i="12"/>
  <c r="AG27" i="12"/>
  <c r="AG26" i="12"/>
  <c r="AG25" i="12"/>
  <c r="AG24" i="12"/>
  <c r="AG23" i="12"/>
  <c r="AG22" i="12"/>
  <c r="AG21" i="12"/>
  <c r="AG20" i="12"/>
  <c r="AG19" i="12"/>
  <c r="AG18" i="12"/>
  <c r="AG17" i="12"/>
  <c r="AG16" i="12"/>
  <c r="AG15" i="12"/>
  <c r="AQ285" i="12" l="1"/>
  <c r="AR285" i="12"/>
  <c r="AQ286" i="12"/>
  <c r="AR286" i="12"/>
  <c r="AM25" i="12" l="1"/>
  <c r="AM24" i="12"/>
  <c r="AM23" i="12"/>
  <c r="AM22" i="12"/>
  <c r="AM21" i="12"/>
  <c r="AM20" i="12"/>
  <c r="AM19" i="12"/>
  <c r="AM18" i="12"/>
  <c r="AM17" i="12"/>
  <c r="AM16" i="12"/>
  <c r="AM15" i="12"/>
  <c r="AM14" i="12"/>
  <c r="AM285" i="12"/>
  <c r="AM286" i="12"/>
  <c r="AM287" i="12"/>
  <c r="AJ14" i="12" l="1"/>
  <c r="AI14" i="12"/>
  <c r="AH14" i="12"/>
  <c r="AG14" i="12"/>
  <c r="AR284" i="12" l="1"/>
  <c r="AQ284" i="12"/>
  <c r="AR283" i="12"/>
  <c r="AQ283" i="12"/>
  <c r="AR282" i="12"/>
  <c r="AQ282" i="12"/>
  <c r="AR281" i="12"/>
  <c r="AQ281" i="12"/>
  <c r="AR13" i="12" l="1"/>
  <c r="AQ13" i="12"/>
  <c r="AR12" i="12"/>
  <c r="AQ12" i="12"/>
  <c r="AR11" i="12"/>
  <c r="AQ11" i="12"/>
  <c r="AR10" i="12"/>
  <c r="AQ10" i="12"/>
  <c r="AR9" i="12"/>
  <c r="AQ9" i="12"/>
  <c r="AR8" i="12"/>
  <c r="AQ8" i="12"/>
  <c r="AR7" i="12"/>
  <c r="AQ7" i="12"/>
  <c r="AR6" i="12"/>
  <c r="AQ6" i="12"/>
  <c r="AR5" i="12"/>
  <c r="AQ5" i="12"/>
  <c r="AR4" i="12"/>
  <c r="AQ4" i="12"/>
  <c r="AR3" i="12"/>
  <c r="AQ3" i="12"/>
  <c r="AR2" i="12"/>
  <c r="AQ2" i="12"/>
  <c r="AM282" i="12" l="1"/>
  <c r="AM283" i="12"/>
  <c r="AM284" i="12"/>
  <c r="Q113" i="13" l="1"/>
  <c r="P113" i="13"/>
  <c r="O113" i="13"/>
  <c r="Q112" i="13"/>
  <c r="P112" i="13"/>
  <c r="O112" i="13"/>
  <c r="Q111" i="13"/>
  <c r="P111" i="13"/>
  <c r="O111" i="13"/>
  <c r="Q110" i="13"/>
  <c r="P110" i="13"/>
  <c r="O110" i="13"/>
  <c r="Q109" i="13"/>
  <c r="P109" i="13"/>
  <c r="O109" i="13"/>
  <c r="Q108" i="13"/>
  <c r="P108" i="13"/>
  <c r="O108" i="13"/>
  <c r="Q107" i="13"/>
  <c r="P107" i="13"/>
  <c r="O107" i="13"/>
  <c r="Q106" i="13"/>
  <c r="P106" i="13"/>
  <c r="O106" i="13"/>
  <c r="Q105" i="13"/>
  <c r="P105" i="13"/>
  <c r="O105" i="13"/>
  <c r="Q104" i="13"/>
  <c r="P104" i="13"/>
  <c r="O104" i="13"/>
  <c r="Q103" i="13"/>
  <c r="P103" i="13"/>
  <c r="O103" i="13"/>
  <c r="Q102" i="13"/>
  <c r="P102" i="13"/>
  <c r="O102" i="13"/>
  <c r="Q101" i="13"/>
  <c r="P101" i="13"/>
  <c r="O101" i="13"/>
  <c r="Q100" i="13"/>
  <c r="P100" i="13"/>
  <c r="O100" i="13"/>
  <c r="Q99" i="13"/>
  <c r="P99" i="13"/>
  <c r="O99" i="13"/>
  <c r="Q98" i="13"/>
  <c r="P98" i="13"/>
  <c r="O98" i="13"/>
  <c r="Q97" i="13"/>
  <c r="P97" i="13"/>
  <c r="O97" i="13"/>
  <c r="Q96" i="13"/>
  <c r="P96" i="13"/>
  <c r="O96" i="13"/>
  <c r="Q95" i="13"/>
  <c r="P95" i="13"/>
  <c r="O95" i="13"/>
  <c r="Q94" i="13"/>
  <c r="P94" i="13"/>
  <c r="O94" i="13"/>
  <c r="Q93" i="13"/>
  <c r="P93" i="13"/>
  <c r="O93" i="13"/>
  <c r="Q92" i="13"/>
  <c r="P92" i="13"/>
  <c r="O92" i="13"/>
  <c r="Q91" i="13"/>
  <c r="P91" i="13"/>
  <c r="O91" i="13"/>
  <c r="Q90" i="13"/>
  <c r="P90" i="13"/>
  <c r="O90" i="13"/>
  <c r="Q89" i="13"/>
  <c r="P89" i="13"/>
  <c r="O89" i="13"/>
  <c r="Q88" i="13"/>
  <c r="P88" i="13"/>
  <c r="O88" i="13"/>
  <c r="Q87" i="13"/>
  <c r="P87" i="13"/>
  <c r="O87" i="13"/>
  <c r="Q86" i="13"/>
  <c r="P86" i="13"/>
  <c r="O86" i="13"/>
  <c r="Q85" i="13"/>
  <c r="P85" i="13"/>
  <c r="O85" i="13"/>
  <c r="Q84" i="13"/>
  <c r="P84" i="13"/>
  <c r="O84" i="13"/>
  <c r="Q83" i="13"/>
  <c r="P83" i="13"/>
  <c r="O83" i="13"/>
  <c r="Q82" i="13"/>
  <c r="P82" i="13"/>
  <c r="O82" i="13"/>
  <c r="Q81" i="13"/>
  <c r="P81" i="13"/>
  <c r="O81" i="13"/>
  <c r="Q80" i="13"/>
  <c r="P80" i="13"/>
  <c r="O80" i="13"/>
  <c r="Q79" i="13"/>
  <c r="P79" i="13"/>
  <c r="O79" i="13"/>
  <c r="Q78" i="13"/>
  <c r="P78" i="13"/>
  <c r="O78" i="13"/>
  <c r="Q77" i="13"/>
  <c r="P77" i="13"/>
  <c r="O77" i="13"/>
  <c r="Q76" i="13"/>
  <c r="P76" i="13"/>
  <c r="O76" i="13"/>
  <c r="Q75" i="13"/>
  <c r="P75" i="13"/>
  <c r="O75" i="13"/>
  <c r="Q74" i="13"/>
  <c r="P74" i="13"/>
  <c r="O74" i="13"/>
  <c r="Q73" i="13"/>
  <c r="P73" i="13"/>
  <c r="O73" i="13"/>
  <c r="Q72" i="13"/>
  <c r="P72" i="13"/>
  <c r="O72" i="13"/>
  <c r="Q71" i="13"/>
  <c r="P71" i="13"/>
  <c r="O71" i="13"/>
  <c r="Q70" i="13"/>
  <c r="P70" i="13"/>
  <c r="O70" i="13"/>
  <c r="Q69" i="13"/>
  <c r="P69" i="13"/>
  <c r="O69" i="13"/>
  <c r="Q68" i="13"/>
  <c r="P68" i="13"/>
  <c r="O68" i="13"/>
  <c r="Q67" i="13"/>
  <c r="P67" i="13"/>
  <c r="O67" i="13"/>
  <c r="Q66" i="13"/>
  <c r="P66" i="13"/>
  <c r="O66" i="13"/>
  <c r="Q65" i="13"/>
  <c r="P65" i="13"/>
  <c r="O65" i="13"/>
  <c r="Q64" i="13"/>
  <c r="P64" i="13"/>
  <c r="O64" i="13"/>
  <c r="Q63" i="13"/>
  <c r="P63" i="13"/>
  <c r="O63" i="13"/>
  <c r="Q62" i="13"/>
  <c r="P62" i="13"/>
  <c r="O62" i="13"/>
  <c r="Q61" i="13"/>
  <c r="P61" i="13"/>
  <c r="O61" i="13"/>
  <c r="Q60" i="13"/>
  <c r="P60" i="13"/>
  <c r="O60" i="13"/>
  <c r="Q59" i="13"/>
  <c r="P59" i="13"/>
  <c r="O59" i="13"/>
  <c r="Q58" i="13"/>
  <c r="P58" i="13"/>
  <c r="O58" i="13"/>
  <c r="Q57" i="13"/>
  <c r="P57" i="13"/>
  <c r="O57" i="13"/>
  <c r="Q56" i="13"/>
  <c r="P56" i="13"/>
  <c r="O56" i="13"/>
  <c r="Q55" i="13"/>
  <c r="P55" i="13"/>
  <c r="O55" i="13"/>
  <c r="Q54" i="13"/>
  <c r="P54" i="13"/>
  <c r="O54" i="13"/>
  <c r="Q53" i="13"/>
  <c r="P53" i="13"/>
  <c r="O53" i="13"/>
  <c r="Q52" i="13"/>
  <c r="P52" i="13"/>
  <c r="O52" i="13"/>
  <c r="Q51" i="13"/>
  <c r="P51" i="13"/>
  <c r="O51" i="13"/>
  <c r="Q50" i="13"/>
  <c r="P50" i="13"/>
  <c r="O50" i="13"/>
  <c r="Q49" i="13"/>
  <c r="P49" i="13"/>
  <c r="O49" i="13"/>
  <c r="Q48" i="13"/>
  <c r="P48" i="13"/>
  <c r="O48" i="13"/>
  <c r="Q47" i="13"/>
  <c r="P47" i="13"/>
  <c r="O47" i="13"/>
  <c r="Q46" i="13"/>
  <c r="P46" i="13"/>
  <c r="O46" i="13"/>
  <c r="Q45" i="13"/>
  <c r="P45" i="13"/>
  <c r="O45" i="13"/>
  <c r="Q44" i="13"/>
  <c r="P44" i="13"/>
  <c r="O44" i="13"/>
  <c r="Q43" i="13"/>
  <c r="P43" i="13"/>
  <c r="O43" i="13"/>
  <c r="Q42" i="13"/>
  <c r="P42" i="13"/>
  <c r="O42" i="13"/>
  <c r="Q41" i="13"/>
  <c r="P41" i="13"/>
  <c r="O41" i="13"/>
  <c r="Q40" i="13"/>
  <c r="P40" i="13"/>
  <c r="O40" i="13"/>
  <c r="Q39" i="13"/>
  <c r="P39" i="13"/>
  <c r="O39" i="13"/>
  <c r="Q38" i="13"/>
  <c r="P38" i="13"/>
  <c r="O38" i="13"/>
  <c r="Q37" i="13"/>
  <c r="P37" i="13"/>
  <c r="O37" i="13"/>
  <c r="Q36" i="13"/>
  <c r="P36" i="13"/>
  <c r="O36" i="13"/>
  <c r="Q35" i="13"/>
  <c r="P35" i="13"/>
  <c r="O35" i="13"/>
  <c r="Q34" i="13"/>
  <c r="P34" i="13"/>
  <c r="O34" i="13"/>
  <c r="Q33" i="13"/>
  <c r="P33" i="13"/>
  <c r="O33" i="13"/>
  <c r="Q32" i="13"/>
  <c r="P32" i="13"/>
  <c r="O32" i="13"/>
  <c r="Q31" i="13"/>
  <c r="P31" i="13"/>
  <c r="O31" i="13"/>
  <c r="Q30" i="13"/>
  <c r="P30" i="13"/>
  <c r="O30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Q3" i="13"/>
  <c r="P3" i="13"/>
  <c r="O3" i="13"/>
  <c r="Q2" i="13"/>
  <c r="P2" i="13"/>
  <c r="O2" i="13"/>
  <c r="AR280" i="12" l="1"/>
  <c r="AQ280" i="12"/>
  <c r="AR279" i="12"/>
  <c r="AQ279" i="12"/>
  <c r="AM281" i="12"/>
  <c r="AM280" i="12"/>
  <c r="AM279" i="12"/>
  <c r="A53" i="23" l="1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Q275" i="12" l="1"/>
  <c r="AR275" i="12"/>
  <c r="AQ276" i="12"/>
  <c r="AR276" i="12"/>
  <c r="AQ277" i="12"/>
  <c r="AR277" i="12"/>
  <c r="AQ278" i="12"/>
  <c r="AR278" i="12"/>
  <c r="AM273" i="12"/>
  <c r="AM274" i="12"/>
  <c r="AM275" i="12"/>
  <c r="AM276" i="12"/>
  <c r="AM277" i="12"/>
  <c r="AM278" i="12"/>
  <c r="N113" i="13" l="1"/>
  <c r="M113" i="13"/>
  <c r="J113" i="13"/>
  <c r="I113" i="13"/>
  <c r="H113" i="13"/>
  <c r="N112" i="13"/>
  <c r="M112" i="13"/>
  <c r="J112" i="13"/>
  <c r="I112" i="13"/>
  <c r="H112" i="13"/>
  <c r="N111" i="13"/>
  <c r="M111" i="13"/>
  <c r="J111" i="13"/>
  <c r="I111" i="13"/>
  <c r="H111" i="13"/>
  <c r="N110" i="13"/>
  <c r="M110" i="13"/>
  <c r="J110" i="13"/>
  <c r="I110" i="13"/>
  <c r="H110" i="13"/>
  <c r="N109" i="13"/>
  <c r="M109" i="13"/>
  <c r="J109" i="13"/>
  <c r="I109" i="13"/>
  <c r="H109" i="13"/>
  <c r="N108" i="13"/>
  <c r="M108" i="13"/>
  <c r="J108" i="13"/>
  <c r="I108" i="13"/>
  <c r="H108" i="13"/>
  <c r="N107" i="13"/>
  <c r="M107" i="13"/>
  <c r="J107" i="13"/>
  <c r="I107" i="13"/>
  <c r="H107" i="13"/>
  <c r="N106" i="13"/>
  <c r="M106" i="13"/>
  <c r="J106" i="13"/>
  <c r="I106" i="13"/>
  <c r="H106" i="13"/>
  <c r="N105" i="13"/>
  <c r="M105" i="13"/>
  <c r="J105" i="13"/>
  <c r="I105" i="13"/>
  <c r="H105" i="13"/>
  <c r="N104" i="13"/>
  <c r="M104" i="13"/>
  <c r="J104" i="13"/>
  <c r="I104" i="13"/>
  <c r="H104" i="13"/>
  <c r="N103" i="13"/>
  <c r="M103" i="13"/>
  <c r="J103" i="13"/>
  <c r="I103" i="13"/>
  <c r="H103" i="13"/>
  <c r="N102" i="13"/>
  <c r="M102" i="13"/>
  <c r="J102" i="13"/>
  <c r="I102" i="13"/>
  <c r="H102" i="13"/>
  <c r="N101" i="13"/>
  <c r="M101" i="13"/>
  <c r="J101" i="13"/>
  <c r="I101" i="13"/>
  <c r="H101" i="13"/>
  <c r="N100" i="13"/>
  <c r="M100" i="13"/>
  <c r="J100" i="13"/>
  <c r="I100" i="13"/>
  <c r="H100" i="13"/>
  <c r="N99" i="13"/>
  <c r="M99" i="13"/>
  <c r="J99" i="13"/>
  <c r="I99" i="13"/>
  <c r="H99" i="13"/>
  <c r="N98" i="13"/>
  <c r="M98" i="13"/>
  <c r="J98" i="13"/>
  <c r="I98" i="13"/>
  <c r="H98" i="13"/>
  <c r="N97" i="13"/>
  <c r="M97" i="13"/>
  <c r="J97" i="13"/>
  <c r="I97" i="13"/>
  <c r="H97" i="13"/>
  <c r="N96" i="13"/>
  <c r="M96" i="13"/>
  <c r="J96" i="13"/>
  <c r="I96" i="13"/>
  <c r="H96" i="13"/>
  <c r="N95" i="13"/>
  <c r="M95" i="13"/>
  <c r="J95" i="13"/>
  <c r="I95" i="13"/>
  <c r="H95" i="13"/>
  <c r="N94" i="13"/>
  <c r="M94" i="13"/>
  <c r="J94" i="13"/>
  <c r="I94" i="13"/>
  <c r="H94" i="13"/>
  <c r="N93" i="13"/>
  <c r="M93" i="13"/>
  <c r="J93" i="13"/>
  <c r="I93" i="13"/>
  <c r="H93" i="13"/>
  <c r="N92" i="13"/>
  <c r="M92" i="13"/>
  <c r="J92" i="13"/>
  <c r="I92" i="13"/>
  <c r="H92" i="13"/>
  <c r="N91" i="13"/>
  <c r="M91" i="13"/>
  <c r="J91" i="13"/>
  <c r="I91" i="13"/>
  <c r="H91" i="13"/>
  <c r="N90" i="13"/>
  <c r="M90" i="13"/>
  <c r="J90" i="13"/>
  <c r="I90" i="13"/>
  <c r="H90" i="13"/>
  <c r="N89" i="13"/>
  <c r="M89" i="13"/>
  <c r="J89" i="13"/>
  <c r="I89" i="13"/>
  <c r="H89" i="13"/>
  <c r="N88" i="13"/>
  <c r="M88" i="13"/>
  <c r="J88" i="13"/>
  <c r="I88" i="13"/>
  <c r="H88" i="13"/>
  <c r="N87" i="13"/>
  <c r="M87" i="13"/>
  <c r="J87" i="13"/>
  <c r="I87" i="13"/>
  <c r="H87" i="13"/>
  <c r="N86" i="13"/>
  <c r="M86" i="13"/>
  <c r="J86" i="13"/>
  <c r="I86" i="13"/>
  <c r="H86" i="13"/>
  <c r="N85" i="13"/>
  <c r="M85" i="13"/>
  <c r="J85" i="13"/>
  <c r="I85" i="13"/>
  <c r="H85" i="13"/>
  <c r="N84" i="13"/>
  <c r="M84" i="13"/>
  <c r="J84" i="13"/>
  <c r="I84" i="13"/>
  <c r="H84" i="13"/>
  <c r="N83" i="13"/>
  <c r="M83" i="13"/>
  <c r="J83" i="13"/>
  <c r="I83" i="13"/>
  <c r="H83" i="13"/>
  <c r="N82" i="13"/>
  <c r="M82" i="13"/>
  <c r="J82" i="13"/>
  <c r="I82" i="13"/>
  <c r="H82" i="13"/>
  <c r="N81" i="13"/>
  <c r="M81" i="13"/>
  <c r="J81" i="13"/>
  <c r="I81" i="13"/>
  <c r="H81" i="13"/>
  <c r="N80" i="13"/>
  <c r="M80" i="13"/>
  <c r="J80" i="13"/>
  <c r="I80" i="13"/>
  <c r="H80" i="13"/>
  <c r="N79" i="13"/>
  <c r="M79" i="13"/>
  <c r="J79" i="13"/>
  <c r="I79" i="13"/>
  <c r="H79" i="13"/>
  <c r="N78" i="13"/>
  <c r="M78" i="13"/>
  <c r="J78" i="13"/>
  <c r="I78" i="13"/>
  <c r="H78" i="13"/>
  <c r="N77" i="13"/>
  <c r="M77" i="13"/>
  <c r="J77" i="13"/>
  <c r="I77" i="13"/>
  <c r="H77" i="13"/>
  <c r="N76" i="13"/>
  <c r="M76" i="13"/>
  <c r="J76" i="13"/>
  <c r="I76" i="13"/>
  <c r="H76" i="13"/>
  <c r="N75" i="13"/>
  <c r="M75" i="13"/>
  <c r="J75" i="13"/>
  <c r="I75" i="13"/>
  <c r="H75" i="13"/>
  <c r="N74" i="13"/>
  <c r="M74" i="13"/>
  <c r="J74" i="13"/>
  <c r="I74" i="13"/>
  <c r="H74" i="13"/>
  <c r="N73" i="13"/>
  <c r="M73" i="13"/>
  <c r="J73" i="13"/>
  <c r="I73" i="13"/>
  <c r="H73" i="13"/>
  <c r="N72" i="13"/>
  <c r="M72" i="13"/>
  <c r="J72" i="13"/>
  <c r="I72" i="13"/>
  <c r="H72" i="13"/>
  <c r="N71" i="13"/>
  <c r="M71" i="13"/>
  <c r="J71" i="13"/>
  <c r="I71" i="13"/>
  <c r="H71" i="13"/>
  <c r="N70" i="13"/>
  <c r="M70" i="13"/>
  <c r="J70" i="13"/>
  <c r="I70" i="13"/>
  <c r="H70" i="13"/>
  <c r="N69" i="13"/>
  <c r="M69" i="13"/>
  <c r="J69" i="13"/>
  <c r="I69" i="13"/>
  <c r="H69" i="13"/>
  <c r="N68" i="13"/>
  <c r="M68" i="13"/>
  <c r="J68" i="13"/>
  <c r="I68" i="13"/>
  <c r="H68" i="13"/>
  <c r="N67" i="13"/>
  <c r="M67" i="13"/>
  <c r="J67" i="13"/>
  <c r="I67" i="13"/>
  <c r="H67" i="13"/>
  <c r="N66" i="13"/>
  <c r="M66" i="13"/>
  <c r="J66" i="13"/>
  <c r="I66" i="13"/>
  <c r="H66" i="13"/>
  <c r="N65" i="13"/>
  <c r="M65" i="13"/>
  <c r="J65" i="13"/>
  <c r="I65" i="13"/>
  <c r="H65" i="13"/>
  <c r="N64" i="13"/>
  <c r="M64" i="13"/>
  <c r="J64" i="13"/>
  <c r="I64" i="13"/>
  <c r="H64" i="13"/>
  <c r="N63" i="13"/>
  <c r="M63" i="13"/>
  <c r="J63" i="13"/>
  <c r="I63" i="13"/>
  <c r="H63" i="13"/>
  <c r="N62" i="13"/>
  <c r="M62" i="13"/>
  <c r="J62" i="13"/>
  <c r="I62" i="13"/>
  <c r="H62" i="13"/>
  <c r="N61" i="13"/>
  <c r="M61" i="13"/>
  <c r="J61" i="13"/>
  <c r="I61" i="13"/>
  <c r="H61" i="13"/>
  <c r="N60" i="13"/>
  <c r="M60" i="13"/>
  <c r="J60" i="13"/>
  <c r="I60" i="13"/>
  <c r="H60" i="13"/>
  <c r="N59" i="13"/>
  <c r="M59" i="13"/>
  <c r="J59" i="13"/>
  <c r="I59" i="13"/>
  <c r="H59" i="13"/>
  <c r="N58" i="13"/>
  <c r="M58" i="13"/>
  <c r="J58" i="13"/>
  <c r="I58" i="13"/>
  <c r="H58" i="13"/>
  <c r="N57" i="13"/>
  <c r="M57" i="13"/>
  <c r="J57" i="13"/>
  <c r="I57" i="13"/>
  <c r="H57" i="13"/>
  <c r="N56" i="13"/>
  <c r="M56" i="13"/>
  <c r="J56" i="13"/>
  <c r="I56" i="13"/>
  <c r="H56" i="13"/>
  <c r="N55" i="13"/>
  <c r="M55" i="13"/>
  <c r="J55" i="13"/>
  <c r="I55" i="13"/>
  <c r="H55" i="13"/>
  <c r="N54" i="13"/>
  <c r="M54" i="13"/>
  <c r="J54" i="13"/>
  <c r="I54" i="13"/>
  <c r="H54" i="13"/>
  <c r="N53" i="13"/>
  <c r="M53" i="13"/>
  <c r="J53" i="13"/>
  <c r="I53" i="13"/>
  <c r="H53" i="13"/>
  <c r="N52" i="13"/>
  <c r="M52" i="13"/>
  <c r="J52" i="13"/>
  <c r="I52" i="13"/>
  <c r="H52" i="13"/>
  <c r="N51" i="13"/>
  <c r="M51" i="13"/>
  <c r="J51" i="13"/>
  <c r="I51" i="13"/>
  <c r="H51" i="13"/>
  <c r="N50" i="13"/>
  <c r="M50" i="13"/>
  <c r="J50" i="13"/>
  <c r="I50" i="13"/>
  <c r="H50" i="13"/>
  <c r="N49" i="13"/>
  <c r="M49" i="13"/>
  <c r="J49" i="13"/>
  <c r="I49" i="13"/>
  <c r="H49" i="13"/>
  <c r="N48" i="13"/>
  <c r="M48" i="13"/>
  <c r="J48" i="13"/>
  <c r="I48" i="13"/>
  <c r="H48" i="13"/>
  <c r="N47" i="13"/>
  <c r="M47" i="13"/>
  <c r="J47" i="13"/>
  <c r="I47" i="13"/>
  <c r="H47" i="13"/>
  <c r="N46" i="13"/>
  <c r="M46" i="13"/>
  <c r="J46" i="13"/>
  <c r="I46" i="13"/>
  <c r="H46" i="13"/>
  <c r="N45" i="13"/>
  <c r="M45" i="13"/>
  <c r="J45" i="13"/>
  <c r="I45" i="13"/>
  <c r="H45" i="13"/>
  <c r="N44" i="13"/>
  <c r="M44" i="13"/>
  <c r="J44" i="13"/>
  <c r="I44" i="13"/>
  <c r="H44" i="13"/>
  <c r="N43" i="13"/>
  <c r="M43" i="13"/>
  <c r="J43" i="13"/>
  <c r="I43" i="13"/>
  <c r="H43" i="13"/>
  <c r="N42" i="13"/>
  <c r="M42" i="13"/>
  <c r="J42" i="13"/>
  <c r="I42" i="13"/>
  <c r="H42" i="13"/>
  <c r="N41" i="13"/>
  <c r="M41" i="13"/>
  <c r="J41" i="13"/>
  <c r="I41" i="13"/>
  <c r="H41" i="13"/>
  <c r="N40" i="13"/>
  <c r="M40" i="13"/>
  <c r="J40" i="13"/>
  <c r="I40" i="13"/>
  <c r="H40" i="13"/>
  <c r="N39" i="13"/>
  <c r="M39" i="13"/>
  <c r="J39" i="13"/>
  <c r="I39" i="13"/>
  <c r="H39" i="13"/>
  <c r="N38" i="13"/>
  <c r="M38" i="13"/>
  <c r="J38" i="13"/>
  <c r="I38" i="13"/>
  <c r="H38" i="13"/>
  <c r="N37" i="13"/>
  <c r="M37" i="13"/>
  <c r="J37" i="13"/>
  <c r="I37" i="13"/>
  <c r="H37" i="13"/>
  <c r="N36" i="13"/>
  <c r="M36" i="13"/>
  <c r="J36" i="13"/>
  <c r="I36" i="13"/>
  <c r="H36" i="13"/>
  <c r="N35" i="13"/>
  <c r="M35" i="13"/>
  <c r="J35" i="13"/>
  <c r="I35" i="13"/>
  <c r="H35" i="13"/>
  <c r="N34" i="13"/>
  <c r="M34" i="13"/>
  <c r="J34" i="13"/>
  <c r="I34" i="13"/>
  <c r="H34" i="13"/>
  <c r="N33" i="13"/>
  <c r="M33" i="13"/>
  <c r="J33" i="13"/>
  <c r="I33" i="13"/>
  <c r="H33" i="13"/>
  <c r="N32" i="13"/>
  <c r="M32" i="13"/>
  <c r="J32" i="13"/>
  <c r="I32" i="13"/>
  <c r="H32" i="13"/>
  <c r="N31" i="13"/>
  <c r="M31" i="13"/>
  <c r="J31" i="13"/>
  <c r="I31" i="13"/>
  <c r="H31" i="13"/>
  <c r="N30" i="13"/>
  <c r="M30" i="13"/>
  <c r="J30" i="13"/>
  <c r="I30" i="13"/>
  <c r="H30" i="13"/>
  <c r="N29" i="13"/>
  <c r="M29" i="13"/>
  <c r="J29" i="13"/>
  <c r="I29" i="13"/>
  <c r="H29" i="13"/>
  <c r="N28" i="13"/>
  <c r="M28" i="13"/>
  <c r="J28" i="13"/>
  <c r="I28" i="13"/>
  <c r="H28" i="13"/>
  <c r="N27" i="13"/>
  <c r="M27" i="13"/>
  <c r="J27" i="13"/>
  <c r="I27" i="13"/>
  <c r="H27" i="13"/>
  <c r="N26" i="13"/>
  <c r="M26" i="13"/>
  <c r="J26" i="13"/>
  <c r="I26" i="13"/>
  <c r="H26" i="13"/>
  <c r="N25" i="13"/>
  <c r="M25" i="13"/>
  <c r="J25" i="13"/>
  <c r="I25" i="13"/>
  <c r="H25" i="13"/>
  <c r="N24" i="13"/>
  <c r="M24" i="13"/>
  <c r="J24" i="13"/>
  <c r="I24" i="13"/>
  <c r="H24" i="13"/>
  <c r="N23" i="13"/>
  <c r="M23" i="13"/>
  <c r="J23" i="13"/>
  <c r="I23" i="13"/>
  <c r="H23" i="13"/>
  <c r="N22" i="13"/>
  <c r="M22" i="13"/>
  <c r="J22" i="13"/>
  <c r="I22" i="13"/>
  <c r="H22" i="13"/>
  <c r="N21" i="13"/>
  <c r="M21" i="13"/>
  <c r="J21" i="13"/>
  <c r="I21" i="13"/>
  <c r="H21" i="13"/>
  <c r="N20" i="13"/>
  <c r="M20" i="13"/>
  <c r="J20" i="13"/>
  <c r="I20" i="13"/>
  <c r="H20" i="13"/>
  <c r="N19" i="13"/>
  <c r="M19" i="13"/>
  <c r="J19" i="13"/>
  <c r="I19" i="13"/>
  <c r="H19" i="13"/>
  <c r="N18" i="13"/>
  <c r="M18" i="13"/>
  <c r="J18" i="13"/>
  <c r="I18" i="13"/>
  <c r="H18" i="13"/>
  <c r="N17" i="13"/>
  <c r="M17" i="13"/>
  <c r="J17" i="13"/>
  <c r="I17" i="13"/>
  <c r="H17" i="13"/>
  <c r="N16" i="13"/>
  <c r="M16" i="13"/>
  <c r="J16" i="13"/>
  <c r="I16" i="13"/>
  <c r="H16" i="13"/>
  <c r="N15" i="13"/>
  <c r="M15" i="13"/>
  <c r="J15" i="13"/>
  <c r="I15" i="13"/>
  <c r="H15" i="13"/>
  <c r="N14" i="13"/>
  <c r="M14" i="13"/>
  <c r="J14" i="13"/>
  <c r="I14" i="13"/>
  <c r="H14" i="13"/>
  <c r="N13" i="13"/>
  <c r="M13" i="13"/>
  <c r="J13" i="13"/>
  <c r="I13" i="13"/>
  <c r="H13" i="13"/>
  <c r="N12" i="13"/>
  <c r="M12" i="13"/>
  <c r="J12" i="13"/>
  <c r="I12" i="13"/>
  <c r="H12" i="13"/>
  <c r="N11" i="13"/>
  <c r="M11" i="13"/>
  <c r="J11" i="13"/>
  <c r="I11" i="13"/>
  <c r="H11" i="13"/>
  <c r="N10" i="13"/>
  <c r="M10" i="13"/>
  <c r="J10" i="13"/>
  <c r="I10" i="13"/>
  <c r="H10" i="13"/>
  <c r="N9" i="13"/>
  <c r="M9" i="13"/>
  <c r="J9" i="13"/>
  <c r="I9" i="13"/>
  <c r="H9" i="13"/>
  <c r="N8" i="13"/>
  <c r="M8" i="13"/>
  <c r="J8" i="13"/>
  <c r="I8" i="13"/>
  <c r="H8" i="13"/>
  <c r="N7" i="13"/>
  <c r="M7" i="13"/>
  <c r="J7" i="13"/>
  <c r="I7" i="13"/>
  <c r="H7" i="13"/>
  <c r="N6" i="13"/>
  <c r="M6" i="13"/>
  <c r="J6" i="13"/>
  <c r="I6" i="13"/>
  <c r="H6" i="13"/>
  <c r="N5" i="13"/>
  <c r="M5" i="13"/>
  <c r="J5" i="13"/>
  <c r="I5" i="13"/>
  <c r="H5" i="13"/>
  <c r="N4" i="13"/>
  <c r="M4" i="13"/>
  <c r="J4" i="13"/>
  <c r="I4" i="13"/>
  <c r="H4" i="13"/>
  <c r="N3" i="13"/>
  <c r="M3" i="13"/>
  <c r="J3" i="13"/>
  <c r="I3" i="13"/>
  <c r="H3" i="13"/>
  <c r="N2" i="13"/>
  <c r="M2" i="13"/>
  <c r="J2" i="13"/>
  <c r="I2" i="13"/>
  <c r="H2" i="13"/>
  <c r="K275" i="14"/>
  <c r="AQ273" i="12"/>
  <c r="AR273" i="12"/>
  <c r="T273" i="14" s="1"/>
  <c r="U273" i="14"/>
  <c r="AQ274" i="12"/>
  <c r="AR274" i="12"/>
  <c r="T274" i="14" s="1"/>
  <c r="U274" i="14"/>
  <c r="S275" i="14"/>
  <c r="R275" i="14"/>
  <c r="Q275" i="14"/>
  <c r="P275" i="14"/>
  <c r="K274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Z273" i="14"/>
  <c r="Z274" i="14"/>
  <c r="T275" i="14"/>
  <c r="U275" i="14"/>
  <c r="V275" i="14"/>
  <c r="W275" i="14"/>
  <c r="X275" i="14"/>
  <c r="Y275" i="14"/>
  <c r="Z275" i="14"/>
  <c r="P276" i="14"/>
  <c r="Q276" i="14"/>
  <c r="R276" i="14"/>
  <c r="S276" i="14"/>
  <c r="T276" i="14"/>
  <c r="U276" i="14"/>
  <c r="V276" i="14"/>
  <c r="W276" i="14"/>
  <c r="X276" i="14"/>
  <c r="Y276" i="14"/>
  <c r="Z276" i="14"/>
  <c r="P277" i="14"/>
  <c r="Q277" i="14"/>
  <c r="R277" i="14"/>
  <c r="S277" i="14"/>
  <c r="T277" i="14"/>
  <c r="U277" i="14"/>
  <c r="V277" i="14"/>
  <c r="W277" i="14"/>
  <c r="X277" i="14"/>
  <c r="Y277" i="14"/>
  <c r="Z277" i="14"/>
  <c r="P278" i="14"/>
  <c r="Q278" i="14"/>
  <c r="R278" i="14"/>
  <c r="S278" i="14"/>
  <c r="T278" i="14"/>
  <c r="U278" i="14"/>
  <c r="V278" i="14"/>
  <c r="W278" i="14"/>
  <c r="X278" i="14"/>
  <c r="Y278" i="14"/>
  <c r="Z278" i="14"/>
  <c r="P279" i="14"/>
  <c r="Q279" i="14"/>
  <c r="R279" i="14"/>
  <c r="S279" i="14"/>
  <c r="T279" i="14"/>
  <c r="U279" i="14"/>
  <c r="V279" i="14"/>
  <c r="W279" i="14"/>
  <c r="X279" i="14"/>
  <c r="Y279" i="14"/>
  <c r="Z279" i="14"/>
  <c r="P280" i="14"/>
  <c r="Q280" i="14"/>
  <c r="R280" i="14"/>
  <c r="S280" i="14"/>
  <c r="T280" i="14"/>
  <c r="U280" i="14"/>
  <c r="V280" i="14"/>
  <c r="W280" i="14"/>
  <c r="X280" i="14"/>
  <c r="Y280" i="14"/>
  <c r="Z280" i="14"/>
  <c r="P281" i="14"/>
  <c r="Q281" i="14"/>
  <c r="R281" i="14"/>
  <c r="S281" i="14"/>
  <c r="T281" i="14"/>
  <c r="U281" i="14"/>
  <c r="V281" i="14"/>
  <c r="W281" i="14"/>
  <c r="X281" i="14"/>
  <c r="Y281" i="14"/>
  <c r="Z281" i="14"/>
  <c r="P282" i="14"/>
  <c r="Q282" i="14"/>
  <c r="R282" i="14"/>
  <c r="S282" i="14"/>
  <c r="T282" i="14"/>
  <c r="U282" i="14"/>
  <c r="V282" i="14"/>
  <c r="W282" i="14"/>
  <c r="X282" i="14"/>
  <c r="Y282" i="14"/>
  <c r="Z282" i="14"/>
  <c r="P283" i="14"/>
  <c r="Q283" i="14"/>
  <c r="R283" i="14"/>
  <c r="S283" i="14"/>
  <c r="T283" i="14"/>
  <c r="U283" i="14"/>
  <c r="V283" i="14"/>
  <c r="W283" i="14"/>
  <c r="X283" i="14"/>
  <c r="Y283" i="14"/>
  <c r="Z283" i="14"/>
  <c r="P284" i="14"/>
  <c r="Q284" i="14"/>
  <c r="R284" i="14"/>
  <c r="S284" i="14"/>
  <c r="T284" i="14"/>
  <c r="U284" i="14"/>
  <c r="V284" i="14"/>
  <c r="W284" i="14"/>
  <c r="X284" i="14"/>
  <c r="Y284" i="14"/>
  <c r="Z284" i="14"/>
  <c r="P285" i="14"/>
  <c r="Q285" i="14"/>
  <c r="R285" i="14"/>
  <c r="S285" i="14"/>
  <c r="T285" i="14"/>
  <c r="U285" i="14"/>
  <c r="V285" i="14"/>
  <c r="W285" i="14"/>
  <c r="X285" i="14"/>
  <c r="Y285" i="14"/>
  <c r="Z285" i="14"/>
  <c r="P286" i="14"/>
  <c r="Q286" i="14"/>
  <c r="R286" i="14"/>
  <c r="S286" i="14"/>
  <c r="T286" i="14"/>
  <c r="U286" i="14"/>
  <c r="V286" i="14"/>
  <c r="W286" i="14"/>
  <c r="X286" i="14"/>
  <c r="Y286" i="14"/>
  <c r="Z286" i="14"/>
  <c r="P287" i="14"/>
  <c r="Q287" i="14"/>
  <c r="R287" i="14"/>
  <c r="S287" i="14"/>
  <c r="T287" i="14"/>
  <c r="U287" i="14"/>
  <c r="V287" i="14"/>
  <c r="W287" i="14"/>
  <c r="X287" i="14"/>
  <c r="Y287" i="14"/>
  <c r="Z287" i="14"/>
  <c r="P288" i="14"/>
  <c r="Q288" i="14"/>
  <c r="R288" i="14"/>
  <c r="S288" i="14"/>
  <c r="T288" i="14"/>
  <c r="U288" i="14"/>
  <c r="V288" i="14"/>
  <c r="W288" i="14"/>
  <c r="X288" i="14"/>
  <c r="Y288" i="14"/>
  <c r="Z288" i="14"/>
  <c r="P289" i="14"/>
  <c r="Q289" i="14"/>
  <c r="R289" i="14"/>
  <c r="S289" i="14"/>
  <c r="T289" i="14"/>
  <c r="U289" i="14"/>
  <c r="V289" i="14"/>
  <c r="W289" i="14"/>
  <c r="X289" i="14"/>
  <c r="Y289" i="14"/>
  <c r="Z289" i="14"/>
  <c r="P290" i="14"/>
  <c r="Q290" i="14"/>
  <c r="R290" i="14"/>
  <c r="S290" i="14"/>
  <c r="T290" i="14"/>
  <c r="U290" i="14"/>
  <c r="V290" i="14"/>
  <c r="W290" i="14"/>
  <c r="X290" i="14"/>
  <c r="Y290" i="14"/>
  <c r="Z290" i="14"/>
  <c r="P291" i="14"/>
  <c r="Q291" i="14"/>
  <c r="R291" i="14"/>
  <c r="S291" i="14"/>
  <c r="T291" i="14"/>
  <c r="U291" i="14"/>
  <c r="V291" i="14"/>
  <c r="W291" i="14"/>
  <c r="X291" i="14"/>
  <c r="Y291" i="14"/>
  <c r="Z291" i="14"/>
  <c r="P292" i="14"/>
  <c r="Q292" i="14"/>
  <c r="R292" i="14"/>
  <c r="S292" i="14"/>
  <c r="T292" i="14"/>
  <c r="U292" i="14"/>
  <c r="V292" i="14"/>
  <c r="W292" i="14"/>
  <c r="X292" i="14"/>
  <c r="Y292" i="14"/>
  <c r="Z292" i="14"/>
  <c r="P293" i="14"/>
  <c r="Q293" i="14"/>
  <c r="R293" i="14"/>
  <c r="S293" i="14"/>
  <c r="T293" i="14"/>
  <c r="U293" i="14"/>
  <c r="V293" i="14"/>
  <c r="W293" i="14"/>
  <c r="X293" i="14"/>
  <c r="Y293" i="14"/>
  <c r="Z293" i="14"/>
  <c r="P294" i="14"/>
  <c r="Q294" i="14"/>
  <c r="R294" i="14"/>
  <c r="S294" i="14"/>
  <c r="T294" i="14"/>
  <c r="U294" i="14"/>
  <c r="V294" i="14"/>
  <c r="W294" i="14"/>
  <c r="X294" i="14"/>
  <c r="Y294" i="14"/>
  <c r="Z294" i="14"/>
  <c r="P295" i="14"/>
  <c r="Q295" i="14"/>
  <c r="R295" i="14"/>
  <c r="S295" i="14"/>
  <c r="T295" i="14"/>
  <c r="U295" i="14"/>
  <c r="V295" i="14"/>
  <c r="W295" i="14"/>
  <c r="X295" i="14"/>
  <c r="Y295" i="14"/>
  <c r="Z295" i="14"/>
  <c r="P296" i="14"/>
  <c r="Q296" i="14"/>
  <c r="R296" i="14"/>
  <c r="S296" i="14"/>
  <c r="T296" i="14"/>
  <c r="U296" i="14"/>
  <c r="V296" i="14"/>
  <c r="W296" i="14"/>
  <c r="X296" i="14"/>
  <c r="Y296" i="14"/>
  <c r="Z296" i="14"/>
  <c r="P297" i="14"/>
  <c r="Q297" i="14"/>
  <c r="R297" i="14"/>
  <c r="S297" i="14"/>
  <c r="T297" i="14"/>
  <c r="U297" i="14"/>
  <c r="V297" i="14"/>
  <c r="W297" i="14"/>
  <c r="X297" i="14"/>
  <c r="Y297" i="14"/>
  <c r="Z297" i="14"/>
  <c r="P298" i="14"/>
  <c r="Q298" i="14"/>
  <c r="R298" i="14"/>
  <c r="S298" i="14"/>
  <c r="T298" i="14"/>
  <c r="U298" i="14"/>
  <c r="V298" i="14"/>
  <c r="W298" i="14"/>
  <c r="X298" i="14"/>
  <c r="Y298" i="14"/>
  <c r="Z298" i="14"/>
  <c r="P299" i="14"/>
  <c r="Q299" i="14"/>
  <c r="R299" i="14"/>
  <c r="S299" i="14"/>
  <c r="T299" i="14"/>
  <c r="U299" i="14"/>
  <c r="V299" i="14"/>
  <c r="W299" i="14"/>
  <c r="X299" i="14"/>
  <c r="Y299" i="14"/>
  <c r="Z299" i="14"/>
  <c r="P300" i="14"/>
  <c r="Q300" i="14"/>
  <c r="R300" i="14"/>
  <c r="S300" i="14"/>
  <c r="T300" i="14"/>
  <c r="U300" i="14"/>
  <c r="V300" i="14"/>
  <c r="W300" i="14"/>
  <c r="X300" i="14"/>
  <c r="Y300" i="14"/>
  <c r="Z300" i="14"/>
  <c r="P301" i="14"/>
  <c r="Q301" i="14"/>
  <c r="R301" i="14"/>
  <c r="S301" i="14"/>
  <c r="T301" i="14"/>
  <c r="U301" i="14"/>
  <c r="V301" i="14"/>
  <c r="W301" i="14"/>
  <c r="X301" i="14"/>
  <c r="Y301" i="14"/>
  <c r="Z301" i="14"/>
  <c r="G272" i="14"/>
  <c r="G273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AQ272" i="12"/>
  <c r="V272" i="14" s="1"/>
  <c r="AR272" i="12"/>
  <c r="AM272" i="12"/>
  <c r="K268" i="14"/>
  <c r="P268" i="14"/>
  <c r="Q268" i="14"/>
  <c r="K269" i="14"/>
  <c r="R269" i="14"/>
  <c r="S269" i="14"/>
  <c r="K270" i="14"/>
  <c r="K271" i="14"/>
  <c r="P271" i="14"/>
  <c r="S271" i="14"/>
  <c r="K272" i="14"/>
  <c r="K273" i="14"/>
  <c r="S273" i="14"/>
  <c r="B279" i="12"/>
  <c r="B291" i="12" s="1"/>
  <c r="C279" i="12"/>
  <c r="C291" i="12" s="1"/>
  <c r="C303" i="12" s="1"/>
  <c r="B280" i="12"/>
  <c r="B292" i="12" s="1"/>
  <c r="C280" i="12"/>
  <c r="C292" i="12" s="1"/>
  <c r="C304" i="12" s="1"/>
  <c r="B281" i="12"/>
  <c r="B293" i="12" s="1"/>
  <c r="C281" i="12"/>
  <c r="C293" i="12" s="1"/>
  <c r="C305" i="12" s="1"/>
  <c r="B282" i="12"/>
  <c r="B294" i="12" s="1"/>
  <c r="C282" i="12"/>
  <c r="C294" i="12" s="1"/>
  <c r="C306" i="12" s="1"/>
  <c r="B283" i="12"/>
  <c r="B295" i="12" s="1"/>
  <c r="C283" i="12"/>
  <c r="C295" i="12" s="1"/>
  <c r="C307" i="12" s="1"/>
  <c r="B284" i="12"/>
  <c r="B296" i="12" s="1"/>
  <c r="C284" i="12"/>
  <c r="C296" i="12" s="1"/>
  <c r="C308" i="12" s="1"/>
  <c r="B285" i="12"/>
  <c r="B297" i="12" s="1"/>
  <c r="C285" i="12"/>
  <c r="C297" i="12" s="1"/>
  <c r="C309" i="12" s="1"/>
  <c r="B286" i="12"/>
  <c r="B298" i="12" s="1"/>
  <c r="C286" i="12"/>
  <c r="C298" i="12" s="1"/>
  <c r="C310" i="12" s="1"/>
  <c r="B287" i="12"/>
  <c r="B299" i="12" s="1"/>
  <c r="C287" i="12"/>
  <c r="C299" i="12" s="1"/>
  <c r="C311" i="12" s="1"/>
  <c r="B288" i="12"/>
  <c r="B300" i="12" s="1"/>
  <c r="C288" i="12"/>
  <c r="C300" i="12" s="1"/>
  <c r="C312" i="12" s="1"/>
  <c r="B289" i="12"/>
  <c r="B301" i="12" s="1"/>
  <c r="C289" i="12"/>
  <c r="C301" i="12" s="1"/>
  <c r="C313" i="12" s="1"/>
  <c r="C278" i="12"/>
  <c r="C290" i="12" s="1"/>
  <c r="C302" i="12" s="1"/>
  <c r="B278" i="12"/>
  <c r="B290" i="12" s="1"/>
  <c r="B107" i="11"/>
  <c r="B111" i="11" s="1"/>
  <c r="C107" i="11"/>
  <c r="C111" i="11" s="1"/>
  <c r="B108" i="11"/>
  <c r="B112" i="11" s="1"/>
  <c r="C108" i="11"/>
  <c r="C112" i="11" s="1"/>
  <c r="B109" i="11"/>
  <c r="B113" i="11" s="1"/>
  <c r="C109" i="11"/>
  <c r="C113" i="11" s="1"/>
  <c r="C106" i="11"/>
  <c r="C110" i="11" s="1"/>
  <c r="B106" i="11"/>
  <c r="B110" i="11" s="1"/>
  <c r="G2" i="14"/>
  <c r="K2" i="14"/>
  <c r="P2" i="14"/>
  <c r="Q2" i="14"/>
  <c r="R2" i="14"/>
  <c r="S2" i="14"/>
  <c r="T2" i="14"/>
  <c r="U2" i="14"/>
  <c r="V2" i="14"/>
  <c r="W2" i="14"/>
  <c r="X2" i="14"/>
  <c r="Y2" i="14"/>
  <c r="Z2" i="14"/>
  <c r="G3" i="14"/>
  <c r="K3" i="14"/>
  <c r="P3" i="14"/>
  <c r="Q3" i="14"/>
  <c r="R3" i="14"/>
  <c r="S3" i="14"/>
  <c r="T3" i="14"/>
  <c r="U3" i="14"/>
  <c r="V3" i="14"/>
  <c r="W3" i="14"/>
  <c r="X3" i="14"/>
  <c r="Y3" i="14"/>
  <c r="Z3" i="14"/>
  <c r="G4" i="14"/>
  <c r="K4" i="14"/>
  <c r="P4" i="14"/>
  <c r="Q4" i="14"/>
  <c r="R4" i="14"/>
  <c r="S4" i="14"/>
  <c r="T4" i="14"/>
  <c r="U4" i="14"/>
  <c r="V4" i="14"/>
  <c r="W4" i="14"/>
  <c r="X4" i="14"/>
  <c r="Y4" i="14"/>
  <c r="Z4" i="14"/>
  <c r="G5" i="14"/>
  <c r="K5" i="14"/>
  <c r="P5" i="14"/>
  <c r="Q5" i="14"/>
  <c r="R5" i="14"/>
  <c r="S5" i="14"/>
  <c r="T5" i="14"/>
  <c r="U5" i="14"/>
  <c r="V5" i="14"/>
  <c r="W5" i="14"/>
  <c r="X5" i="14"/>
  <c r="Y5" i="14"/>
  <c r="Z5" i="14"/>
  <c r="G6" i="14"/>
  <c r="K6" i="14"/>
  <c r="P6" i="14"/>
  <c r="Q6" i="14"/>
  <c r="R6" i="14"/>
  <c r="S6" i="14"/>
  <c r="T6" i="14"/>
  <c r="U6" i="14"/>
  <c r="V6" i="14"/>
  <c r="W6" i="14"/>
  <c r="X6" i="14"/>
  <c r="Y6" i="14"/>
  <c r="Z6" i="14"/>
  <c r="G7" i="14"/>
  <c r="K7" i="14"/>
  <c r="P7" i="14"/>
  <c r="Q7" i="14"/>
  <c r="R7" i="14"/>
  <c r="S7" i="14"/>
  <c r="T7" i="14"/>
  <c r="U7" i="14"/>
  <c r="V7" i="14"/>
  <c r="W7" i="14"/>
  <c r="X7" i="14"/>
  <c r="Y7" i="14"/>
  <c r="Z7" i="14"/>
  <c r="G8" i="14"/>
  <c r="K8" i="14"/>
  <c r="P8" i="14"/>
  <c r="Q8" i="14"/>
  <c r="R8" i="14"/>
  <c r="S8" i="14"/>
  <c r="T8" i="14"/>
  <c r="U8" i="14"/>
  <c r="V8" i="14"/>
  <c r="W8" i="14"/>
  <c r="X8" i="14"/>
  <c r="Y8" i="14"/>
  <c r="Z8" i="14"/>
  <c r="G9" i="14"/>
  <c r="K9" i="14"/>
  <c r="P9" i="14"/>
  <c r="Q9" i="14"/>
  <c r="R9" i="14"/>
  <c r="S9" i="14"/>
  <c r="T9" i="14"/>
  <c r="U9" i="14"/>
  <c r="V9" i="14"/>
  <c r="W9" i="14"/>
  <c r="X9" i="14"/>
  <c r="Y9" i="14"/>
  <c r="Z9" i="14"/>
  <c r="G10" i="14"/>
  <c r="K10" i="14"/>
  <c r="P10" i="14"/>
  <c r="Q10" i="14"/>
  <c r="R10" i="14"/>
  <c r="S10" i="14"/>
  <c r="T10" i="14"/>
  <c r="U10" i="14"/>
  <c r="V10" i="14"/>
  <c r="W10" i="14"/>
  <c r="X10" i="14"/>
  <c r="Y10" i="14"/>
  <c r="Z10" i="14"/>
  <c r="G11" i="14"/>
  <c r="K11" i="14"/>
  <c r="P11" i="14"/>
  <c r="Q11" i="14"/>
  <c r="R11" i="14"/>
  <c r="S11" i="14"/>
  <c r="T11" i="14"/>
  <c r="U11" i="14"/>
  <c r="V11" i="14"/>
  <c r="W11" i="14"/>
  <c r="X11" i="14"/>
  <c r="Y11" i="14"/>
  <c r="Z11" i="14"/>
  <c r="G12" i="14"/>
  <c r="K12" i="14"/>
  <c r="P12" i="14"/>
  <c r="Q12" i="14"/>
  <c r="R12" i="14"/>
  <c r="S12" i="14"/>
  <c r="T12" i="14"/>
  <c r="U12" i="14"/>
  <c r="V12" i="14"/>
  <c r="W12" i="14"/>
  <c r="X12" i="14"/>
  <c r="Y12" i="14"/>
  <c r="Z12" i="14"/>
  <c r="G13" i="14"/>
  <c r="K13" i="14"/>
  <c r="P13" i="14"/>
  <c r="Q13" i="14"/>
  <c r="R13" i="14"/>
  <c r="S13" i="14"/>
  <c r="T13" i="14"/>
  <c r="U13" i="14"/>
  <c r="V13" i="14"/>
  <c r="W13" i="14"/>
  <c r="X13" i="14"/>
  <c r="Y13" i="14"/>
  <c r="Z13" i="14"/>
  <c r="G14" i="14"/>
  <c r="T14" i="14"/>
  <c r="Z14" i="14"/>
  <c r="G15" i="14"/>
  <c r="T15" i="14"/>
  <c r="Z15" i="14"/>
  <c r="G16" i="14"/>
  <c r="T16" i="14"/>
  <c r="Z16" i="14"/>
  <c r="G17" i="14"/>
  <c r="T17" i="14"/>
  <c r="Z17" i="14"/>
  <c r="G18" i="14"/>
  <c r="T18" i="14"/>
  <c r="Z18" i="14"/>
  <c r="G19" i="14"/>
  <c r="T19" i="14"/>
  <c r="Z19" i="14"/>
  <c r="G20" i="14"/>
  <c r="T20" i="14"/>
  <c r="Z20" i="14"/>
  <c r="G21" i="14"/>
  <c r="T21" i="14"/>
  <c r="Z21" i="14"/>
  <c r="G22" i="14"/>
  <c r="T22" i="14"/>
  <c r="Z22" i="14"/>
  <c r="G23" i="14"/>
  <c r="T23" i="14"/>
  <c r="Z23" i="14"/>
  <c r="G24" i="14"/>
  <c r="T24" i="14"/>
  <c r="Z24" i="14"/>
  <c r="G25" i="14"/>
  <c r="T25" i="14"/>
  <c r="Z25" i="14"/>
  <c r="G26" i="14"/>
  <c r="Z26" i="14"/>
  <c r="G27" i="14"/>
  <c r="Z27" i="14"/>
  <c r="G28" i="14"/>
  <c r="Z28" i="14"/>
  <c r="G29" i="14"/>
  <c r="Z29" i="14"/>
  <c r="G30" i="14"/>
  <c r="Z30" i="14"/>
  <c r="G31" i="14"/>
  <c r="Z31" i="14"/>
  <c r="G32" i="14"/>
  <c r="Z32" i="14"/>
  <c r="G33" i="14"/>
  <c r="Z33" i="14"/>
  <c r="G34" i="14"/>
  <c r="Z34" i="14"/>
  <c r="G35" i="14"/>
  <c r="Z35" i="14"/>
  <c r="G36" i="14"/>
  <c r="Z36" i="14"/>
  <c r="G37" i="14"/>
  <c r="Z37" i="14"/>
  <c r="G38" i="14"/>
  <c r="Z38" i="14"/>
  <c r="G39" i="14"/>
  <c r="Z39" i="14"/>
  <c r="G40" i="14"/>
  <c r="Z40" i="14"/>
  <c r="G41" i="14"/>
  <c r="Z41" i="14"/>
  <c r="G42" i="14"/>
  <c r="Z42" i="14"/>
  <c r="G43" i="14"/>
  <c r="Z43" i="14"/>
  <c r="G44" i="14"/>
  <c r="Z44" i="14"/>
  <c r="G45" i="14"/>
  <c r="Z45" i="14"/>
  <c r="G46" i="14"/>
  <c r="Z46" i="14"/>
  <c r="G47" i="14"/>
  <c r="Z47" i="14"/>
  <c r="G48" i="14"/>
  <c r="Z48" i="14"/>
  <c r="G49" i="14"/>
  <c r="Z49" i="14"/>
  <c r="G50" i="14"/>
  <c r="Z50" i="14"/>
  <c r="G51" i="14"/>
  <c r="Z51" i="14"/>
  <c r="G52" i="14"/>
  <c r="Z52" i="14"/>
  <c r="G53" i="14"/>
  <c r="Z53" i="14"/>
  <c r="G54" i="14"/>
  <c r="Z54" i="14"/>
  <c r="G55" i="14"/>
  <c r="Z55" i="14"/>
  <c r="G56" i="14"/>
  <c r="Z56" i="14"/>
  <c r="G57" i="14"/>
  <c r="Z57" i="14"/>
  <c r="G58" i="14"/>
  <c r="Z58" i="14"/>
  <c r="G59" i="14"/>
  <c r="Z59" i="14"/>
  <c r="G60" i="14"/>
  <c r="Z60" i="14"/>
  <c r="G61" i="14"/>
  <c r="Z61" i="14"/>
  <c r="G62" i="14"/>
  <c r="Z62" i="14"/>
  <c r="G63" i="14"/>
  <c r="Z63" i="14"/>
  <c r="G64" i="14"/>
  <c r="Z64" i="14"/>
  <c r="G65" i="14"/>
  <c r="Z65" i="14"/>
  <c r="G66" i="14"/>
  <c r="Z66" i="14"/>
  <c r="G67" i="14"/>
  <c r="Z67" i="14"/>
  <c r="G68" i="14"/>
  <c r="Z68" i="14"/>
  <c r="G69" i="14"/>
  <c r="Z69" i="14"/>
  <c r="G70" i="14"/>
  <c r="Z70" i="14"/>
  <c r="G71" i="14"/>
  <c r="Z71" i="14"/>
  <c r="G72" i="14"/>
  <c r="Z72" i="14"/>
  <c r="G73" i="14"/>
  <c r="Z73" i="14"/>
  <c r="G74" i="14"/>
  <c r="Z74" i="14"/>
  <c r="G75" i="14"/>
  <c r="Z75" i="14"/>
  <c r="G76" i="14"/>
  <c r="Z76" i="14"/>
  <c r="G77" i="14"/>
  <c r="Z77" i="14"/>
  <c r="G78" i="14"/>
  <c r="Z78" i="14"/>
  <c r="G79" i="14"/>
  <c r="Z79" i="14"/>
  <c r="G80" i="14"/>
  <c r="Z80" i="14"/>
  <c r="G81" i="14"/>
  <c r="Z81" i="14"/>
  <c r="G82" i="14"/>
  <c r="Z82" i="14"/>
  <c r="G83" i="14"/>
  <c r="Z83" i="14"/>
  <c r="G84" i="14"/>
  <c r="Z84" i="14"/>
  <c r="G85" i="14"/>
  <c r="Z85" i="14"/>
  <c r="G86" i="14"/>
  <c r="Z86" i="14"/>
  <c r="G87" i="14"/>
  <c r="Z87" i="14"/>
  <c r="G88" i="14"/>
  <c r="Z88" i="14"/>
  <c r="G89" i="14"/>
  <c r="Z89" i="14"/>
  <c r="G90" i="14"/>
  <c r="Z90" i="14"/>
  <c r="G91" i="14"/>
  <c r="Z91" i="14"/>
  <c r="G92" i="14"/>
  <c r="Z92" i="14"/>
  <c r="G93" i="14"/>
  <c r="Z93" i="14"/>
  <c r="G94" i="14"/>
  <c r="Z94" i="14"/>
  <c r="G95" i="14"/>
  <c r="Z95" i="14"/>
  <c r="G96" i="14"/>
  <c r="Z96" i="14"/>
  <c r="G97" i="14"/>
  <c r="Z97" i="14"/>
  <c r="G98" i="14"/>
  <c r="Z98" i="14"/>
  <c r="G99" i="14"/>
  <c r="Z99" i="14"/>
  <c r="G100" i="14"/>
  <c r="Z100" i="14"/>
  <c r="G101" i="14"/>
  <c r="Z101" i="14"/>
  <c r="G102" i="14"/>
  <c r="Z102" i="14"/>
  <c r="G103" i="14"/>
  <c r="Z103" i="14"/>
  <c r="G104" i="14"/>
  <c r="Z104" i="14"/>
  <c r="G105" i="14"/>
  <c r="Z105" i="14"/>
  <c r="G106" i="14"/>
  <c r="Z106" i="14"/>
  <c r="G107" i="14"/>
  <c r="Z107" i="14"/>
  <c r="G108" i="14"/>
  <c r="Z108" i="14"/>
  <c r="G109" i="14"/>
  <c r="Z109" i="14"/>
  <c r="G110" i="14"/>
  <c r="Z110" i="14"/>
  <c r="G111" i="14"/>
  <c r="Z111" i="14"/>
  <c r="G112" i="14"/>
  <c r="Z112" i="14"/>
  <c r="G113" i="14"/>
  <c r="Z113" i="14"/>
  <c r="G114" i="14"/>
  <c r="Z114" i="14"/>
  <c r="G115" i="14"/>
  <c r="Z115" i="14"/>
  <c r="G116" i="14"/>
  <c r="Z116" i="14"/>
  <c r="G117" i="14"/>
  <c r="Z117" i="14"/>
  <c r="G118" i="14"/>
  <c r="Z118" i="14"/>
  <c r="G119" i="14"/>
  <c r="Z119" i="14"/>
  <c r="G120" i="14"/>
  <c r="Z120" i="14"/>
  <c r="G121" i="14"/>
  <c r="Z121" i="14"/>
  <c r="G122" i="14"/>
  <c r="Z122" i="14"/>
  <c r="G123" i="14"/>
  <c r="Z123" i="14"/>
  <c r="G124" i="14"/>
  <c r="Z124" i="14"/>
  <c r="G125" i="14"/>
  <c r="Z125" i="14"/>
  <c r="G126" i="14"/>
  <c r="Z126" i="14"/>
  <c r="G127" i="14"/>
  <c r="Z127" i="14"/>
  <c r="G128" i="14"/>
  <c r="Z128" i="14"/>
  <c r="G129" i="14"/>
  <c r="Z129" i="14"/>
  <c r="G130" i="14"/>
  <c r="Z130" i="14"/>
  <c r="G131" i="14"/>
  <c r="Z131" i="14"/>
  <c r="G132" i="14"/>
  <c r="Z132" i="14"/>
  <c r="G133" i="14"/>
  <c r="Z133" i="14"/>
  <c r="G134" i="14"/>
  <c r="Z134" i="14"/>
  <c r="G135" i="14"/>
  <c r="Z135" i="14"/>
  <c r="G136" i="14"/>
  <c r="Z136" i="14"/>
  <c r="G137" i="14"/>
  <c r="Z137" i="14"/>
  <c r="G138" i="14"/>
  <c r="Z138" i="14"/>
  <c r="G139" i="14"/>
  <c r="Z139" i="14"/>
  <c r="G140" i="14"/>
  <c r="Z140" i="14"/>
  <c r="G141" i="14"/>
  <c r="Z141" i="14"/>
  <c r="G142" i="14"/>
  <c r="Z142" i="14"/>
  <c r="G143" i="14"/>
  <c r="Z143" i="14"/>
  <c r="G144" i="14"/>
  <c r="Z144" i="14"/>
  <c r="G145" i="14"/>
  <c r="Z145" i="14"/>
  <c r="G146" i="14"/>
  <c r="Z146" i="14"/>
  <c r="G147" i="14"/>
  <c r="Z147" i="14"/>
  <c r="G148" i="14"/>
  <c r="Z148" i="14"/>
  <c r="G149" i="14"/>
  <c r="Z149" i="14"/>
  <c r="G150" i="14"/>
  <c r="Z150" i="14"/>
  <c r="G151" i="14"/>
  <c r="Z151" i="14"/>
  <c r="G152" i="14"/>
  <c r="Z152" i="14"/>
  <c r="G153" i="14"/>
  <c r="Z153" i="14"/>
  <c r="G154" i="14"/>
  <c r="Z154" i="14"/>
  <c r="G155" i="14"/>
  <c r="Z155" i="14"/>
  <c r="G156" i="14"/>
  <c r="Z156" i="14"/>
  <c r="G157" i="14"/>
  <c r="Z157" i="14"/>
  <c r="G158" i="14"/>
  <c r="Z158" i="14"/>
  <c r="G159" i="14"/>
  <c r="Z159" i="14"/>
  <c r="G160" i="14"/>
  <c r="Z160" i="14"/>
  <c r="G161" i="14"/>
  <c r="Z161" i="14"/>
  <c r="G162" i="14"/>
  <c r="Z162" i="14"/>
  <c r="G163" i="14"/>
  <c r="Z163" i="14"/>
  <c r="G164" i="14"/>
  <c r="Z164" i="14"/>
  <c r="G165" i="14"/>
  <c r="Z165" i="14"/>
  <c r="G166" i="14"/>
  <c r="Z166" i="14"/>
  <c r="G167" i="14"/>
  <c r="Z167" i="14"/>
  <c r="G168" i="14"/>
  <c r="Z168" i="14"/>
  <c r="G169" i="14"/>
  <c r="Z169" i="14"/>
  <c r="G170" i="14"/>
  <c r="Z170" i="14"/>
  <c r="G171" i="14"/>
  <c r="Z171" i="14"/>
  <c r="G172" i="14"/>
  <c r="Z172" i="14"/>
  <c r="G173" i="14"/>
  <c r="Z173" i="14"/>
  <c r="G174" i="14"/>
  <c r="Z174" i="14"/>
  <c r="G175" i="14"/>
  <c r="Z175" i="14"/>
  <c r="G176" i="14"/>
  <c r="Z176" i="14"/>
  <c r="G177" i="14"/>
  <c r="Z177" i="14"/>
  <c r="G178" i="14"/>
  <c r="Z178" i="14"/>
  <c r="G179" i="14"/>
  <c r="Z179" i="14"/>
  <c r="G180" i="14"/>
  <c r="Z180" i="14"/>
  <c r="G181" i="14"/>
  <c r="Z181" i="14"/>
  <c r="G182" i="14"/>
  <c r="Z182" i="14"/>
  <c r="G183" i="14"/>
  <c r="Z183" i="14"/>
  <c r="G184" i="14"/>
  <c r="Z184" i="14"/>
  <c r="G185" i="14"/>
  <c r="Z185" i="14"/>
  <c r="G186" i="14"/>
  <c r="Z186" i="14"/>
  <c r="G187" i="14"/>
  <c r="Z187" i="14"/>
  <c r="G188" i="14"/>
  <c r="Z188" i="14"/>
  <c r="G189" i="14"/>
  <c r="Z189" i="14"/>
  <c r="G190" i="14"/>
  <c r="Z190" i="14"/>
  <c r="G191" i="14"/>
  <c r="Z191" i="14"/>
  <c r="G192" i="14"/>
  <c r="Z192" i="14"/>
  <c r="G193" i="14"/>
  <c r="Z193" i="14"/>
  <c r="G194" i="14"/>
  <c r="Z194" i="14"/>
  <c r="G195" i="14"/>
  <c r="Z195" i="14"/>
  <c r="G196" i="14"/>
  <c r="Z196" i="14"/>
  <c r="G197" i="14"/>
  <c r="Z197" i="14"/>
  <c r="G198" i="14"/>
  <c r="Z198" i="14"/>
  <c r="G199" i="14"/>
  <c r="Z199" i="14"/>
  <c r="G200" i="14"/>
  <c r="Z200" i="14"/>
  <c r="G201" i="14"/>
  <c r="Z201" i="14"/>
  <c r="G202" i="14"/>
  <c r="Z202" i="14"/>
  <c r="G203" i="14"/>
  <c r="Z203" i="14"/>
  <c r="G204" i="14"/>
  <c r="Z204" i="14"/>
  <c r="G205" i="14"/>
  <c r="Z205" i="14"/>
  <c r="G206" i="14"/>
  <c r="Z206" i="14"/>
  <c r="G207" i="14"/>
  <c r="Z207" i="14"/>
  <c r="G208" i="14"/>
  <c r="Z208" i="14"/>
  <c r="G209" i="14"/>
  <c r="Z209" i="14"/>
  <c r="G210" i="14"/>
  <c r="Z210" i="14"/>
  <c r="G211" i="14"/>
  <c r="Z211" i="14"/>
  <c r="G212" i="14"/>
  <c r="Z212" i="14"/>
  <c r="G213" i="14"/>
  <c r="Z213" i="14"/>
  <c r="G214" i="14"/>
  <c r="Z214" i="14"/>
  <c r="G215" i="14"/>
  <c r="Z215" i="14"/>
  <c r="G216" i="14"/>
  <c r="Z216" i="14"/>
  <c r="G217" i="14"/>
  <c r="Z217" i="14"/>
  <c r="G218" i="14"/>
  <c r="Z218" i="14"/>
  <c r="G219" i="14"/>
  <c r="Z219" i="14"/>
  <c r="G220" i="14"/>
  <c r="Z220" i="14"/>
  <c r="G221" i="14"/>
  <c r="Z221" i="14"/>
  <c r="G222" i="14"/>
  <c r="Z222" i="14"/>
  <c r="G223" i="14"/>
  <c r="Z223" i="14"/>
  <c r="G224" i="14"/>
  <c r="Z224" i="14"/>
  <c r="G225" i="14"/>
  <c r="Z225" i="14"/>
  <c r="G226" i="14"/>
  <c r="Z226" i="14"/>
  <c r="G227" i="14"/>
  <c r="Z227" i="14"/>
  <c r="G228" i="14"/>
  <c r="Z228" i="14"/>
  <c r="G229" i="14"/>
  <c r="Z229" i="14"/>
  <c r="G230" i="14"/>
  <c r="Z230" i="14"/>
  <c r="G231" i="14"/>
  <c r="Z231" i="14"/>
  <c r="G232" i="14"/>
  <c r="Z232" i="14"/>
  <c r="G233" i="14"/>
  <c r="Z233" i="14"/>
  <c r="G234" i="14"/>
  <c r="Z234" i="14"/>
  <c r="G235" i="14"/>
  <c r="Z235" i="14"/>
  <c r="G236" i="14"/>
  <c r="Z236" i="14"/>
  <c r="G237" i="14"/>
  <c r="Z237" i="14"/>
  <c r="G238" i="14"/>
  <c r="Z238" i="14"/>
  <c r="G239" i="14"/>
  <c r="Z239" i="14"/>
  <c r="G240" i="14"/>
  <c r="Z240" i="14"/>
  <c r="G241" i="14"/>
  <c r="Z241" i="14"/>
  <c r="G242" i="14"/>
  <c r="Z242" i="14"/>
  <c r="G243" i="14"/>
  <c r="Z243" i="14"/>
  <c r="G244" i="14"/>
  <c r="Z244" i="14"/>
  <c r="G245" i="14"/>
  <c r="Z245" i="14"/>
  <c r="G246" i="14"/>
  <c r="Z246" i="14"/>
  <c r="G247" i="14"/>
  <c r="Z247" i="14"/>
  <c r="G248" i="14"/>
  <c r="Z248" i="14"/>
  <c r="G249" i="14"/>
  <c r="Z249" i="14"/>
  <c r="G250" i="14"/>
  <c r="Z250" i="14"/>
  <c r="G251" i="14"/>
  <c r="Z251" i="14"/>
  <c r="G252" i="14"/>
  <c r="Z252" i="14"/>
  <c r="G253" i="14"/>
  <c r="Z253" i="14"/>
  <c r="G254" i="14"/>
  <c r="Z254" i="14"/>
  <c r="G255" i="14"/>
  <c r="Z255" i="14"/>
  <c r="G256" i="14"/>
  <c r="Z256" i="14"/>
  <c r="G257" i="14"/>
  <c r="Z257" i="14"/>
  <c r="G258" i="14"/>
  <c r="Z258" i="14"/>
  <c r="G259" i="14"/>
  <c r="Z259" i="14"/>
  <c r="G260" i="14"/>
  <c r="Z260" i="14"/>
  <c r="G261" i="14"/>
  <c r="Z261" i="14"/>
  <c r="G262" i="14"/>
  <c r="Z262" i="14"/>
  <c r="G263" i="14"/>
  <c r="Z263" i="14"/>
  <c r="G264" i="14"/>
  <c r="Z264" i="14"/>
  <c r="G265" i="14"/>
  <c r="Z265" i="14"/>
  <c r="G266" i="14"/>
  <c r="Z266" i="14"/>
  <c r="G267" i="14"/>
  <c r="Z267" i="14"/>
  <c r="G268" i="14"/>
  <c r="Z268" i="14"/>
  <c r="G269" i="14"/>
  <c r="Z269" i="14"/>
  <c r="G270" i="14"/>
  <c r="Z270" i="14"/>
  <c r="G271" i="14"/>
  <c r="Z271" i="14"/>
  <c r="X272" i="14"/>
  <c r="Y272" i="14"/>
  <c r="Z272" i="14"/>
  <c r="G296" i="14"/>
  <c r="G297" i="14"/>
  <c r="G298" i="14"/>
  <c r="G299" i="14"/>
  <c r="G300" i="14"/>
  <c r="G30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96" i="14"/>
  <c r="E297" i="14"/>
  <c r="E298" i="14"/>
  <c r="E299" i="14"/>
  <c r="E300" i="14"/>
  <c r="E301" i="14"/>
  <c r="Y270" i="14"/>
  <c r="Y269" i="14"/>
  <c r="Y267" i="14"/>
  <c r="Y266" i="14"/>
  <c r="Y265" i="14"/>
  <c r="Y264" i="14"/>
  <c r="Y263" i="14"/>
  <c r="Y262" i="14"/>
  <c r="Y261" i="14"/>
  <c r="Y260" i="14"/>
  <c r="Y259" i="14"/>
  <c r="Y258" i="14"/>
  <c r="Y257" i="14"/>
  <c r="Y256" i="14"/>
  <c r="Y255" i="14"/>
  <c r="Y254" i="14"/>
  <c r="Y253" i="14"/>
  <c r="Y252" i="14"/>
  <c r="Y251" i="14"/>
  <c r="Y250" i="14"/>
  <c r="Y249" i="14"/>
  <c r="Y248" i="14"/>
  <c r="Y247" i="14"/>
  <c r="Y246" i="14"/>
  <c r="Y245" i="14"/>
  <c r="Y244" i="14"/>
  <c r="Y243" i="14"/>
  <c r="Y242" i="14"/>
  <c r="Y241" i="14"/>
  <c r="Y240" i="14"/>
  <c r="Y239" i="14"/>
  <c r="Y238" i="14"/>
  <c r="Y237" i="14"/>
  <c r="Y236" i="14"/>
  <c r="Y235" i="14"/>
  <c r="Y234" i="14"/>
  <c r="Y233" i="14"/>
  <c r="Y232" i="14"/>
  <c r="Y231" i="14"/>
  <c r="Y230" i="14"/>
  <c r="Y229" i="14"/>
  <c r="Y228" i="14"/>
  <c r="Y227" i="14"/>
  <c r="Y226" i="14"/>
  <c r="Y225" i="14"/>
  <c r="Y224" i="14"/>
  <c r="Y223" i="14"/>
  <c r="Y222" i="14"/>
  <c r="Y221" i="14"/>
  <c r="Y220" i="14"/>
  <c r="Y219" i="14"/>
  <c r="Y218" i="14"/>
  <c r="Y217" i="14"/>
  <c r="Y216" i="14"/>
  <c r="Y215" i="14"/>
  <c r="Y214" i="14"/>
  <c r="Y213" i="14"/>
  <c r="Y212" i="14"/>
  <c r="Y211" i="14"/>
  <c r="Y210" i="14"/>
  <c r="Y209" i="14"/>
  <c r="Y208" i="14"/>
  <c r="Y207" i="14"/>
  <c r="Y206" i="14"/>
  <c r="Y205" i="14"/>
  <c r="Y204" i="14"/>
  <c r="Y203" i="14"/>
  <c r="Y202" i="14"/>
  <c r="Y201" i="14"/>
  <c r="Y200" i="14"/>
  <c r="Y199" i="14"/>
  <c r="Y198" i="14"/>
  <c r="Y197" i="14"/>
  <c r="Y196" i="14"/>
  <c r="Y195" i="14"/>
  <c r="Y194" i="14"/>
  <c r="Y193" i="14"/>
  <c r="Y192" i="14"/>
  <c r="Y191" i="14"/>
  <c r="Y190" i="14"/>
  <c r="Y189" i="14"/>
  <c r="Y188" i="14"/>
  <c r="Y187" i="14"/>
  <c r="Y186" i="14"/>
  <c r="Y185" i="14"/>
  <c r="Y184" i="14"/>
  <c r="Y183" i="14"/>
  <c r="Y182" i="14"/>
  <c r="Y181" i="14"/>
  <c r="Y180" i="14"/>
  <c r="Y179" i="14"/>
  <c r="Y178" i="14"/>
  <c r="Y177" i="14"/>
  <c r="Y176" i="14"/>
  <c r="Y175" i="14"/>
  <c r="Y174" i="14"/>
  <c r="Y173" i="14"/>
  <c r="Y172" i="14"/>
  <c r="Y171" i="14"/>
  <c r="Y170" i="14"/>
  <c r="Y169" i="14"/>
  <c r="Y168" i="14"/>
  <c r="Y167" i="14"/>
  <c r="Y166" i="14"/>
  <c r="Y165" i="14"/>
  <c r="Y164" i="14"/>
  <c r="Y163" i="14"/>
  <c r="Y162" i="14"/>
  <c r="Y161" i="14"/>
  <c r="Y160" i="14"/>
  <c r="Y159" i="14"/>
  <c r="Y158" i="14"/>
  <c r="Y157" i="14"/>
  <c r="Y156" i="14"/>
  <c r="Y155" i="14"/>
  <c r="Y154" i="14"/>
  <c r="Y153" i="14"/>
  <c r="Y152" i="14"/>
  <c r="Y151" i="14"/>
  <c r="Y150" i="14"/>
  <c r="Y149" i="14"/>
  <c r="Y148" i="14"/>
  <c r="Y147" i="14"/>
  <c r="Y146" i="14"/>
  <c r="Y145" i="14"/>
  <c r="Y144" i="14"/>
  <c r="Y143" i="14"/>
  <c r="Y142" i="14"/>
  <c r="Y141" i="14"/>
  <c r="Y140" i="14"/>
  <c r="Y139" i="14"/>
  <c r="Y138" i="14"/>
  <c r="Y137" i="14"/>
  <c r="Y136" i="14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Y117" i="14"/>
  <c r="Y116" i="14"/>
  <c r="Y115" i="14"/>
  <c r="Y114" i="14"/>
  <c r="Y113" i="14"/>
  <c r="Y112" i="14"/>
  <c r="Y111" i="14"/>
  <c r="Y110" i="14"/>
  <c r="Y109" i="14"/>
  <c r="Y108" i="14"/>
  <c r="Y107" i="14"/>
  <c r="Y106" i="14"/>
  <c r="Y105" i="14"/>
  <c r="Y104" i="14"/>
  <c r="Y103" i="14"/>
  <c r="Y102" i="14"/>
  <c r="Y101" i="14"/>
  <c r="Y100" i="14"/>
  <c r="Y99" i="14"/>
  <c r="Y98" i="14"/>
  <c r="Y97" i="14"/>
  <c r="Y96" i="14"/>
  <c r="Y95" i="14"/>
  <c r="Y94" i="14"/>
  <c r="Y93" i="14"/>
  <c r="Y92" i="14"/>
  <c r="Y91" i="14"/>
  <c r="Y90" i="14"/>
  <c r="Y89" i="14"/>
  <c r="Y88" i="14"/>
  <c r="Y87" i="14"/>
  <c r="Y86" i="14"/>
  <c r="Y85" i="14"/>
  <c r="Y84" i="14"/>
  <c r="Y83" i="14"/>
  <c r="Y82" i="14"/>
  <c r="Y81" i="14"/>
  <c r="Y80" i="14"/>
  <c r="Y79" i="14"/>
  <c r="Y78" i="14"/>
  <c r="Y77" i="14"/>
  <c r="Y76" i="14"/>
  <c r="Y75" i="14"/>
  <c r="Y74" i="14"/>
  <c r="Y73" i="14"/>
  <c r="Y72" i="14"/>
  <c r="Y71" i="14"/>
  <c r="Y70" i="14"/>
  <c r="Y69" i="14"/>
  <c r="Y68" i="14"/>
  <c r="Y67" i="14"/>
  <c r="Y66" i="14"/>
  <c r="Y65" i="14"/>
  <c r="Y64" i="14"/>
  <c r="Y63" i="14"/>
  <c r="Y62" i="14"/>
  <c r="Y61" i="14"/>
  <c r="Y60" i="14"/>
  <c r="Y59" i="14"/>
  <c r="Y58" i="14"/>
  <c r="Y57" i="14"/>
  <c r="Y56" i="14"/>
  <c r="Y55" i="14"/>
  <c r="Y54" i="14"/>
  <c r="Y53" i="14"/>
  <c r="Y52" i="14"/>
  <c r="Y51" i="14"/>
  <c r="Y50" i="14"/>
  <c r="Y49" i="14"/>
  <c r="Y48" i="14"/>
  <c r="Y47" i="14"/>
  <c r="Y46" i="14"/>
  <c r="Y45" i="14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AQ14" i="12"/>
  <c r="V14" i="14" s="1"/>
  <c r="AR14" i="12"/>
  <c r="X14" i="14" s="1"/>
  <c r="AQ15" i="12"/>
  <c r="V15" i="14" s="1"/>
  <c r="AR15" i="12"/>
  <c r="X15" i="14" s="1"/>
  <c r="AQ16" i="12"/>
  <c r="AR16" i="12"/>
  <c r="X16" i="14" s="1"/>
  <c r="AQ17" i="12"/>
  <c r="AR17" i="12"/>
  <c r="X17" i="14" s="1"/>
  <c r="AQ18" i="12"/>
  <c r="AR18" i="12"/>
  <c r="X18" i="14" s="1"/>
  <c r="AQ19" i="12"/>
  <c r="AR19" i="12"/>
  <c r="X19" i="14" s="1"/>
  <c r="AQ20" i="12"/>
  <c r="V20" i="14" s="1"/>
  <c r="AR20" i="12"/>
  <c r="X20" i="14" s="1"/>
  <c r="AQ21" i="12"/>
  <c r="AR21" i="12"/>
  <c r="X21" i="14" s="1"/>
  <c r="AQ22" i="12"/>
  <c r="V22" i="14" s="1"/>
  <c r="AR22" i="12"/>
  <c r="X22" i="14" s="1"/>
  <c r="AQ23" i="12"/>
  <c r="V23" i="14" s="1"/>
  <c r="AR23" i="12"/>
  <c r="X23" i="14" s="1"/>
  <c r="AQ24" i="12"/>
  <c r="AR24" i="12"/>
  <c r="X24" i="14" s="1"/>
  <c r="AQ25" i="12"/>
  <c r="AR25" i="12"/>
  <c r="X25" i="14" s="1"/>
  <c r="AQ26" i="12"/>
  <c r="AR26" i="12"/>
  <c r="X26" i="14" s="1"/>
  <c r="AQ27" i="12"/>
  <c r="AR27" i="12"/>
  <c r="X27" i="14" s="1"/>
  <c r="AQ28" i="12"/>
  <c r="V28" i="14" s="1"/>
  <c r="AR28" i="12"/>
  <c r="X28" i="14" s="1"/>
  <c r="AQ29" i="12"/>
  <c r="AR29" i="12"/>
  <c r="X29" i="14" s="1"/>
  <c r="AQ30" i="12"/>
  <c r="V30" i="14" s="1"/>
  <c r="AR30" i="12"/>
  <c r="X30" i="14" s="1"/>
  <c r="AQ31" i="12"/>
  <c r="V31" i="14" s="1"/>
  <c r="AR31" i="12"/>
  <c r="X31" i="14" s="1"/>
  <c r="AQ32" i="12"/>
  <c r="AR32" i="12"/>
  <c r="X32" i="14" s="1"/>
  <c r="AQ33" i="12"/>
  <c r="AR33" i="12"/>
  <c r="X33" i="14" s="1"/>
  <c r="AQ34" i="12"/>
  <c r="AR34" i="12"/>
  <c r="X34" i="14" s="1"/>
  <c r="AQ35" i="12"/>
  <c r="AR35" i="12"/>
  <c r="X35" i="14" s="1"/>
  <c r="AQ36" i="12"/>
  <c r="V36" i="14" s="1"/>
  <c r="AR36" i="12"/>
  <c r="X36" i="14" s="1"/>
  <c r="AQ37" i="12"/>
  <c r="AR37" i="12"/>
  <c r="X37" i="14" s="1"/>
  <c r="AQ38" i="12"/>
  <c r="V38" i="14" s="1"/>
  <c r="AR38" i="12"/>
  <c r="X38" i="14" s="1"/>
  <c r="AQ39" i="12"/>
  <c r="V39" i="14" s="1"/>
  <c r="AR39" i="12"/>
  <c r="X39" i="14" s="1"/>
  <c r="AQ40" i="12"/>
  <c r="AR40" i="12"/>
  <c r="X40" i="14" s="1"/>
  <c r="AQ41" i="12"/>
  <c r="AR41" i="12"/>
  <c r="X41" i="14" s="1"/>
  <c r="AQ42" i="12"/>
  <c r="AR42" i="12"/>
  <c r="X42" i="14" s="1"/>
  <c r="AQ43" i="12"/>
  <c r="AR43" i="12"/>
  <c r="X43" i="14" s="1"/>
  <c r="AQ44" i="12"/>
  <c r="V44" i="14" s="1"/>
  <c r="AR44" i="12"/>
  <c r="X44" i="14" s="1"/>
  <c r="AQ45" i="12"/>
  <c r="AR45" i="12"/>
  <c r="X45" i="14" s="1"/>
  <c r="AQ46" i="12"/>
  <c r="V46" i="14" s="1"/>
  <c r="AR46" i="12"/>
  <c r="X46" i="14" s="1"/>
  <c r="AQ47" i="12"/>
  <c r="V47" i="14" s="1"/>
  <c r="AR47" i="12"/>
  <c r="X47" i="14" s="1"/>
  <c r="AQ48" i="12"/>
  <c r="AR48" i="12"/>
  <c r="X48" i="14" s="1"/>
  <c r="AQ49" i="12"/>
  <c r="AR49" i="12"/>
  <c r="X49" i="14" s="1"/>
  <c r="AQ50" i="12"/>
  <c r="AR50" i="12"/>
  <c r="X50" i="14" s="1"/>
  <c r="AQ51" i="12"/>
  <c r="AR51" i="12"/>
  <c r="X51" i="14" s="1"/>
  <c r="AQ52" i="12"/>
  <c r="V52" i="14" s="1"/>
  <c r="AR52" i="12"/>
  <c r="X52" i="14" s="1"/>
  <c r="AQ53" i="12"/>
  <c r="AR53" i="12"/>
  <c r="X53" i="14" s="1"/>
  <c r="AQ54" i="12"/>
  <c r="V54" i="14" s="1"/>
  <c r="AR54" i="12"/>
  <c r="X54" i="14" s="1"/>
  <c r="AQ55" i="12"/>
  <c r="V55" i="14" s="1"/>
  <c r="AR55" i="12"/>
  <c r="X55" i="14" s="1"/>
  <c r="AQ56" i="12"/>
  <c r="AR56" i="12"/>
  <c r="X56" i="14" s="1"/>
  <c r="AQ57" i="12"/>
  <c r="AR57" i="12"/>
  <c r="X57" i="14" s="1"/>
  <c r="AQ58" i="12"/>
  <c r="AR58" i="12"/>
  <c r="X58" i="14" s="1"/>
  <c r="AQ59" i="12"/>
  <c r="AR59" i="12"/>
  <c r="X59" i="14" s="1"/>
  <c r="AQ60" i="12"/>
  <c r="V60" i="14" s="1"/>
  <c r="AR60" i="12"/>
  <c r="X60" i="14" s="1"/>
  <c r="AQ61" i="12"/>
  <c r="AR61" i="12"/>
  <c r="X61" i="14" s="1"/>
  <c r="AQ62" i="12"/>
  <c r="AR62" i="12"/>
  <c r="X62" i="14" s="1"/>
  <c r="AQ63" i="12"/>
  <c r="V63" i="14" s="1"/>
  <c r="AR63" i="12"/>
  <c r="X63" i="14" s="1"/>
  <c r="AQ64" i="12"/>
  <c r="AR64" i="12"/>
  <c r="X64" i="14" s="1"/>
  <c r="AQ65" i="12"/>
  <c r="AR65" i="12"/>
  <c r="X65" i="14" s="1"/>
  <c r="AQ66" i="12"/>
  <c r="AR66" i="12"/>
  <c r="X66" i="14" s="1"/>
  <c r="AQ67" i="12"/>
  <c r="AR67" i="12"/>
  <c r="X67" i="14" s="1"/>
  <c r="AQ68" i="12"/>
  <c r="V68" i="14" s="1"/>
  <c r="AR68" i="12"/>
  <c r="X68" i="14" s="1"/>
  <c r="AQ69" i="12"/>
  <c r="AR69" i="12"/>
  <c r="X69" i="14" s="1"/>
  <c r="AQ70" i="12"/>
  <c r="V70" i="14" s="1"/>
  <c r="AR70" i="12"/>
  <c r="X70" i="14" s="1"/>
  <c r="AQ71" i="12"/>
  <c r="V71" i="14" s="1"/>
  <c r="AR71" i="12"/>
  <c r="X71" i="14" s="1"/>
  <c r="AQ72" i="12"/>
  <c r="AR72" i="12"/>
  <c r="X72" i="14" s="1"/>
  <c r="AQ73" i="12"/>
  <c r="AR73" i="12"/>
  <c r="X73" i="14" s="1"/>
  <c r="AQ74" i="12"/>
  <c r="AR74" i="12"/>
  <c r="X74" i="14" s="1"/>
  <c r="AQ75" i="12"/>
  <c r="AR75" i="12"/>
  <c r="X75" i="14" s="1"/>
  <c r="AQ76" i="12"/>
  <c r="V76" i="14" s="1"/>
  <c r="AR76" i="12"/>
  <c r="X76" i="14" s="1"/>
  <c r="AQ77" i="12"/>
  <c r="AR77" i="12"/>
  <c r="X77" i="14" s="1"/>
  <c r="AQ78" i="12"/>
  <c r="V78" i="14" s="1"/>
  <c r="AR78" i="12"/>
  <c r="X78" i="14" s="1"/>
  <c r="AQ79" i="12"/>
  <c r="V79" i="14" s="1"/>
  <c r="AR79" i="12"/>
  <c r="X79" i="14" s="1"/>
  <c r="AQ80" i="12"/>
  <c r="AR80" i="12"/>
  <c r="X80" i="14" s="1"/>
  <c r="AQ81" i="12"/>
  <c r="AR81" i="12"/>
  <c r="X81" i="14" s="1"/>
  <c r="AQ82" i="12"/>
  <c r="AR82" i="12"/>
  <c r="X82" i="14" s="1"/>
  <c r="AQ83" i="12"/>
  <c r="AR83" i="12"/>
  <c r="X83" i="14" s="1"/>
  <c r="AQ84" i="12"/>
  <c r="V84" i="14" s="1"/>
  <c r="AR84" i="12"/>
  <c r="X84" i="14" s="1"/>
  <c r="AQ85" i="12"/>
  <c r="AR85" i="12"/>
  <c r="X85" i="14" s="1"/>
  <c r="AQ86" i="12"/>
  <c r="V86" i="14" s="1"/>
  <c r="AR86" i="12"/>
  <c r="X86" i="14" s="1"/>
  <c r="AQ87" i="12"/>
  <c r="V87" i="14" s="1"/>
  <c r="AR87" i="12"/>
  <c r="X87" i="14" s="1"/>
  <c r="AQ88" i="12"/>
  <c r="AR88" i="12"/>
  <c r="X88" i="14" s="1"/>
  <c r="AQ89" i="12"/>
  <c r="AR89" i="12"/>
  <c r="X89" i="14" s="1"/>
  <c r="AQ90" i="12"/>
  <c r="AR90" i="12"/>
  <c r="X90" i="14" s="1"/>
  <c r="AQ91" i="12"/>
  <c r="AR91" i="12"/>
  <c r="X91" i="14" s="1"/>
  <c r="AQ92" i="12"/>
  <c r="V92" i="14" s="1"/>
  <c r="AR92" i="12"/>
  <c r="X92" i="14" s="1"/>
  <c r="AQ93" i="12"/>
  <c r="AR93" i="12"/>
  <c r="X93" i="14" s="1"/>
  <c r="AQ94" i="12"/>
  <c r="AR94" i="12"/>
  <c r="X94" i="14" s="1"/>
  <c r="AQ95" i="12"/>
  <c r="V95" i="14" s="1"/>
  <c r="AR95" i="12"/>
  <c r="X95" i="14" s="1"/>
  <c r="AQ96" i="12"/>
  <c r="AR96" i="12"/>
  <c r="X96" i="14" s="1"/>
  <c r="AQ97" i="12"/>
  <c r="AR97" i="12"/>
  <c r="X97" i="14" s="1"/>
  <c r="AQ98" i="12"/>
  <c r="AR98" i="12"/>
  <c r="X98" i="14" s="1"/>
  <c r="AQ99" i="12"/>
  <c r="AR99" i="12"/>
  <c r="X99" i="14" s="1"/>
  <c r="AQ100" i="12"/>
  <c r="V100" i="14" s="1"/>
  <c r="AR100" i="12"/>
  <c r="X100" i="14" s="1"/>
  <c r="AQ101" i="12"/>
  <c r="AR101" i="12"/>
  <c r="X101" i="14" s="1"/>
  <c r="AQ102" i="12"/>
  <c r="AR102" i="12"/>
  <c r="X102" i="14" s="1"/>
  <c r="AQ103" i="12"/>
  <c r="V103" i="14" s="1"/>
  <c r="AR103" i="12"/>
  <c r="X103" i="14" s="1"/>
  <c r="AQ104" i="12"/>
  <c r="AR104" i="12"/>
  <c r="X104" i="14" s="1"/>
  <c r="AQ105" i="12"/>
  <c r="AR105" i="12"/>
  <c r="X105" i="14" s="1"/>
  <c r="AQ106" i="12"/>
  <c r="AR106" i="12"/>
  <c r="X106" i="14" s="1"/>
  <c r="AQ107" i="12"/>
  <c r="AR107" i="12"/>
  <c r="X107" i="14" s="1"/>
  <c r="AQ108" i="12"/>
  <c r="V108" i="14" s="1"/>
  <c r="AR108" i="12"/>
  <c r="X108" i="14" s="1"/>
  <c r="AQ109" i="12"/>
  <c r="AR109" i="12"/>
  <c r="X109" i="14" s="1"/>
  <c r="AQ110" i="12"/>
  <c r="V110" i="14" s="1"/>
  <c r="AR110" i="12"/>
  <c r="X110" i="14" s="1"/>
  <c r="AQ111" i="12"/>
  <c r="V111" i="14" s="1"/>
  <c r="AR111" i="12"/>
  <c r="X111" i="14" s="1"/>
  <c r="AQ112" i="12"/>
  <c r="AR112" i="12"/>
  <c r="X112" i="14" s="1"/>
  <c r="AQ113" i="12"/>
  <c r="AR113" i="12"/>
  <c r="X113" i="14" s="1"/>
  <c r="AQ114" i="12"/>
  <c r="AR114" i="12"/>
  <c r="X114" i="14" s="1"/>
  <c r="AQ115" i="12"/>
  <c r="AR115" i="12"/>
  <c r="X115" i="14" s="1"/>
  <c r="AQ116" i="12"/>
  <c r="V116" i="14" s="1"/>
  <c r="AR116" i="12"/>
  <c r="X116" i="14" s="1"/>
  <c r="AQ117" i="12"/>
  <c r="AR117" i="12"/>
  <c r="X117" i="14" s="1"/>
  <c r="AQ118" i="12"/>
  <c r="AR118" i="12"/>
  <c r="X118" i="14" s="1"/>
  <c r="AQ119" i="12"/>
  <c r="V119" i="14" s="1"/>
  <c r="AR119" i="12"/>
  <c r="X119" i="14" s="1"/>
  <c r="AQ120" i="12"/>
  <c r="AR120" i="12"/>
  <c r="X120" i="14" s="1"/>
  <c r="AQ121" i="12"/>
  <c r="AR121" i="12"/>
  <c r="X121" i="14" s="1"/>
  <c r="AQ122" i="12"/>
  <c r="AR122" i="12"/>
  <c r="X122" i="14" s="1"/>
  <c r="AQ123" i="12"/>
  <c r="AR123" i="12"/>
  <c r="X123" i="14" s="1"/>
  <c r="AQ124" i="12"/>
  <c r="V124" i="14" s="1"/>
  <c r="AR124" i="12"/>
  <c r="X124" i="14" s="1"/>
  <c r="AQ125" i="12"/>
  <c r="AR125" i="12"/>
  <c r="X125" i="14" s="1"/>
  <c r="AQ126" i="12"/>
  <c r="V126" i="14" s="1"/>
  <c r="AR126" i="12"/>
  <c r="X126" i="14" s="1"/>
  <c r="AQ127" i="12"/>
  <c r="V127" i="14" s="1"/>
  <c r="AR127" i="12"/>
  <c r="X127" i="14" s="1"/>
  <c r="AQ128" i="12"/>
  <c r="AR128" i="12"/>
  <c r="X128" i="14" s="1"/>
  <c r="AQ129" i="12"/>
  <c r="AR129" i="12"/>
  <c r="X129" i="14" s="1"/>
  <c r="AQ130" i="12"/>
  <c r="AR130" i="12"/>
  <c r="X130" i="14" s="1"/>
  <c r="AQ131" i="12"/>
  <c r="AR131" i="12"/>
  <c r="X131" i="14" s="1"/>
  <c r="AQ132" i="12"/>
  <c r="V132" i="14" s="1"/>
  <c r="AR132" i="12"/>
  <c r="X132" i="14" s="1"/>
  <c r="AQ133" i="12"/>
  <c r="AR133" i="12"/>
  <c r="X133" i="14" s="1"/>
  <c r="AQ134" i="12"/>
  <c r="V134" i="14" s="1"/>
  <c r="AR134" i="12"/>
  <c r="X134" i="14" s="1"/>
  <c r="AQ135" i="12"/>
  <c r="V135" i="14" s="1"/>
  <c r="AR135" i="12"/>
  <c r="X135" i="14" s="1"/>
  <c r="AQ136" i="12"/>
  <c r="AR136" i="12"/>
  <c r="X136" i="14" s="1"/>
  <c r="AQ137" i="12"/>
  <c r="AR137" i="12"/>
  <c r="X137" i="14" s="1"/>
  <c r="AQ138" i="12"/>
  <c r="AR138" i="12"/>
  <c r="X138" i="14" s="1"/>
  <c r="AQ139" i="12"/>
  <c r="AR139" i="12"/>
  <c r="X139" i="14" s="1"/>
  <c r="AQ140" i="12"/>
  <c r="V140" i="14" s="1"/>
  <c r="AR140" i="12"/>
  <c r="X140" i="14" s="1"/>
  <c r="AQ141" i="12"/>
  <c r="AR141" i="12"/>
  <c r="X141" i="14" s="1"/>
  <c r="AQ142" i="12"/>
  <c r="V142" i="14" s="1"/>
  <c r="AR142" i="12"/>
  <c r="X142" i="14" s="1"/>
  <c r="AQ143" i="12"/>
  <c r="V143" i="14" s="1"/>
  <c r="AR143" i="12"/>
  <c r="X143" i="14" s="1"/>
  <c r="AQ144" i="12"/>
  <c r="AR144" i="12"/>
  <c r="X144" i="14" s="1"/>
  <c r="AQ145" i="12"/>
  <c r="AR145" i="12"/>
  <c r="X145" i="14" s="1"/>
  <c r="AQ146" i="12"/>
  <c r="AR146" i="12"/>
  <c r="X146" i="14" s="1"/>
  <c r="AQ147" i="12"/>
  <c r="AR147" i="12"/>
  <c r="X147" i="14" s="1"/>
  <c r="AQ148" i="12"/>
  <c r="V148" i="14" s="1"/>
  <c r="AR148" i="12"/>
  <c r="X148" i="14" s="1"/>
  <c r="AQ149" i="12"/>
  <c r="AR149" i="12"/>
  <c r="X149" i="14" s="1"/>
  <c r="AQ150" i="12"/>
  <c r="AR150" i="12"/>
  <c r="X150" i="14" s="1"/>
  <c r="AQ151" i="12"/>
  <c r="V151" i="14" s="1"/>
  <c r="AR151" i="12"/>
  <c r="X151" i="14" s="1"/>
  <c r="AQ152" i="12"/>
  <c r="AR152" i="12"/>
  <c r="X152" i="14" s="1"/>
  <c r="AQ153" i="12"/>
  <c r="AR153" i="12"/>
  <c r="X153" i="14" s="1"/>
  <c r="AQ154" i="12"/>
  <c r="AR154" i="12"/>
  <c r="X154" i="14" s="1"/>
  <c r="AQ155" i="12"/>
  <c r="AR155" i="12"/>
  <c r="X155" i="14" s="1"/>
  <c r="AQ156" i="12"/>
  <c r="V156" i="14" s="1"/>
  <c r="AR156" i="12"/>
  <c r="X156" i="14" s="1"/>
  <c r="AQ157" i="12"/>
  <c r="AR157" i="12"/>
  <c r="X157" i="14" s="1"/>
  <c r="AQ158" i="12"/>
  <c r="V158" i="14" s="1"/>
  <c r="AR158" i="12"/>
  <c r="X158" i="14" s="1"/>
  <c r="AQ159" i="12"/>
  <c r="V159" i="14" s="1"/>
  <c r="AR159" i="12"/>
  <c r="X159" i="14" s="1"/>
  <c r="AQ160" i="12"/>
  <c r="AR160" i="12"/>
  <c r="X160" i="14" s="1"/>
  <c r="AQ161" i="12"/>
  <c r="AR161" i="12"/>
  <c r="X161" i="14" s="1"/>
  <c r="AQ162" i="12"/>
  <c r="AR162" i="12"/>
  <c r="X162" i="14" s="1"/>
  <c r="AQ163" i="12"/>
  <c r="AR163" i="12"/>
  <c r="X163" i="14" s="1"/>
  <c r="AQ164" i="12"/>
  <c r="V164" i="14" s="1"/>
  <c r="AR164" i="12"/>
  <c r="X164" i="14" s="1"/>
  <c r="AQ165" i="12"/>
  <c r="AR165" i="12"/>
  <c r="X165" i="14" s="1"/>
  <c r="AQ166" i="12"/>
  <c r="V166" i="14" s="1"/>
  <c r="AR166" i="12"/>
  <c r="X166" i="14" s="1"/>
  <c r="AQ167" i="12"/>
  <c r="V167" i="14" s="1"/>
  <c r="AR167" i="12"/>
  <c r="X167" i="14" s="1"/>
  <c r="AQ168" i="12"/>
  <c r="AR168" i="12"/>
  <c r="X168" i="14" s="1"/>
  <c r="AQ169" i="12"/>
  <c r="AR169" i="12"/>
  <c r="X169" i="14" s="1"/>
  <c r="AQ170" i="12"/>
  <c r="AR170" i="12"/>
  <c r="X170" i="14" s="1"/>
  <c r="AQ171" i="12"/>
  <c r="AR171" i="12"/>
  <c r="X171" i="14" s="1"/>
  <c r="AQ172" i="12"/>
  <c r="V172" i="14" s="1"/>
  <c r="AR172" i="12"/>
  <c r="X172" i="14" s="1"/>
  <c r="AQ173" i="12"/>
  <c r="AR173" i="12"/>
  <c r="X173" i="14" s="1"/>
  <c r="AQ174" i="12"/>
  <c r="V174" i="14" s="1"/>
  <c r="AR174" i="12"/>
  <c r="X174" i="14" s="1"/>
  <c r="AQ175" i="12"/>
  <c r="V175" i="14" s="1"/>
  <c r="AR175" i="12"/>
  <c r="X175" i="14" s="1"/>
  <c r="AQ176" i="12"/>
  <c r="AR176" i="12"/>
  <c r="X176" i="14" s="1"/>
  <c r="AQ177" i="12"/>
  <c r="AR177" i="12"/>
  <c r="X177" i="14" s="1"/>
  <c r="AQ178" i="12"/>
  <c r="AR178" i="12"/>
  <c r="X178" i="14" s="1"/>
  <c r="AQ179" i="12"/>
  <c r="AR179" i="12"/>
  <c r="X179" i="14" s="1"/>
  <c r="AQ180" i="12"/>
  <c r="V180" i="14" s="1"/>
  <c r="AR180" i="12"/>
  <c r="X180" i="14" s="1"/>
  <c r="AQ181" i="12"/>
  <c r="AR181" i="12"/>
  <c r="X181" i="14" s="1"/>
  <c r="AQ182" i="12"/>
  <c r="AR182" i="12"/>
  <c r="X182" i="14" s="1"/>
  <c r="AQ183" i="12"/>
  <c r="V183" i="14" s="1"/>
  <c r="AR183" i="12"/>
  <c r="X183" i="14" s="1"/>
  <c r="AQ184" i="12"/>
  <c r="AR184" i="12"/>
  <c r="X184" i="14" s="1"/>
  <c r="AQ185" i="12"/>
  <c r="AR185" i="12"/>
  <c r="X185" i="14" s="1"/>
  <c r="AQ186" i="12"/>
  <c r="AR186" i="12"/>
  <c r="X186" i="14" s="1"/>
  <c r="AQ187" i="12"/>
  <c r="AR187" i="12"/>
  <c r="X187" i="14" s="1"/>
  <c r="AQ188" i="12"/>
  <c r="V188" i="14" s="1"/>
  <c r="AR188" i="12"/>
  <c r="X188" i="14" s="1"/>
  <c r="AQ189" i="12"/>
  <c r="AR189" i="12"/>
  <c r="X189" i="14" s="1"/>
  <c r="AQ190" i="12"/>
  <c r="V190" i="14" s="1"/>
  <c r="AR190" i="12"/>
  <c r="X190" i="14" s="1"/>
  <c r="AQ191" i="12"/>
  <c r="V191" i="14" s="1"/>
  <c r="AR191" i="12"/>
  <c r="X191" i="14" s="1"/>
  <c r="AQ192" i="12"/>
  <c r="AR192" i="12"/>
  <c r="X192" i="14" s="1"/>
  <c r="AQ193" i="12"/>
  <c r="AR193" i="12"/>
  <c r="X193" i="14" s="1"/>
  <c r="AQ194" i="12"/>
  <c r="AR194" i="12"/>
  <c r="X194" i="14" s="1"/>
  <c r="AQ195" i="12"/>
  <c r="AR195" i="12"/>
  <c r="X195" i="14" s="1"/>
  <c r="AQ196" i="12"/>
  <c r="V196" i="14" s="1"/>
  <c r="AR196" i="12"/>
  <c r="X196" i="14" s="1"/>
  <c r="AQ197" i="12"/>
  <c r="AR197" i="12"/>
  <c r="X197" i="14" s="1"/>
  <c r="AQ198" i="12"/>
  <c r="V198" i="14" s="1"/>
  <c r="AR198" i="12"/>
  <c r="X198" i="14" s="1"/>
  <c r="AQ199" i="12"/>
  <c r="V199" i="14" s="1"/>
  <c r="AR199" i="12"/>
  <c r="X199" i="14" s="1"/>
  <c r="AQ200" i="12"/>
  <c r="AR200" i="12"/>
  <c r="X200" i="14" s="1"/>
  <c r="AQ201" i="12"/>
  <c r="AR201" i="12"/>
  <c r="X201" i="14" s="1"/>
  <c r="AQ202" i="12"/>
  <c r="AR202" i="12"/>
  <c r="X202" i="14" s="1"/>
  <c r="AQ203" i="12"/>
  <c r="AR203" i="12"/>
  <c r="X203" i="14" s="1"/>
  <c r="AQ204" i="12"/>
  <c r="V204" i="14" s="1"/>
  <c r="AR204" i="12"/>
  <c r="X204" i="14" s="1"/>
  <c r="AQ205" i="12"/>
  <c r="AR205" i="12"/>
  <c r="X205" i="14" s="1"/>
  <c r="AQ206" i="12"/>
  <c r="V206" i="14" s="1"/>
  <c r="AR206" i="12"/>
  <c r="X206" i="14" s="1"/>
  <c r="AQ207" i="12"/>
  <c r="V207" i="14" s="1"/>
  <c r="AR207" i="12"/>
  <c r="X207" i="14" s="1"/>
  <c r="AQ208" i="12"/>
  <c r="AR208" i="12"/>
  <c r="X208" i="14" s="1"/>
  <c r="AQ209" i="12"/>
  <c r="AR209" i="12"/>
  <c r="X209" i="14" s="1"/>
  <c r="AQ210" i="12"/>
  <c r="AR210" i="12"/>
  <c r="X210" i="14" s="1"/>
  <c r="AQ211" i="12"/>
  <c r="AR211" i="12"/>
  <c r="X211" i="14" s="1"/>
  <c r="AQ212" i="12"/>
  <c r="V212" i="14" s="1"/>
  <c r="AR212" i="12"/>
  <c r="X212" i="14" s="1"/>
  <c r="AQ213" i="12"/>
  <c r="AR213" i="12"/>
  <c r="X213" i="14" s="1"/>
  <c r="AQ214" i="12"/>
  <c r="AR214" i="12"/>
  <c r="X214" i="14" s="1"/>
  <c r="AQ215" i="12"/>
  <c r="V215" i="14" s="1"/>
  <c r="AR215" i="12"/>
  <c r="X215" i="14" s="1"/>
  <c r="AQ216" i="12"/>
  <c r="AR216" i="12"/>
  <c r="X216" i="14" s="1"/>
  <c r="AQ217" i="12"/>
  <c r="AR217" i="12"/>
  <c r="X217" i="14" s="1"/>
  <c r="AQ218" i="12"/>
  <c r="AR218" i="12"/>
  <c r="X218" i="14" s="1"/>
  <c r="AQ219" i="12"/>
  <c r="AR219" i="12"/>
  <c r="X219" i="14" s="1"/>
  <c r="AQ220" i="12"/>
  <c r="V220" i="14" s="1"/>
  <c r="AR220" i="12"/>
  <c r="X220" i="14" s="1"/>
  <c r="AQ221" i="12"/>
  <c r="AR221" i="12"/>
  <c r="X221" i="14" s="1"/>
  <c r="AQ222" i="12"/>
  <c r="V222" i="14" s="1"/>
  <c r="AR222" i="12"/>
  <c r="X222" i="14" s="1"/>
  <c r="AQ223" i="12"/>
  <c r="V223" i="14" s="1"/>
  <c r="AR223" i="12"/>
  <c r="X223" i="14" s="1"/>
  <c r="AQ224" i="12"/>
  <c r="AR224" i="12"/>
  <c r="X224" i="14" s="1"/>
  <c r="AQ225" i="12"/>
  <c r="AR225" i="12"/>
  <c r="X225" i="14" s="1"/>
  <c r="AQ226" i="12"/>
  <c r="AR226" i="12"/>
  <c r="X226" i="14" s="1"/>
  <c r="AQ227" i="12"/>
  <c r="AR227" i="12"/>
  <c r="X227" i="14" s="1"/>
  <c r="AQ228" i="12"/>
  <c r="V228" i="14" s="1"/>
  <c r="AR228" i="12"/>
  <c r="X228" i="14" s="1"/>
  <c r="AQ229" i="12"/>
  <c r="AR229" i="12"/>
  <c r="X229" i="14" s="1"/>
  <c r="AQ230" i="12"/>
  <c r="V230" i="14" s="1"/>
  <c r="AR230" i="12"/>
  <c r="X230" i="14" s="1"/>
  <c r="AQ231" i="12"/>
  <c r="V231" i="14" s="1"/>
  <c r="AR231" i="12"/>
  <c r="X231" i="14" s="1"/>
  <c r="AQ232" i="12"/>
  <c r="AR232" i="12"/>
  <c r="X232" i="14" s="1"/>
  <c r="AQ233" i="12"/>
  <c r="AR233" i="12"/>
  <c r="X233" i="14" s="1"/>
  <c r="AQ234" i="12"/>
  <c r="AR234" i="12"/>
  <c r="X234" i="14" s="1"/>
  <c r="AQ235" i="12"/>
  <c r="AR235" i="12"/>
  <c r="X235" i="14" s="1"/>
  <c r="AQ236" i="12"/>
  <c r="V236" i="14" s="1"/>
  <c r="AR236" i="12"/>
  <c r="X236" i="14" s="1"/>
  <c r="AQ237" i="12"/>
  <c r="AR237" i="12"/>
  <c r="X237" i="14" s="1"/>
  <c r="AQ238" i="12"/>
  <c r="V238" i="14" s="1"/>
  <c r="AR238" i="12"/>
  <c r="X238" i="14" s="1"/>
  <c r="AQ239" i="12"/>
  <c r="V239" i="14" s="1"/>
  <c r="AR239" i="12"/>
  <c r="X239" i="14" s="1"/>
  <c r="AQ240" i="12"/>
  <c r="AR240" i="12"/>
  <c r="X240" i="14" s="1"/>
  <c r="AQ241" i="12"/>
  <c r="AR241" i="12"/>
  <c r="X241" i="14" s="1"/>
  <c r="AQ242" i="12"/>
  <c r="AR242" i="12"/>
  <c r="X242" i="14" s="1"/>
  <c r="AQ243" i="12"/>
  <c r="AR243" i="12"/>
  <c r="X243" i="14" s="1"/>
  <c r="AQ244" i="12"/>
  <c r="V244" i="14" s="1"/>
  <c r="AR244" i="12"/>
  <c r="X244" i="14" s="1"/>
  <c r="AQ245" i="12"/>
  <c r="AR245" i="12"/>
  <c r="X245" i="14" s="1"/>
  <c r="AQ246" i="12"/>
  <c r="AR246" i="12"/>
  <c r="X246" i="14" s="1"/>
  <c r="AQ247" i="12"/>
  <c r="V247" i="14" s="1"/>
  <c r="AR247" i="12"/>
  <c r="X247" i="14" s="1"/>
  <c r="AQ248" i="12"/>
  <c r="AR248" i="12"/>
  <c r="X248" i="14" s="1"/>
  <c r="AQ249" i="12"/>
  <c r="AR249" i="12"/>
  <c r="X249" i="14" s="1"/>
  <c r="AQ250" i="12"/>
  <c r="AR250" i="12"/>
  <c r="X250" i="14" s="1"/>
  <c r="AQ251" i="12"/>
  <c r="AR251" i="12"/>
  <c r="X251" i="14" s="1"/>
  <c r="AQ252" i="12"/>
  <c r="V252" i="14" s="1"/>
  <c r="AR252" i="12"/>
  <c r="X252" i="14" s="1"/>
  <c r="AQ253" i="12"/>
  <c r="AR253" i="12"/>
  <c r="X253" i="14" s="1"/>
  <c r="AQ254" i="12"/>
  <c r="V254" i="14" s="1"/>
  <c r="AR254" i="12"/>
  <c r="X254" i="14" s="1"/>
  <c r="AQ255" i="12"/>
  <c r="AR255" i="12"/>
  <c r="X255" i="14" s="1"/>
  <c r="AQ256" i="12"/>
  <c r="AR256" i="12"/>
  <c r="X256" i="14" s="1"/>
  <c r="AQ257" i="12"/>
  <c r="AR257" i="12"/>
  <c r="X257" i="14" s="1"/>
  <c r="AQ258" i="12"/>
  <c r="AR258" i="12"/>
  <c r="X258" i="14" s="1"/>
  <c r="AQ259" i="12"/>
  <c r="AR259" i="12"/>
  <c r="X259" i="14" s="1"/>
  <c r="AQ260" i="12"/>
  <c r="V260" i="14" s="1"/>
  <c r="AR260" i="12"/>
  <c r="X260" i="14" s="1"/>
  <c r="AQ261" i="12"/>
  <c r="AR261" i="12"/>
  <c r="X261" i="14" s="1"/>
  <c r="AQ262" i="12"/>
  <c r="V262" i="14" s="1"/>
  <c r="AR262" i="12"/>
  <c r="X262" i="14" s="1"/>
  <c r="AQ263" i="12"/>
  <c r="AR263" i="12"/>
  <c r="X263" i="14" s="1"/>
  <c r="AQ264" i="12"/>
  <c r="AR264" i="12"/>
  <c r="X264" i="14" s="1"/>
  <c r="AQ265" i="12"/>
  <c r="AR265" i="12"/>
  <c r="X265" i="14" s="1"/>
  <c r="AQ266" i="12"/>
  <c r="AR266" i="12"/>
  <c r="W266" i="14" s="1"/>
  <c r="AQ267" i="12"/>
  <c r="AR267" i="12"/>
  <c r="X267" i="14" s="1"/>
  <c r="AQ268" i="12"/>
  <c r="V268" i="14" s="1"/>
  <c r="AR268" i="12"/>
  <c r="X268" i="14" s="1"/>
  <c r="AQ269" i="12"/>
  <c r="AR269" i="12"/>
  <c r="X269" i="14" s="1"/>
  <c r="AQ270" i="12"/>
  <c r="AR270" i="12"/>
  <c r="AM270" i="12"/>
  <c r="AM269" i="12"/>
  <c r="AM268" i="12"/>
  <c r="AM267" i="12"/>
  <c r="AM266" i="12"/>
  <c r="AM265" i="12"/>
  <c r="U265" i="14" s="1"/>
  <c r="AM264" i="12"/>
  <c r="AM263" i="12"/>
  <c r="AM262" i="12"/>
  <c r="U262" i="14" s="1"/>
  <c r="AM261" i="12"/>
  <c r="AM260" i="12"/>
  <c r="AM259" i="12"/>
  <c r="U259" i="14" s="1"/>
  <c r="AM258" i="12"/>
  <c r="U258" i="14" s="1"/>
  <c r="AM257" i="12"/>
  <c r="U257" i="14" s="1"/>
  <c r="AM256" i="12"/>
  <c r="AM255" i="12"/>
  <c r="AM254" i="12"/>
  <c r="U254" i="14" s="1"/>
  <c r="AM253" i="12"/>
  <c r="U253" i="14" s="1"/>
  <c r="AM252" i="12"/>
  <c r="U252" i="14" s="1"/>
  <c r="AM251" i="12"/>
  <c r="U251" i="14" s="1"/>
  <c r="AM250" i="12"/>
  <c r="U250" i="14" s="1"/>
  <c r="AM249" i="12"/>
  <c r="U249" i="14" s="1"/>
  <c r="AM248" i="12"/>
  <c r="U248" i="14" s="1"/>
  <c r="AM247" i="12"/>
  <c r="U247" i="14" s="1"/>
  <c r="AM246" i="12"/>
  <c r="U246" i="14" s="1"/>
  <c r="AM245" i="12"/>
  <c r="U245" i="14" s="1"/>
  <c r="AM244" i="12"/>
  <c r="U244" i="14" s="1"/>
  <c r="AM243" i="12"/>
  <c r="U243" i="14" s="1"/>
  <c r="AM242" i="12"/>
  <c r="U242" i="14" s="1"/>
  <c r="AM241" i="12"/>
  <c r="U241" i="14" s="1"/>
  <c r="AM240" i="12"/>
  <c r="U240" i="14" s="1"/>
  <c r="AM239" i="12"/>
  <c r="U239" i="14" s="1"/>
  <c r="AM238" i="12"/>
  <c r="U238" i="14" s="1"/>
  <c r="AM237" i="12"/>
  <c r="U237" i="14" s="1"/>
  <c r="AM236" i="12"/>
  <c r="U236" i="14" s="1"/>
  <c r="AM235" i="12"/>
  <c r="U235" i="14" s="1"/>
  <c r="AM234" i="12"/>
  <c r="U234" i="14" s="1"/>
  <c r="AM233" i="12"/>
  <c r="U233" i="14" s="1"/>
  <c r="AM232" i="12"/>
  <c r="U232" i="14" s="1"/>
  <c r="AM231" i="12"/>
  <c r="U231" i="14" s="1"/>
  <c r="AM230" i="12"/>
  <c r="U230" i="14" s="1"/>
  <c r="AM229" i="12"/>
  <c r="U229" i="14" s="1"/>
  <c r="AM228" i="12"/>
  <c r="U228" i="14" s="1"/>
  <c r="AM227" i="12"/>
  <c r="U227" i="14" s="1"/>
  <c r="AM226" i="12"/>
  <c r="U226" i="14" s="1"/>
  <c r="AM225" i="12"/>
  <c r="U225" i="14" s="1"/>
  <c r="AM224" i="12"/>
  <c r="U224" i="14" s="1"/>
  <c r="AM223" i="12"/>
  <c r="U223" i="14" s="1"/>
  <c r="AM222" i="12"/>
  <c r="U222" i="14" s="1"/>
  <c r="AM221" i="12"/>
  <c r="U221" i="14" s="1"/>
  <c r="AM220" i="12"/>
  <c r="U220" i="14" s="1"/>
  <c r="AM219" i="12"/>
  <c r="U219" i="14" s="1"/>
  <c r="AM218" i="12"/>
  <c r="U218" i="14" s="1"/>
  <c r="AM217" i="12"/>
  <c r="U217" i="14" s="1"/>
  <c r="AM216" i="12"/>
  <c r="U216" i="14" s="1"/>
  <c r="AM215" i="12"/>
  <c r="U215" i="14" s="1"/>
  <c r="AM214" i="12"/>
  <c r="U214" i="14" s="1"/>
  <c r="AM213" i="12"/>
  <c r="U213" i="14" s="1"/>
  <c r="AM212" i="12"/>
  <c r="U212" i="14" s="1"/>
  <c r="AM211" i="12"/>
  <c r="U211" i="14" s="1"/>
  <c r="AM210" i="12"/>
  <c r="U210" i="14" s="1"/>
  <c r="AM209" i="12"/>
  <c r="U209" i="14" s="1"/>
  <c r="AM208" i="12"/>
  <c r="U208" i="14" s="1"/>
  <c r="AM207" i="12"/>
  <c r="U207" i="14" s="1"/>
  <c r="AM206" i="12"/>
  <c r="U206" i="14" s="1"/>
  <c r="AM205" i="12"/>
  <c r="U205" i="14" s="1"/>
  <c r="AM204" i="12"/>
  <c r="U204" i="14" s="1"/>
  <c r="AM203" i="12"/>
  <c r="U203" i="14" s="1"/>
  <c r="AM202" i="12"/>
  <c r="U202" i="14" s="1"/>
  <c r="AM201" i="12"/>
  <c r="U201" i="14" s="1"/>
  <c r="AM200" i="12"/>
  <c r="U200" i="14" s="1"/>
  <c r="AM199" i="12"/>
  <c r="U199" i="14" s="1"/>
  <c r="AM198" i="12"/>
  <c r="U198" i="14" s="1"/>
  <c r="AM197" i="12"/>
  <c r="U197" i="14" s="1"/>
  <c r="AM196" i="12"/>
  <c r="U196" i="14" s="1"/>
  <c r="AM195" i="12"/>
  <c r="U195" i="14" s="1"/>
  <c r="AM194" i="12"/>
  <c r="U194" i="14" s="1"/>
  <c r="AM193" i="12"/>
  <c r="U193" i="14" s="1"/>
  <c r="AM192" i="12"/>
  <c r="U192" i="14" s="1"/>
  <c r="AM191" i="12"/>
  <c r="U191" i="14" s="1"/>
  <c r="AM190" i="12"/>
  <c r="U190" i="14" s="1"/>
  <c r="AM189" i="12"/>
  <c r="U189" i="14" s="1"/>
  <c r="AM188" i="12"/>
  <c r="U188" i="14" s="1"/>
  <c r="AM187" i="12"/>
  <c r="U187" i="14" s="1"/>
  <c r="AM186" i="12"/>
  <c r="U186" i="14" s="1"/>
  <c r="AM185" i="12"/>
  <c r="U185" i="14" s="1"/>
  <c r="AM184" i="12"/>
  <c r="U184" i="14" s="1"/>
  <c r="AM183" i="12"/>
  <c r="U183" i="14" s="1"/>
  <c r="AM182" i="12"/>
  <c r="U182" i="14" s="1"/>
  <c r="AM181" i="12"/>
  <c r="U181" i="14" s="1"/>
  <c r="AM180" i="12"/>
  <c r="U180" i="14" s="1"/>
  <c r="AM179" i="12"/>
  <c r="U179" i="14" s="1"/>
  <c r="AM178" i="12"/>
  <c r="U178" i="14" s="1"/>
  <c r="AM177" i="12"/>
  <c r="U177" i="14" s="1"/>
  <c r="AM176" i="12"/>
  <c r="U176" i="14" s="1"/>
  <c r="AM175" i="12"/>
  <c r="U175" i="14" s="1"/>
  <c r="AM174" i="12"/>
  <c r="U174" i="14" s="1"/>
  <c r="AM173" i="12"/>
  <c r="U173" i="14" s="1"/>
  <c r="AM172" i="12"/>
  <c r="U172" i="14" s="1"/>
  <c r="AM171" i="12"/>
  <c r="U171" i="14" s="1"/>
  <c r="AM170" i="12"/>
  <c r="U170" i="14" s="1"/>
  <c r="AM169" i="12"/>
  <c r="U169" i="14" s="1"/>
  <c r="AM168" i="12"/>
  <c r="U168" i="14" s="1"/>
  <c r="AM167" i="12"/>
  <c r="U167" i="14" s="1"/>
  <c r="AM166" i="12"/>
  <c r="U166" i="14" s="1"/>
  <c r="AM165" i="12"/>
  <c r="U165" i="14" s="1"/>
  <c r="AM164" i="12"/>
  <c r="U164" i="14" s="1"/>
  <c r="AM163" i="12"/>
  <c r="U163" i="14" s="1"/>
  <c r="AM162" i="12"/>
  <c r="U162" i="14" s="1"/>
  <c r="AM161" i="12"/>
  <c r="U161" i="14" s="1"/>
  <c r="AM160" i="12"/>
  <c r="U160" i="14" s="1"/>
  <c r="AM159" i="12"/>
  <c r="U159" i="14" s="1"/>
  <c r="AM158" i="12"/>
  <c r="U158" i="14" s="1"/>
  <c r="AM157" i="12"/>
  <c r="U157" i="14" s="1"/>
  <c r="AM156" i="12"/>
  <c r="U156" i="14" s="1"/>
  <c r="AM155" i="12"/>
  <c r="U155" i="14" s="1"/>
  <c r="AM154" i="12"/>
  <c r="U154" i="14" s="1"/>
  <c r="AM153" i="12"/>
  <c r="U153" i="14" s="1"/>
  <c r="AM152" i="12"/>
  <c r="U152" i="14" s="1"/>
  <c r="AM151" i="12"/>
  <c r="U151" i="14" s="1"/>
  <c r="AM150" i="12"/>
  <c r="U150" i="14" s="1"/>
  <c r="AM149" i="12"/>
  <c r="U149" i="14" s="1"/>
  <c r="AM148" i="12"/>
  <c r="U148" i="14" s="1"/>
  <c r="AM147" i="12"/>
  <c r="U147" i="14" s="1"/>
  <c r="AM146" i="12"/>
  <c r="U146" i="14" s="1"/>
  <c r="AM145" i="12"/>
  <c r="U145" i="14" s="1"/>
  <c r="AM144" i="12"/>
  <c r="U144" i="14" s="1"/>
  <c r="AM143" i="12"/>
  <c r="U143" i="14" s="1"/>
  <c r="AM142" i="12"/>
  <c r="U142" i="14" s="1"/>
  <c r="AM141" i="12"/>
  <c r="U141" i="14" s="1"/>
  <c r="AM140" i="12"/>
  <c r="U140" i="14" s="1"/>
  <c r="AM139" i="12"/>
  <c r="U139" i="14" s="1"/>
  <c r="AM138" i="12"/>
  <c r="U138" i="14" s="1"/>
  <c r="AM137" i="12"/>
  <c r="U137" i="14" s="1"/>
  <c r="AM136" i="12"/>
  <c r="U136" i="14" s="1"/>
  <c r="AM135" i="12"/>
  <c r="U135" i="14" s="1"/>
  <c r="AM134" i="12"/>
  <c r="U134" i="14" s="1"/>
  <c r="AM133" i="12"/>
  <c r="U133" i="14" s="1"/>
  <c r="AM132" i="12"/>
  <c r="U132" i="14" s="1"/>
  <c r="AM131" i="12"/>
  <c r="U131" i="14" s="1"/>
  <c r="AM130" i="12"/>
  <c r="U130" i="14" s="1"/>
  <c r="AM129" i="12"/>
  <c r="U129" i="14" s="1"/>
  <c r="AM128" i="12"/>
  <c r="U128" i="14" s="1"/>
  <c r="AM127" i="12"/>
  <c r="U127" i="14" s="1"/>
  <c r="AM126" i="12"/>
  <c r="U126" i="14" s="1"/>
  <c r="AM125" i="12"/>
  <c r="U125" i="14" s="1"/>
  <c r="AM124" i="12"/>
  <c r="U124" i="14" s="1"/>
  <c r="AM123" i="12"/>
  <c r="U123" i="14" s="1"/>
  <c r="AM122" i="12"/>
  <c r="U122" i="14" s="1"/>
  <c r="AM121" i="12"/>
  <c r="U121" i="14" s="1"/>
  <c r="AM120" i="12"/>
  <c r="U120" i="14" s="1"/>
  <c r="AM119" i="12"/>
  <c r="U119" i="14" s="1"/>
  <c r="AM118" i="12"/>
  <c r="U118" i="14" s="1"/>
  <c r="AM117" i="12"/>
  <c r="U117" i="14" s="1"/>
  <c r="AM116" i="12"/>
  <c r="U116" i="14" s="1"/>
  <c r="AM115" i="12"/>
  <c r="U115" i="14" s="1"/>
  <c r="AM114" i="12"/>
  <c r="U114" i="14" s="1"/>
  <c r="AM113" i="12"/>
  <c r="U113" i="14" s="1"/>
  <c r="AM112" i="12"/>
  <c r="U112" i="14" s="1"/>
  <c r="AM111" i="12"/>
  <c r="U111" i="14" s="1"/>
  <c r="AM110" i="12"/>
  <c r="U110" i="14" s="1"/>
  <c r="AM109" i="12"/>
  <c r="U109" i="14" s="1"/>
  <c r="AM108" i="12"/>
  <c r="U108" i="14" s="1"/>
  <c r="AM107" i="12"/>
  <c r="U107" i="14" s="1"/>
  <c r="AM106" i="12"/>
  <c r="U106" i="14" s="1"/>
  <c r="AM105" i="12"/>
  <c r="U105" i="14" s="1"/>
  <c r="AM104" i="12"/>
  <c r="U104" i="14" s="1"/>
  <c r="AM103" i="12"/>
  <c r="U103" i="14" s="1"/>
  <c r="AM102" i="12"/>
  <c r="U102" i="14" s="1"/>
  <c r="AM101" i="12"/>
  <c r="U101" i="14" s="1"/>
  <c r="AM100" i="12"/>
  <c r="U100" i="14" s="1"/>
  <c r="AM99" i="12"/>
  <c r="U99" i="14" s="1"/>
  <c r="AM98" i="12"/>
  <c r="U98" i="14" s="1"/>
  <c r="AM97" i="12"/>
  <c r="U97" i="14" s="1"/>
  <c r="AM96" i="12"/>
  <c r="U96" i="14" s="1"/>
  <c r="AM95" i="12"/>
  <c r="U95" i="14" s="1"/>
  <c r="AM94" i="12"/>
  <c r="U94" i="14" s="1"/>
  <c r="AM93" i="12"/>
  <c r="U93" i="14" s="1"/>
  <c r="AM92" i="12"/>
  <c r="U92" i="14" s="1"/>
  <c r="AM91" i="12"/>
  <c r="U91" i="14" s="1"/>
  <c r="AM90" i="12"/>
  <c r="U90" i="14" s="1"/>
  <c r="AM89" i="12"/>
  <c r="U89" i="14" s="1"/>
  <c r="AM88" i="12"/>
  <c r="U88" i="14" s="1"/>
  <c r="AM87" i="12"/>
  <c r="U87" i="14" s="1"/>
  <c r="AM86" i="12"/>
  <c r="U86" i="14" s="1"/>
  <c r="AM85" i="12"/>
  <c r="U85" i="14" s="1"/>
  <c r="AM84" i="12"/>
  <c r="U84" i="14" s="1"/>
  <c r="AM83" i="12"/>
  <c r="U83" i="14" s="1"/>
  <c r="AM82" i="12"/>
  <c r="U82" i="14" s="1"/>
  <c r="AM81" i="12"/>
  <c r="U81" i="14" s="1"/>
  <c r="AM80" i="12"/>
  <c r="U80" i="14" s="1"/>
  <c r="AM79" i="12"/>
  <c r="U79" i="14" s="1"/>
  <c r="AM78" i="12"/>
  <c r="U78" i="14" s="1"/>
  <c r="AM77" i="12"/>
  <c r="U77" i="14" s="1"/>
  <c r="AM76" i="12"/>
  <c r="U76" i="14" s="1"/>
  <c r="AM75" i="12"/>
  <c r="U75" i="14" s="1"/>
  <c r="AM74" i="12"/>
  <c r="U74" i="14" s="1"/>
  <c r="AM73" i="12"/>
  <c r="U73" i="14" s="1"/>
  <c r="AM72" i="12"/>
  <c r="U72" i="14" s="1"/>
  <c r="AM71" i="12"/>
  <c r="U71" i="14" s="1"/>
  <c r="AM70" i="12"/>
  <c r="U70" i="14" s="1"/>
  <c r="AM69" i="12"/>
  <c r="U69" i="14" s="1"/>
  <c r="AM68" i="12"/>
  <c r="U68" i="14" s="1"/>
  <c r="AM67" i="12"/>
  <c r="U67" i="14" s="1"/>
  <c r="AM66" i="12"/>
  <c r="U66" i="14" s="1"/>
  <c r="AM65" i="12"/>
  <c r="U65" i="14" s="1"/>
  <c r="AM64" i="12"/>
  <c r="U64" i="14" s="1"/>
  <c r="AM63" i="12"/>
  <c r="U63" i="14" s="1"/>
  <c r="AM62" i="12"/>
  <c r="U62" i="14" s="1"/>
  <c r="AM61" i="12"/>
  <c r="U61" i="14" s="1"/>
  <c r="AM60" i="12"/>
  <c r="U60" i="14" s="1"/>
  <c r="AM59" i="12"/>
  <c r="U59" i="14" s="1"/>
  <c r="AM58" i="12"/>
  <c r="U58" i="14" s="1"/>
  <c r="AM57" i="12"/>
  <c r="U57" i="14" s="1"/>
  <c r="AM56" i="12"/>
  <c r="U56" i="14" s="1"/>
  <c r="AM55" i="12"/>
  <c r="U55" i="14" s="1"/>
  <c r="AM54" i="12"/>
  <c r="U54" i="14" s="1"/>
  <c r="AM53" i="12"/>
  <c r="U53" i="14" s="1"/>
  <c r="AM52" i="12"/>
  <c r="U52" i="14" s="1"/>
  <c r="AM51" i="12"/>
  <c r="U51" i="14" s="1"/>
  <c r="AM50" i="12"/>
  <c r="U50" i="14" s="1"/>
  <c r="AM49" i="12"/>
  <c r="U49" i="14" s="1"/>
  <c r="AM48" i="12"/>
  <c r="U48" i="14" s="1"/>
  <c r="AM47" i="12"/>
  <c r="U47" i="14" s="1"/>
  <c r="AM46" i="12"/>
  <c r="U46" i="14" s="1"/>
  <c r="AM45" i="12"/>
  <c r="U45" i="14" s="1"/>
  <c r="AM44" i="12"/>
  <c r="U44" i="14" s="1"/>
  <c r="AM43" i="12"/>
  <c r="U43" i="14" s="1"/>
  <c r="AM42" i="12"/>
  <c r="U42" i="14" s="1"/>
  <c r="AM41" i="12"/>
  <c r="U41" i="14" s="1"/>
  <c r="AM40" i="12"/>
  <c r="U40" i="14" s="1"/>
  <c r="AM39" i="12"/>
  <c r="U39" i="14" s="1"/>
  <c r="AM38" i="12"/>
  <c r="U38" i="14" s="1"/>
  <c r="AM37" i="12"/>
  <c r="U37" i="14" s="1"/>
  <c r="AM36" i="12"/>
  <c r="U36" i="14" s="1"/>
  <c r="AM35" i="12"/>
  <c r="U35" i="14" s="1"/>
  <c r="AM34" i="12"/>
  <c r="U34" i="14" s="1"/>
  <c r="AM33" i="12"/>
  <c r="U33" i="14" s="1"/>
  <c r="AM32" i="12"/>
  <c r="U32" i="14" s="1"/>
  <c r="AM31" i="12"/>
  <c r="U31" i="14" s="1"/>
  <c r="AM30" i="12"/>
  <c r="U30" i="14" s="1"/>
  <c r="AM29" i="12"/>
  <c r="U29" i="14" s="1"/>
  <c r="AM28" i="12"/>
  <c r="U28" i="14" s="1"/>
  <c r="AM27" i="12"/>
  <c r="U27" i="14" s="1"/>
  <c r="AM26" i="12"/>
  <c r="U26" i="14" s="1"/>
  <c r="U25" i="14"/>
  <c r="U24" i="14"/>
  <c r="U23" i="14"/>
  <c r="U22" i="14"/>
  <c r="U21" i="14"/>
  <c r="U20" i="14"/>
  <c r="U19" i="14"/>
  <c r="U18" i="14"/>
  <c r="U17" i="14"/>
  <c r="U16" i="14"/>
  <c r="U15" i="14"/>
  <c r="U14" i="14"/>
  <c r="Q14" i="14"/>
  <c r="R14" i="14"/>
  <c r="S14" i="14"/>
  <c r="Q15" i="14"/>
  <c r="R15" i="14"/>
  <c r="S15" i="14"/>
  <c r="Q16" i="14"/>
  <c r="R16" i="14"/>
  <c r="S16" i="14"/>
  <c r="Q17" i="14"/>
  <c r="R17" i="14"/>
  <c r="S17" i="14"/>
  <c r="Q18" i="14"/>
  <c r="R18" i="14"/>
  <c r="S18" i="14"/>
  <c r="Q19" i="14"/>
  <c r="R19" i="14"/>
  <c r="S19" i="14"/>
  <c r="Q20" i="14"/>
  <c r="R20" i="14"/>
  <c r="S20" i="14"/>
  <c r="Q21" i="14"/>
  <c r="R21" i="14"/>
  <c r="S21" i="14"/>
  <c r="Q22" i="14"/>
  <c r="R22" i="14"/>
  <c r="S22" i="14"/>
  <c r="Q23" i="14"/>
  <c r="R23" i="14"/>
  <c r="S23" i="14"/>
  <c r="Q24" i="14"/>
  <c r="R24" i="14"/>
  <c r="S24" i="14"/>
  <c r="Q25" i="14"/>
  <c r="R25" i="14"/>
  <c r="S25" i="14"/>
  <c r="Q26" i="14"/>
  <c r="R26" i="14"/>
  <c r="S26" i="14"/>
  <c r="Q27" i="14"/>
  <c r="R27" i="14"/>
  <c r="S27" i="14"/>
  <c r="Q28" i="14"/>
  <c r="R28" i="14"/>
  <c r="S28" i="14"/>
  <c r="Q29" i="14"/>
  <c r="R29" i="14"/>
  <c r="S29" i="14"/>
  <c r="Q30" i="14"/>
  <c r="R30" i="14"/>
  <c r="S30" i="14"/>
  <c r="Q31" i="14"/>
  <c r="R31" i="14"/>
  <c r="S31" i="14"/>
  <c r="Q32" i="14"/>
  <c r="R32" i="14"/>
  <c r="S32" i="14"/>
  <c r="Q33" i="14"/>
  <c r="R33" i="14"/>
  <c r="S33" i="14"/>
  <c r="Q34" i="14"/>
  <c r="R34" i="14"/>
  <c r="S34" i="14"/>
  <c r="Q35" i="14"/>
  <c r="R35" i="14"/>
  <c r="S35" i="14"/>
  <c r="Q36" i="14"/>
  <c r="R36" i="14"/>
  <c r="S36" i="14"/>
  <c r="Q37" i="14"/>
  <c r="R37" i="14"/>
  <c r="S37" i="14"/>
  <c r="Q38" i="14"/>
  <c r="R38" i="14"/>
  <c r="S38" i="14"/>
  <c r="Q39" i="14"/>
  <c r="R39" i="14"/>
  <c r="S39" i="14"/>
  <c r="Q40" i="14"/>
  <c r="R40" i="14"/>
  <c r="S40" i="14"/>
  <c r="Q41" i="14"/>
  <c r="R41" i="14"/>
  <c r="S41" i="14"/>
  <c r="Q42" i="14"/>
  <c r="R42" i="14"/>
  <c r="S42" i="14"/>
  <c r="Q43" i="14"/>
  <c r="R43" i="14"/>
  <c r="S43" i="14"/>
  <c r="Q44" i="14"/>
  <c r="R44" i="14"/>
  <c r="S44" i="14"/>
  <c r="Q45" i="14"/>
  <c r="R45" i="14"/>
  <c r="S45" i="14"/>
  <c r="Q46" i="14"/>
  <c r="R46" i="14"/>
  <c r="S46" i="14"/>
  <c r="Q47" i="14"/>
  <c r="R47" i="14"/>
  <c r="S47" i="14"/>
  <c r="Q48" i="14"/>
  <c r="R48" i="14"/>
  <c r="S48" i="14"/>
  <c r="Q49" i="14"/>
  <c r="R49" i="14"/>
  <c r="S49" i="14"/>
  <c r="Q50" i="14"/>
  <c r="R50" i="14"/>
  <c r="S50" i="14"/>
  <c r="Q51" i="14"/>
  <c r="R51" i="14"/>
  <c r="S51" i="14"/>
  <c r="Q52" i="14"/>
  <c r="R52" i="14"/>
  <c r="S52" i="14"/>
  <c r="Q53" i="14"/>
  <c r="R53" i="14"/>
  <c r="S53" i="14"/>
  <c r="Q54" i="14"/>
  <c r="R54" i="14"/>
  <c r="S54" i="14"/>
  <c r="Q55" i="14"/>
  <c r="R55" i="14"/>
  <c r="S55" i="14"/>
  <c r="Q56" i="14"/>
  <c r="R56" i="14"/>
  <c r="S56" i="14"/>
  <c r="Q57" i="14"/>
  <c r="R57" i="14"/>
  <c r="S57" i="14"/>
  <c r="Q58" i="14"/>
  <c r="R58" i="14"/>
  <c r="S58" i="14"/>
  <c r="Q59" i="14"/>
  <c r="R59" i="14"/>
  <c r="S59" i="14"/>
  <c r="Q60" i="14"/>
  <c r="R60" i="14"/>
  <c r="S60" i="14"/>
  <c r="Q61" i="14"/>
  <c r="R61" i="14"/>
  <c r="S61" i="14"/>
  <c r="Q62" i="14"/>
  <c r="R62" i="14"/>
  <c r="S62" i="14"/>
  <c r="Q63" i="14"/>
  <c r="R63" i="14"/>
  <c r="S63" i="14"/>
  <c r="Q64" i="14"/>
  <c r="R64" i="14"/>
  <c r="S64" i="14"/>
  <c r="Q65" i="14"/>
  <c r="R65" i="14"/>
  <c r="S65" i="14"/>
  <c r="Q66" i="14"/>
  <c r="R66" i="14"/>
  <c r="S66" i="14"/>
  <c r="Q67" i="14"/>
  <c r="R67" i="14"/>
  <c r="S67" i="14"/>
  <c r="Q68" i="14"/>
  <c r="R68" i="14"/>
  <c r="S68" i="14"/>
  <c r="Q69" i="14"/>
  <c r="R69" i="14"/>
  <c r="S69" i="14"/>
  <c r="Q70" i="14"/>
  <c r="R70" i="14"/>
  <c r="S70" i="14"/>
  <c r="Q71" i="14"/>
  <c r="R71" i="14"/>
  <c r="S71" i="14"/>
  <c r="Q72" i="14"/>
  <c r="R72" i="14"/>
  <c r="S72" i="14"/>
  <c r="Q73" i="14"/>
  <c r="R73" i="14"/>
  <c r="S73" i="14"/>
  <c r="Q74" i="14"/>
  <c r="R74" i="14"/>
  <c r="S74" i="14"/>
  <c r="Q75" i="14"/>
  <c r="R75" i="14"/>
  <c r="S75" i="14"/>
  <c r="Q76" i="14"/>
  <c r="R76" i="14"/>
  <c r="S76" i="14"/>
  <c r="Q77" i="14"/>
  <c r="R77" i="14"/>
  <c r="S77" i="14"/>
  <c r="Q78" i="14"/>
  <c r="R78" i="14"/>
  <c r="S78" i="14"/>
  <c r="Q79" i="14"/>
  <c r="R79" i="14"/>
  <c r="S79" i="14"/>
  <c r="Q80" i="14"/>
  <c r="R80" i="14"/>
  <c r="S80" i="14"/>
  <c r="Q81" i="14"/>
  <c r="R81" i="14"/>
  <c r="S81" i="14"/>
  <c r="Q82" i="14"/>
  <c r="R82" i="14"/>
  <c r="S82" i="14"/>
  <c r="Q83" i="14"/>
  <c r="R83" i="14"/>
  <c r="S83" i="14"/>
  <c r="Q84" i="14"/>
  <c r="R84" i="14"/>
  <c r="S84" i="14"/>
  <c r="Q85" i="14"/>
  <c r="R85" i="14"/>
  <c r="S85" i="14"/>
  <c r="Q86" i="14"/>
  <c r="R86" i="14"/>
  <c r="S86" i="14"/>
  <c r="Q87" i="14"/>
  <c r="R87" i="14"/>
  <c r="S87" i="14"/>
  <c r="Q88" i="14"/>
  <c r="R88" i="14"/>
  <c r="S88" i="14"/>
  <c r="Q89" i="14"/>
  <c r="R89" i="14"/>
  <c r="S89" i="14"/>
  <c r="Q90" i="14"/>
  <c r="R90" i="14"/>
  <c r="S90" i="14"/>
  <c r="Q91" i="14"/>
  <c r="R91" i="14"/>
  <c r="S91" i="14"/>
  <c r="Q92" i="14"/>
  <c r="R92" i="14"/>
  <c r="S92" i="14"/>
  <c r="Q93" i="14"/>
  <c r="R93" i="14"/>
  <c r="S93" i="14"/>
  <c r="Q94" i="14"/>
  <c r="R94" i="14"/>
  <c r="S94" i="14"/>
  <c r="Q95" i="14"/>
  <c r="R95" i="14"/>
  <c r="S95" i="14"/>
  <c r="Q96" i="14"/>
  <c r="R96" i="14"/>
  <c r="S96" i="14"/>
  <c r="Q97" i="14"/>
  <c r="R97" i="14"/>
  <c r="S97" i="14"/>
  <c r="Q98" i="14"/>
  <c r="R98" i="14"/>
  <c r="S98" i="14"/>
  <c r="Q99" i="14"/>
  <c r="R99" i="14"/>
  <c r="S99" i="14"/>
  <c r="Q100" i="14"/>
  <c r="R100" i="14"/>
  <c r="S100" i="14"/>
  <c r="Q101" i="14"/>
  <c r="R101" i="14"/>
  <c r="S101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Q121" i="14"/>
  <c r="R121" i="14"/>
  <c r="S121" i="14"/>
  <c r="Q122" i="14"/>
  <c r="R122" i="14"/>
  <c r="S122" i="14"/>
  <c r="Q123" i="14"/>
  <c r="R123" i="14"/>
  <c r="S123" i="14"/>
  <c r="Q124" i="14"/>
  <c r="R124" i="14"/>
  <c r="S124" i="14"/>
  <c r="Q125" i="14"/>
  <c r="R125" i="14"/>
  <c r="S125" i="14"/>
  <c r="Q126" i="14"/>
  <c r="R126" i="14"/>
  <c r="S126" i="14"/>
  <c r="Q127" i="14"/>
  <c r="R127" i="14"/>
  <c r="S127" i="14"/>
  <c r="Q128" i="14"/>
  <c r="R128" i="14"/>
  <c r="S128" i="14"/>
  <c r="Q129" i="14"/>
  <c r="R129" i="14"/>
  <c r="S129" i="14"/>
  <c r="Q130" i="14"/>
  <c r="R130" i="14"/>
  <c r="S130" i="14"/>
  <c r="Q131" i="14"/>
  <c r="R131" i="14"/>
  <c r="S131" i="14"/>
  <c r="Q132" i="14"/>
  <c r="R132" i="14"/>
  <c r="S132" i="14"/>
  <c r="Q133" i="14"/>
  <c r="R133" i="14"/>
  <c r="S133" i="14"/>
  <c r="Q134" i="14"/>
  <c r="R134" i="14"/>
  <c r="S134" i="14"/>
  <c r="Q135" i="14"/>
  <c r="R135" i="14"/>
  <c r="S135" i="14"/>
  <c r="Q136" i="14"/>
  <c r="R136" i="14"/>
  <c r="S136" i="14"/>
  <c r="Q137" i="14"/>
  <c r="R137" i="14"/>
  <c r="S137" i="14"/>
  <c r="Q138" i="14"/>
  <c r="R138" i="14"/>
  <c r="S138" i="14"/>
  <c r="Q139" i="14"/>
  <c r="R139" i="14"/>
  <c r="S139" i="14"/>
  <c r="Q140" i="14"/>
  <c r="R140" i="14"/>
  <c r="S140" i="14"/>
  <c r="Q141" i="14"/>
  <c r="R141" i="14"/>
  <c r="S141" i="14"/>
  <c r="Q142" i="14"/>
  <c r="R142" i="14"/>
  <c r="S142" i="14"/>
  <c r="Q143" i="14"/>
  <c r="R143" i="14"/>
  <c r="S143" i="14"/>
  <c r="Q144" i="14"/>
  <c r="R144" i="14"/>
  <c r="S144" i="14"/>
  <c r="Q145" i="14"/>
  <c r="R145" i="14"/>
  <c r="S145" i="14"/>
  <c r="Q146" i="14"/>
  <c r="R146" i="14"/>
  <c r="S146" i="14"/>
  <c r="Q147" i="14"/>
  <c r="R147" i="14"/>
  <c r="S147" i="14"/>
  <c r="Q148" i="14"/>
  <c r="R148" i="14"/>
  <c r="S148" i="14"/>
  <c r="Q149" i="14"/>
  <c r="R149" i="14"/>
  <c r="S149" i="14"/>
  <c r="Q150" i="14"/>
  <c r="R150" i="14"/>
  <c r="S150" i="14"/>
  <c r="Q151" i="14"/>
  <c r="R151" i="14"/>
  <c r="S151" i="14"/>
  <c r="Q152" i="14"/>
  <c r="R152" i="14"/>
  <c r="S152" i="14"/>
  <c r="Q153" i="14"/>
  <c r="R153" i="14"/>
  <c r="S153" i="14"/>
  <c r="Q154" i="14"/>
  <c r="R154" i="14"/>
  <c r="S154" i="14"/>
  <c r="Q155" i="14"/>
  <c r="R155" i="14"/>
  <c r="S155" i="14"/>
  <c r="Q156" i="14"/>
  <c r="R156" i="14"/>
  <c r="S156" i="14"/>
  <c r="Q157" i="14"/>
  <c r="R157" i="14"/>
  <c r="S157" i="14"/>
  <c r="Q158" i="14"/>
  <c r="R158" i="14"/>
  <c r="S158" i="14"/>
  <c r="Q159" i="14"/>
  <c r="R159" i="14"/>
  <c r="S159" i="14"/>
  <c r="Q160" i="14"/>
  <c r="R160" i="14"/>
  <c r="S160" i="14"/>
  <c r="Q161" i="14"/>
  <c r="R161" i="14"/>
  <c r="S161" i="14"/>
  <c r="Q162" i="14"/>
  <c r="R162" i="14"/>
  <c r="S162" i="14"/>
  <c r="Q163" i="14"/>
  <c r="R163" i="14"/>
  <c r="S163" i="14"/>
  <c r="Q164" i="14"/>
  <c r="R164" i="14"/>
  <c r="S164" i="14"/>
  <c r="Q165" i="14"/>
  <c r="R165" i="14"/>
  <c r="S165" i="14"/>
  <c r="Q166" i="14"/>
  <c r="R166" i="14"/>
  <c r="S166" i="14"/>
  <c r="Q167" i="14"/>
  <c r="R167" i="14"/>
  <c r="S167" i="14"/>
  <c r="Q168" i="14"/>
  <c r="R168" i="14"/>
  <c r="S168" i="14"/>
  <c r="Q169" i="14"/>
  <c r="R169" i="14"/>
  <c r="S169" i="14"/>
  <c r="Q170" i="14"/>
  <c r="R170" i="14"/>
  <c r="S170" i="14"/>
  <c r="Q171" i="14"/>
  <c r="R171" i="14"/>
  <c r="S171" i="14"/>
  <c r="Q172" i="14"/>
  <c r="R172" i="14"/>
  <c r="S172" i="14"/>
  <c r="Q173" i="14"/>
  <c r="R173" i="14"/>
  <c r="S173" i="14"/>
  <c r="Q174" i="14"/>
  <c r="R174" i="14"/>
  <c r="S174" i="14"/>
  <c r="Q175" i="14"/>
  <c r="R175" i="14"/>
  <c r="S175" i="14"/>
  <c r="Q176" i="14"/>
  <c r="R176" i="14"/>
  <c r="S176" i="14"/>
  <c r="Q177" i="14"/>
  <c r="R177" i="14"/>
  <c r="S177" i="14"/>
  <c r="Q178" i="14"/>
  <c r="R178" i="14"/>
  <c r="S178" i="14"/>
  <c r="Q179" i="14"/>
  <c r="R179" i="14"/>
  <c r="S179" i="14"/>
  <c r="Q180" i="14"/>
  <c r="R180" i="14"/>
  <c r="S180" i="14"/>
  <c r="Q181" i="14"/>
  <c r="R181" i="14"/>
  <c r="S181" i="14"/>
  <c r="Q182" i="14"/>
  <c r="R182" i="14"/>
  <c r="S182" i="14"/>
  <c r="Q183" i="14"/>
  <c r="R183" i="14"/>
  <c r="S183" i="14"/>
  <c r="Q184" i="14"/>
  <c r="R184" i="14"/>
  <c r="S184" i="14"/>
  <c r="Q185" i="14"/>
  <c r="R185" i="14"/>
  <c r="S185" i="14"/>
  <c r="Q186" i="14"/>
  <c r="R186" i="14"/>
  <c r="S186" i="14"/>
  <c r="Q187" i="14"/>
  <c r="R187" i="14"/>
  <c r="S187" i="14"/>
  <c r="Q188" i="14"/>
  <c r="R188" i="14"/>
  <c r="S188" i="14"/>
  <c r="Q189" i="14"/>
  <c r="R189" i="14"/>
  <c r="S189" i="14"/>
  <c r="Q190" i="14"/>
  <c r="R190" i="14"/>
  <c r="S190" i="14"/>
  <c r="Q191" i="14"/>
  <c r="R191" i="14"/>
  <c r="S191" i="14"/>
  <c r="Q192" i="14"/>
  <c r="R192" i="14"/>
  <c r="S192" i="14"/>
  <c r="Q193" i="14"/>
  <c r="R193" i="14"/>
  <c r="S193" i="14"/>
  <c r="Q194" i="14"/>
  <c r="R194" i="14"/>
  <c r="S194" i="14"/>
  <c r="Q195" i="14"/>
  <c r="R195" i="14"/>
  <c r="S195" i="14"/>
  <c r="Q196" i="14"/>
  <c r="R196" i="14"/>
  <c r="S196" i="14"/>
  <c r="Q197" i="14"/>
  <c r="R197" i="14"/>
  <c r="S197" i="14"/>
  <c r="Q198" i="14"/>
  <c r="R198" i="14"/>
  <c r="S198" i="14"/>
  <c r="Q199" i="14"/>
  <c r="R199" i="14"/>
  <c r="S199" i="14"/>
  <c r="Q200" i="14"/>
  <c r="R200" i="14"/>
  <c r="S200" i="14"/>
  <c r="Q201" i="14"/>
  <c r="R201" i="14"/>
  <c r="S201" i="14"/>
  <c r="Q202" i="14"/>
  <c r="R202" i="14"/>
  <c r="S202" i="14"/>
  <c r="Q203" i="14"/>
  <c r="R203" i="14"/>
  <c r="S203" i="14"/>
  <c r="Q204" i="14"/>
  <c r="R204" i="14"/>
  <c r="S204" i="14"/>
  <c r="Q205" i="14"/>
  <c r="R205" i="14"/>
  <c r="S205" i="14"/>
  <c r="Q206" i="14"/>
  <c r="R206" i="14"/>
  <c r="S206" i="14"/>
  <c r="Q207" i="14"/>
  <c r="R207" i="14"/>
  <c r="S207" i="14"/>
  <c r="Q208" i="14"/>
  <c r="R208" i="14"/>
  <c r="S208" i="14"/>
  <c r="Q209" i="14"/>
  <c r="R209" i="14"/>
  <c r="S209" i="14"/>
  <c r="Q210" i="14"/>
  <c r="R210" i="14"/>
  <c r="S210" i="14"/>
  <c r="Q211" i="14"/>
  <c r="R211" i="14"/>
  <c r="S211" i="14"/>
  <c r="Q212" i="14"/>
  <c r="R212" i="14"/>
  <c r="S212" i="14"/>
  <c r="Q213" i="14"/>
  <c r="R213" i="14"/>
  <c r="S213" i="14"/>
  <c r="Q214" i="14"/>
  <c r="R214" i="14"/>
  <c r="S214" i="14"/>
  <c r="Q215" i="14"/>
  <c r="R215" i="14"/>
  <c r="S215" i="14"/>
  <c r="Q216" i="14"/>
  <c r="R216" i="14"/>
  <c r="S216" i="14"/>
  <c r="Q217" i="14"/>
  <c r="R217" i="14"/>
  <c r="S217" i="14"/>
  <c r="Q218" i="14"/>
  <c r="R218" i="14"/>
  <c r="S218" i="14"/>
  <c r="Q219" i="14"/>
  <c r="R219" i="14"/>
  <c r="S219" i="14"/>
  <c r="Q220" i="14"/>
  <c r="R220" i="14"/>
  <c r="S220" i="14"/>
  <c r="Q221" i="14"/>
  <c r="R221" i="14"/>
  <c r="S221" i="14"/>
  <c r="Q222" i="14"/>
  <c r="R222" i="14"/>
  <c r="S222" i="14"/>
  <c r="Q223" i="14"/>
  <c r="R223" i="14"/>
  <c r="S223" i="14"/>
  <c r="Q224" i="14"/>
  <c r="R224" i="14"/>
  <c r="S224" i="14"/>
  <c r="Q225" i="14"/>
  <c r="R225" i="14"/>
  <c r="S225" i="14"/>
  <c r="Q226" i="14"/>
  <c r="R226" i="14"/>
  <c r="S226" i="14"/>
  <c r="Q227" i="14"/>
  <c r="R227" i="14"/>
  <c r="S227" i="14"/>
  <c r="Q228" i="14"/>
  <c r="R228" i="14"/>
  <c r="S228" i="14"/>
  <c r="Q229" i="14"/>
  <c r="R229" i="14"/>
  <c r="S229" i="14"/>
  <c r="Q230" i="14"/>
  <c r="R230" i="14"/>
  <c r="S230" i="14"/>
  <c r="Q231" i="14"/>
  <c r="R231" i="14"/>
  <c r="S231" i="14"/>
  <c r="Q232" i="14"/>
  <c r="R232" i="14"/>
  <c r="S232" i="14"/>
  <c r="Q233" i="14"/>
  <c r="R233" i="14"/>
  <c r="S233" i="14"/>
  <c r="Q234" i="14"/>
  <c r="R234" i="14"/>
  <c r="S234" i="14"/>
  <c r="Q235" i="14"/>
  <c r="R235" i="14"/>
  <c r="S235" i="14"/>
  <c r="Q236" i="14"/>
  <c r="R236" i="14"/>
  <c r="S236" i="14"/>
  <c r="Q237" i="14"/>
  <c r="R237" i="14"/>
  <c r="S237" i="14"/>
  <c r="Q238" i="14"/>
  <c r="R238" i="14"/>
  <c r="S238" i="14"/>
  <c r="Q239" i="14"/>
  <c r="R239" i="14"/>
  <c r="S239" i="14"/>
  <c r="Q240" i="14"/>
  <c r="R240" i="14"/>
  <c r="S240" i="14"/>
  <c r="Q241" i="14"/>
  <c r="R241" i="14"/>
  <c r="S241" i="14"/>
  <c r="Q242" i="14"/>
  <c r="R242" i="14"/>
  <c r="S242" i="14"/>
  <c r="Q243" i="14"/>
  <c r="R243" i="14"/>
  <c r="S243" i="14"/>
  <c r="Q244" i="14"/>
  <c r="R244" i="14"/>
  <c r="S244" i="14"/>
  <c r="Q245" i="14"/>
  <c r="R245" i="14"/>
  <c r="S245" i="14"/>
  <c r="Q246" i="14"/>
  <c r="R246" i="14"/>
  <c r="S246" i="14"/>
  <c r="Q247" i="14"/>
  <c r="R247" i="14"/>
  <c r="S247" i="14"/>
  <c r="Q248" i="14"/>
  <c r="R248" i="14"/>
  <c r="S248" i="14"/>
  <c r="R249" i="14"/>
  <c r="Q250" i="14"/>
  <c r="S250" i="14"/>
  <c r="R251" i="14"/>
  <c r="S251" i="14"/>
  <c r="Q252" i="14"/>
  <c r="R252" i="14"/>
  <c r="S252" i="14"/>
  <c r="Q253" i="14"/>
  <c r="R253" i="14"/>
  <c r="Q254" i="14"/>
  <c r="R254" i="14"/>
  <c r="S254" i="14"/>
  <c r="Q255" i="14"/>
  <c r="R255" i="14"/>
  <c r="Q256" i="14"/>
  <c r="S256" i="14"/>
  <c r="R257" i="14"/>
  <c r="S257" i="14"/>
  <c r="Q258" i="14"/>
  <c r="S258" i="14"/>
  <c r="R259" i="14"/>
  <c r="S259" i="14"/>
  <c r="Q260" i="14"/>
  <c r="R260" i="14"/>
  <c r="S260" i="14"/>
  <c r="Q261" i="14"/>
  <c r="R261" i="14"/>
  <c r="Q262" i="14"/>
  <c r="R262" i="14"/>
  <c r="S262" i="14"/>
  <c r="Q263" i="14"/>
  <c r="R263" i="14"/>
  <c r="Q264" i="14"/>
  <c r="S264" i="14"/>
  <c r="R265" i="14"/>
  <c r="S265" i="14"/>
  <c r="Q266" i="14"/>
  <c r="R266" i="14"/>
  <c r="Q267" i="14"/>
  <c r="R267" i="14"/>
  <c r="S267" i="14"/>
  <c r="P266" i="14"/>
  <c r="P265" i="14"/>
  <c r="P263" i="14"/>
  <c r="P261" i="14"/>
  <c r="P260" i="14"/>
  <c r="P259" i="14"/>
  <c r="P258" i="14"/>
  <c r="P257" i="14"/>
  <c r="P256" i="14"/>
  <c r="P255" i="14"/>
  <c r="P253" i="14"/>
  <c r="P252" i="14"/>
  <c r="P251" i="14"/>
  <c r="P250" i="14"/>
  <c r="P249" i="14"/>
  <c r="P248" i="14"/>
  <c r="P247" i="14"/>
  <c r="P246" i="14"/>
  <c r="P245" i="14"/>
  <c r="P244" i="14"/>
  <c r="P243" i="14"/>
  <c r="P242" i="14"/>
  <c r="P241" i="14"/>
  <c r="P240" i="14"/>
  <c r="P239" i="14"/>
  <c r="P238" i="14"/>
  <c r="P237" i="14"/>
  <c r="P236" i="14"/>
  <c r="P235" i="14"/>
  <c r="P234" i="14"/>
  <c r="P233" i="14"/>
  <c r="P232" i="14"/>
  <c r="P231" i="14"/>
  <c r="P230" i="14"/>
  <c r="P229" i="14"/>
  <c r="P228" i="14"/>
  <c r="P227" i="14"/>
  <c r="P226" i="14"/>
  <c r="P225" i="14"/>
  <c r="P224" i="14"/>
  <c r="P223" i="14"/>
  <c r="P222" i="14"/>
  <c r="P221" i="14"/>
  <c r="P220" i="14"/>
  <c r="P219" i="14"/>
  <c r="P218" i="14"/>
  <c r="P217" i="14"/>
  <c r="P216" i="14"/>
  <c r="P215" i="14"/>
  <c r="P214" i="14"/>
  <c r="P213" i="14"/>
  <c r="P212" i="14"/>
  <c r="P211" i="14"/>
  <c r="P210" i="14"/>
  <c r="P209" i="14"/>
  <c r="P208" i="14"/>
  <c r="P207" i="14"/>
  <c r="P206" i="14"/>
  <c r="P205" i="14"/>
  <c r="P204" i="14"/>
  <c r="P203" i="14"/>
  <c r="P202" i="14"/>
  <c r="P201" i="14"/>
  <c r="P200" i="14"/>
  <c r="P199" i="14"/>
  <c r="P198" i="14"/>
  <c r="P197" i="14"/>
  <c r="P196" i="14"/>
  <c r="P195" i="14"/>
  <c r="P194" i="14"/>
  <c r="P193" i="14"/>
  <c r="P192" i="14"/>
  <c r="P191" i="14"/>
  <c r="P190" i="14"/>
  <c r="P189" i="14"/>
  <c r="P188" i="14"/>
  <c r="P187" i="14"/>
  <c r="P186" i="14"/>
  <c r="P185" i="14"/>
  <c r="P184" i="14"/>
  <c r="P183" i="14"/>
  <c r="P182" i="14"/>
  <c r="P181" i="14"/>
  <c r="P180" i="14"/>
  <c r="P179" i="14"/>
  <c r="P178" i="14"/>
  <c r="P177" i="14"/>
  <c r="P176" i="14"/>
  <c r="P175" i="14"/>
  <c r="P174" i="14"/>
  <c r="P173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E2" i="14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B41" i="23" s="1"/>
  <c r="F96" i="13"/>
  <c r="B40" i="23" s="1"/>
  <c r="F95" i="13"/>
  <c r="B39" i="23" s="1"/>
  <c r="F94" i="13"/>
  <c r="B38" i="23" s="1"/>
  <c r="F93" i="13"/>
  <c r="B37" i="23" s="1"/>
  <c r="F92" i="13"/>
  <c r="B36" i="23" s="1"/>
  <c r="F91" i="13"/>
  <c r="B35" i="23" s="1"/>
  <c r="F90" i="13"/>
  <c r="B34" i="23" s="1"/>
  <c r="F89" i="13"/>
  <c r="B33" i="23" s="1"/>
  <c r="F88" i="13"/>
  <c r="B32" i="23" s="1"/>
  <c r="F87" i="13"/>
  <c r="B31" i="23" s="1"/>
  <c r="F86" i="13"/>
  <c r="B30" i="23" s="1"/>
  <c r="F85" i="13"/>
  <c r="B29" i="23" s="1"/>
  <c r="F84" i="13"/>
  <c r="B28" i="23" s="1"/>
  <c r="F83" i="13"/>
  <c r="B27" i="23" s="1"/>
  <c r="F82" i="13"/>
  <c r="B26" i="23" s="1"/>
  <c r="F81" i="13"/>
  <c r="B25" i="23" s="1"/>
  <c r="F80" i="13"/>
  <c r="B24" i="23" s="1"/>
  <c r="F79" i="13"/>
  <c r="B23" i="23" s="1"/>
  <c r="F78" i="13"/>
  <c r="B22" i="23" s="1"/>
  <c r="F77" i="13"/>
  <c r="B21" i="23" s="1"/>
  <c r="F76" i="13"/>
  <c r="B20" i="23" s="1"/>
  <c r="F75" i="13"/>
  <c r="B19" i="23" s="1"/>
  <c r="F74" i="13"/>
  <c r="B18" i="23" s="1"/>
  <c r="F73" i="13"/>
  <c r="B17" i="23" s="1"/>
  <c r="F72" i="13"/>
  <c r="B16" i="23" s="1"/>
  <c r="F71" i="13"/>
  <c r="B15" i="23" s="1"/>
  <c r="F70" i="13"/>
  <c r="B14" i="23" s="1"/>
  <c r="F69" i="13"/>
  <c r="B13" i="23" s="1"/>
  <c r="F68" i="13"/>
  <c r="B12" i="23" s="1"/>
  <c r="F67" i="13"/>
  <c r="B11" i="23" s="1"/>
  <c r="F66" i="13"/>
  <c r="B10" i="23" s="1"/>
  <c r="F65" i="13"/>
  <c r="B9" i="23" s="1"/>
  <c r="F64" i="13"/>
  <c r="B8" i="23" s="1"/>
  <c r="F63" i="13"/>
  <c r="B7" i="23" s="1"/>
  <c r="F62" i="13"/>
  <c r="B6" i="23" s="1"/>
  <c r="F61" i="13"/>
  <c r="B5" i="23" s="1"/>
  <c r="F60" i="13"/>
  <c r="B4" i="23" s="1"/>
  <c r="F59" i="13"/>
  <c r="B3" i="23" s="1"/>
  <c r="F58" i="13"/>
  <c r="B2" i="23" s="1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113" i="13"/>
  <c r="B290" i="14"/>
  <c r="C290" i="14"/>
  <c r="C302" i="14" s="1"/>
  <c r="C314" i="14" s="1"/>
  <c r="B291" i="14"/>
  <c r="C291" i="14"/>
  <c r="C303" i="14" s="1"/>
  <c r="C315" i="14" s="1"/>
  <c r="B292" i="14"/>
  <c r="C292" i="14"/>
  <c r="C304" i="14" s="1"/>
  <c r="C316" i="14" s="1"/>
  <c r="B293" i="14"/>
  <c r="C293" i="14"/>
  <c r="C305" i="14" s="1"/>
  <c r="C317" i="14" s="1"/>
  <c r="B294" i="14"/>
  <c r="C294" i="14"/>
  <c r="C306" i="14" s="1"/>
  <c r="C318" i="14" s="1"/>
  <c r="B295" i="14"/>
  <c r="C295" i="14"/>
  <c r="C307" i="14" s="1"/>
  <c r="C319" i="14" s="1"/>
  <c r="B296" i="14"/>
  <c r="C296" i="14"/>
  <c r="C308" i="14" s="1"/>
  <c r="C320" i="14" s="1"/>
  <c r="B297" i="14"/>
  <c r="C297" i="14"/>
  <c r="C309" i="14" s="1"/>
  <c r="C321" i="14" s="1"/>
  <c r="B298" i="14"/>
  <c r="C298" i="14"/>
  <c r="C310" i="14" s="1"/>
  <c r="C322" i="14" s="1"/>
  <c r="B299" i="14"/>
  <c r="C299" i="14"/>
  <c r="C311" i="14" s="1"/>
  <c r="C323" i="14" s="1"/>
  <c r="B300" i="14"/>
  <c r="C300" i="14"/>
  <c r="C312" i="14" s="1"/>
  <c r="C324" i="14" s="1"/>
  <c r="B301" i="14"/>
  <c r="C301" i="14"/>
  <c r="C313" i="14" s="1"/>
  <c r="C325" i="14" s="1"/>
  <c r="B110" i="13"/>
  <c r="C110" i="13"/>
  <c r="B111" i="13"/>
  <c r="C111" i="13"/>
  <c r="B112" i="13"/>
  <c r="C112" i="13"/>
  <c r="B113" i="13"/>
  <c r="C113" i="13"/>
  <c r="AQ271" i="12"/>
  <c r="AM271" i="12"/>
  <c r="AR271" i="12"/>
  <c r="X271" i="14" s="1"/>
  <c r="Y271" i="14"/>
  <c r="C324" i="12" l="1"/>
  <c r="C336" i="12"/>
  <c r="C320" i="12"/>
  <c r="C332" i="12"/>
  <c r="C316" i="12"/>
  <c r="C328" i="12"/>
  <c r="C323" i="12"/>
  <c r="C335" i="12"/>
  <c r="C319" i="12"/>
  <c r="C331" i="12"/>
  <c r="C315" i="12"/>
  <c r="C327" i="12"/>
  <c r="C322" i="12"/>
  <c r="C334" i="12"/>
  <c r="C318" i="12"/>
  <c r="C330" i="12"/>
  <c r="C314" i="12"/>
  <c r="C326" i="12"/>
  <c r="C325" i="12"/>
  <c r="C337" i="12"/>
  <c r="C321" i="12"/>
  <c r="C333" i="12"/>
  <c r="C317" i="12"/>
  <c r="C329" i="12"/>
  <c r="B29" i="25"/>
  <c r="B41" i="25"/>
  <c r="E34" i="25"/>
  <c r="E46" i="25"/>
  <c r="D33" i="25"/>
  <c r="D45" i="25"/>
  <c r="D32" i="25"/>
  <c r="D44" i="25"/>
  <c r="B40" i="25"/>
  <c r="B52" i="25"/>
  <c r="E36" i="25"/>
  <c r="E48" i="25"/>
  <c r="D51" i="25"/>
  <c r="D39" i="25"/>
  <c r="D31" i="25"/>
  <c r="D43" i="25"/>
  <c r="B35" i="25"/>
  <c r="B47" i="25"/>
  <c r="D34" i="25"/>
  <c r="D46" i="25"/>
  <c r="E51" i="25"/>
  <c r="E39" i="25"/>
  <c r="E31" i="25"/>
  <c r="E43" i="25"/>
  <c r="D52" i="25"/>
  <c r="D40" i="25"/>
  <c r="E33" i="25"/>
  <c r="E45" i="25"/>
  <c r="D30" i="25"/>
  <c r="D42" i="25"/>
  <c r="B33" i="25"/>
  <c r="B45" i="25"/>
  <c r="E30" i="25"/>
  <c r="E42" i="25"/>
  <c r="D37" i="25"/>
  <c r="D49" i="25"/>
  <c r="B37" i="25"/>
  <c r="B49" i="25"/>
  <c r="B32" i="25"/>
  <c r="B44" i="25"/>
  <c r="E35" i="25"/>
  <c r="E47" i="25"/>
  <c r="D36" i="25"/>
  <c r="D48" i="25"/>
  <c r="B30" i="25"/>
  <c r="B42" i="25"/>
  <c r="E37" i="25"/>
  <c r="E49" i="25"/>
  <c r="E29" i="25"/>
  <c r="E41" i="25"/>
  <c r="B51" i="25"/>
  <c r="B39" i="25"/>
  <c r="B34" i="25"/>
  <c r="B46" i="25"/>
  <c r="D38" i="25"/>
  <c r="D50" i="25"/>
  <c r="B50" i="25"/>
  <c r="B38" i="25"/>
  <c r="E50" i="25"/>
  <c r="E38" i="25"/>
  <c r="D29" i="25"/>
  <c r="D41" i="25"/>
  <c r="B36" i="25"/>
  <c r="B48" i="25"/>
  <c r="B31" i="25"/>
  <c r="B43" i="25"/>
  <c r="E40" i="25"/>
  <c r="E52" i="25"/>
  <c r="E32" i="25"/>
  <c r="E44" i="25"/>
  <c r="D35" i="25"/>
  <c r="D47" i="25"/>
  <c r="B55" i="23"/>
  <c r="C59" i="23" s="1"/>
  <c r="B56" i="23"/>
  <c r="B57" i="23"/>
  <c r="B26" i="25"/>
  <c r="B54" i="23"/>
  <c r="C58" i="23" s="1"/>
  <c r="B25" i="25"/>
  <c r="C26" i="25"/>
  <c r="B24" i="25"/>
  <c r="E27" i="25"/>
  <c r="D28" i="25"/>
  <c r="E28" i="25"/>
  <c r="B27" i="25"/>
  <c r="C25" i="25"/>
  <c r="D26" i="25"/>
  <c r="C28" i="25"/>
  <c r="D27" i="25"/>
  <c r="C24" i="25"/>
  <c r="B28" i="25"/>
  <c r="C27" i="25"/>
  <c r="D24" i="25"/>
  <c r="E26" i="25"/>
  <c r="D25" i="25"/>
  <c r="T244" i="14"/>
  <c r="T270" i="14"/>
  <c r="W47" i="14"/>
  <c r="B53" i="23"/>
  <c r="B52" i="23"/>
  <c r="W191" i="14"/>
  <c r="W207" i="14"/>
  <c r="T172" i="14"/>
  <c r="W95" i="14"/>
  <c r="T118" i="14"/>
  <c r="W157" i="14"/>
  <c r="W53" i="14"/>
  <c r="T142" i="14"/>
  <c r="W181" i="14"/>
  <c r="W63" i="14"/>
  <c r="W69" i="14"/>
  <c r="W29" i="14"/>
  <c r="W132" i="14"/>
  <c r="V274" i="14"/>
  <c r="W229" i="14"/>
  <c r="T140" i="14"/>
  <c r="W92" i="14"/>
  <c r="W55" i="14"/>
  <c r="W274" i="14"/>
  <c r="W244" i="14"/>
  <c r="W140" i="14"/>
  <c r="W20" i="14"/>
  <c r="W108" i="14"/>
  <c r="W257" i="14"/>
  <c r="W212" i="14"/>
  <c r="W205" i="14"/>
  <c r="W116" i="14"/>
  <c r="T79" i="14"/>
  <c r="W228" i="14"/>
  <c r="W175" i="14"/>
  <c r="W149" i="14"/>
  <c r="W79" i="14"/>
  <c r="W66" i="14"/>
  <c r="T44" i="14"/>
  <c r="T246" i="14"/>
  <c r="W236" i="14"/>
  <c r="W194" i="14"/>
  <c r="W124" i="14"/>
  <c r="W45" i="14"/>
  <c r="W273" i="14"/>
  <c r="T231" i="14"/>
  <c r="W178" i="14"/>
  <c r="W202" i="14"/>
  <c r="T116" i="14"/>
  <c r="W269" i="14"/>
  <c r="W231" i="14"/>
  <c r="W199" i="14"/>
  <c r="W189" i="14"/>
  <c r="T103" i="14"/>
  <c r="W100" i="14"/>
  <c r="W77" i="14"/>
  <c r="W50" i="14"/>
  <c r="W74" i="14"/>
  <c r="W252" i="14"/>
  <c r="W173" i="14"/>
  <c r="W103" i="14"/>
  <c r="W71" i="14"/>
  <c r="W61" i="14"/>
  <c r="W263" i="14"/>
  <c r="W223" i="14"/>
  <c r="W220" i="14"/>
  <c r="T207" i="14"/>
  <c r="W197" i="14"/>
  <c r="W183" i="14"/>
  <c r="T148" i="14"/>
  <c r="W101" i="14"/>
  <c r="W84" i="14"/>
  <c r="V186" i="14"/>
  <c r="V226" i="14"/>
  <c r="W186" i="14"/>
  <c r="V106" i="14"/>
  <c r="V82" i="14"/>
  <c r="W210" i="14"/>
  <c r="T135" i="14"/>
  <c r="W98" i="14"/>
  <c r="W82" i="14"/>
  <c r="V242" i="14"/>
  <c r="W218" i="14"/>
  <c r="V114" i="14"/>
  <c r="W271" i="14"/>
  <c r="W265" i="14"/>
  <c r="T238" i="14"/>
  <c r="T236" i="14"/>
  <c r="T214" i="14"/>
  <c r="T212" i="14"/>
  <c r="W204" i="14"/>
  <c r="V202" i="14"/>
  <c r="V194" i="14"/>
  <c r="W188" i="14"/>
  <c r="W180" i="14"/>
  <c r="V178" i="14"/>
  <c r="W165" i="14"/>
  <c r="W154" i="14"/>
  <c r="W151" i="14"/>
  <c r="T110" i="14"/>
  <c r="T108" i="14"/>
  <c r="T86" i="14"/>
  <c r="T84" i="14"/>
  <c r="W76" i="14"/>
  <c r="V74" i="14"/>
  <c r="V66" i="14"/>
  <c r="W60" i="14"/>
  <c r="W52" i="14"/>
  <c r="V50" i="14"/>
  <c r="W37" i="14"/>
  <c r="W26" i="14"/>
  <c r="V273" i="14"/>
  <c r="V98" i="14"/>
  <c r="T239" i="14"/>
  <c r="V90" i="14"/>
  <c r="T174" i="14"/>
  <c r="T150" i="14"/>
  <c r="W87" i="14"/>
  <c r="T46" i="14"/>
  <c r="W267" i="14"/>
  <c r="V264" i="14"/>
  <c r="W261" i="14"/>
  <c r="V250" i="14"/>
  <c r="W242" i="14"/>
  <c r="W239" i="14"/>
  <c r="W237" i="14"/>
  <c r="W221" i="14"/>
  <c r="W213" i="14"/>
  <c r="T167" i="14"/>
  <c r="W164" i="14"/>
  <c r="T143" i="14"/>
  <c r="W138" i="14"/>
  <c r="W135" i="14"/>
  <c r="W130" i="14"/>
  <c r="W127" i="14"/>
  <c r="V122" i="14"/>
  <c r="W114" i="14"/>
  <c r="W111" i="14"/>
  <c r="W109" i="14"/>
  <c r="W93" i="14"/>
  <c r="W85" i="14"/>
  <c r="T39" i="14"/>
  <c r="W36" i="14"/>
  <c r="V234" i="14"/>
  <c r="V210" i="14"/>
  <c r="W58" i="14"/>
  <c r="T111" i="14"/>
  <c r="W255" i="14"/>
  <c r="W215" i="14"/>
  <c r="W250" i="14"/>
  <c r="W247" i="14"/>
  <c r="T206" i="14"/>
  <c r="T204" i="14"/>
  <c r="T182" i="14"/>
  <c r="T180" i="14"/>
  <c r="W172" i="14"/>
  <c r="V170" i="14"/>
  <c r="V162" i="14"/>
  <c r="W156" i="14"/>
  <c r="W148" i="14"/>
  <c r="V146" i="14"/>
  <c r="W133" i="14"/>
  <c r="W122" i="14"/>
  <c r="W119" i="14"/>
  <c r="T78" i="14"/>
  <c r="T76" i="14"/>
  <c r="T54" i="14"/>
  <c r="T52" i="14"/>
  <c r="W44" i="14"/>
  <c r="V42" i="14"/>
  <c r="V34" i="14"/>
  <c r="W28" i="14"/>
  <c r="W23" i="14"/>
  <c r="W21" i="14"/>
  <c r="V58" i="14"/>
  <c r="V18" i="14"/>
  <c r="W18" i="14"/>
  <c r="W234" i="14"/>
  <c r="W226" i="14"/>
  <c r="V218" i="14"/>
  <c r="W106" i="14"/>
  <c r="V138" i="14"/>
  <c r="V130" i="14"/>
  <c r="W90" i="14"/>
  <c r="W259" i="14"/>
  <c r="V256" i="14"/>
  <c r="W253" i="14"/>
  <c r="W245" i="14"/>
  <c r="T199" i="14"/>
  <c r="W196" i="14"/>
  <c r="T175" i="14"/>
  <c r="W170" i="14"/>
  <c r="W167" i="14"/>
  <c r="W162" i="14"/>
  <c r="W159" i="14"/>
  <c r="V154" i="14"/>
  <c r="W146" i="14"/>
  <c r="W143" i="14"/>
  <c r="W141" i="14"/>
  <c r="W125" i="14"/>
  <c r="W117" i="14"/>
  <c r="T71" i="14"/>
  <c r="W68" i="14"/>
  <c r="T47" i="14"/>
  <c r="W42" i="14"/>
  <c r="W39" i="14"/>
  <c r="W34" i="14"/>
  <c r="W31" i="14"/>
  <c r="V26" i="14"/>
  <c r="W15" i="14"/>
  <c r="T223" i="14"/>
  <c r="T191" i="14"/>
  <c r="T159" i="14"/>
  <c r="T127" i="14"/>
  <c r="T95" i="14"/>
  <c r="T63" i="14"/>
  <c r="T31" i="14"/>
  <c r="T272" i="14"/>
  <c r="T252" i="14"/>
  <c r="T222" i="14"/>
  <c r="T220" i="14"/>
  <c r="T190" i="14"/>
  <c r="T188" i="14"/>
  <c r="T158" i="14"/>
  <c r="T156" i="14"/>
  <c r="T126" i="14"/>
  <c r="T124" i="14"/>
  <c r="T94" i="14"/>
  <c r="T92" i="14"/>
  <c r="T62" i="14"/>
  <c r="T60" i="14"/>
  <c r="T30" i="14"/>
  <c r="T28" i="14"/>
  <c r="T247" i="14"/>
  <c r="T215" i="14"/>
  <c r="T183" i="14"/>
  <c r="T151" i="14"/>
  <c r="T119" i="14"/>
  <c r="T87" i="14"/>
  <c r="T55" i="14"/>
  <c r="T230" i="14"/>
  <c r="T228" i="14"/>
  <c r="T198" i="14"/>
  <c r="T196" i="14"/>
  <c r="T166" i="14"/>
  <c r="T164" i="14"/>
  <c r="T134" i="14"/>
  <c r="T132" i="14"/>
  <c r="T102" i="14"/>
  <c r="T100" i="14"/>
  <c r="T70" i="14"/>
  <c r="T68" i="14"/>
  <c r="T38" i="14"/>
  <c r="T36" i="14"/>
  <c r="T249" i="14"/>
  <c r="T225" i="14"/>
  <c r="T209" i="14"/>
  <c r="T185" i="14"/>
  <c r="T153" i="14"/>
  <c r="T121" i="14"/>
  <c r="T105" i="14"/>
  <c r="T33" i="14"/>
  <c r="W272" i="14"/>
  <c r="V266" i="14"/>
  <c r="V258" i="14"/>
  <c r="V241" i="14"/>
  <c r="V217" i="14"/>
  <c r="V185" i="14"/>
  <c r="V177" i="14"/>
  <c r="V169" i="14"/>
  <c r="V161" i="14"/>
  <c r="V153" i="14"/>
  <c r="V137" i="14"/>
  <c r="V105" i="14"/>
  <c r="V97" i="14"/>
  <c r="V57" i="14"/>
  <c r="V17" i="14"/>
  <c r="W270" i="14"/>
  <c r="W268" i="14"/>
  <c r="W264" i="14"/>
  <c r="W262" i="14"/>
  <c r="W260" i="14"/>
  <c r="W258" i="14"/>
  <c r="W256" i="14"/>
  <c r="W254" i="14"/>
  <c r="T251" i="14"/>
  <c r="W249" i="14"/>
  <c r="V246" i="14"/>
  <c r="T243" i="14"/>
  <c r="W241" i="14"/>
  <c r="T235" i="14"/>
  <c r="W233" i="14"/>
  <c r="T227" i="14"/>
  <c r="W225" i="14"/>
  <c r="T219" i="14"/>
  <c r="W217" i="14"/>
  <c r="V214" i="14"/>
  <c r="T211" i="14"/>
  <c r="W209" i="14"/>
  <c r="T203" i="14"/>
  <c r="W201" i="14"/>
  <c r="T195" i="14"/>
  <c r="W193" i="14"/>
  <c r="T187" i="14"/>
  <c r="W185" i="14"/>
  <c r="V182" i="14"/>
  <c r="T179" i="14"/>
  <c r="W177" i="14"/>
  <c r="T171" i="14"/>
  <c r="W169" i="14"/>
  <c r="T163" i="14"/>
  <c r="W161" i="14"/>
  <c r="T155" i="14"/>
  <c r="W153" i="14"/>
  <c r="V150" i="14"/>
  <c r="T147" i="14"/>
  <c r="W145" i="14"/>
  <c r="T139" i="14"/>
  <c r="W137" i="14"/>
  <c r="T131" i="14"/>
  <c r="W129" i="14"/>
  <c r="T123" i="14"/>
  <c r="W121" i="14"/>
  <c r="V118" i="14"/>
  <c r="T115" i="14"/>
  <c r="W113" i="14"/>
  <c r="T107" i="14"/>
  <c r="W105" i="14"/>
  <c r="V102" i="14"/>
  <c r="T99" i="14"/>
  <c r="W97" i="14"/>
  <c r="V94" i="14"/>
  <c r="T91" i="14"/>
  <c r="W89" i="14"/>
  <c r="T83" i="14"/>
  <c r="W81" i="14"/>
  <c r="T75" i="14"/>
  <c r="W73" i="14"/>
  <c r="T67" i="14"/>
  <c r="W65" i="14"/>
  <c r="V62" i="14"/>
  <c r="T59" i="14"/>
  <c r="W57" i="14"/>
  <c r="T51" i="14"/>
  <c r="W49" i="14"/>
  <c r="T43" i="14"/>
  <c r="W41" i="14"/>
  <c r="T35" i="14"/>
  <c r="W33" i="14"/>
  <c r="T27" i="14"/>
  <c r="W25" i="14"/>
  <c r="W17" i="14"/>
  <c r="T233" i="14"/>
  <c r="T217" i="14"/>
  <c r="T193" i="14"/>
  <c r="T169" i="14"/>
  <c r="T137" i="14"/>
  <c r="T129" i="14"/>
  <c r="T89" i="14"/>
  <c r="V209" i="14"/>
  <c r="V193" i="14"/>
  <c r="V145" i="14"/>
  <c r="V129" i="14"/>
  <c r="V121" i="14"/>
  <c r="V113" i="14"/>
  <c r="V89" i="14"/>
  <c r="V81" i="14"/>
  <c r="V73" i="14"/>
  <c r="V65" i="14"/>
  <c r="V49" i="14"/>
  <c r="V41" i="14"/>
  <c r="V33" i="14"/>
  <c r="V25" i="14"/>
  <c r="V251" i="14"/>
  <c r="T248" i="14"/>
  <c r="W246" i="14"/>
  <c r="V243" i="14"/>
  <c r="T240" i="14"/>
  <c r="W238" i="14"/>
  <c r="V235" i="14"/>
  <c r="T232" i="14"/>
  <c r="W230" i="14"/>
  <c r="V227" i="14"/>
  <c r="T224" i="14"/>
  <c r="W222" i="14"/>
  <c r="V219" i="14"/>
  <c r="T216" i="14"/>
  <c r="W214" i="14"/>
  <c r="V211" i="14"/>
  <c r="T208" i="14"/>
  <c r="W206" i="14"/>
  <c r="V203" i="14"/>
  <c r="T200" i="14"/>
  <c r="W198" i="14"/>
  <c r="V195" i="14"/>
  <c r="T192" i="14"/>
  <c r="W190" i="14"/>
  <c r="V187" i="14"/>
  <c r="T184" i="14"/>
  <c r="W182" i="14"/>
  <c r="V179" i="14"/>
  <c r="T176" i="14"/>
  <c r="W174" i="14"/>
  <c r="V171" i="14"/>
  <c r="T168" i="14"/>
  <c r="W166" i="14"/>
  <c r="V163" i="14"/>
  <c r="T160" i="14"/>
  <c r="W158" i="14"/>
  <c r="V155" i="14"/>
  <c r="T152" i="14"/>
  <c r="W150" i="14"/>
  <c r="V147" i="14"/>
  <c r="T144" i="14"/>
  <c r="W142" i="14"/>
  <c r="V139" i="14"/>
  <c r="T136" i="14"/>
  <c r="W134" i="14"/>
  <c r="V131" i="14"/>
  <c r="T128" i="14"/>
  <c r="W126" i="14"/>
  <c r="V123" i="14"/>
  <c r="T120" i="14"/>
  <c r="W118" i="14"/>
  <c r="V115" i="14"/>
  <c r="T112" i="14"/>
  <c r="W110" i="14"/>
  <c r="V107" i="14"/>
  <c r="T104" i="14"/>
  <c r="W102" i="14"/>
  <c r="V99" i="14"/>
  <c r="T96" i="14"/>
  <c r="W94" i="14"/>
  <c r="V91" i="14"/>
  <c r="T88" i="14"/>
  <c r="W86" i="14"/>
  <c r="V83" i="14"/>
  <c r="T80" i="14"/>
  <c r="W78" i="14"/>
  <c r="V75" i="14"/>
  <c r="T72" i="14"/>
  <c r="W70" i="14"/>
  <c r="V67" i="14"/>
  <c r="T64" i="14"/>
  <c r="W62" i="14"/>
  <c r="V59" i="14"/>
  <c r="T56" i="14"/>
  <c r="W54" i="14"/>
  <c r="V51" i="14"/>
  <c r="T48" i="14"/>
  <c r="W46" i="14"/>
  <c r="V43" i="14"/>
  <c r="T40" i="14"/>
  <c r="W38" i="14"/>
  <c r="V35" i="14"/>
  <c r="T32" i="14"/>
  <c r="W30" i="14"/>
  <c r="V27" i="14"/>
  <c r="W22" i="14"/>
  <c r="V19" i="14"/>
  <c r="W14" i="14"/>
  <c r="T73" i="14"/>
  <c r="T57" i="14"/>
  <c r="T41" i="14"/>
  <c r="T253" i="14"/>
  <c r="W251" i="14"/>
  <c r="V248" i="14"/>
  <c r="T245" i="14"/>
  <c r="W243" i="14"/>
  <c r="V240" i="14"/>
  <c r="T237" i="14"/>
  <c r="W235" i="14"/>
  <c r="V232" i="14"/>
  <c r="T229" i="14"/>
  <c r="W227" i="14"/>
  <c r="V224" i="14"/>
  <c r="T221" i="14"/>
  <c r="W219" i="14"/>
  <c r="V216" i="14"/>
  <c r="T213" i="14"/>
  <c r="W211" i="14"/>
  <c r="V208" i="14"/>
  <c r="T205" i="14"/>
  <c r="W203" i="14"/>
  <c r="V200" i="14"/>
  <c r="T197" i="14"/>
  <c r="W195" i="14"/>
  <c r="V192" i="14"/>
  <c r="T189" i="14"/>
  <c r="W187" i="14"/>
  <c r="V184" i="14"/>
  <c r="T181" i="14"/>
  <c r="W179" i="14"/>
  <c r="V176" i="14"/>
  <c r="T173" i="14"/>
  <c r="W171" i="14"/>
  <c r="V168" i="14"/>
  <c r="T165" i="14"/>
  <c r="W163" i="14"/>
  <c r="V160" i="14"/>
  <c r="T157" i="14"/>
  <c r="W155" i="14"/>
  <c r="V152" i="14"/>
  <c r="T149" i="14"/>
  <c r="W147" i="14"/>
  <c r="V144" i="14"/>
  <c r="T141" i="14"/>
  <c r="W139" i="14"/>
  <c r="V136" i="14"/>
  <c r="T133" i="14"/>
  <c r="W131" i="14"/>
  <c r="V128" i="14"/>
  <c r="T125" i="14"/>
  <c r="W123" i="14"/>
  <c r="V120" i="14"/>
  <c r="T117" i="14"/>
  <c r="W115" i="14"/>
  <c r="V112" i="14"/>
  <c r="T109" i="14"/>
  <c r="W107" i="14"/>
  <c r="V104" i="14"/>
  <c r="T101" i="14"/>
  <c r="W99" i="14"/>
  <c r="V96" i="14"/>
  <c r="T93" i="14"/>
  <c r="W91" i="14"/>
  <c r="V88" i="14"/>
  <c r="T85" i="14"/>
  <c r="W83" i="14"/>
  <c r="V80" i="14"/>
  <c r="T77" i="14"/>
  <c r="W75" i="14"/>
  <c r="V72" i="14"/>
  <c r="T69" i="14"/>
  <c r="W67" i="14"/>
  <c r="V64" i="14"/>
  <c r="T61" i="14"/>
  <c r="W59" i="14"/>
  <c r="V56" i="14"/>
  <c r="T53" i="14"/>
  <c r="W51" i="14"/>
  <c r="V48" i="14"/>
  <c r="T45" i="14"/>
  <c r="W43" i="14"/>
  <c r="V40" i="14"/>
  <c r="T37" i="14"/>
  <c r="W35" i="14"/>
  <c r="V32" i="14"/>
  <c r="T29" i="14"/>
  <c r="W27" i="14"/>
  <c r="V24" i="14"/>
  <c r="W19" i="14"/>
  <c r="V16" i="14"/>
  <c r="T241" i="14"/>
  <c r="T201" i="14"/>
  <c r="T177" i="14"/>
  <c r="T161" i="14"/>
  <c r="T145" i="14"/>
  <c r="T113" i="14"/>
  <c r="T97" i="14"/>
  <c r="T81" i="14"/>
  <c r="T65" i="14"/>
  <c r="T49" i="14"/>
  <c r="T266" i="14"/>
  <c r="V270" i="14"/>
  <c r="V249" i="14"/>
  <c r="V233" i="14"/>
  <c r="V225" i="14"/>
  <c r="V201" i="14"/>
  <c r="V271" i="14"/>
  <c r="V269" i="14"/>
  <c r="V267" i="14"/>
  <c r="V265" i="14"/>
  <c r="V263" i="14"/>
  <c r="V261" i="14"/>
  <c r="V259" i="14"/>
  <c r="V257" i="14"/>
  <c r="V255" i="14"/>
  <c r="V253" i="14"/>
  <c r="T250" i="14"/>
  <c r="W248" i="14"/>
  <c r="V245" i="14"/>
  <c r="T242" i="14"/>
  <c r="W240" i="14"/>
  <c r="V237" i="14"/>
  <c r="T234" i="14"/>
  <c r="W232" i="14"/>
  <c r="V229" i="14"/>
  <c r="T226" i="14"/>
  <c r="W224" i="14"/>
  <c r="V221" i="14"/>
  <c r="T218" i="14"/>
  <c r="W216" i="14"/>
  <c r="V213" i="14"/>
  <c r="T210" i="14"/>
  <c r="W208" i="14"/>
  <c r="V205" i="14"/>
  <c r="T202" i="14"/>
  <c r="W200" i="14"/>
  <c r="V197" i="14"/>
  <c r="T194" i="14"/>
  <c r="W192" i="14"/>
  <c r="V189" i="14"/>
  <c r="T186" i="14"/>
  <c r="W184" i="14"/>
  <c r="V181" i="14"/>
  <c r="T178" i="14"/>
  <c r="W176" i="14"/>
  <c r="V173" i="14"/>
  <c r="T170" i="14"/>
  <c r="W168" i="14"/>
  <c r="V165" i="14"/>
  <c r="T162" i="14"/>
  <c r="W160" i="14"/>
  <c r="V157" i="14"/>
  <c r="T154" i="14"/>
  <c r="W152" i="14"/>
  <c r="V149" i="14"/>
  <c r="T146" i="14"/>
  <c r="W144" i="14"/>
  <c r="V141" i="14"/>
  <c r="T138" i="14"/>
  <c r="W136" i="14"/>
  <c r="V133" i="14"/>
  <c r="T130" i="14"/>
  <c r="W128" i="14"/>
  <c r="V125" i="14"/>
  <c r="T122" i="14"/>
  <c r="W120" i="14"/>
  <c r="V117" i="14"/>
  <c r="T114" i="14"/>
  <c r="W112" i="14"/>
  <c r="V109" i="14"/>
  <c r="T106" i="14"/>
  <c r="W104" i="14"/>
  <c r="V101" i="14"/>
  <c r="T98" i="14"/>
  <c r="W96" i="14"/>
  <c r="V93" i="14"/>
  <c r="T90" i="14"/>
  <c r="W88" i="14"/>
  <c r="V85" i="14"/>
  <c r="T82" i="14"/>
  <c r="W80" i="14"/>
  <c r="V77" i="14"/>
  <c r="T74" i="14"/>
  <c r="W72" i="14"/>
  <c r="V69" i="14"/>
  <c r="T66" i="14"/>
  <c r="W64" i="14"/>
  <c r="V61" i="14"/>
  <c r="T58" i="14"/>
  <c r="W56" i="14"/>
  <c r="V53" i="14"/>
  <c r="T50" i="14"/>
  <c r="W48" i="14"/>
  <c r="V45" i="14"/>
  <c r="T42" i="14"/>
  <c r="W40" i="14"/>
  <c r="V37" i="14"/>
  <c r="T34" i="14"/>
  <c r="W32" i="14"/>
  <c r="V29" i="14"/>
  <c r="T26" i="14"/>
  <c r="W24" i="14"/>
  <c r="V21" i="14"/>
  <c r="W16" i="14"/>
  <c r="E22" i="25"/>
  <c r="B23" i="25"/>
  <c r="D23" i="25"/>
  <c r="B21" i="25"/>
  <c r="B22" i="25"/>
  <c r="D21" i="25"/>
  <c r="D22" i="25"/>
  <c r="B51" i="23"/>
  <c r="B11" i="25"/>
  <c r="B10" i="25"/>
  <c r="B16" i="25"/>
  <c r="D7" i="25"/>
  <c r="B9" i="25"/>
  <c r="E19" i="25"/>
  <c r="D16" i="25"/>
  <c r="B15" i="25"/>
  <c r="B5" i="25"/>
  <c r="E7" i="25"/>
  <c r="B17" i="25"/>
  <c r="E14" i="25"/>
  <c r="B13" i="25"/>
  <c r="B14" i="25"/>
  <c r="D10" i="25"/>
  <c r="B6" i="25"/>
  <c r="B18" i="25"/>
  <c r="D17" i="25"/>
  <c r="B7" i="25"/>
  <c r="B19" i="25"/>
  <c r="E17" i="25"/>
  <c r="D14" i="25"/>
  <c r="B8" i="25"/>
  <c r="B20" i="25"/>
  <c r="B12" i="25"/>
  <c r="D19" i="25"/>
  <c r="C34" i="23"/>
  <c r="C9" i="23"/>
  <c r="C17" i="23"/>
  <c r="C25" i="23"/>
  <c r="C33" i="23"/>
  <c r="C41" i="23"/>
  <c r="C18" i="23"/>
  <c r="C8" i="23"/>
  <c r="C16" i="23"/>
  <c r="C24" i="23"/>
  <c r="C32" i="23"/>
  <c r="C40" i="23"/>
  <c r="C10" i="23"/>
  <c r="C26" i="23"/>
  <c r="C7" i="23"/>
  <c r="C15" i="23"/>
  <c r="C23" i="23"/>
  <c r="C31" i="23"/>
  <c r="C39" i="23"/>
  <c r="B50" i="23"/>
  <c r="B46" i="23"/>
  <c r="C6" i="23"/>
  <c r="C14" i="23"/>
  <c r="C22" i="23"/>
  <c r="C30" i="23"/>
  <c r="C38" i="23"/>
  <c r="B45" i="23"/>
  <c r="C13" i="23"/>
  <c r="C21" i="23"/>
  <c r="C29" i="23"/>
  <c r="C37" i="23"/>
  <c r="B49" i="23"/>
  <c r="B48" i="23"/>
  <c r="B44" i="23"/>
  <c r="C12" i="23"/>
  <c r="C20" i="23"/>
  <c r="C28" i="23"/>
  <c r="C36" i="23"/>
  <c r="B42" i="23"/>
  <c r="B47" i="23"/>
  <c r="B43" i="23"/>
  <c r="C11" i="23"/>
  <c r="C19" i="23"/>
  <c r="C27" i="23"/>
  <c r="C35" i="23"/>
  <c r="X266" i="14"/>
  <c r="U268" i="14"/>
  <c r="X274" i="14"/>
  <c r="X270" i="14"/>
  <c r="Y274" i="14"/>
  <c r="Y268" i="14"/>
  <c r="X273" i="14"/>
  <c r="U272" i="14"/>
  <c r="Y273" i="14"/>
  <c r="U271" i="14"/>
  <c r="U270" i="14"/>
  <c r="P274" i="14"/>
  <c r="T271" i="14"/>
  <c r="T259" i="14"/>
  <c r="T265" i="14"/>
  <c r="C16" i="25" s="1"/>
  <c r="T255" i="14"/>
  <c r="T257" i="14"/>
  <c r="T263" i="14"/>
  <c r="C14" i="25" s="1"/>
  <c r="T261" i="14"/>
  <c r="C12" i="25" s="1"/>
  <c r="U267" i="14"/>
  <c r="U266" i="14"/>
  <c r="T268" i="14"/>
  <c r="T267" i="14"/>
  <c r="T269" i="14"/>
  <c r="U269" i="14"/>
  <c r="T262" i="14"/>
  <c r="C13" i="25" s="1"/>
  <c r="T258" i="14"/>
  <c r="T254" i="14"/>
  <c r="U264" i="14"/>
  <c r="U255" i="14"/>
  <c r="U263" i="14"/>
  <c r="U256" i="14"/>
  <c r="U261" i="14"/>
  <c r="T264" i="14"/>
  <c r="C15" i="25" s="1"/>
  <c r="T260" i="14"/>
  <c r="T256" i="14"/>
  <c r="U260" i="14"/>
  <c r="R271" i="14"/>
  <c r="P270" i="14"/>
  <c r="Q274" i="14"/>
  <c r="Q269" i="14"/>
  <c r="Q272" i="14"/>
  <c r="R273" i="14"/>
  <c r="R272" i="14"/>
  <c r="P273" i="14"/>
  <c r="E24" i="25" s="1"/>
  <c r="S274" i="14"/>
  <c r="P269" i="14"/>
  <c r="S272" i="14"/>
  <c r="Q270" i="14"/>
  <c r="S268" i="14"/>
  <c r="R268" i="14"/>
  <c r="S266" i="14"/>
  <c r="R270" i="14"/>
  <c r="R274" i="14"/>
  <c r="P272" i="14"/>
  <c r="S270" i="14"/>
  <c r="Q271" i="14"/>
  <c r="P267" i="14"/>
  <c r="E18" i="25" s="1"/>
  <c r="Q265" i="14"/>
  <c r="E16" i="25" s="1"/>
  <c r="R264" i="14"/>
  <c r="P262" i="14"/>
  <c r="S261" i="14"/>
  <c r="Q257" i="14"/>
  <c r="R256" i="14"/>
  <c r="P254" i="14"/>
  <c r="D5" i="25" s="1"/>
  <c r="S253" i="14"/>
  <c r="Q249" i="14"/>
  <c r="P264" i="14"/>
  <c r="D15" i="25" s="1"/>
  <c r="S263" i="14"/>
  <c r="Q259" i="14"/>
  <c r="R258" i="14"/>
  <c r="S255" i="14"/>
  <c r="Q251" i="14"/>
  <c r="R250" i="14"/>
  <c r="S249" i="14"/>
  <c r="Q273" i="14"/>
  <c r="C55" i="23" l="1"/>
  <c r="G55" i="23" s="1"/>
  <c r="C56" i="23"/>
  <c r="G56" i="23" s="1"/>
  <c r="C57" i="23"/>
  <c r="G57" i="23" s="1"/>
  <c r="C42" i="23"/>
  <c r="G42" i="23" s="1"/>
  <c r="C43" i="23"/>
  <c r="G43" i="23" s="1"/>
  <c r="C45" i="23"/>
  <c r="G45" i="23" s="1"/>
  <c r="C44" i="23"/>
  <c r="G44" i="23" s="1"/>
  <c r="C54" i="23"/>
  <c r="E25" i="25"/>
  <c r="C21" i="25"/>
  <c r="C9" i="25"/>
  <c r="C53" i="23"/>
  <c r="G53" i="23" s="1"/>
  <c r="C52" i="23"/>
  <c r="G52" i="23" s="1"/>
  <c r="C11" i="25"/>
  <c r="C23" i="25"/>
  <c r="C17" i="25"/>
  <c r="C5" i="25"/>
  <c r="C10" i="25"/>
  <c r="C22" i="25"/>
  <c r="E12" i="25"/>
  <c r="D11" i="25"/>
  <c r="D9" i="25"/>
  <c r="E13" i="25"/>
  <c r="C20" i="25"/>
  <c r="D6" i="25"/>
  <c r="E9" i="25"/>
  <c r="C7" i="25"/>
  <c r="E15" i="25"/>
  <c r="E11" i="25"/>
  <c r="E6" i="25"/>
  <c r="D8" i="25"/>
  <c r="E20" i="25"/>
  <c r="E21" i="25"/>
  <c r="C6" i="25"/>
  <c r="C19" i="25"/>
  <c r="D12" i="25"/>
  <c r="C8" i="25"/>
  <c r="C18" i="25"/>
  <c r="E5" i="25"/>
  <c r="E23" i="25"/>
  <c r="C51" i="23"/>
  <c r="G51" i="23" s="1"/>
  <c r="E8" i="25"/>
  <c r="E10" i="25"/>
  <c r="D18" i="25"/>
  <c r="D20" i="25"/>
  <c r="D13" i="25"/>
  <c r="C50" i="23"/>
  <c r="G50" i="23" s="1"/>
  <c r="C46" i="23"/>
  <c r="G46" i="23" s="1"/>
  <c r="C47" i="23"/>
  <c r="G47" i="23" s="1"/>
  <c r="C49" i="23"/>
  <c r="G49" i="23" s="1"/>
  <c r="C48" i="23"/>
  <c r="G48" i="23" s="1"/>
  <c r="G54" i="23" l="1"/>
</calcChain>
</file>

<file path=xl/sharedStrings.xml><?xml version="1.0" encoding="utf-8"?>
<sst xmlns="http://schemas.openxmlformats.org/spreadsheetml/2006/main" count="412" uniqueCount="191">
  <si>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</si>
  <si>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</si>
  <si>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</si>
  <si>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</si>
  <si>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</si>
  <si>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</si>
  <si>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</si>
  <si>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</si>
  <si>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</si>
  <si>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</si>
  <si>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</si>
  <si>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</si>
  <si>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</si>
  <si>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</si>
  <si>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Government consumption</t>
  </si>
  <si>
    <t>Gross fixed capital formation</t>
  </si>
  <si>
    <t>Exports of goods and services</t>
  </si>
  <si>
    <t>Imports of goods and services</t>
  </si>
  <si>
    <t>Adjustement</t>
  </si>
  <si>
    <t>hlookup</t>
  </si>
  <si>
    <t>Variable</t>
  </si>
  <si>
    <t>Economic activity indicator (IMAEP)</t>
  </si>
  <si>
    <t>Banco central de Paraguay</t>
  </si>
  <si>
    <t xml:space="preserve">https://www.bcp.gov.py/estadisticas-economicas-i364 </t>
  </si>
  <si>
    <t xml:space="preserve">Indicador Mensual de la Actividad Económica del Paraguay (IMAEP).Índice base promedio 1994 = 100. </t>
  </si>
  <si>
    <t>Industrial production index (Estimador de cifras de negocios)</t>
  </si>
  <si>
    <t>Exportaciones totales en miles de dolares FOB</t>
  </si>
  <si>
    <t>Exportaciones productos primarios</t>
  </si>
  <si>
    <t>Exportaciones productos primarios en miles de dolares FOB</t>
  </si>
  <si>
    <t>Exportaciones de manufacturas de origen agropecuario, en miles de dolares FOB</t>
  </si>
  <si>
    <t>Exportaciones de manufacturas de origen agropecuario</t>
  </si>
  <si>
    <t>Exportaciones de manufacturas de origen industrial</t>
  </si>
  <si>
    <t>Exportaciones de manufacturas de origen industrial, miles de dolares FOB</t>
  </si>
  <si>
    <t xml:space="preserve">Exportaciones de combustible y energía </t>
  </si>
  <si>
    <t>Exportaciones de combustible y energía, en miles de dolares FOB</t>
  </si>
  <si>
    <t>Importaciones totales</t>
  </si>
  <si>
    <t>Importaciones totales registradas, en miles de dolares FOB</t>
  </si>
  <si>
    <t>Importaciones de bienes de consumo</t>
  </si>
  <si>
    <t>importaciones de bienes de consumo, en miles de dolares FOB</t>
  </si>
  <si>
    <t>Importaciones de bienes intermedios</t>
  </si>
  <si>
    <t>Importaciones de bienes intermedios, en miles de dolares FOB</t>
  </si>
  <si>
    <t>Importaciones de bienes de capital</t>
  </si>
  <si>
    <t>Importaciones de bienes de capital, en miles de dolares FOB</t>
  </si>
  <si>
    <t>Indice de precios al consumidor (CPI)</t>
  </si>
  <si>
    <t>Indice de tipo de cambio real</t>
  </si>
  <si>
    <t>M1, nominal</t>
  </si>
  <si>
    <t>M2, nominal</t>
  </si>
  <si>
    <t>Remesas totales, en miles de dolares</t>
  </si>
  <si>
    <t>Consumo de hogares</t>
  </si>
  <si>
    <t>bcentral paraguay</t>
  </si>
  <si>
    <t>remesa</t>
  </si>
  <si>
    <t>m1</t>
  </si>
  <si>
    <t>cpi</t>
  </si>
  <si>
    <t>imp</t>
  </si>
  <si>
    <t>exp</t>
  </si>
  <si>
    <t>Q-val</t>
  </si>
  <si>
    <t>SE(res)</t>
  </si>
  <si>
    <t>BIC</t>
  </si>
  <si>
    <t>BQ</t>
  </si>
  <si>
    <t>BD</t>
  </si>
  <si>
    <t>BP</t>
  </si>
  <si>
    <t>Q</t>
  </si>
  <si>
    <t>D</t>
  </si>
  <si>
    <t>P</t>
  </si>
  <si>
    <t>Mean</t>
  </si>
  <si>
    <t>Log</t>
  </si>
  <si>
    <t>Seasonal</t>
  </si>
  <si>
    <t>N</t>
  </si>
  <si>
    <t>Actual</t>
  </si>
  <si>
    <t>imaep</t>
  </si>
  <si>
    <t>ip</t>
  </si>
  <si>
    <t>Exports, nominal, USD</t>
  </si>
  <si>
    <t>Exports, real, USD</t>
  </si>
  <si>
    <t>Imports, real, USD</t>
  </si>
  <si>
    <t>Imports, consumer goods, real, USD</t>
  </si>
  <si>
    <t>Imports, intermediate goods, real, USD</t>
  </si>
  <si>
    <t>Imports, capital goods, real, USD</t>
  </si>
  <si>
    <t>imp_con</t>
  </si>
  <si>
    <t>imp_int</t>
  </si>
  <si>
    <t>imp_cap</t>
  </si>
  <si>
    <t>Credit to the private sector, real</t>
  </si>
  <si>
    <t>m2</t>
  </si>
  <si>
    <t>M1, real</t>
  </si>
  <si>
    <t>M2, real</t>
  </si>
  <si>
    <t>Remesas, USD</t>
  </si>
  <si>
    <t>"Anexo Estadístico del Informe Económico" cuadro n9</t>
  </si>
  <si>
    <t>cuadro n10</t>
  </si>
  <si>
    <t>Cuadro N 50</t>
  </si>
  <si>
    <t>Cuadro N 51 a</t>
  </si>
  <si>
    <t>Cuadro N 21</t>
  </si>
  <si>
    <t>cuadro n45</t>
  </si>
  <si>
    <t>cuadro n25</t>
  </si>
  <si>
    <t>cuadro n55</t>
  </si>
  <si>
    <t>tcr</t>
  </si>
  <si>
    <t>cred</t>
  </si>
  <si>
    <t>pib</t>
  </si>
  <si>
    <t>qt/qt-4</t>
  </si>
  <si>
    <t>Proyección</t>
  </si>
  <si>
    <t>T1</t>
  </si>
  <si>
    <t>T2</t>
  </si>
  <si>
    <t>T3</t>
  </si>
  <si>
    <t>T4</t>
  </si>
  <si>
    <t>primario</t>
  </si>
  <si>
    <t>manuf</t>
  </si>
  <si>
    <t>serv</t>
  </si>
  <si>
    <t>Variables mensuales</t>
  </si>
  <si>
    <t>% c/r a igual mes del año anterior</t>
  </si>
  <si>
    <t>quarterly - rgdp</t>
  </si>
  <si>
    <t>monthly - imaep</t>
  </si>
  <si>
    <t>monthly - exp</t>
  </si>
  <si>
    <t>monthly - imp</t>
  </si>
  <si>
    <t>monthly - imp_con</t>
  </si>
  <si>
    <t>monthly - imp_int</t>
  </si>
  <si>
    <t>monthly - imp_cap</t>
  </si>
  <si>
    <t>monthly - cred</t>
  </si>
  <si>
    <t>monthly - tcr</t>
  </si>
  <si>
    <t>monthly - m1</t>
  </si>
  <si>
    <t>monthly - m2</t>
  </si>
  <si>
    <t>monthly - remesa</t>
  </si>
  <si>
    <t>credit NOM</t>
  </si>
  <si>
    <t>DE</t>
  </si>
  <si>
    <t>ip_bra</t>
  </si>
  <si>
    <t>act_eco_bra</t>
  </si>
  <si>
    <t>monthly - act_eco_bra</t>
  </si>
  <si>
    <t>monthly - ip_bra</t>
  </si>
  <si>
    <t>Créditos del sector bancario al sector privado, nominal</t>
  </si>
  <si>
    <t>Total de saldos</t>
  </si>
  <si>
    <t>Economic activity indicator (IBC)</t>
  </si>
  <si>
    <t>IP, Brazil</t>
  </si>
  <si>
    <t>Brasil.xlsx</t>
  </si>
  <si>
    <t>Copiar la serie y el resultado de Demetra</t>
  </si>
  <si>
    <t>rgdp_sa</t>
  </si>
  <si>
    <t>Eviews</t>
  </si>
  <si>
    <t>Índice de precios al consumidor</t>
  </si>
  <si>
    <t>cuadro 14</t>
  </si>
  <si>
    <t>vtas_super</t>
  </si>
  <si>
    <t>retail</t>
  </si>
  <si>
    <t>Estimador de cifras de negocios (ECN)</t>
  </si>
  <si>
    <t xml:space="preserve"> Grandes tiendas, prendas de vestir</t>
  </si>
  <si>
    <t xml:space="preserve"> Materiales de construcción **</t>
  </si>
  <si>
    <t>cuadro n10a</t>
  </si>
  <si>
    <t>monthly - vtas_super</t>
  </si>
  <si>
    <t>monthly - retail</t>
  </si>
  <si>
    <t>mat_cons</t>
  </si>
  <si>
    <t>monthly - mat_cons</t>
  </si>
  <si>
    <t>Export price index</t>
  </si>
  <si>
    <t>Import price index</t>
  </si>
  <si>
    <t>Precio X</t>
  </si>
  <si>
    <t>Precio M</t>
  </si>
  <si>
    <t>Claudia</t>
  </si>
  <si>
    <t>fbcf</t>
  </si>
  <si>
    <t>exist</t>
  </si>
  <si>
    <t>exp_prim</t>
  </si>
  <si>
    <t>exp_manuf_agro</t>
  </si>
  <si>
    <t>exp_manuf_ind</t>
  </si>
  <si>
    <t>exp_combus</t>
  </si>
  <si>
    <t>TCR EXTRA REGIONAL</t>
  </si>
  <si>
    <t>monthly - exp_prim</t>
  </si>
  <si>
    <t>monthly - exp_manuf_agro</t>
  </si>
  <si>
    <t>monthly - exp_manuf_ind</t>
  </si>
  <si>
    <t>monthly - exp_combus</t>
  </si>
  <si>
    <t>Hiper, supermercados, distribuidoras y otros</t>
  </si>
  <si>
    <t>monthly - ip</t>
  </si>
  <si>
    <t>Cuadro 47a</t>
  </si>
  <si>
    <t>dic 2017=100</t>
  </si>
  <si>
    <t>rgdp_base04</t>
  </si>
  <si>
    <t>rgdp_sa_base04</t>
  </si>
  <si>
    <t>rpc_base04</t>
  </si>
  <si>
    <t>rgc_base04</t>
  </si>
  <si>
    <t>ri_base04</t>
  </si>
  <si>
    <t>fbcf_base04</t>
  </si>
  <si>
    <t>exist_base04</t>
  </si>
  <si>
    <t>rx_base04</t>
  </si>
  <si>
    <t>rm_base04</t>
  </si>
  <si>
    <t>primario_base04</t>
  </si>
  <si>
    <t>manuf_base04</t>
  </si>
  <si>
    <t>serv_base04</t>
  </si>
  <si>
    <t>PIB a precios de comprador, en miles de millones de guaranies constantes de 2014</t>
  </si>
  <si>
    <t>Estimador de cifras de negocios (ECN) índice base promedio 2001=100, para todas las subramas el promedio 2014=100</t>
  </si>
  <si>
    <t>imaep_sa</t>
  </si>
  <si>
    <t>monthly - imaep_sa</t>
  </si>
  <si>
    <t>pais</t>
  </si>
  <si>
    <t>PRY</t>
  </si>
  <si>
    <t>px comercio mensual</t>
  </si>
  <si>
    <t>pm comercio mensual</t>
  </si>
  <si>
    <t>px %</t>
  </si>
  <si>
    <t>pm %</t>
  </si>
  <si>
    <t xml:space="preserve">Agricultura + Ganadería forestal,  pesca y minería </t>
  </si>
  <si>
    <t>Manufactura + Construccion</t>
  </si>
  <si>
    <t>"Anexo Estadístico del Informe Económico", Cuadro7</t>
  </si>
  <si>
    <t>"Anexo Estadístico del Informe Económico", Cuadro6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</si>
</sst>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[$-409]d\-mmm\-yy;@"/>
    <numFmt numFmtId="166" formatCode="0.0"/>
    <numFmt numFmtId="167" formatCode="#,##0.0"/>
    <numFmt numFmtId="168" formatCode="_([$€]* #,##0.00_);_([$€]* \(#,##0.00\);_([$€]* &quot;-&quot;??_);_(@_)"/>
    <numFmt numFmtId="169" formatCode="[$-409]mmm/yy;@"/>
    <numFmt numFmtId="170" formatCode="mmm/yy;@"/>
    <numFmt numFmtId="171" formatCode="0.0%"/>
    <numFmt numFmtId="172" formatCode="_ * #,##0_ ;_ * \-#,##0_ ;_ * &quot;-&quot;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u/>
      <sz val="11"/>
      <color theme="1"/>
      <name val="Calibri Light"/>
      <family val="2"/>
    </font>
    <font>
      <sz val="11"/>
      <color theme="0" tint="-0.249977111117893"/>
      <name val="Calibri Light"/>
      <family val="2"/>
    </font>
    <font>
      <b/>
      <sz val="14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168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8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3" fillId="0" borderId="0" applyFont="0" applyFill="0" applyBorder="0" applyAlignment="0" applyProtection="0"/>
    <xf numFmtId="0" fontId="9" fillId="2" borderId="0" applyNumberFormat="0" applyBorder="0" applyAlignment="0" applyProtection="0"/>
    <xf numFmtId="0" fontId="4" fillId="0" borderId="0"/>
    <xf numFmtId="168" fontId="3" fillId="0" borderId="0"/>
    <xf numFmtId="168" fontId="5" fillId="0" borderId="0"/>
    <xf numFmtId="0" fontId="5" fillId="0" borderId="0"/>
    <xf numFmtId="168" fontId="6" fillId="0" borderId="0"/>
    <xf numFmtId="168" fontId="4" fillId="0" borderId="0"/>
    <xf numFmtId="168" fontId="3" fillId="0" borderId="0"/>
    <xf numFmtId="0" fontId="10" fillId="0" borderId="1" applyNumberFormat="0" applyFill="0" applyAlignment="0" applyProtection="0"/>
    <xf numFmtId="9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</cellStyleXfs>
  <cellXfs count="134">
    <xf numFmtId="0" fontId="0" fillId="0" borderId="0" xfId="0"/>
    <xf numFmtId="0" fontId="12" fillId="4" borderId="0" xfId="0" applyNumberFormat="1" applyFont="1" applyFill="1" applyAlignment="1">
      <alignment horizontal="right" vertical="top" wrapText="1"/>
    </xf>
    <xf numFmtId="169" fontId="11" fillId="0" borderId="0" xfId="0" applyNumberFormat="1" applyFont="1" applyFill="1"/>
    <xf numFmtId="0" fontId="11" fillId="0" borderId="0" xfId="0" applyFont="1" applyFill="1"/>
    <xf numFmtId="0" fontId="12" fillId="0" borderId="0" xfId="12" applyNumberFormat="1" applyFont="1" applyFill="1" applyBorder="1" applyAlignment="1">
      <alignment horizontal="right"/>
    </xf>
    <xf numFmtId="0" fontId="12" fillId="0" borderId="0" xfId="13" applyNumberFormat="1" applyFont="1" applyFill="1" applyBorder="1" applyAlignment="1">
      <alignment horizontal="right"/>
    </xf>
    <xf numFmtId="171" fontId="11" fillId="0" borderId="0" xfId="18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3" fontId="12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wrapText="1"/>
    </xf>
    <xf numFmtId="0" fontId="13" fillId="0" borderId="0" xfId="7" applyFont="1" applyFill="1" applyAlignment="1" applyProtection="1">
      <alignment wrapText="1"/>
    </xf>
    <xf numFmtId="0" fontId="13" fillId="0" borderId="0" xfId="7" applyFont="1" applyFill="1" applyAlignment="1" applyProtection="1">
      <alignment horizontal="left" vertical="center" wrapText="1"/>
    </xf>
    <xf numFmtId="0" fontId="13" fillId="0" borderId="0" xfId="7" applyFont="1" applyFill="1" applyAlignment="1" applyProtection="1">
      <alignment horizontal="center" wrapText="1"/>
    </xf>
    <xf numFmtId="165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4" fillId="0" borderId="0" xfId="0" applyFont="1" applyAlignment="1">
      <alignment wrapText="1"/>
    </xf>
    <xf numFmtId="169" fontId="11" fillId="0" borderId="0" xfId="0" applyNumberFormat="1" applyFont="1"/>
    <xf numFmtId="0" fontId="11" fillId="0" borderId="0" xfId="0" applyFont="1"/>
    <xf numFmtId="0" fontId="14" fillId="0" borderId="0" xfId="0" applyFont="1"/>
    <xf numFmtId="0" fontId="11" fillId="0" borderId="0" xfId="0" applyNumberFormat="1" applyFont="1"/>
    <xf numFmtId="0" fontId="14" fillId="0" borderId="0" xfId="0" applyNumberFormat="1" applyFont="1"/>
    <xf numFmtId="169" fontId="11" fillId="4" borderId="0" xfId="0" applyNumberFormat="1" applyFont="1" applyFill="1"/>
    <xf numFmtId="0" fontId="11" fillId="4" borderId="0" xfId="0" applyFont="1" applyFill="1"/>
    <xf numFmtId="0" fontId="11" fillId="4" borderId="0" xfId="0" applyNumberFormat="1" applyFont="1" applyFill="1"/>
    <xf numFmtId="0" fontId="14" fillId="4" borderId="0" xfId="0" applyNumberFormat="1" applyFont="1" applyFill="1"/>
    <xf numFmtId="171" fontId="11" fillId="4" borderId="0" xfId="18" applyNumberFormat="1" applyFont="1" applyFill="1" applyAlignment="1">
      <alignment horizontal="center" vertical="center"/>
    </xf>
    <xf numFmtId="171" fontId="11" fillId="0" borderId="0" xfId="18" applyNumberFormat="1" applyFont="1"/>
    <xf numFmtId="166" fontId="11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 vertical="top" wrapText="1"/>
    </xf>
    <xf numFmtId="0" fontId="11" fillId="0" borderId="0" xfId="0" applyFont="1" applyAlignment="1">
      <alignment vertical="center" wrapText="1"/>
    </xf>
    <xf numFmtId="165" fontId="11" fillId="0" borderId="0" xfId="0" applyNumberFormat="1" applyFont="1"/>
    <xf numFmtId="0" fontId="11" fillId="0" borderId="2" xfId="0" applyFont="1" applyBorder="1"/>
    <xf numFmtId="166" fontId="11" fillId="0" borderId="2" xfId="0" applyNumberFormat="1" applyFont="1" applyFill="1" applyBorder="1"/>
    <xf numFmtId="166" fontId="11" fillId="0" borderId="2" xfId="0" applyNumberFormat="1" applyFont="1" applyBorder="1"/>
    <xf numFmtId="170" fontId="11" fillId="0" borderId="0" xfId="0" applyNumberFormat="1" applyFont="1"/>
    <xf numFmtId="3" fontId="11" fillId="0" borderId="0" xfId="0" applyNumberFormat="1" applyFont="1"/>
    <xf numFmtId="166" fontId="11" fillId="0" borderId="0" xfId="18" applyNumberFormat="1" applyFont="1"/>
    <xf numFmtId="166" fontId="11" fillId="0" borderId="2" xfId="18" applyNumberFormat="1" applyFont="1" applyBorder="1"/>
    <xf numFmtId="1" fontId="11" fillId="0" borderId="0" xfId="0" applyNumberFormat="1" applyFont="1"/>
    <xf numFmtId="1" fontId="11" fillId="0" borderId="0" xfId="0" applyNumberFormat="1" applyFont="1" applyAlignment="1">
      <alignment horizontal="right"/>
    </xf>
    <xf numFmtId="0" fontId="11" fillId="0" borderId="0" xfId="0" applyFont="1" applyFill="1" applyAlignment="1">
      <alignment horizontal="right"/>
    </xf>
    <xf numFmtId="165" fontId="11" fillId="0" borderId="0" xfId="0" applyNumberFormat="1" applyFont="1" applyAlignment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5" fillId="0" borderId="0" xfId="0" applyFont="1" applyFill="1"/>
    <xf numFmtId="0" fontId="12" fillId="0" borderId="0" xfId="0" applyFont="1" applyFill="1"/>
    <xf numFmtId="0" fontId="11" fillId="0" borderId="2" xfId="0" applyFont="1" applyFill="1" applyBorder="1"/>
    <xf numFmtId="0" fontId="11" fillId="0" borderId="2" xfId="0" applyFont="1" applyFill="1" applyBorder="1" applyAlignment="1">
      <alignment vertical="top" wrapText="1"/>
    </xf>
    <xf numFmtId="170" fontId="11" fillId="0" borderId="2" xfId="0" applyNumberFormat="1" applyFont="1" applyFill="1" applyBorder="1"/>
    <xf numFmtId="169" fontId="2" fillId="0" borderId="0" xfId="0" applyNumberFormat="1" applyFont="1"/>
    <xf numFmtId="0" fontId="2" fillId="0" borderId="0" xfId="0" applyFont="1"/>
    <xf numFmtId="0" fontId="2" fillId="0" borderId="0" xfId="0" applyFont="1" applyFill="1"/>
    <xf numFmtId="169" fontId="2" fillId="0" borderId="0" xfId="0" applyNumberFormat="1" applyFont="1" applyFill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 applyFill="1" applyAlignment="1">
      <alignment horizontal="right"/>
    </xf>
    <xf numFmtId="0" fontId="1" fillId="0" borderId="0" xfId="0" applyFont="1"/>
    <xf numFmtId="165" fontId="1" fillId="0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right" vertical="top" wrapText="1"/>
    </xf>
    <xf numFmtId="3" fontId="1" fillId="0" borderId="0" xfId="0" applyNumberFormat="1" applyFont="1" applyFill="1" applyAlignment="1">
      <alignment horizontal="right" vertical="top" wrapText="1"/>
    </xf>
    <xf numFmtId="167" fontId="1" fillId="0" borderId="0" xfId="0" applyNumberFormat="1" applyFont="1" applyFill="1" applyAlignment="1">
      <alignment horizontal="right" vertical="top" wrapText="1"/>
    </xf>
    <xf numFmtId="169" fontId="1" fillId="0" borderId="0" xfId="0" applyNumberFormat="1" applyFont="1" applyFill="1"/>
    <xf numFmtId="0" fontId="1" fillId="0" borderId="0" xfId="0" applyFont="1" applyFill="1"/>
    <xf numFmtId="0" fontId="1" fillId="0" borderId="0" xfId="0" applyNumberFormat="1" applyFont="1" applyFill="1" applyAlignment="1">
      <alignment horizontal="right" vertical="center"/>
    </xf>
    <xf numFmtId="0" fontId="1" fillId="0" borderId="0" xfId="16" applyNumberFormat="1" applyFont="1" applyFill="1" applyBorder="1" applyAlignment="1">
      <alignment horizontal="right"/>
    </xf>
    <xf numFmtId="0" fontId="1" fillId="0" borderId="0" xfId="5" applyNumberFormat="1" applyFont="1" applyFill="1" applyAlignment="1">
      <alignment horizontal="right"/>
    </xf>
    <xf numFmtId="0" fontId="1" fillId="0" borderId="0" xfId="0" applyNumberFormat="1" applyFont="1" applyFill="1" applyAlignment="1">
      <alignment vertical="center"/>
    </xf>
    <xf numFmtId="3" fontId="1" fillId="0" borderId="0" xfId="0" applyNumberFormat="1" applyFont="1" applyFill="1"/>
    <xf numFmtId="167" fontId="1" fillId="0" borderId="0" xfId="0" applyNumberFormat="1" applyFont="1" applyFill="1"/>
    <xf numFmtId="3" fontId="1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/>
    <xf numFmtId="166" fontId="1" fillId="0" borderId="0" xfId="0" applyNumberFormat="1" applyFont="1" applyFill="1"/>
    <xf numFmtId="0" fontId="1" fillId="0" borderId="0" xfId="15" applyNumberFormat="1" applyFont="1" applyFill="1" applyAlignment="1">
      <alignment horizontal="right"/>
    </xf>
    <xf numFmtId="0" fontId="1" fillId="0" borderId="0" xfId="12" applyNumberFormat="1" applyFont="1" applyFill="1" applyBorder="1" applyAlignment="1">
      <alignment horizontal="right"/>
    </xf>
    <xf numFmtId="0" fontId="1" fillId="0" borderId="0" xfId="13" applyNumberFormat="1" applyFont="1" applyFill="1" applyBorder="1" applyAlignment="1">
      <alignment horizontal="right"/>
    </xf>
    <xf numFmtId="0" fontId="1" fillId="0" borderId="0" xfId="11" applyNumberFormat="1" applyFont="1" applyFill="1" applyAlignment="1">
      <alignment horizontal="right"/>
    </xf>
    <xf numFmtId="0" fontId="1" fillId="0" borderId="0" xfId="5" applyNumberFormat="1" applyFont="1" applyFill="1" applyBorder="1" applyAlignment="1" applyProtection="1">
      <alignment horizontal="right"/>
    </xf>
    <xf numFmtId="0" fontId="1" fillId="0" borderId="0" xfId="16" applyNumberFormat="1" applyFont="1" applyFill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Alignment="1">
      <alignment vertical="center" wrapText="1"/>
    </xf>
    <xf numFmtId="0" fontId="1" fillId="0" borderId="0" xfId="14" applyNumberFormat="1" applyFont="1" applyFill="1" applyBorder="1" applyAlignment="1">
      <alignment horizontal="right"/>
    </xf>
    <xf numFmtId="2" fontId="1" fillId="0" borderId="0" xfId="0" applyNumberFormat="1" applyFont="1" applyFill="1" applyAlignment="1">
      <alignment horizontal="right" vertical="center"/>
    </xf>
    <xf numFmtId="169" fontId="1" fillId="3" borderId="0" xfId="0" applyNumberFormat="1" applyFont="1" applyFill="1"/>
    <xf numFmtId="0" fontId="1" fillId="3" borderId="0" xfId="0" applyFont="1" applyFill="1"/>
    <xf numFmtId="0" fontId="1" fillId="3" borderId="0" xfId="15" applyNumberFormat="1" applyFont="1" applyFill="1" applyAlignment="1">
      <alignment horizontal="right"/>
    </xf>
    <xf numFmtId="0" fontId="1" fillId="3" borderId="0" xfId="0" applyNumberFormat="1" applyFont="1" applyFill="1" applyAlignment="1">
      <alignment horizontal="right"/>
    </xf>
    <xf numFmtId="0" fontId="1" fillId="3" borderId="0" xfId="12" applyNumberFormat="1" applyFont="1" applyFill="1" applyBorder="1" applyAlignment="1">
      <alignment horizontal="right"/>
    </xf>
    <xf numFmtId="0" fontId="1" fillId="3" borderId="0" xfId="13" applyNumberFormat="1" applyFont="1" applyFill="1" applyBorder="1" applyAlignment="1">
      <alignment horizontal="right"/>
    </xf>
    <xf numFmtId="0" fontId="1" fillId="3" borderId="0" xfId="0" applyNumberFormat="1" applyFont="1" applyFill="1" applyAlignment="1">
      <alignment horizontal="right" vertical="center"/>
    </xf>
    <xf numFmtId="2" fontId="1" fillId="3" borderId="0" xfId="0" applyNumberFormat="1" applyFont="1" applyFill="1" applyAlignment="1">
      <alignment horizontal="right" vertical="center"/>
    </xf>
    <xf numFmtId="0" fontId="1" fillId="3" borderId="0" xfId="16" applyNumberFormat="1" applyFont="1" applyFill="1" applyAlignment="1">
      <alignment horizontal="right"/>
    </xf>
    <xf numFmtId="0" fontId="1" fillId="3" borderId="0" xfId="5" applyNumberFormat="1" applyFont="1" applyFill="1" applyAlignment="1">
      <alignment horizontal="right"/>
    </xf>
    <xf numFmtId="0" fontId="1" fillId="3" borderId="0" xfId="5" applyNumberFormat="1" applyFont="1" applyFill="1" applyBorder="1" applyAlignment="1" applyProtection="1">
      <alignment horizontal="right"/>
    </xf>
    <xf numFmtId="0" fontId="1" fillId="3" borderId="0" xfId="14" applyNumberFormat="1" applyFont="1" applyFill="1" applyBorder="1" applyAlignment="1">
      <alignment horizontal="right"/>
    </xf>
    <xf numFmtId="0" fontId="1" fillId="0" borderId="0" xfId="5" applyNumberFormat="1" applyFont="1" applyFill="1" applyAlignment="1">
      <alignment horizontal="right" wrapText="1"/>
    </xf>
    <xf numFmtId="0" fontId="1" fillId="0" borderId="0" xfId="0" applyNumberFormat="1" applyFont="1" applyFill="1" applyAlignment="1">
      <alignment horizontal="right" wrapText="1"/>
    </xf>
    <xf numFmtId="2" fontId="1" fillId="0" borderId="0" xfId="0" applyNumberFormat="1" applyFont="1" applyFill="1" applyAlignment="1">
      <alignment horizontal="right" wrapText="1"/>
    </xf>
    <xf numFmtId="171" fontId="1" fillId="0" borderId="0" xfId="18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1" fontId="1" fillId="3" borderId="0" xfId="18" applyNumberFormat="1" applyFont="1" applyFill="1" applyAlignment="1">
      <alignment horizontal="center" vertical="center"/>
    </xf>
    <xf numFmtId="169" fontId="1" fillId="5" borderId="0" xfId="0" applyNumberFormat="1" applyFont="1" applyFill="1"/>
    <xf numFmtId="0" fontId="1" fillId="5" borderId="0" xfId="0" applyFont="1" applyFill="1"/>
    <xf numFmtId="0" fontId="1" fillId="5" borderId="0" xfId="0" applyNumberFormat="1" applyFont="1" applyFill="1" applyAlignment="1">
      <alignment horizontal="right"/>
    </xf>
    <xf numFmtId="0" fontId="1" fillId="5" borderId="0" xfId="0" applyNumberFormat="1" applyFont="1" applyFill="1" applyAlignment="1">
      <alignment horizontal="right" vertical="center"/>
    </xf>
    <xf numFmtId="0" fontId="1" fillId="5" borderId="0" xfId="5" applyNumberFormat="1" applyFont="1" applyFill="1" applyAlignment="1">
      <alignment horizontal="right"/>
    </xf>
    <xf numFmtId="3" fontId="1" fillId="5" borderId="0" xfId="0" applyNumberFormat="1" applyFont="1" applyFill="1"/>
    <xf numFmtId="167" fontId="1" fillId="5" borderId="0" xfId="0" applyNumberFormat="1" applyFont="1" applyFill="1"/>
    <xf numFmtId="0" fontId="1" fillId="5" borderId="0" xfId="0" applyFont="1" applyFill="1" applyAlignment="1">
      <alignment horizontal="center" vertical="center"/>
    </xf>
    <xf numFmtId="165" fontId="1" fillId="0" borderId="0" xfId="0" applyNumberFormat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0" xfId="0" applyNumberFormat="1" applyFont="1" applyFill="1" applyAlignment="1">
      <alignment wrapText="1"/>
    </xf>
    <xf numFmtId="3" fontId="1" fillId="0" borderId="0" xfId="0" applyNumberFormat="1" applyFont="1" applyFill="1" applyAlignment="1">
      <alignment vertical="center" wrapText="1"/>
    </xf>
    <xf numFmtId="167" fontId="1" fillId="0" borderId="0" xfId="0" applyNumberFormat="1" applyFont="1" applyFill="1" applyAlignment="1">
      <alignment wrapText="1"/>
    </xf>
    <xf numFmtId="0" fontId="1" fillId="0" borderId="0" xfId="7" applyFont="1" applyFill="1" applyAlignment="1" applyProtection="1">
      <alignment wrapText="1"/>
    </xf>
    <xf numFmtId="3" fontId="1" fillId="3" borderId="0" xfId="0" applyNumberFormat="1" applyFont="1" applyFill="1"/>
    <xf numFmtId="167" fontId="1" fillId="3" borderId="0" xfId="0" applyNumberFormat="1" applyFont="1" applyFill="1"/>
    <xf numFmtId="0" fontId="1" fillId="3" borderId="0" xfId="0" applyFont="1" applyFill="1" applyAlignment="1">
      <alignment horizontal="center" vertical="center"/>
    </xf>
    <xf numFmtId="0" fontId="1" fillId="3" borderId="0" xfId="0" applyNumberFormat="1" applyFont="1" applyFill="1" applyAlignment="1">
      <alignment vertical="center" wrapText="1"/>
    </xf>
    <xf numFmtId="2" fontId="1" fillId="5" borderId="0" xfId="0" applyNumberFormat="1" applyFont="1" applyFill="1" applyAlignment="1">
      <alignment horizontal="right" vertical="center"/>
    </xf>
    <xf numFmtId="0" fontId="1" fillId="5" borderId="0" xfId="0" applyNumberFormat="1" applyFont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/>
    </xf>
  </cellXfs>
  <cellStyles count="23">
    <cellStyle name="ANCLAS,REZONES Y SUS PARTES,DE FUNDICION,DE HIERRO O DE ACERO" xfId="1" xr:uid="{00000000-0005-0000-0000-000000000000}"/>
    <cellStyle name="ANCLAS,REZONES Y SUS PARTES,DE FUNDICION,DE HIERRO O DE ACERO 2" xfId="2" xr:uid="{00000000-0005-0000-0000-000001000000}"/>
    <cellStyle name="ANCLAS,REZONES Y SUS PARTES,DE FUNDICION,DE HIERRO O DE ACERO 2 2 2" xfId="3" xr:uid="{00000000-0005-0000-0000-000002000000}"/>
    <cellStyle name="ANCLAS,REZONES Y SUS PARTES,DE FUNDICION,DE HIERRO O DE ACERO_01Cuadros Inf  Económico Sector  Externo ENERO-2009" xfId="4" xr:uid="{00000000-0005-0000-0000-000003000000}"/>
    <cellStyle name="Comma" xfId="5" builtinId="3"/>
    <cellStyle name="Diseño" xfId="6" xr:uid="{00000000-0005-0000-0000-000005000000}"/>
    <cellStyle name="Hyperlink" xfId="7" builtinId="8"/>
    <cellStyle name="Millares [0] 8 2" xfId="21" xr:uid="{00000000-0005-0000-0000-000007000000}"/>
    <cellStyle name="Millares [0] 8 6" xfId="22" xr:uid="{A156406E-4AB5-4853-A68F-B1EFAC76157E}"/>
    <cellStyle name="Millares 12" xfId="20" xr:uid="{00000000-0005-0000-0000-000008000000}"/>
    <cellStyle name="Millares 2" xfId="8" xr:uid="{00000000-0005-0000-0000-000009000000}"/>
    <cellStyle name="Neutral" xfId="9" builtinId="28" customBuiltin="1"/>
    <cellStyle name="Normal" xfId="0" builtinId="0"/>
    <cellStyle name="Normal 13" xfId="19" xr:uid="{00000000-0005-0000-0000-00000C000000}"/>
    <cellStyle name="Normal 2" xfId="10" xr:uid="{00000000-0005-0000-0000-00000D000000}"/>
    <cellStyle name="Normal 9" xfId="11" xr:uid="{00000000-0005-0000-0000-00000E000000}"/>
    <cellStyle name="Normal_APENDICE ESTADÍSTICO Ene99" xfId="12" xr:uid="{00000000-0005-0000-0000-00000F000000}"/>
    <cellStyle name="Normal_APENDICE ESTADÍSTICO Ene99 2" xfId="13" xr:uid="{00000000-0005-0000-0000-000010000000}"/>
    <cellStyle name="Normal_Cuadro 34" xfId="14" xr:uid="{00000000-0005-0000-0000-000011000000}"/>
    <cellStyle name="Normal_Cuentas cuadros de coyuntura(jun07)_Anexo Estadístico NOVIEMBRE 2008 IMAEP" xfId="15" xr:uid="{00000000-0005-0000-0000-000012000000}"/>
    <cellStyle name="Normal_Precios-Estadisticas FEBRERO 2008" xfId="16" xr:uid="{00000000-0005-0000-0000-000013000000}"/>
    <cellStyle name="Percent" xfId="18" builtinId="5"/>
    <cellStyle name="Total" xfId="17" builtinId="25" customBuiltin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proyPIB!$G$41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proyPIB!$G$46:$G$57</c:f>
              <c:numCache>
                <c:formatCode>0.0</c:formatCode>
                <c:ptCount val="12"/>
                <c:pt idx="0">
                  <c:v>3.4378180187708329</c:v>
                </c:pt>
                <c:pt idx="1">
                  <c:v>2.1456227658972482</c:v>
                </c:pt>
                <c:pt idx="2">
                  <c:v>5.4222976903564923</c:v>
                </c:pt>
                <c:pt idx="3">
                  <c:v>1.4826596821879923</c:v>
                </c:pt>
                <c:pt idx="4">
                  <c:v>0.43289439672100638</c:v>
                </c:pt>
                <c:pt idx="5">
                  <c:v>7.9479570212187101</c:v>
                </c:pt>
                <c:pt idx="6">
                  <c:v>4.1488103477763216</c:v>
                </c:pt>
                <c:pt idx="7">
                  <c:v>4.884395045338108</c:v>
                </c:pt>
                <c:pt idx="8">
                  <c:v>7.1940091207058465</c:v>
                </c:pt>
                <c:pt idx="9">
                  <c:v>2.8056494250401132</c:v>
                </c:pt>
                <c:pt idx="10">
                  <c:v>5.1929505050874347</c:v>
                </c:pt>
                <c:pt idx="11">
                  <c:v>5.6104745178316096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EB-4C1C-89B3-5C093AA5ACD0}"/>
            </c:ext>
          </c:extLst>
        </c:ser>
        <c:ser>
          <c:idx val="1"/>
          <c:order val="1"/>
          <c:tx>
            <c:strRef>
              <c:f>proyPIB!$H$41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EB-4C1C-89B3-5C093AA5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71904"/>
        <c:axId val="235413504"/>
      </c:lineChart>
      <c:catAx>
        <c:axId val="2149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5413504"/>
        <c:crosses val="autoZero"/>
        <c:auto val="1"/>
        <c:lblAlgn val="ctr"/>
        <c:lblOffset val="100"/>
        <c:noMultiLvlLbl val="0"/>
      </c:catAx>
      <c:valAx>
        <c:axId val="2354135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low"/>
        <c:crossAx val="214971904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40</xdr:row>
      <xdr:rowOff>130969</xdr:rowOff>
    </xdr:from>
    <xdr:to>
      <xdr:col>25</xdr:col>
      <xdr:colOff>476252</xdr:colOff>
      <xdr:row>54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pcarvallo/Proyecciones/Ejercicio%202019-04/Brasil/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H41">
            <v>114.68661195825527</v>
          </cell>
          <cell r="I41">
            <v>67.833453375360605</v>
          </cell>
        </row>
        <row r="42">
          <cell r="I42">
            <v>67.039721957136337</v>
          </cell>
        </row>
        <row r="43">
          <cell r="I43">
            <v>69.078334882072213</v>
          </cell>
        </row>
        <row r="44">
          <cell r="I44">
            <v>70.143645745610655</v>
          </cell>
        </row>
        <row r="45">
          <cell r="I45">
            <v>69.941139898208775</v>
          </cell>
        </row>
        <row r="46">
          <cell r="I46">
            <v>69.677162912339057</v>
          </cell>
        </row>
        <row r="47">
          <cell r="I47">
            <v>68.557808067908539</v>
          </cell>
        </row>
        <row r="48">
          <cell r="I48">
            <v>68.859654845335101</v>
          </cell>
        </row>
        <row r="49">
          <cell r="I49">
            <v>69.945920513222021</v>
          </cell>
        </row>
        <row r="50">
          <cell r="I50">
            <v>68.39768043447144</v>
          </cell>
        </row>
        <row r="51">
          <cell r="I51">
            <v>66.704416903470431</v>
          </cell>
        </row>
        <row r="52">
          <cell r="I52">
            <v>66.461309137135345</v>
          </cell>
        </row>
        <row r="53">
          <cell r="I53">
            <v>64.872142169409017</v>
          </cell>
        </row>
        <row r="54">
          <cell r="I54">
            <v>64.726618299754477</v>
          </cell>
        </row>
        <row r="55">
          <cell r="I55">
            <v>65.010878898452219</v>
          </cell>
        </row>
        <row r="56">
          <cell r="I56">
            <v>64.60421597739888</v>
          </cell>
        </row>
        <row r="57">
          <cell r="I57">
            <v>64.911122735035789</v>
          </cell>
        </row>
        <row r="58">
          <cell r="I58">
            <v>65.19456353851379</v>
          </cell>
        </row>
        <row r="59">
          <cell r="I59">
            <v>65.320237223458051</v>
          </cell>
        </row>
        <row r="60">
          <cell r="I60">
            <v>64.53993667656016</v>
          </cell>
        </row>
        <row r="61">
          <cell r="I61">
            <v>64.983445909025832</v>
          </cell>
        </row>
        <row r="62">
          <cell r="I62">
            <v>64.997411192930016</v>
          </cell>
        </row>
        <row r="63">
          <cell r="I63">
            <v>63.841375901802309</v>
          </cell>
        </row>
        <row r="64">
          <cell r="I64">
            <v>62.46028785223259</v>
          </cell>
        </row>
        <row r="65">
          <cell r="I65">
            <v>62.422209759037948</v>
          </cell>
        </row>
        <row r="66">
          <cell r="I66">
            <v>62.893432144451609</v>
          </cell>
        </row>
        <row r="67">
          <cell r="I67">
            <v>63.678666952542216</v>
          </cell>
        </row>
        <row r="68">
          <cell r="I68">
            <v>64.578436152430385</v>
          </cell>
        </row>
        <row r="69">
          <cell r="I69">
            <v>63.965702662336774</v>
          </cell>
        </row>
        <row r="70">
          <cell r="I70">
            <v>63.501571058573788</v>
          </cell>
        </row>
        <row r="71">
          <cell r="I71">
            <v>62.770302682466486</v>
          </cell>
        </row>
        <row r="72">
          <cell r="I72">
            <v>61.921732353257752</v>
          </cell>
        </row>
        <row r="73">
          <cell r="I73">
            <v>61.327962753040474</v>
          </cell>
        </row>
        <row r="74">
          <cell r="I74">
            <v>61.254306238907986</v>
          </cell>
        </row>
        <row r="75">
          <cell r="I75">
            <v>60.9062393518345</v>
          </cell>
        </row>
        <row r="76">
          <cell r="I76">
            <v>60.554247072326227</v>
          </cell>
        </row>
        <row r="77">
          <cell r="I77">
            <v>60.129120100694912</v>
          </cell>
        </row>
        <row r="78">
          <cell r="I78">
            <v>59.833271990838597</v>
          </cell>
        </row>
        <row r="79">
          <cell r="I79">
            <v>59.37167862132867</v>
          </cell>
        </row>
        <row r="80">
          <cell r="I80">
            <v>58.998763410113654</v>
          </cell>
        </row>
        <row r="81">
          <cell r="I81">
            <v>59.012045097625347</v>
          </cell>
        </row>
        <row r="82">
          <cell r="I82">
            <v>58.915594307652967</v>
          </cell>
        </row>
        <row r="83">
          <cell r="I83">
            <v>59.208649474510224</v>
          </cell>
        </row>
        <row r="84">
          <cell r="I84">
            <v>59.622809491709184</v>
          </cell>
        </row>
        <row r="85">
          <cell r="I85">
            <v>59.643699919247204</v>
          </cell>
        </row>
        <row r="86">
          <cell r="I86">
            <v>59.548266094492753</v>
          </cell>
        </row>
        <row r="87">
          <cell r="I87">
            <v>59.999448093519106</v>
          </cell>
        </row>
        <row r="88">
          <cell r="I88">
            <v>59.600930799246058</v>
          </cell>
        </row>
        <row r="89">
          <cell r="I89">
            <v>58.753683383152868</v>
          </cell>
        </row>
        <row r="90">
          <cell r="I90">
            <v>56.487494494658819</v>
          </cell>
        </row>
        <row r="91">
          <cell r="I91">
            <v>55.084473807600396</v>
          </cell>
        </row>
        <row r="92">
          <cell r="I92">
            <v>55.173331439911301</v>
          </cell>
        </row>
        <row r="93">
          <cell r="I93">
            <v>56.202289983215259</v>
          </cell>
        </row>
        <row r="94">
          <cell r="I94">
            <v>56.014351810583584</v>
          </cell>
        </row>
        <row r="95">
          <cell r="I95">
            <v>55.786700238595522</v>
          </cell>
        </row>
        <row r="96">
          <cell r="I96">
            <v>55.48741733179898</v>
          </cell>
        </row>
        <row r="97">
          <cell r="I97">
            <v>56.385948981023951</v>
          </cell>
        </row>
        <row r="98">
          <cell r="I98">
            <v>57.307169675152515</v>
          </cell>
        </row>
        <row r="99">
          <cell r="I99">
            <v>57.583005016041319</v>
          </cell>
        </row>
        <row r="100">
          <cell r="I100">
            <v>57.160537335972052</v>
          </cell>
        </row>
        <row r="101">
          <cell r="I101">
            <v>57.106180158352082</v>
          </cell>
        </row>
        <row r="102">
          <cell r="I102">
            <v>57.392897578908354</v>
          </cell>
        </row>
        <row r="103">
          <cell r="I103">
            <v>57.57565234383457</v>
          </cell>
        </row>
        <row r="104">
          <cell r="I104">
            <v>61.72940665811948</v>
          </cell>
        </row>
        <row r="105">
          <cell r="I105">
            <v>59.614961952276026</v>
          </cell>
        </row>
        <row r="106">
          <cell r="I106">
            <v>59.863047411294012</v>
          </cell>
        </row>
        <row r="107">
          <cell r="I107">
            <v>61.232148552220437</v>
          </cell>
        </row>
        <row r="108">
          <cell r="I108">
            <v>60.754219132994415</v>
          </cell>
        </row>
        <row r="109">
          <cell r="I109">
            <v>61.243678379856505</v>
          </cell>
        </row>
        <row r="110">
          <cell r="I110">
            <v>62.479853925689142</v>
          </cell>
        </row>
        <row r="111">
          <cell r="I111">
            <v>62.343581075308386</v>
          </cell>
        </row>
        <row r="112">
          <cell r="I112">
            <v>63.439113247029134</v>
          </cell>
        </row>
        <row r="113">
          <cell r="I113">
            <v>65.109114789308677</v>
          </cell>
        </row>
        <row r="114">
          <cell r="I114">
            <v>64.72267745289794</v>
          </cell>
        </row>
        <row r="115">
          <cell r="I115">
            <v>64.307684287616411</v>
          </cell>
        </row>
        <row r="116">
          <cell r="I116">
            <v>64.170846687829737</v>
          </cell>
        </row>
        <row r="117">
          <cell r="I117">
            <v>64.65259375103669</v>
          </cell>
        </row>
        <row r="118">
          <cell r="I118">
            <v>67.516886768337542</v>
          </cell>
        </row>
        <row r="119">
          <cell r="I119">
            <v>70.550798595000643</v>
          </cell>
        </row>
        <row r="120">
          <cell r="I120">
            <v>71.28514194671412</v>
          </cell>
        </row>
        <row r="121">
          <cell r="I121">
            <v>71.87598428978167</v>
          </cell>
        </row>
        <row r="122">
          <cell r="I122">
            <v>72.336333592092359</v>
          </cell>
        </row>
        <row r="123">
          <cell r="I123">
            <v>71.330538594441833</v>
          </cell>
        </row>
        <row r="124">
          <cell r="I124">
            <v>70.748466022785379</v>
          </cell>
        </row>
        <row r="125">
          <cell r="I125">
            <v>71.766142537516373</v>
          </cell>
        </row>
        <row r="126">
          <cell r="I126">
            <v>73.188219551932491</v>
          </cell>
        </row>
        <row r="127">
          <cell r="I127">
            <v>71.937468623271073</v>
          </cell>
        </row>
        <row r="128">
          <cell r="I128">
            <v>71.181249838992088</v>
          </cell>
        </row>
        <row r="129">
          <cell r="I129">
            <v>69.564107736073737</v>
          </cell>
        </row>
        <row r="130">
          <cell r="I130">
            <v>71.227556776967532</v>
          </cell>
        </row>
        <row r="131">
          <cell r="I131">
            <v>70.7588477784806</v>
          </cell>
        </row>
        <row r="132">
          <cell r="I132">
            <v>69.507864279315683</v>
          </cell>
        </row>
        <row r="133">
          <cell r="I133">
            <v>68.1403839265204</v>
          </cell>
        </row>
        <row r="134">
          <cell r="I134">
            <v>67.331406573023102</v>
          </cell>
        </row>
        <row r="135">
          <cell r="I135">
            <v>67.442338022029986</v>
          </cell>
        </row>
        <row r="136">
          <cell r="I136">
            <v>69.037805546677006</v>
          </cell>
        </row>
        <row r="137">
          <cell r="I137">
            <v>69.653082573789007</v>
          </cell>
        </row>
        <row r="138">
          <cell r="I138">
            <v>70.960307869485689</v>
          </cell>
        </row>
        <row r="139">
          <cell r="I139">
            <v>70.74309945965652</v>
          </cell>
        </row>
        <row r="140">
          <cell r="I140">
            <v>70.934049661251606</v>
          </cell>
        </row>
        <row r="141">
          <cell r="I141">
            <v>71.472896556214266</v>
          </cell>
        </row>
        <row r="142">
          <cell r="I142">
            <v>72.747819840998858</v>
          </cell>
        </row>
        <row r="143">
          <cell r="I143">
            <v>77.681146964443798</v>
          </cell>
        </row>
        <row r="144">
          <cell r="I144">
            <v>80.054714198268201</v>
          </cell>
        </row>
        <row r="145">
          <cell r="I145">
            <v>82.536098444212939</v>
          </cell>
        </row>
        <row r="146">
          <cell r="I146">
            <v>83.66065967949794</v>
          </cell>
        </row>
        <row r="147">
          <cell r="I147">
            <v>85.360633407461961</v>
          </cell>
        </row>
        <row r="148">
          <cell r="I148">
            <v>84.313484030528556</v>
          </cell>
        </row>
        <row r="149">
          <cell r="I149">
            <v>85.027454167645374</v>
          </cell>
        </row>
        <row r="150">
          <cell r="I150">
            <v>86.616422158441125</v>
          </cell>
        </row>
        <row r="151">
          <cell r="I151">
            <v>85.54767800182718</v>
          </cell>
        </row>
        <row r="152">
          <cell r="I152">
            <v>85.920724520816648</v>
          </cell>
        </row>
        <row r="153">
          <cell r="I153">
            <v>88.792593782062028</v>
          </cell>
        </row>
        <row r="154">
          <cell r="I154">
            <v>97.63465211354584</v>
          </cell>
        </row>
        <row r="155">
          <cell r="I155">
            <v>110.93487977640774</v>
          </cell>
        </row>
        <row r="156">
          <cell r="I156">
            <v>105.80830661484184</v>
          </cell>
        </row>
        <row r="157">
          <cell r="I157">
            <v>105.0646817339086</v>
          </cell>
        </row>
        <row r="158">
          <cell r="I158">
            <v>108.64878271174409</v>
          </cell>
        </row>
        <row r="159">
          <cell r="I159">
            <v>112.7080489151335</v>
          </cell>
        </row>
        <row r="160">
          <cell r="I160">
            <v>118.16484696521134</v>
          </cell>
        </row>
        <row r="161">
          <cell r="I161">
            <v>118.14465655200479</v>
          </cell>
        </row>
        <row r="162">
          <cell r="I162">
            <v>114.20087302522246</v>
          </cell>
        </row>
        <row r="163">
          <cell r="I163">
            <v>110.92712161658449</v>
          </cell>
        </row>
        <row r="164">
          <cell r="I164">
            <v>110.57195056289417</v>
          </cell>
        </row>
        <row r="165">
          <cell r="I165">
            <v>107.17817805298398</v>
          </cell>
        </row>
        <row r="166">
          <cell r="I166">
            <v>104.41515771966176</v>
          </cell>
        </row>
        <row r="167">
          <cell r="I167">
            <v>101.03941429847825</v>
          </cell>
        </row>
        <row r="168">
          <cell r="I168">
            <v>104.92521585212131</v>
          </cell>
        </row>
        <row r="169">
          <cell r="I169">
            <v>105.63790491279805</v>
          </cell>
        </row>
        <row r="170">
          <cell r="I170">
            <v>105.63280043213726</v>
          </cell>
        </row>
        <row r="171">
          <cell r="I171">
            <v>103.44408393583342</v>
          </cell>
        </row>
        <row r="172">
          <cell r="I172">
            <v>101.69586251612006</v>
          </cell>
        </row>
        <row r="173">
          <cell r="I173">
            <v>104.9893727846819</v>
          </cell>
        </row>
        <row r="174">
          <cell r="I174">
            <v>102.53837179121119</v>
          </cell>
        </row>
        <row r="175">
          <cell r="I175">
            <v>100.30379217428451</v>
          </cell>
        </row>
        <row r="176">
          <cell r="I176">
            <v>97.489194040672388</v>
          </cell>
        </row>
        <row r="177">
          <cell r="I177">
            <v>96.435152801818575</v>
          </cell>
        </row>
        <row r="178">
          <cell r="I178">
            <v>99.439253879833004</v>
          </cell>
        </row>
        <row r="179">
          <cell r="I179">
            <v>98.869031070700061</v>
          </cell>
        </row>
        <row r="180">
          <cell r="I180">
            <v>97.310781901907831</v>
          </cell>
        </row>
        <row r="181">
          <cell r="I181">
            <v>99.293389645611185</v>
          </cell>
        </row>
        <row r="182">
          <cell r="I182">
            <v>102.70425537309337</v>
          </cell>
        </row>
        <row r="183">
          <cell r="I183">
            <v>106.60608246572809</v>
          </cell>
        </row>
        <row r="184">
          <cell r="I184">
            <v>105.1931733409702</v>
          </cell>
        </row>
        <row r="185">
          <cell r="I185">
            <v>105.60284004202587</v>
          </cell>
        </row>
        <row r="186">
          <cell r="I186">
            <v>106.97602880307461</v>
          </cell>
        </row>
        <row r="187">
          <cell r="I187">
            <v>104.93463778265355</v>
          </cell>
        </row>
        <row r="188">
          <cell r="I188">
            <v>104.3484646567623</v>
          </cell>
        </row>
        <row r="189">
          <cell r="I189">
            <v>101.50760164528339</v>
          </cell>
        </row>
        <row r="190">
          <cell r="I190">
            <v>98.650124795624308</v>
          </cell>
        </row>
        <row r="191">
          <cell r="I191">
            <v>96.364938764787439</v>
          </cell>
        </row>
        <row r="192">
          <cell r="I192">
            <v>97.206802130651596</v>
          </cell>
        </row>
        <row r="193">
          <cell r="I193">
            <v>98.72850932869261</v>
          </cell>
        </row>
        <row r="194">
          <cell r="I194">
            <v>96.777143716875486</v>
          </cell>
        </row>
        <row r="195">
          <cell r="I195">
            <v>94.666585363521634</v>
          </cell>
        </row>
        <row r="196">
          <cell r="I196">
            <v>94.23632297004724</v>
          </cell>
        </row>
        <row r="197">
          <cell r="I197">
            <v>95.251612852410886</v>
          </cell>
        </row>
        <row r="198">
          <cell r="I198">
            <v>93.367613107547854</v>
          </cell>
        </row>
        <row r="199">
          <cell r="I199">
            <v>89.519513030364678</v>
          </cell>
        </row>
        <row r="200">
          <cell r="I200">
            <v>89.022893835179843</v>
          </cell>
        </row>
        <row r="201">
          <cell r="I201">
            <v>87.292314970726636</v>
          </cell>
        </row>
        <row r="202">
          <cell r="I202">
            <v>87.585091148178691</v>
          </cell>
        </row>
        <row r="203">
          <cell r="I203">
            <v>85.962438129153071</v>
          </cell>
        </row>
        <row r="204">
          <cell r="I204">
            <v>84.830222541236552</v>
          </cell>
        </row>
        <row r="205">
          <cell r="I205">
            <v>83.419632213746979</v>
          </cell>
        </row>
        <row r="206">
          <cell r="I206">
            <v>80.867584680818979</v>
          </cell>
        </row>
        <row r="207">
          <cell r="I207">
            <v>81.112444650809024</v>
          </cell>
        </row>
        <row r="208">
          <cell r="I208">
            <v>77.866624390594794</v>
          </cell>
        </row>
        <row r="209">
          <cell r="I209">
            <v>77.233889960949156</v>
          </cell>
        </row>
        <row r="210">
          <cell r="I210">
            <v>78.022611007784164</v>
          </cell>
        </row>
        <row r="211">
          <cell r="I211">
            <v>77.409730142176869</v>
          </cell>
        </row>
        <row r="212">
          <cell r="I212">
            <v>76.96774566638166</v>
          </cell>
        </row>
        <row r="213">
          <cell r="I213">
            <v>76.919174158016034</v>
          </cell>
        </row>
        <row r="214">
          <cell r="I214">
            <v>78.302963629497185</v>
          </cell>
        </row>
        <row r="215">
          <cell r="I215">
            <v>79.461170324485394</v>
          </cell>
        </row>
        <row r="216">
          <cell r="I216">
            <v>77.059313598593846</v>
          </cell>
        </row>
        <row r="217">
          <cell r="I217">
            <v>76.197867841919845</v>
          </cell>
        </row>
        <row r="218">
          <cell r="I218">
            <v>73.206398644698794</v>
          </cell>
        </row>
        <row r="219">
          <cell r="I219">
            <v>73.075851294858822</v>
          </cell>
        </row>
        <row r="220">
          <cell r="I220">
            <v>71.535802484350796</v>
          </cell>
        </row>
        <row r="221">
          <cell r="I221">
            <v>72.344093029049162</v>
          </cell>
        </row>
        <row r="222">
          <cell r="I222">
            <v>72.340077482565263</v>
          </cell>
        </row>
        <row r="223">
          <cell r="I223">
            <v>70.602337843641877</v>
          </cell>
        </row>
        <row r="224">
          <cell r="I224">
            <v>67.330669244777781</v>
          </cell>
        </row>
        <row r="225">
          <cell r="I225">
            <v>63.771975045779008</v>
          </cell>
        </row>
        <row r="226">
          <cell r="I226">
            <v>61.854410246638928</v>
          </cell>
        </row>
        <row r="227">
          <cell r="I227">
            <v>62.192987990810281</v>
          </cell>
        </row>
        <row r="228">
          <cell r="I228">
            <v>60.970784238546116</v>
          </cell>
        </row>
        <row r="229">
          <cell r="I229">
            <v>61.02650259108394</v>
          </cell>
        </row>
        <row r="230">
          <cell r="I230">
            <v>65.484087933718968</v>
          </cell>
        </row>
        <row r="231">
          <cell r="I231">
            <v>71.364367161304614</v>
          </cell>
        </row>
        <row r="232">
          <cell r="I232">
            <v>71.609980443956331</v>
          </cell>
        </row>
        <row r="233">
          <cell r="I233">
            <v>73.444825346359792</v>
          </cell>
        </row>
        <row r="234">
          <cell r="I234">
            <v>74.324963786963565</v>
          </cell>
        </row>
        <row r="235">
          <cell r="I235">
            <v>74.527807343503198</v>
          </cell>
        </row>
        <row r="236">
          <cell r="I236">
            <v>75.007901178684662</v>
          </cell>
        </row>
        <row r="237">
          <cell r="I237">
            <v>75.140951889681148</v>
          </cell>
        </row>
        <row r="238">
          <cell r="I238">
            <v>75.005857176322849</v>
          </cell>
        </row>
        <row r="239">
          <cell r="I239">
            <v>75.178354748084473</v>
          </cell>
        </row>
        <row r="240">
          <cell r="I240">
            <v>73.804661132200664</v>
          </cell>
        </row>
        <row r="241">
          <cell r="I241">
            <v>74.202699636621588</v>
          </cell>
        </row>
        <row r="242">
          <cell r="I242">
            <v>73.714668330110428</v>
          </cell>
        </row>
        <row r="243">
          <cell r="I243">
            <v>73.798688560458871</v>
          </cell>
        </row>
        <row r="244">
          <cell r="I244">
            <v>70.398647189896977</v>
          </cell>
        </row>
        <row r="245">
          <cell r="I245">
            <v>69.796574541395302</v>
          </cell>
        </row>
        <row r="246">
          <cell r="I246">
            <v>69.614346741945852</v>
          </cell>
        </row>
        <row r="247">
          <cell r="I247">
            <v>69.144410062849801</v>
          </cell>
        </row>
        <row r="248">
          <cell r="I248">
            <v>69.538381153989079</v>
          </cell>
        </row>
        <row r="249">
          <cell r="I249">
            <v>68.964650992117299</v>
          </cell>
        </row>
        <row r="250">
          <cell r="I250">
            <v>68.417495527876724</v>
          </cell>
        </row>
        <row r="251">
          <cell r="I251">
            <v>69.783604237133005</v>
          </cell>
        </row>
        <row r="252">
          <cell r="I252">
            <v>69.583146194220632</v>
          </cell>
        </row>
        <row r="253">
          <cell r="I253">
            <v>71.212256868285991</v>
          </cell>
        </row>
        <row r="254">
          <cell r="I254">
            <v>73.955756568465887</v>
          </cell>
        </row>
        <row r="255">
          <cell r="I255">
            <v>72.055484626994939</v>
          </cell>
        </row>
        <row r="256">
          <cell r="I256">
            <v>67.575590419017203</v>
          </cell>
        </row>
        <row r="257">
          <cell r="I257">
            <v>65.678262366602581</v>
          </cell>
        </row>
        <row r="258">
          <cell r="I258">
            <v>65.347543719968954</v>
          </cell>
        </row>
        <row r="259">
          <cell r="I259">
            <v>61.173392229520616</v>
          </cell>
        </row>
        <row r="260">
          <cell r="I260">
            <v>58.737474392453358</v>
          </cell>
        </row>
        <row r="261">
          <cell r="I261">
            <v>58.050199842904007</v>
          </cell>
        </row>
        <row r="262">
          <cell r="I262">
            <v>58.851358135935605</v>
          </cell>
        </row>
        <row r="263">
          <cell r="I263">
            <v>57.700754982274447</v>
          </cell>
        </row>
        <row r="264">
          <cell r="I264">
            <v>56.711742963257969</v>
          </cell>
        </row>
        <row r="265">
          <cell r="I265">
            <v>58.099363141626768</v>
          </cell>
        </row>
        <row r="266">
          <cell r="I266">
            <v>61.177777644272538</v>
          </cell>
        </row>
        <row r="267">
          <cell r="I267">
            <v>63.061894609893343</v>
          </cell>
        </row>
        <row r="268">
          <cell r="I268">
            <v>63.313288457118979</v>
          </cell>
        </row>
        <row r="269">
          <cell r="I269">
            <v>65.697772240221951</v>
          </cell>
        </row>
        <row r="270">
          <cell r="I270">
            <v>63.541208685729131</v>
          </cell>
        </row>
        <row r="271">
          <cell r="I271">
            <v>60.511597829550908</v>
          </cell>
        </row>
        <row r="272">
          <cell r="I272">
            <v>61.801394041112978</v>
          </cell>
        </row>
        <row r="273">
          <cell r="I273">
            <v>61.36322803791775</v>
          </cell>
        </row>
        <row r="274">
          <cell r="I274">
            <v>62.997750883014582</v>
          </cell>
        </row>
        <row r="275">
          <cell r="I275">
            <v>61.703349872068003</v>
          </cell>
        </row>
        <row r="276">
          <cell r="I276">
            <v>61.975139952648028</v>
          </cell>
        </row>
        <row r="277">
          <cell r="I277">
            <v>63.27306743424257</v>
          </cell>
        </row>
        <row r="278">
          <cell r="I278">
            <v>64.355339112083939</v>
          </cell>
        </row>
        <row r="279">
          <cell r="I279">
            <v>63.847138675365592</v>
          </cell>
        </row>
        <row r="280">
          <cell r="I280">
            <v>61.23739977931745</v>
          </cell>
        </row>
        <row r="281">
          <cell r="I281">
            <v>59.128975240816715</v>
          </cell>
        </row>
        <row r="282">
          <cell r="I282">
            <v>57.49078422483835</v>
          </cell>
        </row>
        <row r="283">
          <cell r="I283">
            <v>56.599943697828813</v>
          </cell>
        </row>
        <row r="284">
          <cell r="I284">
            <v>58.214027727129036</v>
          </cell>
        </row>
        <row r="285">
          <cell r="I285">
            <v>59.241509522132155</v>
          </cell>
        </row>
        <row r="286">
          <cell r="I286">
            <v>62.127453464115248</v>
          </cell>
        </row>
        <row r="287">
          <cell r="I287">
            <v>62.960716189337887</v>
          </cell>
        </row>
        <row r="288">
          <cell r="I288">
            <v>62.23463352331121</v>
          </cell>
        </row>
        <row r="289">
          <cell r="I289">
            <v>62.743055386843508</v>
          </cell>
        </row>
        <row r="290">
          <cell r="I290">
            <v>63.018148367522429</v>
          </cell>
        </row>
        <row r="291">
          <cell r="I291">
            <v>61.928494489535581</v>
          </cell>
        </row>
        <row r="292">
          <cell r="I292">
            <v>63.247816647125276</v>
          </cell>
        </row>
        <row r="293">
          <cell r="I293">
            <v>63.2982758503165</v>
          </cell>
        </row>
        <row r="294">
          <cell r="I294">
            <v>61.114631457436573</v>
          </cell>
        </row>
        <row r="295">
          <cell r="I295">
            <v>59.399764514541829</v>
          </cell>
        </row>
        <row r="296">
          <cell r="I296">
            <v>59.794903962688338</v>
          </cell>
        </row>
        <row r="297">
          <cell r="I297">
            <v>59.508167864644356</v>
          </cell>
        </row>
        <row r="298">
          <cell r="I298">
            <v>59.451119493112415</v>
          </cell>
        </row>
        <row r="299">
          <cell r="I299">
            <v>57.779968111141677</v>
          </cell>
        </row>
        <row r="300">
          <cell r="I300">
            <v>57.61689256234834</v>
          </cell>
        </row>
        <row r="301">
          <cell r="I301">
            <v>58.144504149653422</v>
          </cell>
        </row>
        <row r="302">
          <cell r="I302">
            <v>60.64512889580719</v>
          </cell>
        </row>
        <row r="303">
          <cell r="I303">
            <v>59.714864672710732</v>
          </cell>
        </row>
        <row r="304">
          <cell r="I304">
            <v>57.152995638359428</v>
          </cell>
        </row>
        <row r="305">
          <cell r="I305">
            <v>56.49666710917154</v>
          </cell>
        </row>
        <row r="306">
          <cell r="I306">
            <v>56.327505292700572</v>
          </cell>
        </row>
        <row r="307">
          <cell r="I307">
            <v>56.23951085533394</v>
          </cell>
        </row>
        <row r="308">
          <cell r="I308">
            <v>59.927761460757864</v>
          </cell>
        </row>
        <row r="309">
          <cell r="I309">
            <v>60.954566724305856</v>
          </cell>
        </row>
        <row r="310">
          <cell r="I310">
            <v>62.052188993463133</v>
          </cell>
        </row>
        <row r="311">
          <cell r="I311">
            <v>61.106628337352795</v>
          </cell>
        </row>
        <row r="312">
          <cell r="I312">
            <v>61.44231959866039</v>
          </cell>
        </row>
        <row r="313">
          <cell r="I313">
            <v>64.533514437039244</v>
          </cell>
        </row>
        <row r="314">
          <cell r="I314">
            <v>67.120817158133661</v>
          </cell>
        </row>
        <row r="315">
          <cell r="I315">
            <v>65.585275224059956</v>
          </cell>
        </row>
        <row r="316">
          <cell r="I316">
            <v>65.933352447494769</v>
          </cell>
        </row>
        <row r="317">
          <cell r="I317">
            <v>64.454726073990187</v>
          </cell>
        </row>
        <row r="318">
          <cell r="I318">
            <v>63.536712380675041</v>
          </cell>
        </row>
        <row r="319">
          <cell r="I319">
            <v>63.753219946048134</v>
          </cell>
        </row>
        <row r="320">
          <cell r="I320">
            <v>63.896115159106891</v>
          </cell>
        </row>
        <row r="321">
          <cell r="I321">
            <v>63.92097212434151</v>
          </cell>
        </row>
        <row r="322">
          <cell r="I322">
            <v>64.071989602788818</v>
          </cell>
        </row>
        <row r="323">
          <cell r="I323">
            <v>63.469755057983605</v>
          </cell>
        </row>
        <row r="324">
          <cell r="I324">
            <v>63.195870118653872</v>
          </cell>
        </row>
        <row r="325">
          <cell r="I325">
            <v>63.772248030721087</v>
          </cell>
        </row>
        <row r="326">
          <cell r="I326">
            <v>64.656834126068446</v>
          </cell>
        </row>
        <row r="327">
          <cell r="I327">
            <v>64.612923911261348</v>
          </cell>
        </row>
        <row r="328">
          <cell r="I328">
            <v>63.953127527675782</v>
          </cell>
        </row>
        <row r="329">
          <cell r="I329">
            <v>63.948576420778672</v>
          </cell>
        </row>
        <row r="330">
          <cell r="I330">
            <v>62.876266033219551</v>
          </cell>
        </row>
        <row r="331">
          <cell r="I331">
            <v>61.107055747837727</v>
          </cell>
        </row>
        <row r="332">
          <cell r="I332">
            <v>62.121691213681054</v>
          </cell>
        </row>
        <row r="333">
          <cell r="I333">
            <v>62.394709130254377</v>
          </cell>
        </row>
        <row r="334">
          <cell r="I334">
            <v>62.710199438560934</v>
          </cell>
        </row>
        <row r="335">
          <cell r="I335">
            <v>62.720989480187342</v>
          </cell>
        </row>
        <row r="336">
          <cell r="I336">
            <v>63.877392945870348</v>
          </cell>
        </row>
        <row r="337">
          <cell r="I337">
            <v>65.310865314410421</v>
          </cell>
        </row>
        <row r="338">
          <cell r="I338">
            <v>64.638827537273841</v>
          </cell>
        </row>
        <row r="339">
          <cell r="I339">
            <v>64.229965504324284</v>
          </cell>
        </row>
        <row r="340">
          <cell r="I340">
            <v>63.684687262446637</v>
          </cell>
        </row>
        <row r="341">
          <cell r="I341">
            <v>64.441208321730002</v>
          </cell>
        </row>
        <row r="342">
          <cell r="I342">
            <v>64.594916740561104</v>
          </cell>
        </row>
        <row r="343">
          <cell r="I343">
            <v>63.840291991196054</v>
          </cell>
        </row>
        <row r="344">
          <cell r="I344">
            <v>63.975260195541637</v>
          </cell>
        </row>
        <row r="345">
          <cell r="I345">
            <v>63.803713698934693</v>
          </cell>
        </row>
        <row r="346">
          <cell r="I346">
            <v>63.480235166254218</v>
          </cell>
        </row>
        <row r="347">
          <cell r="I347">
            <v>63.495437261692253</v>
          </cell>
        </row>
        <row r="348">
          <cell r="I348">
            <v>63.238060326761392</v>
          </cell>
        </row>
        <row r="349">
          <cell r="I349">
            <v>64.071715278319274</v>
          </cell>
        </row>
        <row r="350">
          <cell r="I350">
            <v>64.838557962200198</v>
          </cell>
        </row>
        <row r="351">
          <cell r="I351">
            <v>63.834366642743213</v>
          </cell>
        </row>
        <row r="352">
          <cell r="I352">
            <v>63.605622005474039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ly"/>
      <sheetName val="q_preprocess"/>
      <sheetName val="monthly"/>
      <sheetName val="m_preprocess"/>
      <sheetName val="optimal"/>
      <sheetName val="proyPIB"/>
      <sheetName val="crec_trim"/>
      <sheetName val="crec_mensuales"/>
    </sheetNames>
    <sheetDataSet>
      <sheetData sheetId="0"/>
      <sheetData sheetId="1"/>
      <sheetData sheetId="2">
        <row r="110">
          <cell r="I110">
            <v>72.400000000000006</v>
          </cell>
        </row>
        <row r="111">
          <cell r="I111">
            <v>69.7</v>
          </cell>
        </row>
        <row r="112">
          <cell r="I112">
            <v>77.400000000000006</v>
          </cell>
        </row>
        <row r="113">
          <cell r="I113">
            <v>79.599999999999994</v>
          </cell>
        </row>
        <row r="114">
          <cell r="I114">
            <v>80.400000000000006</v>
          </cell>
        </row>
        <row r="115">
          <cell r="I115">
            <v>77.5</v>
          </cell>
        </row>
        <row r="116">
          <cell r="I116">
            <v>83.3</v>
          </cell>
        </row>
        <row r="117">
          <cell r="I117">
            <v>83.6</v>
          </cell>
        </row>
        <row r="118">
          <cell r="I118">
            <v>82.1</v>
          </cell>
        </row>
        <row r="119">
          <cell r="I119">
            <v>89.2</v>
          </cell>
        </row>
        <row r="120">
          <cell r="I120">
            <v>83.9</v>
          </cell>
        </row>
        <row r="121">
          <cell r="I121">
            <v>74.599999999999994</v>
          </cell>
        </row>
        <row r="122">
          <cell r="H122">
            <v>96.15</v>
          </cell>
          <cell r="I122">
            <v>74</v>
          </cell>
        </row>
        <row r="123">
          <cell r="H123">
            <v>98.67</v>
          </cell>
          <cell r="I123">
            <v>71.8</v>
          </cell>
        </row>
        <row r="124">
          <cell r="H124">
            <v>103.41</v>
          </cell>
          <cell r="I124">
            <v>77.400000000000006</v>
          </cell>
        </row>
        <row r="125">
          <cell r="H125">
            <v>102.19</v>
          </cell>
          <cell r="I125">
            <v>76.5</v>
          </cell>
        </row>
        <row r="126">
          <cell r="H126">
            <v>100.3</v>
          </cell>
          <cell r="I126">
            <v>79.7</v>
          </cell>
        </row>
        <row r="127">
          <cell r="H127">
            <v>98.58</v>
          </cell>
          <cell r="I127">
            <v>76.3</v>
          </cell>
        </row>
        <row r="128">
          <cell r="H128">
            <v>103.05</v>
          </cell>
          <cell r="I128">
            <v>81.3</v>
          </cell>
        </row>
        <row r="129">
          <cell r="H129">
            <v>101.47</v>
          </cell>
          <cell r="I129">
            <v>81.599999999999994</v>
          </cell>
        </row>
        <row r="130">
          <cell r="H130">
            <v>102.87</v>
          </cell>
          <cell r="I130">
            <v>85.7</v>
          </cell>
        </row>
        <row r="131">
          <cell r="H131">
            <v>105.06</v>
          </cell>
          <cell r="I131">
            <v>90</v>
          </cell>
        </row>
        <row r="132">
          <cell r="H132">
            <v>101.95</v>
          </cell>
          <cell r="I132">
            <v>84.6</v>
          </cell>
        </row>
        <row r="133">
          <cell r="H133">
            <v>99.74</v>
          </cell>
          <cell r="I133">
            <v>77.900000000000006</v>
          </cell>
        </row>
        <row r="134">
          <cell r="H134">
            <v>98.59</v>
          </cell>
          <cell r="I134">
            <v>76.8</v>
          </cell>
        </row>
        <row r="135">
          <cell r="H135">
            <v>99.45</v>
          </cell>
          <cell r="I135">
            <v>74</v>
          </cell>
        </row>
        <row r="136">
          <cell r="H136">
            <v>111.98</v>
          </cell>
          <cell r="I136">
            <v>86.9</v>
          </cell>
        </row>
        <row r="137">
          <cell r="H137">
            <v>107.36</v>
          </cell>
          <cell r="I137">
            <v>82.2</v>
          </cell>
        </row>
        <row r="138">
          <cell r="H138">
            <v>106.03</v>
          </cell>
          <cell r="I138">
            <v>86.3</v>
          </cell>
        </row>
        <row r="139">
          <cell r="H139">
            <v>107</v>
          </cell>
          <cell r="I139">
            <v>86.1</v>
          </cell>
        </row>
        <row r="140">
          <cell r="H140">
            <v>111.47</v>
          </cell>
          <cell r="I140">
            <v>90.1</v>
          </cell>
        </row>
        <row r="141">
          <cell r="H141">
            <v>110.65</v>
          </cell>
          <cell r="I141">
            <v>92.1</v>
          </cell>
        </row>
        <row r="142">
          <cell r="H142">
            <v>109.21</v>
          </cell>
          <cell r="I142">
            <v>92.1</v>
          </cell>
        </row>
        <row r="143">
          <cell r="H143">
            <v>108.89</v>
          </cell>
          <cell r="I143">
            <v>93.5</v>
          </cell>
        </row>
        <row r="144">
          <cell r="H144">
            <v>109.59</v>
          </cell>
          <cell r="I144">
            <v>91.8</v>
          </cell>
        </row>
        <row r="145">
          <cell r="H145">
            <v>107.56</v>
          </cell>
          <cell r="I145">
            <v>84.7</v>
          </cell>
        </row>
        <row r="146">
          <cell r="H146">
            <v>103.52</v>
          </cell>
          <cell r="I146">
            <v>81</v>
          </cell>
        </row>
        <row r="147">
          <cell r="H147">
            <v>104</v>
          </cell>
          <cell r="I147">
            <v>76.400000000000006</v>
          </cell>
        </row>
        <row r="148">
          <cell r="H148">
            <v>115.42</v>
          </cell>
          <cell r="I148">
            <v>88</v>
          </cell>
        </row>
        <row r="149">
          <cell r="H149">
            <v>112.35</v>
          </cell>
          <cell r="I149">
            <v>87</v>
          </cell>
        </row>
        <row r="150">
          <cell r="H150">
            <v>110.86</v>
          </cell>
          <cell r="I150">
            <v>91.1</v>
          </cell>
        </row>
        <row r="151">
          <cell r="H151">
            <v>111.5</v>
          </cell>
          <cell r="I151">
            <v>91.4</v>
          </cell>
        </row>
        <row r="152">
          <cell r="H152">
            <v>113.15</v>
          </cell>
          <cell r="I152">
            <v>90.5</v>
          </cell>
        </row>
        <row r="153">
          <cell r="H153">
            <v>115.15</v>
          </cell>
          <cell r="I153">
            <v>95.6</v>
          </cell>
        </row>
        <row r="154">
          <cell r="H154">
            <v>110.95</v>
          </cell>
          <cell r="I154">
            <v>92</v>
          </cell>
        </row>
        <row r="155">
          <cell r="H155">
            <v>111.33</v>
          </cell>
          <cell r="I155">
            <v>93.7</v>
          </cell>
        </row>
        <row r="156">
          <cell r="H156">
            <v>111.73</v>
          </cell>
          <cell r="I156">
            <v>92.4</v>
          </cell>
        </row>
        <row r="157">
          <cell r="H157">
            <v>111.25</v>
          </cell>
          <cell r="I157">
            <v>86.6</v>
          </cell>
        </row>
        <row r="158">
          <cell r="H158">
            <v>108.55</v>
          </cell>
          <cell r="I158">
            <v>83.7</v>
          </cell>
        </row>
        <row r="159">
          <cell r="H159">
            <v>107.8</v>
          </cell>
          <cell r="I159">
            <v>80.2</v>
          </cell>
        </row>
        <row r="160">
          <cell r="H160">
            <v>119.09</v>
          </cell>
          <cell r="I160">
            <v>92.4</v>
          </cell>
        </row>
        <row r="161">
          <cell r="H161">
            <v>112.61</v>
          </cell>
          <cell r="I161">
            <v>85.7</v>
          </cell>
        </row>
        <row r="162">
          <cell r="H162">
            <v>117.19</v>
          </cell>
          <cell r="I162">
            <v>95.4</v>
          </cell>
        </row>
        <row r="163">
          <cell r="H163">
            <v>114.4</v>
          </cell>
          <cell r="I163">
            <v>91.1</v>
          </cell>
        </row>
        <row r="164">
          <cell r="H164">
            <v>119.41</v>
          </cell>
          <cell r="I164">
            <v>93.8</v>
          </cell>
        </row>
        <row r="165">
          <cell r="H165">
            <v>121.06</v>
          </cell>
          <cell r="I165">
            <v>98.6</v>
          </cell>
        </row>
        <row r="166">
          <cell r="H166">
            <v>116.21</v>
          </cell>
          <cell r="I166">
            <v>93.2</v>
          </cell>
        </row>
        <row r="167">
          <cell r="H167">
            <v>119.33</v>
          </cell>
          <cell r="I167">
            <v>97.5</v>
          </cell>
        </row>
        <row r="168">
          <cell r="H168">
            <v>118.67</v>
          </cell>
          <cell r="I168">
            <v>95.9</v>
          </cell>
        </row>
        <row r="169">
          <cell r="H169">
            <v>116.3</v>
          </cell>
          <cell r="I169">
            <v>87</v>
          </cell>
        </row>
        <row r="170">
          <cell r="H170">
            <v>114.79</v>
          </cell>
          <cell r="I170">
            <v>87</v>
          </cell>
        </row>
        <row r="171">
          <cell r="H171">
            <v>113.33</v>
          </cell>
          <cell r="I171">
            <v>82.6</v>
          </cell>
        </row>
        <row r="172">
          <cell r="H172">
            <v>125.11</v>
          </cell>
          <cell r="I172">
            <v>96.4</v>
          </cell>
        </row>
        <row r="173">
          <cell r="H173">
            <v>120.29</v>
          </cell>
          <cell r="I173">
            <v>90.6</v>
          </cell>
        </row>
        <row r="174">
          <cell r="H174">
            <v>123.9</v>
          </cell>
          <cell r="I174">
            <v>99.9</v>
          </cell>
        </row>
        <row r="175">
          <cell r="H175">
            <v>122.38</v>
          </cell>
          <cell r="I175">
            <v>96.9</v>
          </cell>
        </row>
        <row r="176">
          <cell r="H176">
            <v>127.85</v>
          </cell>
          <cell r="I176">
            <v>99.8</v>
          </cell>
        </row>
        <row r="177">
          <cell r="H177">
            <v>129.05000000000001</v>
          </cell>
          <cell r="I177">
            <v>104.9</v>
          </cell>
        </row>
        <row r="178">
          <cell r="H178">
            <v>123.24</v>
          </cell>
          <cell r="I178">
            <v>98.4</v>
          </cell>
        </row>
        <row r="179">
          <cell r="H179">
            <v>129.16999999999999</v>
          </cell>
          <cell r="I179">
            <v>107.8</v>
          </cell>
        </row>
        <row r="180">
          <cell r="H180">
            <v>125.88</v>
          </cell>
          <cell r="I180">
            <v>102.4</v>
          </cell>
        </row>
        <row r="181">
          <cell r="H181">
            <v>122.43</v>
          </cell>
          <cell r="I181">
            <v>92.6</v>
          </cell>
        </row>
        <row r="182">
          <cell r="H182">
            <v>121.86</v>
          </cell>
          <cell r="I182">
            <v>94.8</v>
          </cell>
        </row>
        <row r="183">
          <cell r="H183">
            <v>121.91</v>
          </cell>
          <cell r="I183">
            <v>91.1</v>
          </cell>
        </row>
        <row r="184">
          <cell r="H184">
            <v>128.99</v>
          </cell>
          <cell r="I184">
            <v>97.7</v>
          </cell>
        </row>
        <row r="185">
          <cell r="H185">
            <v>129.47999999999999</v>
          </cell>
          <cell r="I185">
            <v>99.2</v>
          </cell>
        </row>
        <row r="186">
          <cell r="H186">
            <v>128.91999999999999</v>
          </cell>
          <cell r="I186">
            <v>102.5</v>
          </cell>
        </row>
        <row r="187">
          <cell r="H187">
            <v>130.59</v>
          </cell>
          <cell r="I187">
            <v>103.3</v>
          </cell>
        </row>
        <row r="188">
          <cell r="H188">
            <v>136.53</v>
          </cell>
          <cell r="I188">
            <v>108.5</v>
          </cell>
        </row>
        <row r="189">
          <cell r="H189">
            <v>133.87</v>
          </cell>
          <cell r="I189">
            <v>106.9</v>
          </cell>
        </row>
        <row r="190">
          <cell r="H190">
            <v>132.6</v>
          </cell>
          <cell r="I190">
            <v>107.3</v>
          </cell>
        </row>
        <row r="191">
          <cell r="H191">
            <v>132.80000000000001</v>
          </cell>
          <cell r="I191">
            <v>108.4</v>
          </cell>
        </row>
        <row r="192">
          <cell r="H192">
            <v>124.58</v>
          </cell>
          <cell r="I192">
            <v>96.2</v>
          </cell>
        </row>
        <row r="193">
          <cell r="H193">
            <v>118.9</v>
          </cell>
          <cell r="I193">
            <v>79.099999999999994</v>
          </cell>
        </row>
        <row r="194">
          <cell r="H194">
            <v>115.2</v>
          </cell>
          <cell r="I194">
            <v>78.7</v>
          </cell>
        </row>
        <row r="195">
          <cell r="H195">
            <v>115.26</v>
          </cell>
          <cell r="I195">
            <v>76.099999999999994</v>
          </cell>
        </row>
        <row r="196">
          <cell r="H196">
            <v>127.81</v>
          </cell>
          <cell r="I196">
            <v>88.6</v>
          </cell>
        </row>
        <row r="197">
          <cell r="H197">
            <v>123.09</v>
          </cell>
          <cell r="I197">
            <v>85.2</v>
          </cell>
        </row>
        <row r="198">
          <cell r="H198">
            <v>124.41</v>
          </cell>
          <cell r="I198">
            <v>91.3</v>
          </cell>
        </row>
        <row r="199">
          <cell r="H199">
            <v>125.61</v>
          </cell>
          <cell r="I199">
            <v>92.2</v>
          </cell>
        </row>
        <row r="200">
          <cell r="H200">
            <v>131.44</v>
          </cell>
          <cell r="I200">
            <v>97.7</v>
          </cell>
        </row>
        <row r="201">
          <cell r="H201">
            <v>130.69999999999999</v>
          </cell>
          <cell r="I201">
            <v>99.6</v>
          </cell>
        </row>
        <row r="202">
          <cell r="H202">
            <v>129.81</v>
          </cell>
          <cell r="I202">
            <v>99.4</v>
          </cell>
        </row>
        <row r="203">
          <cell r="H203">
            <v>132.47999999999999</v>
          </cell>
          <cell r="I203">
            <v>105.6</v>
          </cell>
        </row>
        <row r="204">
          <cell r="H204">
            <v>129.62</v>
          </cell>
          <cell r="I204">
            <v>101.4</v>
          </cell>
        </row>
        <row r="205">
          <cell r="H205">
            <v>129.22999999999999</v>
          </cell>
          <cell r="I205">
            <v>94.1</v>
          </cell>
        </row>
        <row r="206">
          <cell r="H206">
            <v>125.81</v>
          </cell>
          <cell r="I206">
            <v>91.2</v>
          </cell>
        </row>
        <row r="207">
          <cell r="H207">
            <v>127.61</v>
          </cell>
          <cell r="I207">
            <v>89</v>
          </cell>
        </row>
        <row r="208">
          <cell r="H208">
            <v>143.44</v>
          </cell>
          <cell r="I208">
            <v>105.1</v>
          </cell>
        </row>
        <row r="209">
          <cell r="H209">
            <v>136.87</v>
          </cell>
          <cell r="I209">
            <v>99.3</v>
          </cell>
        </row>
        <row r="210">
          <cell r="H210">
            <v>136.52000000000001</v>
          </cell>
          <cell r="I210">
            <v>104.3</v>
          </cell>
        </row>
        <row r="211">
          <cell r="H211">
            <v>136.09</v>
          </cell>
          <cell r="I211">
            <v>102.5</v>
          </cell>
        </row>
        <row r="212">
          <cell r="H212">
            <v>141.63999999999999</v>
          </cell>
          <cell r="I212">
            <v>106.9</v>
          </cell>
        </row>
        <row r="213">
          <cell r="H213">
            <v>141.55000000000001</v>
          </cell>
          <cell r="I213">
            <v>108.1</v>
          </cell>
        </row>
        <row r="214">
          <cell r="H214">
            <v>139.46</v>
          </cell>
          <cell r="I214">
            <v>105.8</v>
          </cell>
        </row>
        <row r="215">
          <cell r="H215">
            <v>139.33000000000001</v>
          </cell>
          <cell r="I215">
            <v>107.7</v>
          </cell>
        </row>
        <row r="216">
          <cell r="H216">
            <v>139.68</v>
          </cell>
          <cell r="I216">
            <v>106.8</v>
          </cell>
        </row>
        <row r="217">
          <cell r="H217">
            <v>136.69</v>
          </cell>
          <cell r="I217">
            <v>96.6</v>
          </cell>
        </row>
        <row r="218">
          <cell r="H218">
            <v>132.66</v>
          </cell>
          <cell r="I218">
            <v>93.2</v>
          </cell>
        </row>
        <row r="219">
          <cell r="H219">
            <v>136.18</v>
          </cell>
          <cell r="I219">
            <v>95.4</v>
          </cell>
        </row>
        <row r="220">
          <cell r="H220">
            <v>144.93</v>
          </cell>
          <cell r="I220">
            <v>104.4</v>
          </cell>
        </row>
        <row r="221">
          <cell r="H221">
            <v>139.88999999999999</v>
          </cell>
          <cell r="I221">
            <v>97.5</v>
          </cell>
        </row>
        <row r="222">
          <cell r="H222">
            <v>143.22999999999999</v>
          </cell>
          <cell r="I222">
            <v>107.1</v>
          </cell>
        </row>
        <row r="223">
          <cell r="H223">
            <v>141.75</v>
          </cell>
          <cell r="I223">
            <v>102.8</v>
          </cell>
        </row>
        <row r="224">
          <cell r="H224">
            <v>145.19</v>
          </cell>
          <cell r="I224">
            <v>106.1</v>
          </cell>
        </row>
        <row r="225">
          <cell r="H225">
            <v>147.51</v>
          </cell>
          <cell r="I225">
            <v>110.8</v>
          </cell>
        </row>
        <row r="226">
          <cell r="H226">
            <v>142.30000000000001</v>
          </cell>
          <cell r="I226">
            <v>104.8</v>
          </cell>
        </row>
        <row r="227">
          <cell r="H227">
            <v>142.02000000000001</v>
          </cell>
          <cell r="I227">
            <v>106.3</v>
          </cell>
        </row>
        <row r="228">
          <cell r="H228">
            <v>141.87</v>
          </cell>
          <cell r="I228">
            <v>104.2</v>
          </cell>
        </row>
        <row r="229">
          <cell r="H229">
            <v>139.22999999999999</v>
          </cell>
          <cell r="I229">
            <v>95.7</v>
          </cell>
        </row>
        <row r="230">
          <cell r="H230">
            <v>133.34</v>
          </cell>
          <cell r="I230">
            <v>88.7</v>
          </cell>
        </row>
        <row r="231">
          <cell r="H231">
            <v>135.35</v>
          </cell>
          <cell r="I231">
            <v>89.8</v>
          </cell>
        </row>
        <row r="232">
          <cell r="H232">
            <v>146.35</v>
          </cell>
          <cell r="I232">
            <v>99.7</v>
          </cell>
        </row>
        <row r="233">
          <cell r="H233">
            <v>139.85</v>
          </cell>
          <cell r="I233">
            <v>92.8</v>
          </cell>
        </row>
        <row r="234">
          <cell r="H234">
            <v>144.56</v>
          </cell>
          <cell r="I234">
            <v>102.5</v>
          </cell>
        </row>
        <row r="235">
          <cell r="H235">
            <v>142.28</v>
          </cell>
          <cell r="I235">
            <v>98.3</v>
          </cell>
        </row>
        <row r="236">
          <cell r="H236">
            <v>147.46</v>
          </cell>
          <cell r="I236">
            <v>104.5</v>
          </cell>
        </row>
        <row r="237">
          <cell r="H237">
            <v>149.91</v>
          </cell>
          <cell r="I237">
            <v>111.5</v>
          </cell>
        </row>
        <row r="238">
          <cell r="H238">
            <v>141.6</v>
          </cell>
          <cell r="I238">
            <v>103.4</v>
          </cell>
        </row>
        <row r="239">
          <cell r="H239">
            <v>147.71</v>
          </cell>
          <cell r="I239">
            <v>111.8</v>
          </cell>
        </row>
        <row r="240">
          <cell r="H240">
            <v>144.15</v>
          </cell>
          <cell r="I240">
            <v>104.8</v>
          </cell>
        </row>
        <row r="241">
          <cell r="H241">
            <v>139.52000000000001</v>
          </cell>
          <cell r="I241">
            <v>92.2</v>
          </cell>
        </row>
        <row r="242">
          <cell r="H242">
            <v>139.32</v>
          </cell>
          <cell r="I242">
            <v>94.5</v>
          </cell>
        </row>
        <row r="243">
          <cell r="H243">
            <v>136.13999999999999</v>
          </cell>
          <cell r="I243">
            <v>88.1</v>
          </cell>
        </row>
        <row r="244">
          <cell r="H244">
            <v>148.01</v>
          </cell>
          <cell r="I244">
            <v>97.7</v>
          </cell>
        </row>
        <row r="245">
          <cell r="H245">
            <v>149.79</v>
          </cell>
          <cell r="I245">
            <v>101.8</v>
          </cell>
        </row>
        <row r="246">
          <cell r="H246">
            <v>147.03</v>
          </cell>
          <cell r="I246">
            <v>105</v>
          </cell>
        </row>
        <row r="247">
          <cell r="H247">
            <v>144.87</v>
          </cell>
          <cell r="I247">
            <v>101.7</v>
          </cell>
        </row>
        <row r="248">
          <cell r="H248">
            <v>152.13</v>
          </cell>
          <cell r="I248">
            <v>108</v>
          </cell>
        </row>
        <row r="249">
          <cell r="H249">
            <v>151.81</v>
          </cell>
          <cell r="I249">
            <v>112</v>
          </cell>
        </row>
        <row r="250">
          <cell r="H250">
            <v>147.27000000000001</v>
          </cell>
          <cell r="I250">
            <v>107.3</v>
          </cell>
        </row>
        <row r="251">
          <cell r="H251">
            <v>151.9</v>
          </cell>
          <cell r="I251">
            <v>112.6</v>
          </cell>
        </row>
        <row r="252">
          <cell r="H252">
            <v>147.79</v>
          </cell>
          <cell r="I252">
            <v>106.1</v>
          </cell>
        </row>
        <row r="253">
          <cell r="H253">
            <v>145.77000000000001</v>
          </cell>
          <cell r="I253">
            <v>90.1</v>
          </cell>
        </row>
        <row r="254">
          <cell r="H254">
            <v>142.72</v>
          </cell>
          <cell r="I254">
            <v>92.6</v>
          </cell>
        </row>
        <row r="255">
          <cell r="H255">
            <v>143.53</v>
          </cell>
          <cell r="I255">
            <v>92.3</v>
          </cell>
        </row>
        <row r="256">
          <cell r="H256">
            <v>149.03</v>
          </cell>
          <cell r="I256">
            <v>97.3</v>
          </cell>
        </row>
        <row r="257">
          <cell r="H257">
            <v>147.69</v>
          </cell>
          <cell r="I257">
            <v>96</v>
          </cell>
        </row>
        <row r="258">
          <cell r="H258">
            <v>147.13999999999999</v>
          </cell>
          <cell r="I258">
            <v>101.7</v>
          </cell>
        </row>
        <row r="259">
          <cell r="H259">
            <v>140.88</v>
          </cell>
          <cell r="I259">
            <v>94.9</v>
          </cell>
        </row>
        <row r="260">
          <cell r="H260">
            <v>149.85</v>
          </cell>
          <cell r="I260">
            <v>104.4</v>
          </cell>
        </row>
        <row r="261">
          <cell r="H261">
            <v>148.27000000000001</v>
          </cell>
          <cell r="I261">
            <v>106.3</v>
          </cell>
        </row>
        <row r="262">
          <cell r="H262">
            <v>148.12</v>
          </cell>
          <cell r="I262">
            <v>105.6</v>
          </cell>
        </row>
        <row r="263">
          <cell r="H263">
            <v>149.69999999999999</v>
          </cell>
          <cell r="I263">
            <v>109.3</v>
          </cell>
        </row>
        <row r="264">
          <cell r="H264">
            <v>144.91999999999999</v>
          </cell>
          <cell r="I264">
            <v>99.8</v>
          </cell>
        </row>
        <row r="265">
          <cell r="H265">
            <v>145.47999999999999</v>
          </cell>
          <cell r="I265">
            <v>87.7</v>
          </cell>
        </row>
        <row r="266">
          <cell r="H266">
            <v>139.09</v>
          </cell>
          <cell r="I266">
            <v>88.1</v>
          </cell>
        </row>
        <row r="267">
          <cell r="H267">
            <v>136.80000000000001</v>
          </cell>
          <cell r="I267">
            <v>83.7</v>
          </cell>
        </row>
        <row r="268">
          <cell r="H268">
            <v>150</v>
          </cell>
          <cell r="I268">
            <v>94.3</v>
          </cell>
        </row>
        <row r="269">
          <cell r="H269">
            <v>142.66</v>
          </cell>
          <cell r="I269">
            <v>88.8</v>
          </cell>
        </row>
        <row r="270">
          <cell r="H270">
            <v>140.11000000000001</v>
          </cell>
          <cell r="I270">
            <v>93.1</v>
          </cell>
        </row>
        <row r="271">
          <cell r="H271">
            <v>139.02000000000001</v>
          </cell>
          <cell r="I271">
            <v>92.5</v>
          </cell>
        </row>
        <row r="272">
          <cell r="H272">
            <v>143.58000000000001</v>
          </cell>
          <cell r="I272">
            <v>95.5</v>
          </cell>
        </row>
        <row r="273">
          <cell r="H273">
            <v>141.12</v>
          </cell>
          <cell r="I273">
            <v>97.6</v>
          </cell>
        </row>
        <row r="274">
          <cell r="H274">
            <v>138.56</v>
          </cell>
          <cell r="I274">
            <v>94.3</v>
          </cell>
        </row>
        <row r="275">
          <cell r="H275">
            <v>140.44999999999999</v>
          </cell>
          <cell r="I275">
            <v>97.2</v>
          </cell>
        </row>
        <row r="276">
          <cell r="H276">
            <v>136.13999999999999</v>
          </cell>
          <cell r="I276">
            <v>87.6</v>
          </cell>
        </row>
        <row r="277">
          <cell r="H277">
            <v>136.4</v>
          </cell>
          <cell r="I277">
            <v>77.2</v>
          </cell>
        </row>
        <row r="278">
          <cell r="H278">
            <v>128.41</v>
          </cell>
          <cell r="I278">
            <v>76.3</v>
          </cell>
        </row>
        <row r="279">
          <cell r="H279">
            <v>130.88</v>
          </cell>
          <cell r="I279">
            <v>75.8</v>
          </cell>
        </row>
        <row r="280">
          <cell r="H280">
            <v>140.56</v>
          </cell>
          <cell r="I280">
            <v>83.7</v>
          </cell>
        </row>
        <row r="281">
          <cell r="H281">
            <v>136.04</v>
          </cell>
          <cell r="I281">
            <v>83</v>
          </cell>
        </row>
        <row r="282">
          <cell r="H282">
            <v>133.62</v>
          </cell>
          <cell r="I282">
            <v>86.3</v>
          </cell>
        </row>
        <row r="283">
          <cell r="H283">
            <v>135.35</v>
          </cell>
          <cell r="I283">
            <v>87.7</v>
          </cell>
        </row>
        <row r="284">
          <cell r="H284">
            <v>136.49</v>
          </cell>
          <cell r="I284">
            <v>89.6</v>
          </cell>
        </row>
        <row r="285">
          <cell r="H285">
            <v>137.94999999999999</v>
          </cell>
          <cell r="I285">
            <v>93</v>
          </cell>
        </row>
        <row r="286">
          <cell r="H286">
            <v>133.82</v>
          </cell>
          <cell r="I286">
            <v>90.7</v>
          </cell>
        </row>
        <row r="287">
          <cell r="H287">
            <v>132.58000000000001</v>
          </cell>
          <cell r="I287">
            <v>90.2</v>
          </cell>
        </row>
        <row r="288">
          <cell r="H288">
            <v>132.32</v>
          </cell>
          <cell r="I288">
            <v>86.5</v>
          </cell>
        </row>
        <row r="289">
          <cell r="H289">
            <v>133.36000000000001</v>
          </cell>
          <cell r="I289">
            <v>77.2</v>
          </cell>
        </row>
        <row r="290">
          <cell r="H290">
            <v>128.66999999999999</v>
          </cell>
          <cell r="I290">
            <v>77.900000000000006</v>
          </cell>
        </row>
        <row r="291">
          <cell r="H291">
            <v>129.82</v>
          </cell>
          <cell r="I291">
            <v>75.900000000000006</v>
          </cell>
        </row>
        <row r="292">
          <cell r="H292">
            <v>142.30000000000001</v>
          </cell>
          <cell r="I292">
            <v>85.4</v>
          </cell>
        </row>
        <row r="293">
          <cell r="H293">
            <v>133.78</v>
          </cell>
          <cell r="I293">
            <v>79.3</v>
          </cell>
        </row>
        <row r="294">
          <cell r="H294">
            <v>136.11000000000001</v>
          </cell>
          <cell r="I294">
            <v>90.1</v>
          </cell>
        </row>
        <row r="295">
          <cell r="H295">
            <v>135.11000000000001</v>
          </cell>
          <cell r="I295">
            <v>88.4</v>
          </cell>
        </row>
        <row r="296">
          <cell r="H296">
            <v>138.37</v>
          </cell>
          <cell r="I296">
            <v>92.1</v>
          </cell>
        </row>
        <row r="297">
          <cell r="H297">
            <v>140.07</v>
          </cell>
          <cell r="I297">
            <v>96.7</v>
          </cell>
        </row>
        <row r="298">
          <cell r="H298">
            <v>134.96</v>
          </cell>
          <cell r="I298">
            <v>93</v>
          </cell>
        </row>
        <row r="299">
          <cell r="H299">
            <v>135.97999999999999</v>
          </cell>
          <cell r="I299">
            <v>95.1</v>
          </cell>
        </row>
        <row r="300">
          <cell r="H300">
            <v>135.22999999999999</v>
          </cell>
          <cell r="I300">
            <v>90.6</v>
          </cell>
        </row>
        <row r="301">
          <cell r="H301">
            <v>136.02000000000001</v>
          </cell>
          <cell r="I301">
            <v>81</v>
          </cell>
        </row>
        <row r="302">
          <cell r="H302">
            <v>132.12</v>
          </cell>
          <cell r="I302">
            <v>82.3</v>
          </cell>
        </row>
        <row r="303">
          <cell r="H303">
            <v>129.87</v>
          </cell>
          <cell r="I303">
            <v>77.3</v>
          </cell>
        </row>
        <row r="304">
          <cell r="H304">
            <v>141.44</v>
          </cell>
          <cell r="I304">
            <v>86.4</v>
          </cell>
        </row>
        <row r="305">
          <cell r="H305">
            <v>138.72999999999999</v>
          </cell>
          <cell r="I305">
            <v>86.7</v>
          </cell>
        </row>
        <row r="306">
          <cell r="H306">
            <v>132.38999999999999</v>
          </cell>
          <cell r="I306">
            <v>84.5</v>
          </cell>
        </row>
        <row r="307">
          <cell r="H307">
            <v>137.35</v>
          </cell>
          <cell r="I307">
            <v>91.4</v>
          </cell>
        </row>
        <row r="308">
          <cell r="H308">
            <v>141</v>
          </cell>
          <cell r="I308">
            <v>96.1</v>
          </cell>
        </row>
        <row r="309">
          <cell r="H309">
            <v>143.02000000000001</v>
          </cell>
          <cell r="I309">
            <v>98.4</v>
          </cell>
        </row>
        <row r="310">
          <cell r="H310">
            <v>135.72</v>
          </cell>
          <cell r="I310">
            <v>91</v>
          </cell>
        </row>
        <row r="311">
          <cell r="H311">
            <v>139.58000000000001</v>
          </cell>
          <cell r="I311">
            <v>95.9</v>
          </cell>
        </row>
        <row r="312">
          <cell r="H312">
            <v>137.54</v>
          </cell>
          <cell r="I312">
            <v>89.7</v>
          </cell>
        </row>
        <row r="313">
          <cell r="H313">
            <v>136.36000000000001</v>
          </cell>
          <cell r="I313">
            <v>78.099999999999994</v>
          </cell>
        </row>
        <row r="314">
          <cell r="H314">
            <v>133.16</v>
          </cell>
          <cell r="I314">
            <v>80.2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p.gov.py/estadisticas-economicas-i36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cp.gov.py/estadisticas-economicas-i364" TargetMode="External"/><Relationship Id="rId2" Type="http://schemas.openxmlformats.org/officeDocument/2006/relationships/hyperlink" Target="https://www.bcp.gov.py/estadisticas-economicas-i364" TargetMode="External"/><Relationship Id="rId1" Type="http://schemas.openxmlformats.org/officeDocument/2006/relationships/hyperlink" Target="https://www.bcp.gov.py/estadisticas-economicas-i364%20,%20Anexo%20Estad&#237;stico%20del%20Informe%20Econ&#243;mico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R125"/>
  <sheetViews>
    <sheetView zoomScale="85" zoomScaleNormal="85" workbookViewId="0">
      <pane xSplit="4" ySplit="1" topLeftCell="E97" activePane="bottomRight" state="frozen"/>
      <selection activeCell="G113" sqref="G113"/>
      <selection pane="topRight" activeCell="G113" sqref="G113"/>
      <selection pane="bottomLeft" activeCell="G113" sqref="G113"/>
      <selection pane="bottomRight" activeCell="L116" sqref="L116"/>
    </sheetView>
  </sheetViews>
  <sheetFormatPr defaultColWidth="9.140625" defaultRowHeight="15" x14ac:dyDescent="0.25"/>
  <cols>
    <col min="1" max="1" width="9.85546875" style="35" bestFit="1" customWidth="1"/>
    <col min="2" max="2" width="9.140625" style="21" customWidth="1"/>
    <col min="3" max="3" width="9.140625" style="21"/>
    <col min="4" max="5" width="9.140625" style="21" customWidth="1"/>
    <col min="6" max="6" width="11.28515625" style="21" bestFit="1" customWidth="1"/>
    <col min="7" max="7" width="11.28515625" style="21" customWidth="1"/>
    <col min="8" max="8" width="11.28515625" style="21" bestFit="1" customWidth="1"/>
    <col min="9" max="9" width="10.28515625" style="21" bestFit="1" customWidth="1"/>
    <col min="10" max="11" width="11.28515625" style="21" bestFit="1" customWidth="1"/>
    <col min="12" max="12" width="10.28515625" style="21" bestFit="1" customWidth="1"/>
    <col min="13" max="15" width="11.28515625" style="21" bestFit="1" customWidth="1"/>
    <col min="16" max="16" width="12.28515625" style="21" customWidth="1"/>
    <col min="17" max="18" width="11.28515625" style="21" bestFit="1" customWidth="1"/>
    <col min="19" max="16384" width="9.140625" style="21"/>
  </cols>
  <sheetData>
    <row r="1" spans="1:18" s="18" customFormat="1" x14ac:dyDescent="0.25">
      <c r="A1" s="17" t="s">
        <v>4</v>
      </c>
      <c r="B1" s="18" t="s">
        <v>0</v>
      </c>
      <c r="C1" s="18" t="s">
        <v>1</v>
      </c>
      <c r="D1" s="18" t="s">
        <v>19</v>
      </c>
      <c r="E1" s="18" t="s">
        <v>181</v>
      </c>
      <c r="F1" s="21" t="s">
        <v>2</v>
      </c>
      <c r="G1" s="21" t="s">
        <v>131</v>
      </c>
      <c r="H1" s="18" t="s">
        <v>3</v>
      </c>
      <c r="I1" s="18" t="s">
        <v>9</v>
      </c>
      <c r="J1" s="18" t="s">
        <v>10</v>
      </c>
      <c r="K1" s="18" t="s">
        <v>150</v>
      </c>
      <c r="L1" s="18" t="s">
        <v>151</v>
      </c>
      <c r="M1" s="18" t="s">
        <v>11</v>
      </c>
      <c r="N1" s="18" t="s">
        <v>12</v>
      </c>
      <c r="O1" s="18" t="s">
        <v>102</v>
      </c>
      <c r="P1" s="18" t="s">
        <v>103</v>
      </c>
      <c r="Q1" s="18" t="s">
        <v>104</v>
      </c>
      <c r="R1" s="21"/>
    </row>
    <row r="2" spans="1:18" x14ac:dyDescent="0.25">
      <c r="A2" s="20">
        <v>32933</v>
      </c>
      <c r="B2" s="21">
        <v>1990</v>
      </c>
      <c r="C2" s="21">
        <v>1</v>
      </c>
      <c r="D2" s="21">
        <v>2</v>
      </c>
      <c r="E2" s="21" t="s">
        <v>182</v>
      </c>
      <c r="F2" s="23" t="str">
        <f>IF(ISBLANK(HLOOKUP(F$1,q_preprocess!$1:$1048576, $D2, FALSE)), "", HLOOKUP(F$1,q_preprocess!$1:$1048576, $D2, FALSE))</f>
        <v/>
      </c>
      <c r="G2" s="23" t="str">
        <f>IF(ISBLANK(HLOOKUP(G$1,q_preprocess!$1:$1048576, $D2, FALSE)), "", HLOOKUP(G$1,q_preprocess!$1:$1048576, $D2, FALSE))</f>
        <v/>
      </c>
      <c r="H2" s="23" t="str">
        <f>IF(ISBLANK(HLOOKUP(H$1,q_preprocess!$1:$1048576, $D2, FALSE)), "", HLOOKUP(H$1,q_preprocess!$1:$1048576, $D2, FALSE))</f>
        <v/>
      </c>
      <c r="I2" s="23" t="str">
        <f>IF(ISBLANK(HLOOKUP(I$1,q_preprocess!$1:$1048576, $D2, FALSE)), "", HLOOKUP(I$1,q_preprocess!$1:$1048576, $D2, FALSE))</f>
        <v/>
      </c>
      <c r="J2" s="23" t="str">
        <f>IF(ISBLANK(HLOOKUP(J$1,q_preprocess!$1:$1048576, $D2, FALSE)), "", HLOOKUP(J$1,q_preprocess!$1:$1048576, $D2, FALSE))</f>
        <v/>
      </c>
      <c r="K2" s="23" t="str">
        <f>IF(ISBLANK(HLOOKUP(K$1,q_preprocess!$1:$1048576, $D2, FALSE)), "", HLOOKUP(K$1,q_preprocess!$1:$1048576, $D2, FALSE))</f>
        <v/>
      </c>
      <c r="L2" s="23" t="str">
        <f>IF(ISBLANK(HLOOKUP(L$1,q_preprocess!$1:$1048576, $D2, FALSE)), "", HLOOKUP(L$1,q_preprocess!$1:$1048576, $D2, FALSE))</f>
        <v/>
      </c>
      <c r="M2" s="23" t="str">
        <f>IF(ISBLANK(HLOOKUP(M$1,q_preprocess!$1:$1048576, $D2, FALSE)), "", HLOOKUP(M$1,q_preprocess!$1:$1048576, $D2, FALSE))</f>
        <v/>
      </c>
      <c r="N2" s="23" t="str">
        <f>IF(ISBLANK(HLOOKUP(N$1,q_preprocess!$1:$1048576, $D2, FALSE)), "", HLOOKUP(N$1,q_preprocess!$1:$1048576, $D2, FALSE))</f>
        <v/>
      </c>
      <c r="O2" s="23" t="str">
        <f>IF(ISBLANK(HLOOKUP(O$1,q_preprocess!$1:$1048576, $D2, FALSE)), "", HLOOKUP(O$1,q_preprocess!$1:$1048576, $D2, FALSE))</f>
        <v/>
      </c>
      <c r="P2" s="23" t="str">
        <f>IF(ISBLANK(HLOOKUP(P$1,q_preprocess!$1:$1048576, $D2, FALSE)), "", HLOOKUP(P$1,q_preprocess!$1:$1048576, $D2, FALSE))</f>
        <v/>
      </c>
      <c r="Q2" s="23" t="str">
        <f>IF(ISBLANK(HLOOKUP(Q$1,q_preprocess!$1:$1048576, $D2, FALSE)), "", HLOOKUP(Q$1,q_preprocess!$1:$1048576, $D2, FALSE))</f>
        <v/>
      </c>
    </row>
    <row r="3" spans="1:18" x14ac:dyDescent="0.25">
      <c r="A3" s="20">
        <v>33025</v>
      </c>
      <c r="B3" s="21">
        <v>1990</v>
      </c>
      <c r="C3" s="21">
        <v>2</v>
      </c>
      <c r="D3" s="21">
        <v>3</v>
      </c>
      <c r="E3" s="21" t="s">
        <v>182</v>
      </c>
      <c r="F3" s="23" t="str">
        <f>IF(ISBLANK(HLOOKUP(F$1,q_preprocess!$1:$1048576, $D3, FALSE)), "", HLOOKUP(F$1,q_preprocess!$1:$1048576, $D3, FALSE))</f>
        <v/>
      </c>
      <c r="G3" s="23" t="str">
        <f>IF(ISBLANK(HLOOKUP(G$1,q_preprocess!$1:$1048576, $D3, FALSE)), "", HLOOKUP(G$1,q_preprocess!$1:$1048576, $D3, FALSE))</f>
        <v/>
      </c>
      <c r="H3" s="23" t="str">
        <f>IF(ISBLANK(HLOOKUP(H$1,q_preprocess!$1:$1048576, $D3, FALSE)), "", HLOOKUP(H$1,q_preprocess!$1:$1048576, $D3, FALSE))</f>
        <v/>
      </c>
      <c r="I3" s="23" t="str">
        <f>IF(ISBLANK(HLOOKUP(I$1,q_preprocess!$1:$1048576, $D3, FALSE)), "", HLOOKUP(I$1,q_preprocess!$1:$1048576, $D3, FALSE))</f>
        <v/>
      </c>
      <c r="J3" s="23" t="str">
        <f>IF(ISBLANK(HLOOKUP(J$1,q_preprocess!$1:$1048576, $D3, FALSE)), "", HLOOKUP(J$1,q_preprocess!$1:$1048576, $D3, FALSE))</f>
        <v/>
      </c>
      <c r="K3" s="23" t="str">
        <f>IF(ISBLANK(HLOOKUP(K$1,q_preprocess!$1:$1048576, $D3, FALSE)), "", HLOOKUP(K$1,q_preprocess!$1:$1048576, $D3, FALSE))</f>
        <v/>
      </c>
      <c r="L3" s="23" t="str">
        <f>IF(ISBLANK(HLOOKUP(L$1,q_preprocess!$1:$1048576, $D3, FALSE)), "", HLOOKUP(L$1,q_preprocess!$1:$1048576, $D3, FALSE))</f>
        <v/>
      </c>
      <c r="M3" s="23" t="str">
        <f>IF(ISBLANK(HLOOKUP(M$1,q_preprocess!$1:$1048576, $D3, FALSE)), "", HLOOKUP(M$1,q_preprocess!$1:$1048576, $D3, FALSE))</f>
        <v/>
      </c>
      <c r="N3" s="23" t="str">
        <f>IF(ISBLANK(HLOOKUP(N$1,q_preprocess!$1:$1048576, $D3, FALSE)), "", HLOOKUP(N$1,q_preprocess!$1:$1048576, $D3, FALSE))</f>
        <v/>
      </c>
      <c r="O3" s="23" t="str">
        <f>IF(ISBLANK(HLOOKUP(O$1,q_preprocess!$1:$1048576, $D3, FALSE)), "", HLOOKUP(O$1,q_preprocess!$1:$1048576, $D3, FALSE))</f>
        <v/>
      </c>
      <c r="P3" s="23" t="str">
        <f>IF(ISBLANK(HLOOKUP(P$1,q_preprocess!$1:$1048576, $D3, FALSE)), "", HLOOKUP(P$1,q_preprocess!$1:$1048576, $D3, FALSE))</f>
        <v/>
      </c>
      <c r="Q3" s="23" t="str">
        <f>IF(ISBLANK(HLOOKUP(Q$1,q_preprocess!$1:$1048576, $D3, FALSE)), "", HLOOKUP(Q$1,q_preprocess!$1:$1048576, $D3, FALSE))</f>
        <v/>
      </c>
    </row>
    <row r="4" spans="1:18" x14ac:dyDescent="0.25">
      <c r="A4" s="20">
        <v>33117</v>
      </c>
      <c r="B4" s="21">
        <v>1990</v>
      </c>
      <c r="C4" s="21">
        <v>3</v>
      </c>
      <c r="D4" s="21">
        <v>4</v>
      </c>
      <c r="E4" s="21" t="s">
        <v>182</v>
      </c>
      <c r="F4" s="23" t="str">
        <f>IF(ISBLANK(HLOOKUP(F$1,q_preprocess!$1:$1048576, $D4, FALSE)), "", HLOOKUP(F$1,q_preprocess!$1:$1048576, $D4, FALSE))</f>
        <v/>
      </c>
      <c r="G4" s="23" t="str">
        <f>IF(ISBLANK(HLOOKUP(G$1,q_preprocess!$1:$1048576, $D4, FALSE)), "", HLOOKUP(G$1,q_preprocess!$1:$1048576, $D4, FALSE))</f>
        <v/>
      </c>
      <c r="H4" s="23" t="str">
        <f>IF(ISBLANK(HLOOKUP(H$1,q_preprocess!$1:$1048576, $D4, FALSE)), "", HLOOKUP(H$1,q_preprocess!$1:$1048576, $D4, FALSE))</f>
        <v/>
      </c>
      <c r="I4" s="23" t="str">
        <f>IF(ISBLANK(HLOOKUP(I$1,q_preprocess!$1:$1048576, $D4, FALSE)), "", HLOOKUP(I$1,q_preprocess!$1:$1048576, $D4, FALSE))</f>
        <v/>
      </c>
      <c r="J4" s="23" t="str">
        <f>IF(ISBLANK(HLOOKUP(J$1,q_preprocess!$1:$1048576, $D4, FALSE)), "", HLOOKUP(J$1,q_preprocess!$1:$1048576, $D4, FALSE))</f>
        <v/>
      </c>
      <c r="K4" s="23" t="str">
        <f>IF(ISBLANK(HLOOKUP(K$1,q_preprocess!$1:$1048576, $D4, FALSE)), "", HLOOKUP(K$1,q_preprocess!$1:$1048576, $D4, FALSE))</f>
        <v/>
      </c>
      <c r="L4" s="23" t="str">
        <f>IF(ISBLANK(HLOOKUP(L$1,q_preprocess!$1:$1048576, $D4, FALSE)), "", HLOOKUP(L$1,q_preprocess!$1:$1048576, $D4, FALSE))</f>
        <v/>
      </c>
      <c r="M4" s="23" t="str">
        <f>IF(ISBLANK(HLOOKUP(M$1,q_preprocess!$1:$1048576, $D4, FALSE)), "", HLOOKUP(M$1,q_preprocess!$1:$1048576, $D4, FALSE))</f>
        <v/>
      </c>
      <c r="N4" s="23" t="str">
        <f>IF(ISBLANK(HLOOKUP(N$1,q_preprocess!$1:$1048576, $D4, FALSE)), "", HLOOKUP(N$1,q_preprocess!$1:$1048576, $D4, FALSE))</f>
        <v/>
      </c>
      <c r="O4" s="23" t="str">
        <f>IF(ISBLANK(HLOOKUP(O$1,q_preprocess!$1:$1048576, $D4, FALSE)), "", HLOOKUP(O$1,q_preprocess!$1:$1048576, $D4, FALSE))</f>
        <v/>
      </c>
      <c r="P4" s="23" t="str">
        <f>IF(ISBLANK(HLOOKUP(P$1,q_preprocess!$1:$1048576, $D4, FALSE)), "", HLOOKUP(P$1,q_preprocess!$1:$1048576, $D4, FALSE))</f>
        <v/>
      </c>
      <c r="Q4" s="23" t="str">
        <f>IF(ISBLANK(HLOOKUP(Q$1,q_preprocess!$1:$1048576, $D4, FALSE)), "", HLOOKUP(Q$1,q_preprocess!$1:$1048576, $D4, FALSE))</f>
        <v/>
      </c>
    </row>
    <row r="5" spans="1:18" x14ac:dyDescent="0.25">
      <c r="A5" s="20">
        <v>33208</v>
      </c>
      <c r="B5" s="21">
        <v>1990</v>
      </c>
      <c r="C5" s="21">
        <v>4</v>
      </c>
      <c r="D5" s="21">
        <v>5</v>
      </c>
      <c r="E5" s="21" t="s">
        <v>182</v>
      </c>
      <c r="F5" s="23" t="str">
        <f>IF(ISBLANK(HLOOKUP(F$1,q_preprocess!$1:$1048576, $D5, FALSE)), "", HLOOKUP(F$1,q_preprocess!$1:$1048576, $D5, FALSE))</f>
        <v/>
      </c>
      <c r="G5" s="23" t="str">
        <f>IF(ISBLANK(HLOOKUP(G$1,q_preprocess!$1:$1048576, $D5, FALSE)), "", HLOOKUP(G$1,q_preprocess!$1:$1048576, $D5, FALSE))</f>
        <v/>
      </c>
      <c r="H5" s="23" t="str">
        <f>IF(ISBLANK(HLOOKUP(H$1,q_preprocess!$1:$1048576, $D5, FALSE)), "", HLOOKUP(H$1,q_preprocess!$1:$1048576, $D5, FALSE))</f>
        <v/>
      </c>
      <c r="I5" s="23" t="str">
        <f>IF(ISBLANK(HLOOKUP(I$1,q_preprocess!$1:$1048576, $D5, FALSE)), "", HLOOKUP(I$1,q_preprocess!$1:$1048576, $D5, FALSE))</f>
        <v/>
      </c>
      <c r="J5" s="23" t="str">
        <f>IF(ISBLANK(HLOOKUP(J$1,q_preprocess!$1:$1048576, $D5, FALSE)), "", HLOOKUP(J$1,q_preprocess!$1:$1048576, $D5, FALSE))</f>
        <v/>
      </c>
      <c r="K5" s="23" t="str">
        <f>IF(ISBLANK(HLOOKUP(K$1,q_preprocess!$1:$1048576, $D5, FALSE)), "", HLOOKUP(K$1,q_preprocess!$1:$1048576, $D5, FALSE))</f>
        <v/>
      </c>
      <c r="L5" s="23" t="str">
        <f>IF(ISBLANK(HLOOKUP(L$1,q_preprocess!$1:$1048576, $D5, FALSE)), "", HLOOKUP(L$1,q_preprocess!$1:$1048576, $D5, FALSE))</f>
        <v/>
      </c>
      <c r="M5" s="23" t="str">
        <f>IF(ISBLANK(HLOOKUP(M$1,q_preprocess!$1:$1048576, $D5, FALSE)), "", HLOOKUP(M$1,q_preprocess!$1:$1048576, $D5, FALSE))</f>
        <v/>
      </c>
      <c r="N5" s="23" t="str">
        <f>IF(ISBLANK(HLOOKUP(N$1,q_preprocess!$1:$1048576, $D5, FALSE)), "", HLOOKUP(N$1,q_preprocess!$1:$1048576, $D5, FALSE))</f>
        <v/>
      </c>
      <c r="O5" s="23" t="str">
        <f>IF(ISBLANK(HLOOKUP(O$1,q_preprocess!$1:$1048576, $D5, FALSE)), "", HLOOKUP(O$1,q_preprocess!$1:$1048576, $D5, FALSE))</f>
        <v/>
      </c>
      <c r="P5" s="23" t="str">
        <f>IF(ISBLANK(HLOOKUP(P$1,q_preprocess!$1:$1048576, $D5, FALSE)), "", HLOOKUP(P$1,q_preprocess!$1:$1048576, $D5, FALSE))</f>
        <v/>
      </c>
      <c r="Q5" s="23" t="str">
        <f>IF(ISBLANK(HLOOKUP(Q$1,q_preprocess!$1:$1048576, $D5, FALSE)), "", HLOOKUP(Q$1,q_preprocess!$1:$1048576, $D5, FALSE))</f>
        <v/>
      </c>
    </row>
    <row r="6" spans="1:18" x14ac:dyDescent="0.25">
      <c r="A6" s="20">
        <v>33298</v>
      </c>
      <c r="B6" s="21">
        <v>1991</v>
      </c>
      <c r="C6" s="21">
        <v>1</v>
      </c>
      <c r="D6" s="21">
        <v>6</v>
      </c>
      <c r="E6" s="21" t="s">
        <v>182</v>
      </c>
      <c r="F6" s="23" t="str">
        <f>IF(ISBLANK(HLOOKUP(F$1,q_preprocess!$1:$1048576, $D6, FALSE)), "", HLOOKUP(F$1,q_preprocess!$1:$1048576, $D6, FALSE))</f>
        <v/>
      </c>
      <c r="G6" s="23" t="str">
        <f>IF(ISBLANK(HLOOKUP(G$1,q_preprocess!$1:$1048576, $D6, FALSE)), "", HLOOKUP(G$1,q_preprocess!$1:$1048576, $D6, FALSE))</f>
        <v/>
      </c>
      <c r="H6" s="23" t="str">
        <f>IF(ISBLANK(HLOOKUP(H$1,q_preprocess!$1:$1048576, $D6, FALSE)), "", HLOOKUP(H$1,q_preprocess!$1:$1048576, $D6, FALSE))</f>
        <v/>
      </c>
      <c r="I6" s="23" t="str">
        <f>IF(ISBLANK(HLOOKUP(I$1,q_preprocess!$1:$1048576, $D6, FALSE)), "", HLOOKUP(I$1,q_preprocess!$1:$1048576, $D6, FALSE))</f>
        <v/>
      </c>
      <c r="J6" s="23" t="str">
        <f>IF(ISBLANK(HLOOKUP(J$1,q_preprocess!$1:$1048576, $D6, FALSE)), "", HLOOKUP(J$1,q_preprocess!$1:$1048576, $D6, FALSE))</f>
        <v/>
      </c>
      <c r="K6" s="23" t="str">
        <f>IF(ISBLANK(HLOOKUP(K$1,q_preprocess!$1:$1048576, $D6, FALSE)), "", HLOOKUP(K$1,q_preprocess!$1:$1048576, $D6, FALSE))</f>
        <v/>
      </c>
      <c r="L6" s="23" t="str">
        <f>IF(ISBLANK(HLOOKUP(L$1,q_preprocess!$1:$1048576, $D6, FALSE)), "", HLOOKUP(L$1,q_preprocess!$1:$1048576, $D6, FALSE))</f>
        <v/>
      </c>
      <c r="M6" s="23" t="str">
        <f>IF(ISBLANK(HLOOKUP(M$1,q_preprocess!$1:$1048576, $D6, FALSE)), "", HLOOKUP(M$1,q_preprocess!$1:$1048576, $D6, FALSE))</f>
        <v/>
      </c>
      <c r="N6" s="23" t="str">
        <f>IF(ISBLANK(HLOOKUP(N$1,q_preprocess!$1:$1048576, $D6, FALSE)), "", HLOOKUP(N$1,q_preprocess!$1:$1048576, $D6, FALSE))</f>
        <v/>
      </c>
      <c r="O6" s="23" t="str">
        <f>IF(ISBLANK(HLOOKUP(O$1,q_preprocess!$1:$1048576, $D6, FALSE)), "", HLOOKUP(O$1,q_preprocess!$1:$1048576, $D6, FALSE))</f>
        <v/>
      </c>
      <c r="P6" s="23" t="str">
        <f>IF(ISBLANK(HLOOKUP(P$1,q_preprocess!$1:$1048576, $D6, FALSE)), "", HLOOKUP(P$1,q_preprocess!$1:$1048576, $D6, FALSE))</f>
        <v/>
      </c>
      <c r="Q6" s="23" t="str">
        <f>IF(ISBLANK(HLOOKUP(Q$1,q_preprocess!$1:$1048576, $D6, FALSE)), "", HLOOKUP(Q$1,q_preprocess!$1:$1048576, $D6, FALSE))</f>
        <v/>
      </c>
    </row>
    <row r="7" spans="1:18" x14ac:dyDescent="0.25">
      <c r="A7" s="20">
        <v>33390</v>
      </c>
      <c r="B7" s="21">
        <v>1991</v>
      </c>
      <c r="C7" s="21">
        <v>2</v>
      </c>
      <c r="D7" s="21">
        <v>7</v>
      </c>
      <c r="E7" s="21" t="s">
        <v>182</v>
      </c>
      <c r="F7" s="23" t="str">
        <f>IF(ISBLANK(HLOOKUP(F$1,q_preprocess!$1:$1048576, $D7, FALSE)), "", HLOOKUP(F$1,q_preprocess!$1:$1048576, $D7, FALSE))</f>
        <v/>
      </c>
      <c r="G7" s="23" t="str">
        <f>IF(ISBLANK(HLOOKUP(G$1,q_preprocess!$1:$1048576, $D7, FALSE)), "", HLOOKUP(G$1,q_preprocess!$1:$1048576, $D7, FALSE))</f>
        <v/>
      </c>
      <c r="H7" s="23" t="str">
        <f>IF(ISBLANK(HLOOKUP(H$1,q_preprocess!$1:$1048576, $D7, FALSE)), "", HLOOKUP(H$1,q_preprocess!$1:$1048576, $D7, FALSE))</f>
        <v/>
      </c>
      <c r="I7" s="23" t="str">
        <f>IF(ISBLANK(HLOOKUP(I$1,q_preprocess!$1:$1048576, $D7, FALSE)), "", HLOOKUP(I$1,q_preprocess!$1:$1048576, $D7, FALSE))</f>
        <v/>
      </c>
      <c r="J7" s="23" t="str">
        <f>IF(ISBLANK(HLOOKUP(J$1,q_preprocess!$1:$1048576, $D7, FALSE)), "", HLOOKUP(J$1,q_preprocess!$1:$1048576, $D7, FALSE))</f>
        <v/>
      </c>
      <c r="K7" s="23" t="str">
        <f>IF(ISBLANK(HLOOKUP(K$1,q_preprocess!$1:$1048576, $D7, FALSE)), "", HLOOKUP(K$1,q_preprocess!$1:$1048576, $D7, FALSE))</f>
        <v/>
      </c>
      <c r="L7" s="23" t="str">
        <f>IF(ISBLANK(HLOOKUP(L$1,q_preprocess!$1:$1048576, $D7, FALSE)), "", HLOOKUP(L$1,q_preprocess!$1:$1048576, $D7, FALSE))</f>
        <v/>
      </c>
      <c r="M7" s="23" t="str">
        <f>IF(ISBLANK(HLOOKUP(M$1,q_preprocess!$1:$1048576, $D7, FALSE)), "", HLOOKUP(M$1,q_preprocess!$1:$1048576, $D7, FALSE))</f>
        <v/>
      </c>
      <c r="N7" s="23" t="str">
        <f>IF(ISBLANK(HLOOKUP(N$1,q_preprocess!$1:$1048576, $D7, FALSE)), "", HLOOKUP(N$1,q_preprocess!$1:$1048576, $D7, FALSE))</f>
        <v/>
      </c>
      <c r="O7" s="23" t="str">
        <f>IF(ISBLANK(HLOOKUP(O$1,q_preprocess!$1:$1048576, $D7, FALSE)), "", HLOOKUP(O$1,q_preprocess!$1:$1048576, $D7, FALSE))</f>
        <v/>
      </c>
      <c r="P7" s="23" t="str">
        <f>IF(ISBLANK(HLOOKUP(P$1,q_preprocess!$1:$1048576, $D7, FALSE)), "", HLOOKUP(P$1,q_preprocess!$1:$1048576, $D7, FALSE))</f>
        <v/>
      </c>
      <c r="Q7" s="23" t="str">
        <f>IF(ISBLANK(HLOOKUP(Q$1,q_preprocess!$1:$1048576, $D7, FALSE)), "", HLOOKUP(Q$1,q_preprocess!$1:$1048576, $D7, FALSE))</f>
        <v/>
      </c>
    </row>
    <row r="8" spans="1:18" x14ac:dyDescent="0.25">
      <c r="A8" s="20">
        <v>33482</v>
      </c>
      <c r="B8" s="21">
        <v>1991</v>
      </c>
      <c r="C8" s="21">
        <v>3</v>
      </c>
      <c r="D8" s="21">
        <v>8</v>
      </c>
      <c r="E8" s="21" t="s">
        <v>182</v>
      </c>
      <c r="F8" s="23" t="str">
        <f>IF(ISBLANK(HLOOKUP(F$1,q_preprocess!$1:$1048576, $D8, FALSE)), "", HLOOKUP(F$1,q_preprocess!$1:$1048576, $D8, FALSE))</f>
        <v/>
      </c>
      <c r="G8" s="23" t="str">
        <f>IF(ISBLANK(HLOOKUP(G$1,q_preprocess!$1:$1048576, $D8, FALSE)), "", HLOOKUP(G$1,q_preprocess!$1:$1048576, $D8, FALSE))</f>
        <v/>
      </c>
      <c r="H8" s="23" t="str">
        <f>IF(ISBLANK(HLOOKUP(H$1,q_preprocess!$1:$1048576, $D8, FALSE)), "", HLOOKUP(H$1,q_preprocess!$1:$1048576, $D8, FALSE))</f>
        <v/>
      </c>
      <c r="I8" s="23" t="str">
        <f>IF(ISBLANK(HLOOKUP(I$1,q_preprocess!$1:$1048576, $D8, FALSE)), "", HLOOKUP(I$1,q_preprocess!$1:$1048576, $D8, FALSE))</f>
        <v/>
      </c>
      <c r="J8" s="23" t="str">
        <f>IF(ISBLANK(HLOOKUP(J$1,q_preprocess!$1:$1048576, $D8, FALSE)), "", HLOOKUP(J$1,q_preprocess!$1:$1048576, $D8, FALSE))</f>
        <v/>
      </c>
      <c r="K8" s="23" t="str">
        <f>IF(ISBLANK(HLOOKUP(K$1,q_preprocess!$1:$1048576, $D8, FALSE)), "", HLOOKUP(K$1,q_preprocess!$1:$1048576, $D8, FALSE))</f>
        <v/>
      </c>
      <c r="L8" s="23" t="str">
        <f>IF(ISBLANK(HLOOKUP(L$1,q_preprocess!$1:$1048576, $D8, FALSE)), "", HLOOKUP(L$1,q_preprocess!$1:$1048576, $D8, FALSE))</f>
        <v/>
      </c>
      <c r="M8" s="23" t="str">
        <f>IF(ISBLANK(HLOOKUP(M$1,q_preprocess!$1:$1048576, $D8, FALSE)), "", HLOOKUP(M$1,q_preprocess!$1:$1048576, $D8, FALSE))</f>
        <v/>
      </c>
      <c r="N8" s="23" t="str">
        <f>IF(ISBLANK(HLOOKUP(N$1,q_preprocess!$1:$1048576, $D8, FALSE)), "", HLOOKUP(N$1,q_preprocess!$1:$1048576, $D8, FALSE))</f>
        <v/>
      </c>
      <c r="O8" s="23" t="str">
        <f>IF(ISBLANK(HLOOKUP(O$1,q_preprocess!$1:$1048576, $D8, FALSE)), "", HLOOKUP(O$1,q_preprocess!$1:$1048576, $D8, FALSE))</f>
        <v/>
      </c>
      <c r="P8" s="23" t="str">
        <f>IF(ISBLANK(HLOOKUP(P$1,q_preprocess!$1:$1048576, $D8, FALSE)), "", HLOOKUP(P$1,q_preprocess!$1:$1048576, $D8, FALSE))</f>
        <v/>
      </c>
      <c r="Q8" s="23" t="str">
        <f>IF(ISBLANK(HLOOKUP(Q$1,q_preprocess!$1:$1048576, $D8, FALSE)), "", HLOOKUP(Q$1,q_preprocess!$1:$1048576, $D8, FALSE))</f>
        <v/>
      </c>
    </row>
    <row r="9" spans="1:18" x14ac:dyDescent="0.25">
      <c r="A9" s="20">
        <v>33573</v>
      </c>
      <c r="B9" s="21">
        <v>1991</v>
      </c>
      <c r="C9" s="21">
        <v>4</v>
      </c>
      <c r="D9" s="21">
        <v>9</v>
      </c>
      <c r="E9" s="21" t="s">
        <v>182</v>
      </c>
      <c r="F9" s="23" t="str">
        <f>IF(ISBLANK(HLOOKUP(F$1,q_preprocess!$1:$1048576, $D9, FALSE)), "", HLOOKUP(F$1,q_preprocess!$1:$1048576, $D9, FALSE))</f>
        <v/>
      </c>
      <c r="G9" s="23" t="str">
        <f>IF(ISBLANK(HLOOKUP(G$1,q_preprocess!$1:$1048576, $D9, FALSE)), "", HLOOKUP(G$1,q_preprocess!$1:$1048576, $D9, FALSE))</f>
        <v/>
      </c>
      <c r="H9" s="23" t="str">
        <f>IF(ISBLANK(HLOOKUP(H$1,q_preprocess!$1:$1048576, $D9, FALSE)), "", HLOOKUP(H$1,q_preprocess!$1:$1048576, $D9, FALSE))</f>
        <v/>
      </c>
      <c r="I9" s="23" t="str">
        <f>IF(ISBLANK(HLOOKUP(I$1,q_preprocess!$1:$1048576, $D9, FALSE)), "", HLOOKUP(I$1,q_preprocess!$1:$1048576, $D9, FALSE))</f>
        <v/>
      </c>
      <c r="J9" s="23" t="str">
        <f>IF(ISBLANK(HLOOKUP(J$1,q_preprocess!$1:$1048576, $D9, FALSE)), "", HLOOKUP(J$1,q_preprocess!$1:$1048576, $D9, FALSE))</f>
        <v/>
      </c>
      <c r="K9" s="23" t="str">
        <f>IF(ISBLANK(HLOOKUP(K$1,q_preprocess!$1:$1048576, $D9, FALSE)), "", HLOOKUP(K$1,q_preprocess!$1:$1048576, $D9, FALSE))</f>
        <v/>
      </c>
      <c r="L9" s="23" t="str">
        <f>IF(ISBLANK(HLOOKUP(L$1,q_preprocess!$1:$1048576, $D9, FALSE)), "", HLOOKUP(L$1,q_preprocess!$1:$1048576, $D9, FALSE))</f>
        <v/>
      </c>
      <c r="M9" s="23" t="str">
        <f>IF(ISBLANK(HLOOKUP(M$1,q_preprocess!$1:$1048576, $D9, FALSE)), "", HLOOKUP(M$1,q_preprocess!$1:$1048576, $D9, FALSE))</f>
        <v/>
      </c>
      <c r="N9" s="23" t="str">
        <f>IF(ISBLANK(HLOOKUP(N$1,q_preprocess!$1:$1048576, $D9, FALSE)), "", HLOOKUP(N$1,q_preprocess!$1:$1048576, $D9, FALSE))</f>
        <v/>
      </c>
      <c r="O9" s="23" t="str">
        <f>IF(ISBLANK(HLOOKUP(O$1,q_preprocess!$1:$1048576, $D9, FALSE)), "", HLOOKUP(O$1,q_preprocess!$1:$1048576, $D9, FALSE))</f>
        <v/>
      </c>
      <c r="P9" s="23" t="str">
        <f>IF(ISBLANK(HLOOKUP(P$1,q_preprocess!$1:$1048576, $D9, FALSE)), "", HLOOKUP(P$1,q_preprocess!$1:$1048576, $D9, FALSE))</f>
        <v/>
      </c>
      <c r="Q9" s="23" t="str">
        <f>IF(ISBLANK(HLOOKUP(Q$1,q_preprocess!$1:$1048576, $D9, FALSE)), "", HLOOKUP(Q$1,q_preprocess!$1:$1048576, $D9, FALSE))</f>
        <v/>
      </c>
    </row>
    <row r="10" spans="1:18" x14ac:dyDescent="0.25">
      <c r="A10" s="20">
        <v>33664</v>
      </c>
      <c r="B10" s="21">
        <v>1992</v>
      </c>
      <c r="C10" s="21">
        <v>1</v>
      </c>
      <c r="D10" s="21">
        <v>10</v>
      </c>
      <c r="E10" s="21" t="s">
        <v>182</v>
      </c>
      <c r="F10" s="23" t="str">
        <f>IF(ISBLANK(HLOOKUP(F$1,q_preprocess!$1:$1048576, $D10, FALSE)), "", HLOOKUP(F$1,q_preprocess!$1:$1048576, $D10, FALSE))</f>
        <v/>
      </c>
      <c r="G10" s="23" t="str">
        <f>IF(ISBLANK(HLOOKUP(G$1,q_preprocess!$1:$1048576, $D10, FALSE)), "", HLOOKUP(G$1,q_preprocess!$1:$1048576, $D10, FALSE))</f>
        <v/>
      </c>
      <c r="H10" s="23" t="str">
        <f>IF(ISBLANK(HLOOKUP(H$1,q_preprocess!$1:$1048576, $D10, FALSE)), "", HLOOKUP(H$1,q_preprocess!$1:$1048576, $D10, FALSE))</f>
        <v/>
      </c>
      <c r="I10" s="23" t="str">
        <f>IF(ISBLANK(HLOOKUP(I$1,q_preprocess!$1:$1048576, $D10, FALSE)), "", HLOOKUP(I$1,q_preprocess!$1:$1048576, $D10, FALSE))</f>
        <v/>
      </c>
      <c r="J10" s="23" t="str">
        <f>IF(ISBLANK(HLOOKUP(J$1,q_preprocess!$1:$1048576, $D10, FALSE)), "", HLOOKUP(J$1,q_preprocess!$1:$1048576, $D10, FALSE))</f>
        <v/>
      </c>
      <c r="K10" s="23" t="str">
        <f>IF(ISBLANK(HLOOKUP(K$1,q_preprocess!$1:$1048576, $D10, FALSE)), "", HLOOKUP(K$1,q_preprocess!$1:$1048576, $D10, FALSE))</f>
        <v/>
      </c>
      <c r="L10" s="23" t="str">
        <f>IF(ISBLANK(HLOOKUP(L$1,q_preprocess!$1:$1048576, $D10, FALSE)), "", HLOOKUP(L$1,q_preprocess!$1:$1048576, $D10, FALSE))</f>
        <v/>
      </c>
      <c r="M10" s="23" t="str">
        <f>IF(ISBLANK(HLOOKUP(M$1,q_preprocess!$1:$1048576, $D10, FALSE)), "", HLOOKUP(M$1,q_preprocess!$1:$1048576, $D10, FALSE))</f>
        <v/>
      </c>
      <c r="N10" s="23" t="str">
        <f>IF(ISBLANK(HLOOKUP(N$1,q_preprocess!$1:$1048576, $D10, FALSE)), "", HLOOKUP(N$1,q_preprocess!$1:$1048576, $D10, FALSE))</f>
        <v/>
      </c>
      <c r="O10" s="23" t="str">
        <f>IF(ISBLANK(HLOOKUP(O$1,q_preprocess!$1:$1048576, $D10, FALSE)), "", HLOOKUP(O$1,q_preprocess!$1:$1048576, $D10, FALSE))</f>
        <v/>
      </c>
      <c r="P10" s="23" t="str">
        <f>IF(ISBLANK(HLOOKUP(P$1,q_preprocess!$1:$1048576, $D10, FALSE)), "", HLOOKUP(P$1,q_preprocess!$1:$1048576, $D10, FALSE))</f>
        <v/>
      </c>
      <c r="Q10" s="23" t="str">
        <f>IF(ISBLANK(HLOOKUP(Q$1,q_preprocess!$1:$1048576, $D10, FALSE)), "", HLOOKUP(Q$1,q_preprocess!$1:$1048576, $D10, FALSE))</f>
        <v/>
      </c>
    </row>
    <row r="11" spans="1:18" x14ac:dyDescent="0.25">
      <c r="A11" s="20">
        <v>33756</v>
      </c>
      <c r="B11" s="21">
        <v>1992</v>
      </c>
      <c r="C11" s="21">
        <v>2</v>
      </c>
      <c r="D11" s="21">
        <v>11</v>
      </c>
      <c r="E11" s="21" t="s">
        <v>182</v>
      </c>
      <c r="F11" s="23" t="str">
        <f>IF(ISBLANK(HLOOKUP(F$1,q_preprocess!$1:$1048576, $D11, FALSE)), "", HLOOKUP(F$1,q_preprocess!$1:$1048576, $D11, FALSE))</f>
        <v/>
      </c>
      <c r="G11" s="23" t="str">
        <f>IF(ISBLANK(HLOOKUP(G$1,q_preprocess!$1:$1048576, $D11, FALSE)), "", HLOOKUP(G$1,q_preprocess!$1:$1048576, $D11, FALSE))</f>
        <v/>
      </c>
      <c r="H11" s="23" t="str">
        <f>IF(ISBLANK(HLOOKUP(H$1,q_preprocess!$1:$1048576, $D11, FALSE)), "", HLOOKUP(H$1,q_preprocess!$1:$1048576, $D11, FALSE))</f>
        <v/>
      </c>
      <c r="I11" s="23" t="str">
        <f>IF(ISBLANK(HLOOKUP(I$1,q_preprocess!$1:$1048576, $D11, FALSE)), "", HLOOKUP(I$1,q_preprocess!$1:$1048576, $D11, FALSE))</f>
        <v/>
      </c>
      <c r="J11" s="23" t="str">
        <f>IF(ISBLANK(HLOOKUP(J$1,q_preprocess!$1:$1048576, $D11, FALSE)), "", HLOOKUP(J$1,q_preprocess!$1:$1048576, $D11, FALSE))</f>
        <v/>
      </c>
      <c r="K11" s="23" t="str">
        <f>IF(ISBLANK(HLOOKUP(K$1,q_preprocess!$1:$1048576, $D11, FALSE)), "", HLOOKUP(K$1,q_preprocess!$1:$1048576, $D11, FALSE))</f>
        <v/>
      </c>
      <c r="L11" s="23" t="str">
        <f>IF(ISBLANK(HLOOKUP(L$1,q_preprocess!$1:$1048576, $D11, FALSE)), "", HLOOKUP(L$1,q_preprocess!$1:$1048576, $D11, FALSE))</f>
        <v/>
      </c>
      <c r="M11" s="23" t="str">
        <f>IF(ISBLANK(HLOOKUP(M$1,q_preprocess!$1:$1048576, $D11, FALSE)), "", HLOOKUP(M$1,q_preprocess!$1:$1048576, $D11, FALSE))</f>
        <v/>
      </c>
      <c r="N11" s="23" t="str">
        <f>IF(ISBLANK(HLOOKUP(N$1,q_preprocess!$1:$1048576, $D11, FALSE)), "", HLOOKUP(N$1,q_preprocess!$1:$1048576, $D11, FALSE))</f>
        <v/>
      </c>
      <c r="O11" s="23" t="str">
        <f>IF(ISBLANK(HLOOKUP(O$1,q_preprocess!$1:$1048576, $D11, FALSE)), "", HLOOKUP(O$1,q_preprocess!$1:$1048576, $D11, FALSE))</f>
        <v/>
      </c>
      <c r="P11" s="23" t="str">
        <f>IF(ISBLANK(HLOOKUP(P$1,q_preprocess!$1:$1048576, $D11, FALSE)), "", HLOOKUP(P$1,q_preprocess!$1:$1048576, $D11, FALSE))</f>
        <v/>
      </c>
      <c r="Q11" s="23" t="str">
        <f>IF(ISBLANK(HLOOKUP(Q$1,q_preprocess!$1:$1048576, $D11, FALSE)), "", HLOOKUP(Q$1,q_preprocess!$1:$1048576, $D11, FALSE))</f>
        <v/>
      </c>
    </row>
    <row r="12" spans="1:18" x14ac:dyDescent="0.25">
      <c r="A12" s="20">
        <v>33848</v>
      </c>
      <c r="B12" s="21">
        <v>1992</v>
      </c>
      <c r="C12" s="21">
        <v>3</v>
      </c>
      <c r="D12" s="21">
        <v>12</v>
      </c>
      <c r="E12" s="21" t="s">
        <v>182</v>
      </c>
      <c r="F12" s="23" t="str">
        <f>IF(ISBLANK(HLOOKUP(F$1,q_preprocess!$1:$1048576, $D12, FALSE)), "", HLOOKUP(F$1,q_preprocess!$1:$1048576, $D12, FALSE))</f>
        <v/>
      </c>
      <c r="G12" s="23" t="str">
        <f>IF(ISBLANK(HLOOKUP(G$1,q_preprocess!$1:$1048576, $D12, FALSE)), "", HLOOKUP(G$1,q_preprocess!$1:$1048576, $D12, FALSE))</f>
        <v/>
      </c>
      <c r="H12" s="23" t="str">
        <f>IF(ISBLANK(HLOOKUP(H$1,q_preprocess!$1:$1048576, $D12, FALSE)), "", HLOOKUP(H$1,q_preprocess!$1:$1048576, $D12, FALSE))</f>
        <v/>
      </c>
      <c r="I12" s="23" t="str">
        <f>IF(ISBLANK(HLOOKUP(I$1,q_preprocess!$1:$1048576, $D12, FALSE)), "", HLOOKUP(I$1,q_preprocess!$1:$1048576, $D12, FALSE))</f>
        <v/>
      </c>
      <c r="J12" s="23" t="str">
        <f>IF(ISBLANK(HLOOKUP(J$1,q_preprocess!$1:$1048576, $D12, FALSE)), "", HLOOKUP(J$1,q_preprocess!$1:$1048576, $D12, FALSE))</f>
        <v/>
      </c>
      <c r="K12" s="23" t="str">
        <f>IF(ISBLANK(HLOOKUP(K$1,q_preprocess!$1:$1048576, $D12, FALSE)), "", HLOOKUP(K$1,q_preprocess!$1:$1048576, $D12, FALSE))</f>
        <v/>
      </c>
      <c r="L12" s="23" t="str">
        <f>IF(ISBLANK(HLOOKUP(L$1,q_preprocess!$1:$1048576, $D12, FALSE)), "", HLOOKUP(L$1,q_preprocess!$1:$1048576, $D12, FALSE))</f>
        <v/>
      </c>
      <c r="M12" s="23" t="str">
        <f>IF(ISBLANK(HLOOKUP(M$1,q_preprocess!$1:$1048576, $D12, FALSE)), "", HLOOKUP(M$1,q_preprocess!$1:$1048576, $D12, FALSE))</f>
        <v/>
      </c>
      <c r="N12" s="23" t="str">
        <f>IF(ISBLANK(HLOOKUP(N$1,q_preprocess!$1:$1048576, $D12, FALSE)), "", HLOOKUP(N$1,q_preprocess!$1:$1048576, $D12, FALSE))</f>
        <v/>
      </c>
      <c r="O12" s="23" t="str">
        <f>IF(ISBLANK(HLOOKUP(O$1,q_preprocess!$1:$1048576, $D12, FALSE)), "", HLOOKUP(O$1,q_preprocess!$1:$1048576, $D12, FALSE))</f>
        <v/>
      </c>
      <c r="P12" s="23" t="str">
        <f>IF(ISBLANK(HLOOKUP(P$1,q_preprocess!$1:$1048576, $D12, FALSE)), "", HLOOKUP(P$1,q_preprocess!$1:$1048576, $D12, FALSE))</f>
        <v/>
      </c>
      <c r="Q12" s="23" t="str">
        <f>IF(ISBLANK(HLOOKUP(Q$1,q_preprocess!$1:$1048576, $D12, FALSE)), "", HLOOKUP(Q$1,q_preprocess!$1:$1048576, $D12, FALSE))</f>
        <v/>
      </c>
    </row>
    <row r="13" spans="1:18" x14ac:dyDescent="0.25">
      <c r="A13" s="20">
        <v>33939</v>
      </c>
      <c r="B13" s="21">
        <v>1992</v>
      </c>
      <c r="C13" s="21">
        <v>4</v>
      </c>
      <c r="D13" s="21">
        <v>13</v>
      </c>
      <c r="E13" s="21" t="s">
        <v>182</v>
      </c>
      <c r="F13" s="23" t="str">
        <f>IF(ISBLANK(HLOOKUP(F$1,q_preprocess!$1:$1048576, $D13, FALSE)), "", HLOOKUP(F$1,q_preprocess!$1:$1048576, $D13, FALSE))</f>
        <v/>
      </c>
      <c r="G13" s="23" t="str">
        <f>IF(ISBLANK(HLOOKUP(G$1,q_preprocess!$1:$1048576, $D13, FALSE)), "", HLOOKUP(G$1,q_preprocess!$1:$1048576, $D13, FALSE))</f>
        <v/>
      </c>
      <c r="H13" s="23" t="str">
        <f>IF(ISBLANK(HLOOKUP(H$1,q_preprocess!$1:$1048576, $D13, FALSE)), "", HLOOKUP(H$1,q_preprocess!$1:$1048576, $D13, FALSE))</f>
        <v/>
      </c>
      <c r="I13" s="23" t="str">
        <f>IF(ISBLANK(HLOOKUP(I$1,q_preprocess!$1:$1048576, $D13, FALSE)), "", HLOOKUP(I$1,q_preprocess!$1:$1048576, $D13, FALSE))</f>
        <v/>
      </c>
      <c r="J13" s="23" t="str">
        <f>IF(ISBLANK(HLOOKUP(J$1,q_preprocess!$1:$1048576, $D13, FALSE)), "", HLOOKUP(J$1,q_preprocess!$1:$1048576, $D13, FALSE))</f>
        <v/>
      </c>
      <c r="K13" s="23" t="str">
        <f>IF(ISBLANK(HLOOKUP(K$1,q_preprocess!$1:$1048576, $D13, FALSE)), "", HLOOKUP(K$1,q_preprocess!$1:$1048576, $D13, FALSE))</f>
        <v/>
      </c>
      <c r="L13" s="23" t="str">
        <f>IF(ISBLANK(HLOOKUP(L$1,q_preprocess!$1:$1048576, $D13, FALSE)), "", HLOOKUP(L$1,q_preprocess!$1:$1048576, $D13, FALSE))</f>
        <v/>
      </c>
      <c r="M13" s="23" t="str">
        <f>IF(ISBLANK(HLOOKUP(M$1,q_preprocess!$1:$1048576, $D13, FALSE)), "", HLOOKUP(M$1,q_preprocess!$1:$1048576, $D13, FALSE))</f>
        <v/>
      </c>
      <c r="N13" s="23" t="str">
        <f>IF(ISBLANK(HLOOKUP(N$1,q_preprocess!$1:$1048576, $D13, FALSE)), "", HLOOKUP(N$1,q_preprocess!$1:$1048576, $D13, FALSE))</f>
        <v/>
      </c>
      <c r="O13" s="23" t="str">
        <f>IF(ISBLANK(HLOOKUP(O$1,q_preprocess!$1:$1048576, $D13, FALSE)), "", HLOOKUP(O$1,q_preprocess!$1:$1048576, $D13, FALSE))</f>
        <v/>
      </c>
      <c r="P13" s="23" t="str">
        <f>IF(ISBLANK(HLOOKUP(P$1,q_preprocess!$1:$1048576, $D13, FALSE)), "", HLOOKUP(P$1,q_preprocess!$1:$1048576, $D13, FALSE))</f>
        <v/>
      </c>
      <c r="Q13" s="23" t="str">
        <f>IF(ISBLANK(HLOOKUP(Q$1,q_preprocess!$1:$1048576, $D13, FALSE)), "", HLOOKUP(Q$1,q_preprocess!$1:$1048576, $D13, FALSE))</f>
        <v/>
      </c>
    </row>
    <row r="14" spans="1:18" x14ac:dyDescent="0.25">
      <c r="A14" s="20">
        <v>34029</v>
      </c>
      <c r="B14" s="21">
        <v>1993</v>
      </c>
      <c r="C14" s="21">
        <v>1</v>
      </c>
      <c r="D14" s="21">
        <v>14</v>
      </c>
      <c r="E14" s="21" t="s">
        <v>182</v>
      </c>
      <c r="F14" s="23" t="str">
        <f>IF(ISBLANK(HLOOKUP(F$1,q_preprocess!$1:$1048576, $D14, FALSE)), "", HLOOKUP(F$1,q_preprocess!$1:$1048576, $D14, FALSE))</f>
        <v/>
      </c>
      <c r="G14" s="23" t="str">
        <f>IF(ISBLANK(HLOOKUP(G$1,q_preprocess!$1:$1048576, $D14, FALSE)), "", HLOOKUP(G$1,q_preprocess!$1:$1048576, $D14, FALSE))</f>
        <v/>
      </c>
      <c r="H14" s="23" t="str">
        <f>IF(ISBLANK(HLOOKUP(H$1,q_preprocess!$1:$1048576, $D14, FALSE)), "", HLOOKUP(H$1,q_preprocess!$1:$1048576, $D14, FALSE))</f>
        <v/>
      </c>
      <c r="I14" s="23" t="str">
        <f>IF(ISBLANK(HLOOKUP(I$1,q_preprocess!$1:$1048576, $D14, FALSE)), "", HLOOKUP(I$1,q_preprocess!$1:$1048576, $D14, FALSE))</f>
        <v/>
      </c>
      <c r="J14" s="23" t="str">
        <f>IF(ISBLANK(HLOOKUP(J$1,q_preprocess!$1:$1048576, $D14, FALSE)), "", HLOOKUP(J$1,q_preprocess!$1:$1048576, $D14, FALSE))</f>
        <v/>
      </c>
      <c r="K14" s="23" t="str">
        <f>IF(ISBLANK(HLOOKUP(K$1,q_preprocess!$1:$1048576, $D14, FALSE)), "", HLOOKUP(K$1,q_preprocess!$1:$1048576, $D14, FALSE))</f>
        <v/>
      </c>
      <c r="L14" s="23" t="str">
        <f>IF(ISBLANK(HLOOKUP(L$1,q_preprocess!$1:$1048576, $D14, FALSE)), "", HLOOKUP(L$1,q_preprocess!$1:$1048576, $D14, FALSE))</f>
        <v/>
      </c>
      <c r="M14" s="23" t="str">
        <f>IF(ISBLANK(HLOOKUP(M$1,q_preprocess!$1:$1048576, $D14, FALSE)), "", HLOOKUP(M$1,q_preprocess!$1:$1048576, $D14, FALSE))</f>
        <v/>
      </c>
      <c r="N14" s="23" t="str">
        <f>IF(ISBLANK(HLOOKUP(N$1,q_preprocess!$1:$1048576, $D14, FALSE)), "", HLOOKUP(N$1,q_preprocess!$1:$1048576, $D14, FALSE))</f>
        <v/>
      </c>
      <c r="O14" s="23" t="str">
        <f>IF(ISBLANK(HLOOKUP(O$1,q_preprocess!$1:$1048576, $D14, FALSE)), "", HLOOKUP(O$1,q_preprocess!$1:$1048576, $D14, FALSE))</f>
        <v/>
      </c>
      <c r="P14" s="23" t="str">
        <f>IF(ISBLANK(HLOOKUP(P$1,q_preprocess!$1:$1048576, $D14, FALSE)), "", HLOOKUP(P$1,q_preprocess!$1:$1048576, $D14, FALSE))</f>
        <v/>
      </c>
      <c r="Q14" s="23" t="str">
        <f>IF(ISBLANK(HLOOKUP(Q$1,q_preprocess!$1:$1048576, $D14, FALSE)), "", HLOOKUP(Q$1,q_preprocess!$1:$1048576, $D14, FALSE))</f>
        <v/>
      </c>
    </row>
    <row r="15" spans="1:18" x14ac:dyDescent="0.25">
      <c r="A15" s="20">
        <v>34121</v>
      </c>
      <c r="B15" s="21">
        <v>1993</v>
      </c>
      <c r="C15" s="21">
        <v>2</v>
      </c>
      <c r="D15" s="21">
        <v>15</v>
      </c>
      <c r="E15" s="21" t="s">
        <v>182</v>
      </c>
      <c r="F15" s="23" t="str">
        <f>IF(ISBLANK(HLOOKUP(F$1,q_preprocess!$1:$1048576, $D15, FALSE)), "", HLOOKUP(F$1,q_preprocess!$1:$1048576, $D15, FALSE))</f>
        <v/>
      </c>
      <c r="G15" s="23" t="str">
        <f>IF(ISBLANK(HLOOKUP(G$1,q_preprocess!$1:$1048576, $D15, FALSE)), "", HLOOKUP(G$1,q_preprocess!$1:$1048576, $D15, FALSE))</f>
        <v/>
      </c>
      <c r="H15" s="23" t="str">
        <f>IF(ISBLANK(HLOOKUP(H$1,q_preprocess!$1:$1048576, $D15, FALSE)), "", HLOOKUP(H$1,q_preprocess!$1:$1048576, $D15, FALSE))</f>
        <v/>
      </c>
      <c r="I15" s="23" t="str">
        <f>IF(ISBLANK(HLOOKUP(I$1,q_preprocess!$1:$1048576, $D15, FALSE)), "", HLOOKUP(I$1,q_preprocess!$1:$1048576, $D15, FALSE))</f>
        <v/>
      </c>
      <c r="J15" s="23" t="str">
        <f>IF(ISBLANK(HLOOKUP(J$1,q_preprocess!$1:$1048576, $D15, FALSE)), "", HLOOKUP(J$1,q_preprocess!$1:$1048576, $D15, FALSE))</f>
        <v/>
      </c>
      <c r="K15" s="23" t="str">
        <f>IF(ISBLANK(HLOOKUP(K$1,q_preprocess!$1:$1048576, $D15, FALSE)), "", HLOOKUP(K$1,q_preprocess!$1:$1048576, $D15, FALSE))</f>
        <v/>
      </c>
      <c r="L15" s="23" t="str">
        <f>IF(ISBLANK(HLOOKUP(L$1,q_preprocess!$1:$1048576, $D15, FALSE)), "", HLOOKUP(L$1,q_preprocess!$1:$1048576, $D15, FALSE))</f>
        <v/>
      </c>
      <c r="M15" s="23" t="str">
        <f>IF(ISBLANK(HLOOKUP(M$1,q_preprocess!$1:$1048576, $D15, FALSE)), "", HLOOKUP(M$1,q_preprocess!$1:$1048576, $D15, FALSE))</f>
        <v/>
      </c>
      <c r="N15" s="23" t="str">
        <f>IF(ISBLANK(HLOOKUP(N$1,q_preprocess!$1:$1048576, $D15, FALSE)), "", HLOOKUP(N$1,q_preprocess!$1:$1048576, $D15, FALSE))</f>
        <v/>
      </c>
      <c r="O15" s="23" t="str">
        <f>IF(ISBLANK(HLOOKUP(O$1,q_preprocess!$1:$1048576, $D15, FALSE)), "", HLOOKUP(O$1,q_preprocess!$1:$1048576, $D15, FALSE))</f>
        <v/>
      </c>
      <c r="P15" s="23" t="str">
        <f>IF(ISBLANK(HLOOKUP(P$1,q_preprocess!$1:$1048576, $D15, FALSE)), "", HLOOKUP(P$1,q_preprocess!$1:$1048576, $D15, FALSE))</f>
        <v/>
      </c>
      <c r="Q15" s="23" t="str">
        <f>IF(ISBLANK(HLOOKUP(Q$1,q_preprocess!$1:$1048576, $D15, FALSE)), "", HLOOKUP(Q$1,q_preprocess!$1:$1048576, $D15, FALSE))</f>
        <v/>
      </c>
    </row>
    <row r="16" spans="1:18" x14ac:dyDescent="0.25">
      <c r="A16" s="20">
        <v>34213</v>
      </c>
      <c r="B16" s="21">
        <v>1993</v>
      </c>
      <c r="C16" s="21">
        <v>3</v>
      </c>
      <c r="D16" s="21">
        <v>16</v>
      </c>
      <c r="E16" s="21" t="s">
        <v>182</v>
      </c>
      <c r="F16" s="23" t="str">
        <f>IF(ISBLANK(HLOOKUP(F$1,q_preprocess!$1:$1048576, $D16, FALSE)), "", HLOOKUP(F$1,q_preprocess!$1:$1048576, $D16, FALSE))</f>
        <v/>
      </c>
      <c r="G16" s="23" t="str">
        <f>IF(ISBLANK(HLOOKUP(G$1,q_preprocess!$1:$1048576, $D16, FALSE)), "", HLOOKUP(G$1,q_preprocess!$1:$1048576, $D16, FALSE))</f>
        <v/>
      </c>
      <c r="H16" s="23" t="str">
        <f>IF(ISBLANK(HLOOKUP(H$1,q_preprocess!$1:$1048576, $D16, FALSE)), "", HLOOKUP(H$1,q_preprocess!$1:$1048576, $D16, FALSE))</f>
        <v/>
      </c>
      <c r="I16" s="23" t="str">
        <f>IF(ISBLANK(HLOOKUP(I$1,q_preprocess!$1:$1048576, $D16, FALSE)), "", HLOOKUP(I$1,q_preprocess!$1:$1048576, $D16, FALSE))</f>
        <v/>
      </c>
      <c r="J16" s="23" t="str">
        <f>IF(ISBLANK(HLOOKUP(J$1,q_preprocess!$1:$1048576, $D16, FALSE)), "", HLOOKUP(J$1,q_preprocess!$1:$1048576, $D16, FALSE))</f>
        <v/>
      </c>
      <c r="K16" s="23" t="str">
        <f>IF(ISBLANK(HLOOKUP(K$1,q_preprocess!$1:$1048576, $D16, FALSE)), "", HLOOKUP(K$1,q_preprocess!$1:$1048576, $D16, FALSE))</f>
        <v/>
      </c>
      <c r="L16" s="23" t="str">
        <f>IF(ISBLANK(HLOOKUP(L$1,q_preprocess!$1:$1048576, $D16, FALSE)), "", HLOOKUP(L$1,q_preprocess!$1:$1048576, $D16, FALSE))</f>
        <v/>
      </c>
      <c r="M16" s="23" t="str">
        <f>IF(ISBLANK(HLOOKUP(M$1,q_preprocess!$1:$1048576, $D16, FALSE)), "", HLOOKUP(M$1,q_preprocess!$1:$1048576, $D16, FALSE))</f>
        <v/>
      </c>
      <c r="N16" s="23" t="str">
        <f>IF(ISBLANK(HLOOKUP(N$1,q_preprocess!$1:$1048576, $D16, FALSE)), "", HLOOKUP(N$1,q_preprocess!$1:$1048576, $D16, FALSE))</f>
        <v/>
      </c>
      <c r="O16" s="23" t="str">
        <f>IF(ISBLANK(HLOOKUP(O$1,q_preprocess!$1:$1048576, $D16, FALSE)), "", HLOOKUP(O$1,q_preprocess!$1:$1048576, $D16, FALSE))</f>
        <v/>
      </c>
      <c r="P16" s="23" t="str">
        <f>IF(ISBLANK(HLOOKUP(P$1,q_preprocess!$1:$1048576, $D16, FALSE)), "", HLOOKUP(P$1,q_preprocess!$1:$1048576, $D16, FALSE))</f>
        <v/>
      </c>
      <c r="Q16" s="23" t="str">
        <f>IF(ISBLANK(HLOOKUP(Q$1,q_preprocess!$1:$1048576, $D16, FALSE)), "", HLOOKUP(Q$1,q_preprocess!$1:$1048576, $D16, FALSE))</f>
        <v/>
      </c>
    </row>
    <row r="17" spans="1:17" x14ac:dyDescent="0.25">
      <c r="A17" s="20">
        <v>34304</v>
      </c>
      <c r="B17" s="21">
        <v>1993</v>
      </c>
      <c r="C17" s="21">
        <v>4</v>
      </c>
      <c r="D17" s="21">
        <v>17</v>
      </c>
      <c r="E17" s="21" t="s">
        <v>182</v>
      </c>
      <c r="F17" s="23" t="str">
        <f>IF(ISBLANK(HLOOKUP(F$1,q_preprocess!$1:$1048576, $D17, FALSE)), "", HLOOKUP(F$1,q_preprocess!$1:$1048576, $D17, FALSE))</f>
        <v/>
      </c>
      <c r="G17" s="23" t="str">
        <f>IF(ISBLANK(HLOOKUP(G$1,q_preprocess!$1:$1048576, $D17, FALSE)), "", HLOOKUP(G$1,q_preprocess!$1:$1048576, $D17, FALSE))</f>
        <v/>
      </c>
      <c r="H17" s="23" t="str">
        <f>IF(ISBLANK(HLOOKUP(H$1,q_preprocess!$1:$1048576, $D17, FALSE)), "", HLOOKUP(H$1,q_preprocess!$1:$1048576, $D17, FALSE))</f>
        <v/>
      </c>
      <c r="I17" s="23" t="str">
        <f>IF(ISBLANK(HLOOKUP(I$1,q_preprocess!$1:$1048576, $D17, FALSE)), "", HLOOKUP(I$1,q_preprocess!$1:$1048576, $D17, FALSE))</f>
        <v/>
      </c>
      <c r="J17" s="23" t="str">
        <f>IF(ISBLANK(HLOOKUP(J$1,q_preprocess!$1:$1048576, $D17, FALSE)), "", HLOOKUP(J$1,q_preprocess!$1:$1048576, $D17, FALSE))</f>
        <v/>
      </c>
      <c r="K17" s="23" t="str">
        <f>IF(ISBLANK(HLOOKUP(K$1,q_preprocess!$1:$1048576, $D17, FALSE)), "", HLOOKUP(K$1,q_preprocess!$1:$1048576, $D17, FALSE))</f>
        <v/>
      </c>
      <c r="L17" s="23" t="str">
        <f>IF(ISBLANK(HLOOKUP(L$1,q_preprocess!$1:$1048576, $D17, FALSE)), "", HLOOKUP(L$1,q_preprocess!$1:$1048576, $D17, FALSE))</f>
        <v/>
      </c>
      <c r="M17" s="23" t="str">
        <f>IF(ISBLANK(HLOOKUP(M$1,q_preprocess!$1:$1048576, $D17, FALSE)), "", HLOOKUP(M$1,q_preprocess!$1:$1048576, $D17, FALSE))</f>
        <v/>
      </c>
      <c r="N17" s="23" t="str">
        <f>IF(ISBLANK(HLOOKUP(N$1,q_preprocess!$1:$1048576, $D17, FALSE)), "", HLOOKUP(N$1,q_preprocess!$1:$1048576, $D17, FALSE))</f>
        <v/>
      </c>
      <c r="O17" s="23" t="str">
        <f>IF(ISBLANK(HLOOKUP(O$1,q_preprocess!$1:$1048576, $D17, FALSE)), "", HLOOKUP(O$1,q_preprocess!$1:$1048576, $D17, FALSE))</f>
        <v/>
      </c>
      <c r="P17" s="23" t="str">
        <f>IF(ISBLANK(HLOOKUP(P$1,q_preprocess!$1:$1048576, $D17, FALSE)), "", HLOOKUP(P$1,q_preprocess!$1:$1048576, $D17, FALSE))</f>
        <v/>
      </c>
      <c r="Q17" s="23" t="str">
        <f>IF(ISBLANK(HLOOKUP(Q$1,q_preprocess!$1:$1048576, $D17, FALSE)), "", HLOOKUP(Q$1,q_preprocess!$1:$1048576, $D17, FALSE))</f>
        <v/>
      </c>
    </row>
    <row r="18" spans="1:17" x14ac:dyDescent="0.25">
      <c r="A18" s="20">
        <v>34394</v>
      </c>
      <c r="B18" s="21">
        <v>1994</v>
      </c>
      <c r="C18" s="21">
        <v>1</v>
      </c>
      <c r="D18" s="21">
        <v>18</v>
      </c>
      <c r="E18" s="21" t="s">
        <v>182</v>
      </c>
      <c r="F18" s="23">
        <f>IF(ISBLANK(HLOOKUP(F$1,q_preprocess!$1:$1048576, $D18, FALSE)), "", HLOOKUP(F$1,q_preprocess!$1:$1048576, $D18, FALSE))</f>
        <v>22431184.667683259</v>
      </c>
      <c r="G18" s="23">
        <f>IF(ISBLANK(HLOOKUP(G$1,q_preprocess!$1:$1048576, $D18, FALSE)), "", HLOOKUP(G$1,q_preprocess!$1:$1048576, $D18, FALSE))</f>
        <v>23245605.819588199</v>
      </c>
      <c r="H18" s="23">
        <f>IF(ISBLANK(HLOOKUP(H$1,q_preprocess!$1:$1048576, $D18, FALSE)), "", HLOOKUP(H$1,q_preprocess!$1:$1048576, $D18, FALSE))</f>
        <v>13180056.101308627</v>
      </c>
      <c r="I18" s="23">
        <f>IF(ISBLANK(HLOOKUP(I$1,q_preprocess!$1:$1048576, $D18, FALSE)), "", HLOOKUP(I$1,q_preprocess!$1:$1048576, $D18, FALSE))</f>
        <v>2758339.0430883239</v>
      </c>
      <c r="J18" s="23">
        <f>IF(ISBLANK(HLOOKUP(J$1,q_preprocess!$1:$1048576, $D18, FALSE)), "", HLOOKUP(J$1,q_preprocess!$1:$1048576, $D18, FALSE))</f>
        <v>5973176.1674495507</v>
      </c>
      <c r="K18" s="23">
        <f>IF(ISBLANK(HLOOKUP(K$1,q_preprocess!$1:$1048576, $D18, FALSE)), "", HLOOKUP(K$1,q_preprocess!$1:$1048576, $D18, FALSE))</f>
        <v>6473586.0069308411</v>
      </c>
      <c r="L18" s="23">
        <f>IF(ISBLANK(HLOOKUP(L$1,q_preprocess!$1:$1048576, $D18, FALSE)), "", HLOOKUP(L$1,q_preprocess!$1:$1048576, $D18, FALSE))</f>
        <v>-500409.83948129008</v>
      </c>
      <c r="M18" s="23">
        <f>IF(ISBLANK(HLOOKUP(M$1,q_preprocess!$1:$1048576, $D18, FALSE)), "", HLOOKUP(M$1,q_preprocess!$1:$1048576, $D18, FALSE))</f>
        <v>8118995.3991997512</v>
      </c>
      <c r="N18" s="23">
        <f>IF(ISBLANK(HLOOKUP(N$1,q_preprocess!$1:$1048576, $D18, FALSE)), "", HLOOKUP(N$1,q_preprocess!$1:$1048576, $D18, FALSE))</f>
        <v>7599382.0433629937</v>
      </c>
      <c r="O18" s="23">
        <f>IF(ISBLANK(HLOOKUP(O$1,q_preprocess!$1:$1048576, $D18, FALSE)), "", HLOOKUP(O$1,q_preprocess!$1:$1048576, $D18, FALSE))</f>
        <v>2341296.1516166995</v>
      </c>
      <c r="P18" s="23">
        <f>IF(ISBLANK(HLOOKUP(P$1,q_preprocess!$1:$1048576, $D18, FALSE)), "", HLOOKUP(P$1,q_preprocess!$1:$1048576, $D18, FALSE))</f>
        <v>6831806.3628826728</v>
      </c>
      <c r="Q18" s="23">
        <f>IF(ISBLANK(HLOOKUP(Q$1,q_preprocess!$1:$1048576, $D18, FALSE)), "", HLOOKUP(Q$1,q_preprocess!$1:$1048576, $D18, FALSE))</f>
        <v>11784365.348167883</v>
      </c>
    </row>
    <row r="19" spans="1:17" x14ac:dyDescent="0.25">
      <c r="A19" s="20">
        <v>34486</v>
      </c>
      <c r="B19" s="21">
        <v>1994</v>
      </c>
      <c r="C19" s="21">
        <v>2</v>
      </c>
      <c r="D19" s="21">
        <v>19</v>
      </c>
      <c r="E19" s="21" t="s">
        <v>182</v>
      </c>
      <c r="F19" s="23">
        <f>IF(ISBLANK(HLOOKUP(F$1,q_preprocess!$1:$1048576, $D19, FALSE)), "", HLOOKUP(F$1,q_preprocess!$1:$1048576, $D19, FALSE))</f>
        <v>23673443.253754325</v>
      </c>
      <c r="G19" s="23">
        <f>IF(ISBLANK(HLOOKUP(G$1,q_preprocess!$1:$1048576, $D19, FALSE)), "", HLOOKUP(G$1,q_preprocess!$1:$1048576, $D19, FALSE))</f>
        <v>23333298.316820301</v>
      </c>
      <c r="H19" s="23">
        <f>IF(ISBLANK(HLOOKUP(H$1,q_preprocess!$1:$1048576, $D19, FALSE)), "", HLOOKUP(H$1,q_preprocess!$1:$1048576, $D19, FALSE))</f>
        <v>15365602.944617758</v>
      </c>
      <c r="I19" s="23">
        <f>IF(ISBLANK(HLOOKUP(I$1,q_preprocess!$1:$1048576, $D19, FALSE)), "", HLOOKUP(I$1,q_preprocess!$1:$1048576, $D19, FALSE))</f>
        <v>2672480.9789751363</v>
      </c>
      <c r="J19" s="23">
        <f>IF(ISBLANK(HLOOKUP(J$1,q_preprocess!$1:$1048576, $D19, FALSE)), "", HLOOKUP(J$1,q_preprocess!$1:$1048576, $D19, FALSE))</f>
        <v>5039190.7810540777</v>
      </c>
      <c r="K19" s="23">
        <f>IF(ISBLANK(HLOOKUP(K$1,q_preprocess!$1:$1048576, $D19, FALSE)), "", HLOOKUP(K$1,q_preprocess!$1:$1048576, $D19, FALSE))</f>
        <v>5889232.9819250489</v>
      </c>
      <c r="L19" s="23">
        <f>IF(ISBLANK(HLOOKUP(L$1,q_preprocess!$1:$1048576, $D19, FALSE)), "", HLOOKUP(L$1,q_preprocess!$1:$1048576, $D19, FALSE))</f>
        <v>-850042.2008709712</v>
      </c>
      <c r="M19" s="23">
        <f>IF(ISBLANK(HLOOKUP(M$1,q_preprocess!$1:$1048576, $D19, FALSE)), "", HLOOKUP(M$1,q_preprocess!$1:$1048576, $D19, FALSE))</f>
        <v>9151265.7343589105</v>
      </c>
      <c r="N19" s="23">
        <f>IF(ISBLANK(HLOOKUP(N$1,q_preprocess!$1:$1048576, $D19, FALSE)), "", HLOOKUP(N$1,q_preprocess!$1:$1048576, $D19, FALSE))</f>
        <v>8555097.1852515545</v>
      </c>
      <c r="O19" s="23">
        <f>IF(ISBLANK(HLOOKUP(O$1,q_preprocess!$1:$1048576, $D19, FALSE)), "", HLOOKUP(O$1,q_preprocess!$1:$1048576, $D19, FALSE))</f>
        <v>1969545.90068476</v>
      </c>
      <c r="P19" s="23">
        <f>IF(ISBLANK(HLOOKUP(P$1,q_preprocess!$1:$1048576, $D19, FALSE)), "", HLOOKUP(P$1,q_preprocess!$1:$1048576, $D19, FALSE))</f>
        <v>7417624.9564773701</v>
      </c>
      <c r="Q19" s="23">
        <f>IF(ISBLANK(HLOOKUP(Q$1,q_preprocess!$1:$1048576, $D19, FALSE)), "", HLOOKUP(Q$1,q_preprocess!$1:$1048576, $D19, FALSE))</f>
        <v>12835123.875152074</v>
      </c>
    </row>
    <row r="20" spans="1:17" x14ac:dyDescent="0.25">
      <c r="A20" s="20">
        <v>34578</v>
      </c>
      <c r="B20" s="21">
        <v>1994</v>
      </c>
      <c r="C20" s="21">
        <v>3</v>
      </c>
      <c r="D20" s="21">
        <v>20</v>
      </c>
      <c r="E20" s="21" t="s">
        <v>182</v>
      </c>
      <c r="F20" s="23">
        <f>IF(ISBLANK(HLOOKUP(F$1,q_preprocess!$1:$1048576, $D20, FALSE)), "", HLOOKUP(F$1,q_preprocess!$1:$1048576, $D20, FALSE))</f>
        <v>24377390.131557908</v>
      </c>
      <c r="G20" s="23">
        <f>IF(ISBLANK(HLOOKUP(G$1,q_preprocess!$1:$1048576, $D20, FALSE)), "", HLOOKUP(G$1,q_preprocess!$1:$1048576, $D20, FALSE))</f>
        <v>25027648.6888812</v>
      </c>
      <c r="H20" s="23">
        <f>IF(ISBLANK(HLOOKUP(H$1,q_preprocess!$1:$1048576, $D20, FALSE)), "", HLOOKUP(H$1,q_preprocess!$1:$1048576, $D20, FALSE))</f>
        <v>15938637.72531054</v>
      </c>
      <c r="I20" s="23">
        <f>IF(ISBLANK(HLOOKUP(I$1,q_preprocess!$1:$1048576, $D20, FALSE)), "", HLOOKUP(I$1,q_preprocess!$1:$1048576, $D20, FALSE))</f>
        <v>2877498.2821765966</v>
      </c>
      <c r="J20" s="23">
        <f>IF(ISBLANK(HLOOKUP(J$1,q_preprocess!$1:$1048576, $D20, FALSE)), "", HLOOKUP(J$1,q_preprocess!$1:$1048576, $D20, FALSE))</f>
        <v>5426308.6688737553</v>
      </c>
      <c r="K20" s="23">
        <f>IF(ISBLANK(HLOOKUP(K$1,q_preprocess!$1:$1048576, $D20, FALSE)), "", HLOOKUP(K$1,q_preprocess!$1:$1048576, $D20, FALSE))</f>
        <v>5092007.3604104761</v>
      </c>
      <c r="L20" s="23">
        <f>IF(ISBLANK(HLOOKUP(L$1,q_preprocess!$1:$1048576, $D20, FALSE)), "", HLOOKUP(L$1,q_preprocess!$1:$1048576, $D20, FALSE))</f>
        <v>334301.30846327957</v>
      </c>
      <c r="M20" s="23">
        <f>IF(ISBLANK(HLOOKUP(M$1,q_preprocess!$1:$1048576, $D20, FALSE)), "", HLOOKUP(M$1,q_preprocess!$1:$1048576, $D20, FALSE))</f>
        <v>10041080.686597951</v>
      </c>
      <c r="N20" s="23">
        <f>IF(ISBLANK(HLOOKUP(N$1,q_preprocess!$1:$1048576, $D20, FALSE)), "", HLOOKUP(N$1,q_preprocess!$1:$1048576, $D20, FALSE))</f>
        <v>9906135.2314009406</v>
      </c>
      <c r="O20" s="23">
        <f>IF(ISBLANK(HLOOKUP(O$1,q_preprocess!$1:$1048576, $D20, FALSE)), "", HLOOKUP(O$1,q_preprocess!$1:$1048576, $D20, FALSE))</f>
        <v>1660442.6492591563</v>
      </c>
      <c r="P20" s="23">
        <f>IF(ISBLANK(HLOOKUP(P$1,q_preprocess!$1:$1048576, $D20, FALSE)), "", HLOOKUP(P$1,q_preprocess!$1:$1048576, $D20, FALSE))</f>
        <v>7597899.7829111964</v>
      </c>
      <c r="Q20" s="23">
        <f>IF(ISBLANK(HLOOKUP(Q$1,q_preprocess!$1:$1048576, $D20, FALSE)), "", HLOOKUP(Q$1,q_preprocess!$1:$1048576, $D20, FALSE))</f>
        <v>13308085.14748729</v>
      </c>
    </row>
    <row r="21" spans="1:17" x14ac:dyDescent="0.25">
      <c r="A21" s="20">
        <v>34669</v>
      </c>
      <c r="B21" s="21">
        <v>1994</v>
      </c>
      <c r="C21" s="21">
        <v>4</v>
      </c>
      <c r="D21" s="21">
        <v>21</v>
      </c>
      <c r="E21" s="21" t="s">
        <v>182</v>
      </c>
      <c r="F21" s="23">
        <f>IF(ISBLANK(HLOOKUP(F$1,q_preprocess!$1:$1048576, $D21, FALSE)), "", HLOOKUP(F$1,q_preprocess!$1:$1048576, $D21, FALSE))</f>
        <v>27146407.80399644</v>
      </c>
      <c r="G21" s="23">
        <f>IF(ISBLANK(HLOOKUP(G$1,q_preprocess!$1:$1048576, $D21, FALSE)), "", HLOOKUP(G$1,q_preprocess!$1:$1048576, $D21, FALSE))</f>
        <v>25938201.206412598</v>
      </c>
      <c r="H21" s="23">
        <f>IF(ISBLANK(HLOOKUP(H$1,q_preprocess!$1:$1048576, $D21, FALSE)), "", HLOOKUP(H$1,q_preprocess!$1:$1048576, $D21, FALSE))</f>
        <v>17677933.223462652</v>
      </c>
      <c r="I21" s="23">
        <f>IF(ISBLANK(HLOOKUP(I$1,q_preprocess!$1:$1048576, $D21, FALSE)), "", HLOOKUP(I$1,q_preprocess!$1:$1048576, $D21, FALSE))</f>
        <v>3691960.8217986561</v>
      </c>
      <c r="J21" s="23">
        <f>IF(ISBLANK(HLOOKUP(J$1,q_preprocess!$1:$1048576, $D21, FALSE)), "", HLOOKUP(J$1,q_preprocess!$1:$1048576, $D21, FALSE))</f>
        <v>7775925.1332541388</v>
      </c>
      <c r="K21" s="23">
        <f>IF(ISBLANK(HLOOKUP(K$1,q_preprocess!$1:$1048576, $D21, FALSE)), "", HLOOKUP(K$1,q_preprocess!$1:$1048576, $D21, FALSE))</f>
        <v>5549630.4881370571</v>
      </c>
      <c r="L21" s="23">
        <f>IF(ISBLANK(HLOOKUP(L$1,q_preprocess!$1:$1048576, $D21, FALSE)), "", HLOOKUP(L$1,q_preprocess!$1:$1048576, $D21, FALSE))</f>
        <v>2226294.6451170812</v>
      </c>
      <c r="M21" s="23">
        <f>IF(ISBLANK(HLOOKUP(M$1,q_preprocess!$1:$1048576, $D21, FALSE)), "", HLOOKUP(M$1,q_preprocess!$1:$1048576, $D21, FALSE))</f>
        <v>9523287.7530353274</v>
      </c>
      <c r="N21" s="23">
        <f>IF(ISBLANK(HLOOKUP(N$1,q_preprocess!$1:$1048576, $D21, FALSE)), "", HLOOKUP(N$1,q_preprocess!$1:$1048576, $D21, FALSE))</f>
        <v>11522699.127554338</v>
      </c>
      <c r="O21" s="23">
        <f>IF(ISBLANK(HLOOKUP(O$1,q_preprocess!$1:$1048576, $D21, FALSE)), "", HLOOKUP(O$1,q_preprocess!$1:$1048576, $D21, FALSE))</f>
        <v>1705385.496792567</v>
      </c>
      <c r="P21" s="23">
        <f>IF(ISBLANK(HLOOKUP(P$1,q_preprocess!$1:$1048576, $D21, FALSE)), "", HLOOKUP(P$1,q_preprocess!$1:$1048576, $D21, FALSE))</f>
        <v>8295152.2891424932</v>
      </c>
      <c r="Q21" s="23">
        <f>IF(ISBLANK(HLOOKUP(Q$1,q_preprocess!$1:$1048576, $D21, FALSE)), "", HLOOKUP(Q$1,q_preprocess!$1:$1048576, $D21, FALSE))</f>
        <v>15294624.376261398</v>
      </c>
    </row>
    <row r="22" spans="1:17" x14ac:dyDescent="0.25">
      <c r="A22" s="20">
        <v>34759</v>
      </c>
      <c r="B22" s="21">
        <v>1995</v>
      </c>
      <c r="C22" s="21">
        <v>1</v>
      </c>
      <c r="D22" s="21">
        <v>22</v>
      </c>
      <c r="E22" s="21" t="s">
        <v>182</v>
      </c>
      <c r="F22" s="23">
        <f>IF(ISBLANK(HLOOKUP(F$1,q_preprocess!$1:$1048576, $D22, FALSE)), "", HLOOKUP(F$1,q_preprocess!$1:$1048576, $D22, FALSE))</f>
        <v>24918135.481955417</v>
      </c>
      <c r="G22" s="23">
        <f>IF(ISBLANK(HLOOKUP(G$1,q_preprocess!$1:$1048576, $D22, FALSE)), "", HLOOKUP(G$1,q_preprocess!$1:$1048576, $D22, FALSE))</f>
        <v>25827081.883917</v>
      </c>
      <c r="H22" s="23">
        <f>IF(ISBLANK(HLOOKUP(H$1,q_preprocess!$1:$1048576, $D22, FALSE)), "", HLOOKUP(H$1,q_preprocess!$1:$1048576, $D22, FALSE))</f>
        <v>14997543.734363044</v>
      </c>
      <c r="I22" s="23">
        <f>IF(ISBLANK(HLOOKUP(I$1,q_preprocess!$1:$1048576, $D22, FALSE)), "", HLOOKUP(I$1,q_preprocess!$1:$1048576, $D22, FALSE))</f>
        <v>2756359.5497381613</v>
      </c>
      <c r="J22" s="23">
        <f>IF(ISBLANK(HLOOKUP(J$1,q_preprocess!$1:$1048576, $D22, FALSE)), "", HLOOKUP(J$1,q_preprocess!$1:$1048576, $D22, FALSE))</f>
        <v>5943505.1615522569</v>
      </c>
      <c r="K22" s="23">
        <f>IF(ISBLANK(HLOOKUP(K$1,q_preprocess!$1:$1048576, $D22, FALSE)), "", HLOOKUP(K$1,q_preprocess!$1:$1048576, $D22, FALSE))</f>
        <v>6248071.8828966878</v>
      </c>
      <c r="L22" s="23">
        <f>IF(ISBLANK(HLOOKUP(L$1,q_preprocess!$1:$1048576, $D22, FALSE)), "", HLOOKUP(L$1,q_preprocess!$1:$1048576, $D22, FALSE))</f>
        <v>-304566.72134443081</v>
      </c>
      <c r="M22" s="23">
        <f>IF(ISBLANK(HLOOKUP(M$1,q_preprocess!$1:$1048576, $D22, FALSE)), "", HLOOKUP(M$1,q_preprocess!$1:$1048576, $D22, FALSE))</f>
        <v>11353071.541006031</v>
      </c>
      <c r="N22" s="23">
        <f>IF(ISBLANK(HLOOKUP(N$1,q_preprocess!$1:$1048576, $D22, FALSE)), "", HLOOKUP(N$1,q_preprocess!$1:$1048576, $D22, FALSE))</f>
        <v>10132344.504704073</v>
      </c>
      <c r="O22" s="23">
        <f>IF(ISBLANK(HLOOKUP(O$1,q_preprocess!$1:$1048576, $D22, FALSE)), "", HLOOKUP(O$1,q_preprocess!$1:$1048576, $D22, FALSE))</f>
        <v>2759989.8222726849</v>
      </c>
      <c r="P22" s="23">
        <f>IF(ISBLANK(HLOOKUP(P$1,q_preprocess!$1:$1048576, $D22, FALSE)), "", HLOOKUP(P$1,q_preprocess!$1:$1048576, $D22, FALSE))</f>
        <v>7054476.9980830047</v>
      </c>
      <c r="Q22" s="23">
        <f>IF(ISBLANK(HLOOKUP(Q$1,q_preprocess!$1:$1048576, $D22, FALSE)), "", HLOOKUP(Q$1,q_preprocess!$1:$1048576, $D22, FALSE))</f>
        <v>13113183.990962267</v>
      </c>
    </row>
    <row r="23" spans="1:17" x14ac:dyDescent="0.25">
      <c r="A23" s="20">
        <v>34851</v>
      </c>
      <c r="B23" s="21">
        <v>1995</v>
      </c>
      <c r="C23" s="21">
        <v>2</v>
      </c>
      <c r="D23" s="21">
        <v>23</v>
      </c>
      <c r="E23" s="21" t="s">
        <v>182</v>
      </c>
      <c r="F23" s="23">
        <f>IF(ISBLANK(HLOOKUP(F$1,q_preprocess!$1:$1048576, $D23, FALSE)), "", HLOOKUP(F$1,q_preprocess!$1:$1048576, $D23, FALSE))</f>
        <v>26981106.796563469</v>
      </c>
      <c r="G23" s="23">
        <f>IF(ISBLANK(HLOOKUP(G$1,q_preprocess!$1:$1048576, $D23, FALSE)), "", HLOOKUP(G$1,q_preprocess!$1:$1048576, $D23, FALSE))</f>
        <v>26585053.1400842</v>
      </c>
      <c r="H23" s="23">
        <f>IF(ISBLANK(HLOOKUP(H$1,q_preprocess!$1:$1048576, $D23, FALSE)), "", HLOOKUP(H$1,q_preprocess!$1:$1048576, $D23, FALSE))</f>
        <v>16557384.284117552</v>
      </c>
      <c r="I23" s="23">
        <f>IF(ISBLANK(HLOOKUP(I$1,q_preprocess!$1:$1048576, $D23, FALSE)), "", HLOOKUP(I$1,q_preprocess!$1:$1048576, $D23, FALSE))</f>
        <v>2671593.9826408136</v>
      </c>
      <c r="J23" s="23">
        <f>IF(ISBLANK(HLOOKUP(J$1,q_preprocess!$1:$1048576, $D23, FALSE)), "", HLOOKUP(J$1,q_preprocess!$1:$1048576, $D23, FALSE))</f>
        <v>6034503.3233420718</v>
      </c>
      <c r="K23" s="23">
        <f>IF(ISBLANK(HLOOKUP(K$1,q_preprocess!$1:$1048576, $D23, FALSE)), "", HLOOKUP(K$1,q_preprocess!$1:$1048576, $D23, FALSE))</f>
        <v>6704187.4951476743</v>
      </c>
      <c r="L23" s="23">
        <f>IF(ISBLANK(HLOOKUP(L$1,q_preprocess!$1:$1048576, $D23, FALSE)), "", HLOOKUP(L$1,q_preprocess!$1:$1048576, $D23, FALSE))</f>
        <v>-669684.17180560296</v>
      </c>
      <c r="M23" s="23">
        <f>IF(ISBLANK(HLOOKUP(M$1,q_preprocess!$1:$1048576, $D23, FALSE)), "", HLOOKUP(M$1,q_preprocess!$1:$1048576, $D23, FALSE))</f>
        <v>12386170.496439569</v>
      </c>
      <c r="N23" s="23">
        <f>IF(ISBLANK(HLOOKUP(N$1,q_preprocess!$1:$1048576, $D23, FALSE)), "", HLOOKUP(N$1,q_preprocess!$1:$1048576, $D23, FALSE))</f>
        <v>10668545.289976539</v>
      </c>
      <c r="O23" s="23">
        <f>IF(ISBLANK(HLOOKUP(O$1,q_preprocess!$1:$1048576, $D23, FALSE)), "", HLOOKUP(O$1,q_preprocess!$1:$1048576, $D23, FALSE))</f>
        <v>2301576.3070617672</v>
      </c>
      <c r="P23" s="23">
        <f>IF(ISBLANK(HLOOKUP(P$1,q_preprocess!$1:$1048576, $D23, FALSE)), "", HLOOKUP(P$1,q_preprocess!$1:$1048576, $D23, FALSE))</f>
        <v>8259609.8556534238</v>
      </c>
      <c r="Q23" s="23">
        <f>IF(ISBLANK(HLOOKUP(Q$1,q_preprocess!$1:$1048576, $D23, FALSE)), "", HLOOKUP(Q$1,q_preprocess!$1:$1048576, $D23, FALSE))</f>
        <v>14460688.383056996</v>
      </c>
    </row>
    <row r="24" spans="1:17" x14ac:dyDescent="0.25">
      <c r="A24" s="20">
        <v>34943</v>
      </c>
      <c r="B24" s="21">
        <v>1995</v>
      </c>
      <c r="C24" s="21">
        <v>3</v>
      </c>
      <c r="D24" s="21">
        <v>24</v>
      </c>
      <c r="E24" s="21" t="s">
        <v>182</v>
      </c>
      <c r="F24" s="23">
        <f>IF(ISBLANK(HLOOKUP(F$1,q_preprocess!$1:$1048576, $D24, FALSE)), "", HLOOKUP(F$1,q_preprocess!$1:$1048576, $D24, FALSE))</f>
        <v>25440733.023159079</v>
      </c>
      <c r="G24" s="23">
        <f>IF(ISBLANK(HLOOKUP(G$1,q_preprocess!$1:$1048576, $D24, FALSE)), "", HLOOKUP(G$1,q_preprocess!$1:$1048576, $D24, FALSE))</f>
        <v>26146084.888353702</v>
      </c>
      <c r="H24" s="23">
        <f>IF(ISBLANK(HLOOKUP(H$1,q_preprocess!$1:$1048576, $D24, FALSE)), "", HLOOKUP(H$1,q_preprocess!$1:$1048576, $D24, FALSE))</f>
        <v>15734956.03590982</v>
      </c>
      <c r="I24" s="23">
        <f>IF(ISBLANK(HLOOKUP(I$1,q_preprocess!$1:$1048576, $D24, FALSE)), "", HLOOKUP(I$1,q_preprocess!$1:$1048576, $D24, FALSE))</f>
        <v>2825115.3593268502</v>
      </c>
      <c r="J24" s="23">
        <f>IF(ISBLANK(HLOOKUP(J$1,q_preprocess!$1:$1048576, $D24, FALSE)), "", HLOOKUP(J$1,q_preprocess!$1:$1048576, $D24, FALSE))</f>
        <v>5887041.2149664257</v>
      </c>
      <c r="K24" s="23">
        <f>IF(ISBLANK(HLOOKUP(K$1,q_preprocess!$1:$1048576, $D24, FALSE)), "", HLOOKUP(K$1,q_preprocess!$1:$1048576, $D24, FALSE))</f>
        <v>5342195.9123107335</v>
      </c>
      <c r="L24" s="23">
        <f>IF(ISBLANK(HLOOKUP(L$1,q_preprocess!$1:$1048576, $D24, FALSE)), "", HLOOKUP(L$1,q_preprocess!$1:$1048576, $D24, FALSE))</f>
        <v>544845.30265569221</v>
      </c>
      <c r="M24" s="23">
        <f>IF(ISBLANK(HLOOKUP(M$1,q_preprocess!$1:$1048576, $D24, FALSE)), "", HLOOKUP(M$1,q_preprocess!$1:$1048576, $D24, FALSE))</f>
        <v>11558429.155830681</v>
      </c>
      <c r="N24" s="23">
        <f>IF(ISBLANK(HLOOKUP(N$1,q_preprocess!$1:$1048576, $D24, FALSE)), "", HLOOKUP(N$1,q_preprocess!$1:$1048576, $D24, FALSE))</f>
        <v>10564808.742874706</v>
      </c>
      <c r="O24" s="23">
        <f>IF(ISBLANK(HLOOKUP(O$1,q_preprocess!$1:$1048576, $D24, FALSE)), "", HLOOKUP(O$1,q_preprocess!$1:$1048576, $D24, FALSE))</f>
        <v>1744864.6062742595</v>
      </c>
      <c r="P24" s="23">
        <f>IF(ISBLANK(HLOOKUP(P$1,q_preprocess!$1:$1048576, $D24, FALSE)), "", HLOOKUP(P$1,q_preprocess!$1:$1048576, $D24, FALSE))</f>
        <v>7501223.0405591745</v>
      </c>
      <c r="Q24" s="23">
        <f>IF(ISBLANK(HLOOKUP(Q$1,q_preprocess!$1:$1048576, $D24, FALSE)), "", HLOOKUP(Q$1,q_preprocess!$1:$1048576, $D24, FALSE))</f>
        <v>14265497.576637384</v>
      </c>
    </row>
    <row r="25" spans="1:17" x14ac:dyDescent="0.25">
      <c r="A25" s="20">
        <v>35034</v>
      </c>
      <c r="B25" s="21">
        <v>1995</v>
      </c>
      <c r="C25" s="21">
        <v>4</v>
      </c>
      <c r="D25" s="21">
        <v>25</v>
      </c>
      <c r="E25" s="21" t="s">
        <v>182</v>
      </c>
      <c r="F25" s="23">
        <f>IF(ISBLANK(HLOOKUP(F$1,q_preprocess!$1:$1048576, $D25, FALSE)), "", HLOOKUP(F$1,q_preprocess!$1:$1048576, $D25, FALSE))</f>
        <v>26949452.853946626</v>
      </c>
      <c r="G25" s="23">
        <f>IF(ISBLANK(HLOOKUP(G$1,q_preprocess!$1:$1048576, $D25, FALSE)), "", HLOOKUP(G$1,q_preprocess!$1:$1048576, $D25, FALSE))</f>
        <v>25718957.313513499</v>
      </c>
      <c r="H25" s="23">
        <f>IF(ISBLANK(HLOOKUP(H$1,q_preprocess!$1:$1048576, $D25, FALSE)), "", HLOOKUP(H$1,q_preprocess!$1:$1048576, $D25, FALSE))</f>
        <v>16939257.043771457</v>
      </c>
      <c r="I25" s="23">
        <f>IF(ISBLANK(HLOOKUP(I$1,q_preprocess!$1:$1048576, $D25, FALSE)), "", HLOOKUP(I$1,q_preprocess!$1:$1048576, $D25, FALSE))</f>
        <v>4003863.7390468563</v>
      </c>
      <c r="J25" s="23">
        <f>IF(ISBLANK(HLOOKUP(J$1,q_preprocess!$1:$1048576, $D25, FALSE)), "", HLOOKUP(J$1,q_preprocess!$1:$1048576, $D25, FALSE))</f>
        <v>7361813.5193921952</v>
      </c>
      <c r="K25" s="23">
        <f>IF(ISBLANK(HLOOKUP(K$1,q_preprocess!$1:$1048576, $D25, FALSE)), "", HLOOKUP(K$1,q_preprocess!$1:$1048576, $D25, FALSE))</f>
        <v>5810382.1542278342</v>
      </c>
      <c r="L25" s="23">
        <f>IF(ISBLANK(HLOOKUP(L$1,q_preprocess!$1:$1048576, $D25, FALSE)), "", HLOOKUP(L$1,q_preprocess!$1:$1048576, $D25, FALSE))</f>
        <v>1551431.365164361</v>
      </c>
      <c r="M25" s="23">
        <f>IF(ISBLANK(HLOOKUP(M$1,q_preprocess!$1:$1048576, $D25, FALSE)), "", HLOOKUP(M$1,q_preprocess!$1:$1048576, $D25, FALSE))</f>
        <v>7938634.4940076461</v>
      </c>
      <c r="N25" s="23">
        <f>IF(ISBLANK(HLOOKUP(N$1,q_preprocess!$1:$1048576, $D25, FALSE)), "", HLOOKUP(N$1,q_preprocess!$1:$1048576, $D25, FALSE))</f>
        <v>9294115.9422715306</v>
      </c>
      <c r="O25" s="23">
        <f>IF(ISBLANK(HLOOKUP(O$1,q_preprocess!$1:$1048576, $D25, FALSE)), "", HLOOKUP(O$1,q_preprocess!$1:$1048576, $D25, FALSE))</f>
        <v>1854645.306760526</v>
      </c>
      <c r="P25" s="23">
        <f>IF(ISBLANK(HLOOKUP(P$1,q_preprocess!$1:$1048576, $D25, FALSE)), "", HLOOKUP(P$1,q_preprocess!$1:$1048576, $D25, FALSE))</f>
        <v>8361227.2096816637</v>
      </c>
      <c r="Q25" s="23">
        <f>IF(ISBLANK(HLOOKUP(Q$1,q_preprocess!$1:$1048576, $D25, FALSE)), "", HLOOKUP(Q$1,q_preprocess!$1:$1048576, $D25, FALSE))</f>
        <v>14943108.894896157</v>
      </c>
    </row>
    <row r="26" spans="1:17" x14ac:dyDescent="0.25">
      <c r="A26" s="20">
        <v>35125</v>
      </c>
      <c r="B26" s="21">
        <v>1996</v>
      </c>
      <c r="C26" s="21">
        <v>1</v>
      </c>
      <c r="D26" s="21">
        <v>26</v>
      </c>
      <c r="E26" s="21" t="s">
        <v>182</v>
      </c>
      <c r="F26" s="23">
        <f>IF(ISBLANK(HLOOKUP(F$1,q_preprocess!$1:$1048576, $D26, FALSE)), "", HLOOKUP(F$1,q_preprocess!$1:$1048576, $D26, FALSE))</f>
        <v>25381051.739123899</v>
      </c>
      <c r="G26" s="23">
        <f>IF(ISBLANK(HLOOKUP(G$1,q_preprocess!$1:$1048576, $D26, FALSE)), "", HLOOKUP(G$1,q_preprocess!$1:$1048576, $D26, FALSE))</f>
        <v>26322268.301807702</v>
      </c>
      <c r="H26" s="23">
        <f>IF(ISBLANK(HLOOKUP(H$1,q_preprocess!$1:$1048576, $D26, FALSE)), "", HLOOKUP(H$1,q_preprocess!$1:$1048576, $D26, FALSE))</f>
        <v>15077526.412192527</v>
      </c>
      <c r="I26" s="23">
        <f>IF(ISBLANK(HLOOKUP(I$1,q_preprocess!$1:$1048576, $D26, FALSE)), "", HLOOKUP(I$1,q_preprocess!$1:$1048576, $D26, FALSE))</f>
        <v>2975320.5718657156</v>
      </c>
      <c r="J26" s="23">
        <f>IF(ISBLANK(HLOOKUP(J$1,q_preprocess!$1:$1048576, $D26, FALSE)), "", HLOOKUP(J$1,q_preprocess!$1:$1048576, $D26, FALSE))</f>
        <v>5872592.5886233253</v>
      </c>
      <c r="K26" s="23">
        <f>IF(ISBLANK(HLOOKUP(K$1,q_preprocess!$1:$1048576, $D26, FALSE)), "", HLOOKUP(K$1,q_preprocess!$1:$1048576, $D26, FALSE))</f>
        <v>6124938.0720460657</v>
      </c>
      <c r="L26" s="23">
        <f>IF(ISBLANK(HLOOKUP(L$1,q_preprocess!$1:$1048576, $D26, FALSE)), "", HLOOKUP(L$1,q_preprocess!$1:$1048576, $D26, FALSE))</f>
        <v>-252345.48342274054</v>
      </c>
      <c r="M26" s="23">
        <f>IF(ISBLANK(HLOOKUP(M$1,q_preprocess!$1:$1048576, $D26, FALSE)), "", HLOOKUP(M$1,q_preprocess!$1:$1048576, $D26, FALSE))</f>
        <v>9362807.0472762436</v>
      </c>
      <c r="N26" s="23">
        <f>IF(ISBLANK(HLOOKUP(N$1,q_preprocess!$1:$1048576, $D26, FALSE)), "", HLOOKUP(N$1,q_preprocess!$1:$1048576, $D26, FALSE))</f>
        <v>7907194.8808339126</v>
      </c>
      <c r="O26" s="23">
        <f>IF(ISBLANK(HLOOKUP(O$1,q_preprocess!$1:$1048576, $D26, FALSE)), "", HLOOKUP(O$1,q_preprocess!$1:$1048576, $D26, FALSE))</f>
        <v>2671714.2016983475</v>
      </c>
      <c r="P26" s="23">
        <f>IF(ISBLANK(HLOOKUP(P$1,q_preprocess!$1:$1048576, $D26, FALSE)), "", HLOOKUP(P$1,q_preprocess!$1:$1048576, $D26, FALSE))</f>
        <v>7341193.3512524059</v>
      </c>
      <c r="Q26" s="23">
        <f>IF(ISBLANK(HLOOKUP(Q$1,q_preprocess!$1:$1048576, $D26, FALSE)), "", HLOOKUP(Q$1,q_preprocess!$1:$1048576, $D26, FALSE))</f>
        <v>13732266.554922415</v>
      </c>
    </row>
    <row r="27" spans="1:17" x14ac:dyDescent="0.25">
      <c r="A27" s="20">
        <v>35217</v>
      </c>
      <c r="B27" s="21">
        <v>1996</v>
      </c>
      <c r="C27" s="21">
        <v>2</v>
      </c>
      <c r="D27" s="21">
        <v>27</v>
      </c>
      <c r="E27" s="21" t="s">
        <v>182</v>
      </c>
      <c r="F27" s="23">
        <f>IF(ISBLANK(HLOOKUP(F$1,q_preprocess!$1:$1048576, $D27, FALSE)), "", HLOOKUP(F$1,q_preprocess!$1:$1048576, $D27, FALSE))</f>
        <v>26660900.739202559</v>
      </c>
      <c r="G27" s="23">
        <f>IF(ISBLANK(HLOOKUP(G$1,q_preprocess!$1:$1048576, $D27, FALSE)), "", HLOOKUP(G$1,q_preprocess!$1:$1048576, $D27, FALSE))</f>
        <v>26254288.0038637</v>
      </c>
      <c r="H27" s="23">
        <f>IF(ISBLANK(HLOOKUP(H$1,q_preprocess!$1:$1048576, $D27, FALSE)), "", HLOOKUP(H$1,q_preprocess!$1:$1048576, $D27, FALSE))</f>
        <v>16144221.859720491</v>
      </c>
      <c r="I27" s="23">
        <f>IF(ISBLANK(HLOOKUP(I$1,q_preprocess!$1:$1048576, $D27, FALSE)), "", HLOOKUP(I$1,q_preprocess!$1:$1048576, $D27, FALSE))</f>
        <v>2763080.4913019296</v>
      </c>
      <c r="J27" s="23">
        <f>IF(ISBLANK(HLOOKUP(J$1,q_preprocess!$1:$1048576, $D27, FALSE)), "", HLOOKUP(J$1,q_preprocess!$1:$1048576, $D27, FALSE))</f>
        <v>5102877.2695183111</v>
      </c>
      <c r="K27" s="23">
        <f>IF(ISBLANK(HLOOKUP(K$1,q_preprocess!$1:$1048576, $D27, FALSE)), "", HLOOKUP(K$1,q_preprocess!$1:$1048576, $D27, FALSE))</f>
        <v>5518421.9508079272</v>
      </c>
      <c r="L27" s="23">
        <f>IF(ISBLANK(HLOOKUP(L$1,q_preprocess!$1:$1048576, $D27, FALSE)), "", HLOOKUP(L$1,q_preprocess!$1:$1048576, $D27, FALSE))</f>
        <v>-415544.68128961604</v>
      </c>
      <c r="M27" s="23">
        <f>IF(ISBLANK(HLOOKUP(M$1,q_preprocess!$1:$1048576, $D27, FALSE)), "", HLOOKUP(M$1,q_preprocess!$1:$1048576, $D27, FALSE))</f>
        <v>11676875.272567436</v>
      </c>
      <c r="N27" s="23">
        <f>IF(ISBLANK(HLOOKUP(N$1,q_preprocess!$1:$1048576, $D27, FALSE)), "", HLOOKUP(N$1,q_preprocess!$1:$1048576, $D27, FALSE))</f>
        <v>9026154.1539056152</v>
      </c>
      <c r="O27" s="23">
        <f>IF(ISBLANK(HLOOKUP(O$1,q_preprocess!$1:$1048576, $D27, FALSE)), "", HLOOKUP(O$1,q_preprocess!$1:$1048576, $D27, FALSE))</f>
        <v>2263487.8339550919</v>
      </c>
      <c r="P27" s="23">
        <f>IF(ISBLANK(HLOOKUP(P$1,q_preprocess!$1:$1048576, $D27, FALSE)), "", HLOOKUP(P$1,q_preprocess!$1:$1048576, $D27, FALSE))</f>
        <v>8021977.1856614826</v>
      </c>
      <c r="Q27" s="23">
        <f>IF(ISBLANK(HLOOKUP(Q$1,q_preprocess!$1:$1048576, $D27, FALSE)), "", HLOOKUP(Q$1,q_preprocess!$1:$1048576, $D27, FALSE))</f>
        <v>14744630.048068671</v>
      </c>
    </row>
    <row r="28" spans="1:17" x14ac:dyDescent="0.25">
      <c r="A28" s="20">
        <v>35309</v>
      </c>
      <c r="B28" s="21">
        <v>1996</v>
      </c>
      <c r="C28" s="21">
        <v>3</v>
      </c>
      <c r="D28" s="21">
        <v>28</v>
      </c>
      <c r="E28" s="21" t="s">
        <v>182</v>
      </c>
      <c r="F28" s="23">
        <f>IF(ISBLANK(HLOOKUP(F$1,q_preprocess!$1:$1048576, $D28, FALSE)), "", HLOOKUP(F$1,q_preprocess!$1:$1048576, $D28, FALSE))</f>
        <v>25702373.472522877</v>
      </c>
      <c r="G28" s="23">
        <f>IF(ISBLANK(HLOOKUP(G$1,q_preprocess!$1:$1048576, $D28, FALSE)), "", HLOOKUP(G$1,q_preprocess!$1:$1048576, $D28, FALSE))</f>
        <v>26482515.116321702</v>
      </c>
      <c r="H28" s="23">
        <f>IF(ISBLANK(HLOOKUP(H$1,q_preprocess!$1:$1048576, $D28, FALSE)), "", HLOOKUP(H$1,q_preprocess!$1:$1048576, $D28, FALSE))</f>
        <v>15912292.784142286</v>
      </c>
      <c r="I28" s="23">
        <f>IF(ISBLANK(HLOOKUP(I$1,q_preprocess!$1:$1048576, $D28, FALSE)), "", HLOOKUP(I$1,q_preprocess!$1:$1048576, $D28, FALSE))</f>
        <v>3297288.5236710245</v>
      </c>
      <c r="J28" s="23">
        <f>IF(ISBLANK(HLOOKUP(J$1,q_preprocess!$1:$1048576, $D28, FALSE)), "", HLOOKUP(J$1,q_preprocess!$1:$1048576, $D28, FALSE))</f>
        <v>5256417.528360378</v>
      </c>
      <c r="K28" s="23">
        <f>IF(ISBLANK(HLOOKUP(K$1,q_preprocess!$1:$1048576, $D28, FALSE)), "", HLOOKUP(K$1,q_preprocess!$1:$1048576, $D28, FALSE))</f>
        <v>5064670.55611235</v>
      </c>
      <c r="L28" s="23">
        <f>IF(ISBLANK(HLOOKUP(L$1,q_preprocess!$1:$1048576, $D28, FALSE)), "", HLOOKUP(L$1,q_preprocess!$1:$1048576, $D28, FALSE))</f>
        <v>191746.97224802844</v>
      </c>
      <c r="M28" s="23">
        <f>IF(ISBLANK(HLOOKUP(M$1,q_preprocess!$1:$1048576, $D28, FALSE)), "", HLOOKUP(M$1,q_preprocess!$1:$1048576, $D28, FALSE))</f>
        <v>10204763.706348298</v>
      </c>
      <c r="N28" s="23">
        <f>IF(ISBLANK(HLOOKUP(N$1,q_preprocess!$1:$1048576, $D28, FALSE)), "", HLOOKUP(N$1,q_preprocess!$1:$1048576, $D28, FALSE))</f>
        <v>8968389.0699991062</v>
      </c>
      <c r="O28" s="23">
        <f>IF(ISBLANK(HLOOKUP(O$1,q_preprocess!$1:$1048576, $D28, FALSE)), "", HLOOKUP(O$1,q_preprocess!$1:$1048576, $D28, FALSE))</f>
        <v>1707253.7707834905</v>
      </c>
      <c r="P28" s="23">
        <f>IF(ISBLANK(HLOOKUP(P$1,q_preprocess!$1:$1048576, $D28, FALSE)), "", HLOOKUP(P$1,q_preprocess!$1:$1048576, $D28, FALSE))</f>
        <v>7628153.834716972</v>
      </c>
      <c r="Q28" s="23">
        <f>IF(ISBLANK(HLOOKUP(Q$1,q_preprocess!$1:$1048576, $D28, FALSE)), "", HLOOKUP(Q$1,q_preprocess!$1:$1048576, $D28, FALSE))</f>
        <v>14523491.128841711</v>
      </c>
    </row>
    <row r="29" spans="1:17" x14ac:dyDescent="0.25">
      <c r="A29" s="20">
        <v>35400</v>
      </c>
      <c r="B29" s="21">
        <v>1996</v>
      </c>
      <c r="C29" s="21">
        <v>4</v>
      </c>
      <c r="D29" s="21">
        <v>29</v>
      </c>
      <c r="E29" s="21" t="s">
        <v>182</v>
      </c>
      <c r="F29" s="23">
        <f>IF(ISBLANK(HLOOKUP(F$1,q_preprocess!$1:$1048576, $D29, FALSE)), "", HLOOKUP(F$1,q_preprocess!$1:$1048576, $D29, FALSE))</f>
        <v>28186393.719055992</v>
      </c>
      <c r="G29" s="23">
        <f>IF(ISBLANK(HLOOKUP(G$1,q_preprocess!$1:$1048576, $D29, FALSE)), "", HLOOKUP(G$1,q_preprocess!$1:$1048576, $D29, FALSE))</f>
        <v>26834415.2111081</v>
      </c>
      <c r="H29" s="23">
        <f>IF(ISBLANK(HLOOKUP(H$1,q_preprocess!$1:$1048576, $D29, FALSE)), "", HLOOKUP(H$1,q_preprocess!$1:$1048576, $D29, FALSE))</f>
        <v>17415234.426605657</v>
      </c>
      <c r="I29" s="23">
        <f>IF(ISBLANK(HLOOKUP(I$1,q_preprocess!$1:$1048576, $D29, FALSE)), "", HLOOKUP(I$1,q_preprocess!$1:$1048576, $D29, FALSE))</f>
        <v>3706730.5066497284</v>
      </c>
      <c r="J29" s="23">
        <f>IF(ISBLANK(HLOOKUP(J$1,q_preprocess!$1:$1048576, $D29, FALSE)), "", HLOOKUP(J$1,q_preprocess!$1:$1048576, $D29, FALSE))</f>
        <v>7743071.7104519717</v>
      </c>
      <c r="K29" s="23">
        <f>IF(ISBLANK(HLOOKUP(K$1,q_preprocess!$1:$1048576, $D29, FALSE)), "", HLOOKUP(K$1,q_preprocess!$1:$1048576, $D29, FALSE))</f>
        <v>6054869.3408350023</v>
      </c>
      <c r="L29" s="23">
        <f>IF(ISBLANK(HLOOKUP(L$1,q_preprocess!$1:$1048576, $D29, FALSE)), "", HLOOKUP(L$1,q_preprocess!$1:$1048576, $D29, FALSE))</f>
        <v>1688202.369616969</v>
      </c>
      <c r="M29" s="23">
        <f>IF(ISBLANK(HLOOKUP(M$1,q_preprocess!$1:$1048576, $D29, FALSE)), "", HLOOKUP(M$1,q_preprocess!$1:$1048576, $D29, FALSE))</f>
        <v>8258903.2399459351</v>
      </c>
      <c r="N29" s="23">
        <f>IF(ISBLANK(HLOOKUP(N$1,q_preprocess!$1:$1048576, $D29, FALSE)), "", HLOOKUP(N$1,q_preprocess!$1:$1048576, $D29, FALSE))</f>
        <v>8937546.1645972989</v>
      </c>
      <c r="O29" s="23">
        <f>IF(ISBLANK(HLOOKUP(O$1,q_preprocess!$1:$1048576, $D29, FALSE)), "", HLOOKUP(O$1,q_preprocess!$1:$1048576, $D29, FALSE))</f>
        <v>1916294.4953412174</v>
      </c>
      <c r="P29" s="23">
        <f>IF(ISBLANK(HLOOKUP(P$1,q_preprocess!$1:$1048576, $D29, FALSE)), "", HLOOKUP(P$1,q_preprocess!$1:$1048576, $D29, FALSE))</f>
        <v>8073600.6497614654</v>
      </c>
      <c r="Q29" s="23">
        <f>IF(ISBLANK(HLOOKUP(Q$1,q_preprocess!$1:$1048576, $D29, FALSE)), "", HLOOKUP(Q$1,q_preprocess!$1:$1048576, $D29, FALSE))</f>
        <v>15982742.360259753</v>
      </c>
    </row>
    <row r="30" spans="1:17" x14ac:dyDescent="0.25">
      <c r="A30" s="20">
        <v>35490</v>
      </c>
      <c r="B30" s="21">
        <v>1997</v>
      </c>
      <c r="C30" s="21">
        <v>1</v>
      </c>
      <c r="D30" s="21">
        <v>30</v>
      </c>
      <c r="E30" s="21" t="s">
        <v>182</v>
      </c>
      <c r="F30" s="23">
        <f>IF(ISBLANK(HLOOKUP(F$1,q_preprocess!$1:$1048576, $D30, FALSE)), "", HLOOKUP(F$1,q_preprocess!$1:$1048576, $D30, FALSE))</f>
        <v>25979104.612758301</v>
      </c>
      <c r="G30" s="23">
        <f>IF(ISBLANK(HLOOKUP(G$1,q_preprocess!$1:$1048576, $D30, FALSE)), "", HLOOKUP(G$1,q_preprocess!$1:$1048576, $D30, FALSE))</f>
        <v>26929579.194698501</v>
      </c>
      <c r="H30" s="23">
        <f>IF(ISBLANK(HLOOKUP(H$1,q_preprocess!$1:$1048576, $D30, FALSE)), "", HLOOKUP(H$1,q_preprocess!$1:$1048576, $D30, FALSE))</f>
        <v>15881770.283416955</v>
      </c>
      <c r="I30" s="23">
        <f>IF(ISBLANK(HLOOKUP(I$1,q_preprocess!$1:$1048576, $D30, FALSE)), "", HLOOKUP(I$1,q_preprocess!$1:$1048576, $D30, FALSE))</f>
        <v>2793774.4222918386</v>
      </c>
      <c r="J30" s="23">
        <f>IF(ISBLANK(HLOOKUP(J$1,q_preprocess!$1:$1048576, $D30, FALSE)), "", HLOOKUP(J$1,q_preprocess!$1:$1048576, $D30, FALSE))</f>
        <v>5725136.1343264524</v>
      </c>
      <c r="K30" s="23">
        <f>IF(ISBLANK(HLOOKUP(K$1,q_preprocess!$1:$1048576, $D30, FALSE)), "", HLOOKUP(K$1,q_preprocess!$1:$1048576, $D30, FALSE))</f>
        <v>5948519.5910514146</v>
      </c>
      <c r="L30" s="23">
        <f>IF(ISBLANK(HLOOKUP(L$1,q_preprocess!$1:$1048576, $D30, FALSE)), "", HLOOKUP(L$1,q_preprocess!$1:$1048576, $D30, FALSE))</f>
        <v>-223383.45672496175</v>
      </c>
      <c r="M30" s="23">
        <f>IF(ISBLANK(HLOOKUP(M$1,q_preprocess!$1:$1048576, $D30, FALSE)), "", HLOOKUP(M$1,q_preprocess!$1:$1048576, $D30, FALSE))</f>
        <v>9034704.5113992561</v>
      </c>
      <c r="N30" s="23">
        <f>IF(ISBLANK(HLOOKUP(N$1,q_preprocess!$1:$1048576, $D30, FALSE)), "", HLOOKUP(N$1,q_preprocess!$1:$1048576, $D30, FALSE))</f>
        <v>7456280.7386762062</v>
      </c>
      <c r="O30" s="23">
        <f>IF(ISBLANK(HLOOKUP(O$1,q_preprocess!$1:$1048576, $D30, FALSE)), "", HLOOKUP(O$1,q_preprocess!$1:$1048576, $D30, FALSE))</f>
        <v>2856458.0505661322</v>
      </c>
      <c r="P30" s="23">
        <f>IF(ISBLANK(HLOOKUP(P$1,q_preprocess!$1:$1048576, $D30, FALSE)), "", HLOOKUP(P$1,q_preprocess!$1:$1048576, $D30, FALSE))</f>
        <v>6935818.2737144288</v>
      </c>
      <c r="Q30" s="23">
        <f>IF(ISBLANK(HLOOKUP(Q$1,q_preprocess!$1:$1048576, $D30, FALSE)), "", HLOOKUP(Q$1,q_preprocess!$1:$1048576, $D30, FALSE))</f>
        <v>14474256.023392931</v>
      </c>
    </row>
    <row r="31" spans="1:17" x14ac:dyDescent="0.25">
      <c r="A31" s="20">
        <v>35582</v>
      </c>
      <c r="B31" s="21">
        <v>1997</v>
      </c>
      <c r="C31" s="21">
        <v>2</v>
      </c>
      <c r="D31" s="21">
        <v>31</v>
      </c>
      <c r="E31" s="21" t="s">
        <v>182</v>
      </c>
      <c r="F31" s="23">
        <f>IF(ISBLANK(HLOOKUP(F$1,q_preprocess!$1:$1048576, $D31, FALSE)), "", HLOOKUP(F$1,q_preprocess!$1:$1048576, $D31, FALSE))</f>
        <v>28173847.528833523</v>
      </c>
      <c r="G31" s="23">
        <f>IF(ISBLANK(HLOOKUP(G$1,q_preprocess!$1:$1048576, $D31, FALSE)), "", HLOOKUP(G$1,q_preprocess!$1:$1048576, $D31, FALSE))</f>
        <v>27750494.900103498</v>
      </c>
      <c r="H31" s="23">
        <f>IF(ISBLANK(HLOOKUP(H$1,q_preprocess!$1:$1048576, $D31, FALSE)), "", HLOOKUP(H$1,q_preprocess!$1:$1048576, $D31, FALSE))</f>
        <v>16491067.147717332</v>
      </c>
      <c r="I31" s="23">
        <f>IF(ISBLANK(HLOOKUP(I$1,q_preprocess!$1:$1048576, $D31, FALSE)), "", HLOOKUP(I$1,q_preprocess!$1:$1048576, $D31, FALSE))</f>
        <v>2857061.2432362996</v>
      </c>
      <c r="J31" s="23">
        <f>IF(ISBLANK(HLOOKUP(J$1,q_preprocess!$1:$1048576, $D31, FALSE)), "", HLOOKUP(J$1,q_preprocess!$1:$1048576, $D31, FALSE))</f>
        <v>6058998.3525581826</v>
      </c>
      <c r="K31" s="23">
        <f>IF(ISBLANK(HLOOKUP(K$1,q_preprocess!$1:$1048576, $D31, FALSE)), "", HLOOKUP(K$1,q_preprocess!$1:$1048576, $D31, FALSE))</f>
        <v>5991304.6046826765</v>
      </c>
      <c r="L31" s="23">
        <f>IF(ISBLANK(HLOOKUP(L$1,q_preprocess!$1:$1048576, $D31, FALSE)), "", HLOOKUP(L$1,q_preprocess!$1:$1048576, $D31, FALSE))</f>
        <v>67693.747875505593</v>
      </c>
      <c r="M31" s="23">
        <f>IF(ISBLANK(HLOOKUP(M$1,q_preprocess!$1:$1048576, $D31, FALSE)), "", HLOOKUP(M$1,q_preprocess!$1:$1048576, $D31, FALSE))</f>
        <v>10487903.656920275</v>
      </c>
      <c r="N31" s="23">
        <f>IF(ISBLANK(HLOOKUP(N$1,q_preprocess!$1:$1048576, $D31, FALSE)), "", HLOOKUP(N$1,q_preprocess!$1:$1048576, $D31, FALSE))</f>
        <v>7721182.871598566</v>
      </c>
      <c r="O31" s="23">
        <f>IF(ISBLANK(HLOOKUP(O$1,q_preprocess!$1:$1048576, $D31, FALSE)), "", HLOOKUP(O$1,q_preprocess!$1:$1048576, $D31, FALSE))</f>
        <v>2450388.7619888978</v>
      </c>
      <c r="P31" s="23">
        <f>IF(ISBLANK(HLOOKUP(P$1,q_preprocess!$1:$1048576, $D31, FALSE)), "", HLOOKUP(P$1,q_preprocess!$1:$1048576, $D31, FALSE))</f>
        <v>8508404.9795060363</v>
      </c>
      <c r="Q31" s="23">
        <f>IF(ISBLANK(HLOOKUP(Q$1,q_preprocess!$1:$1048576, $D31, FALSE)), "", HLOOKUP(Q$1,q_preprocess!$1:$1048576, $D31, FALSE))</f>
        <v>15483138.963987961</v>
      </c>
    </row>
    <row r="32" spans="1:17" x14ac:dyDescent="0.25">
      <c r="A32" s="20">
        <v>35674</v>
      </c>
      <c r="B32" s="21">
        <v>1997</v>
      </c>
      <c r="C32" s="21">
        <v>3</v>
      </c>
      <c r="D32" s="21">
        <v>32</v>
      </c>
      <c r="E32" s="21" t="s">
        <v>182</v>
      </c>
      <c r="F32" s="23">
        <f>IF(ISBLANK(HLOOKUP(F$1,q_preprocess!$1:$1048576, $D32, FALSE)), "", HLOOKUP(F$1,q_preprocess!$1:$1048576, $D32, FALSE))</f>
        <v>27849231.127717592</v>
      </c>
      <c r="G32" s="23">
        <f>IF(ISBLANK(HLOOKUP(G$1,q_preprocess!$1:$1048576, $D32, FALSE)), "", HLOOKUP(G$1,q_preprocess!$1:$1048576, $D32, FALSE))</f>
        <v>28823060.163113002</v>
      </c>
      <c r="H32" s="23">
        <f>IF(ISBLANK(HLOOKUP(H$1,q_preprocess!$1:$1048576, $D32, FALSE)), "", HLOOKUP(H$1,q_preprocess!$1:$1048576, $D32, FALSE))</f>
        <v>16433487.743103994</v>
      </c>
      <c r="I32" s="23">
        <f>IF(ISBLANK(HLOOKUP(I$1,q_preprocess!$1:$1048576, $D32, FALSE)), "", HLOOKUP(I$1,q_preprocess!$1:$1048576, $D32, FALSE))</f>
        <v>3099227.6687912601</v>
      </c>
      <c r="J32" s="23">
        <f>IF(ISBLANK(HLOOKUP(J$1,q_preprocess!$1:$1048576, $D32, FALSE)), "", HLOOKUP(J$1,q_preprocess!$1:$1048576, $D32, FALSE))</f>
        <v>6339531.272818448</v>
      </c>
      <c r="K32" s="23">
        <f>IF(ISBLANK(HLOOKUP(K$1,q_preprocess!$1:$1048576, $D32, FALSE)), "", HLOOKUP(K$1,q_preprocess!$1:$1048576, $D32, FALSE))</f>
        <v>5428995.6329773143</v>
      </c>
      <c r="L32" s="23">
        <f>IF(ISBLANK(HLOOKUP(L$1,q_preprocess!$1:$1048576, $D32, FALSE)), "", HLOOKUP(L$1,q_preprocess!$1:$1048576, $D32, FALSE))</f>
        <v>910535.63984113396</v>
      </c>
      <c r="M32" s="23">
        <f>IF(ISBLANK(HLOOKUP(M$1,q_preprocess!$1:$1048576, $D32, FALSE)), "", HLOOKUP(M$1,q_preprocess!$1:$1048576, $D32, FALSE))</f>
        <v>10092609.207192641</v>
      </c>
      <c r="N32" s="23">
        <f>IF(ISBLANK(HLOOKUP(N$1,q_preprocess!$1:$1048576, $D32, FALSE)), "", HLOOKUP(N$1,q_preprocess!$1:$1048576, $D32, FALSE))</f>
        <v>8115624.7641887525</v>
      </c>
      <c r="O32" s="23">
        <f>IF(ISBLANK(HLOOKUP(O$1,q_preprocess!$1:$1048576, $D32, FALSE)), "", HLOOKUP(O$1,q_preprocess!$1:$1048576, $D32, FALSE))</f>
        <v>1866412.5532189906</v>
      </c>
      <c r="P32" s="23">
        <f>IF(ISBLANK(HLOOKUP(P$1,q_preprocess!$1:$1048576, $D32, FALSE)), "", HLOOKUP(P$1,q_preprocess!$1:$1048576, $D32, FALSE))</f>
        <v>7989369.4867140818</v>
      </c>
      <c r="Q32" s="23">
        <f>IF(ISBLANK(HLOOKUP(Q$1,q_preprocess!$1:$1048576, $D32, FALSE)), "", HLOOKUP(Q$1,q_preprocess!$1:$1048576, $D32, FALSE))</f>
        <v>16031451.343372572</v>
      </c>
    </row>
    <row r="33" spans="1:17" x14ac:dyDescent="0.25">
      <c r="A33" s="20">
        <v>35765</v>
      </c>
      <c r="B33" s="21">
        <v>1997</v>
      </c>
      <c r="C33" s="21">
        <v>4</v>
      </c>
      <c r="D33" s="21">
        <v>33</v>
      </c>
      <c r="E33" s="21" t="s">
        <v>182</v>
      </c>
      <c r="F33" s="23">
        <f>IF(ISBLANK(HLOOKUP(F$1,q_preprocess!$1:$1048576, $D33, FALSE)), "", HLOOKUP(F$1,q_preprocess!$1:$1048576, $D33, FALSE))</f>
        <v>28422664.240336448</v>
      </c>
      <c r="G33" s="23">
        <f>IF(ISBLANK(HLOOKUP(G$1,q_preprocess!$1:$1048576, $D33, FALSE)), "", HLOOKUP(G$1,q_preprocess!$1:$1048576, $D33, FALSE))</f>
        <v>26946588.328487799</v>
      </c>
      <c r="H33" s="23">
        <f>IF(ISBLANK(HLOOKUP(H$1,q_preprocess!$1:$1048576, $D33, FALSE)), "", HLOOKUP(H$1,q_preprocess!$1:$1048576, $D33, FALSE))</f>
        <v>17652378.288895637</v>
      </c>
      <c r="I33" s="23">
        <f>IF(ISBLANK(HLOOKUP(I$1,q_preprocess!$1:$1048576, $D33, FALSE)), "", HLOOKUP(I$1,q_preprocess!$1:$1048576, $D33, FALSE))</f>
        <v>3966209.0323256026</v>
      </c>
      <c r="J33" s="23">
        <f>IF(ISBLANK(HLOOKUP(J$1,q_preprocess!$1:$1048576, $D33, FALSE)), "", HLOOKUP(J$1,q_preprocess!$1:$1048576, $D33, FALSE))</f>
        <v>7498501.053295088</v>
      </c>
      <c r="K33" s="23">
        <f>IF(ISBLANK(HLOOKUP(K$1,q_preprocess!$1:$1048576, $D33, FALSE)), "", HLOOKUP(K$1,q_preprocess!$1:$1048576, $D33, FALSE))</f>
        <v>6063197.6455923468</v>
      </c>
      <c r="L33" s="23">
        <f>IF(ISBLANK(HLOOKUP(L$1,q_preprocess!$1:$1048576, $D33, FALSE)), "", HLOOKUP(L$1,q_preprocess!$1:$1048576, $D33, FALSE))</f>
        <v>1435303.4077027412</v>
      </c>
      <c r="M33" s="23">
        <f>IF(ISBLANK(HLOOKUP(M$1,q_preprocess!$1:$1048576, $D33, FALSE)), "", HLOOKUP(M$1,q_preprocess!$1:$1048576, $D33, FALSE))</f>
        <v>7653811.2926771706</v>
      </c>
      <c r="N33" s="23">
        <f>IF(ISBLANK(HLOOKUP(N$1,q_preprocess!$1:$1048576, $D33, FALSE)), "", HLOOKUP(N$1,q_preprocess!$1:$1048576, $D33, FALSE))</f>
        <v>8348235.4268570449</v>
      </c>
      <c r="O33" s="23">
        <f>IF(ISBLANK(HLOOKUP(O$1,q_preprocess!$1:$1048576, $D33, FALSE)), "", HLOOKUP(O$1,q_preprocess!$1:$1048576, $D33, FALSE))</f>
        <v>1977883.0843266943</v>
      </c>
      <c r="P33" s="23">
        <f>IF(ISBLANK(HLOOKUP(P$1,q_preprocess!$1:$1048576, $D33, FALSE)), "", HLOOKUP(P$1,q_preprocess!$1:$1048576, $D33, FALSE))</f>
        <v>8025526.8978350954</v>
      </c>
      <c r="Q33" s="23">
        <f>IF(ISBLANK(HLOOKUP(Q$1,q_preprocess!$1:$1048576, $D33, FALSE)), "", HLOOKUP(Q$1,q_preprocess!$1:$1048576, $D33, FALSE))</f>
        <v>16441242.080241872</v>
      </c>
    </row>
    <row r="34" spans="1:17" x14ac:dyDescent="0.25">
      <c r="A34" s="20">
        <v>35855</v>
      </c>
      <c r="B34" s="21">
        <v>1998</v>
      </c>
      <c r="C34" s="21">
        <v>1</v>
      </c>
      <c r="D34" s="21">
        <v>34</v>
      </c>
      <c r="E34" s="21" t="s">
        <v>182</v>
      </c>
      <c r="F34" s="23">
        <f>IF(ISBLANK(HLOOKUP(F$1,q_preprocess!$1:$1048576, $D34, FALSE)), "", HLOOKUP(F$1,q_preprocess!$1:$1048576, $D34, FALSE))</f>
        <v>27289020.909566574</v>
      </c>
      <c r="G34" s="23">
        <f>IF(ISBLANK(HLOOKUP(G$1,q_preprocess!$1:$1048576, $D34, FALSE)), "", HLOOKUP(G$1,q_preprocess!$1:$1048576, $D34, FALSE))</f>
        <v>28269606.331626602</v>
      </c>
      <c r="H34" s="23">
        <f>IF(ISBLANK(HLOOKUP(H$1,q_preprocess!$1:$1048576, $D34, FALSE)), "", HLOOKUP(H$1,q_preprocess!$1:$1048576, $D34, FALSE))</f>
        <v>15670878.6282719</v>
      </c>
      <c r="I34" s="23">
        <f>IF(ISBLANK(HLOOKUP(I$1,q_preprocess!$1:$1048576, $D34, FALSE)), "", HLOOKUP(I$1,q_preprocess!$1:$1048576, $D34, FALSE))</f>
        <v>3039679.953885525</v>
      </c>
      <c r="J34" s="23">
        <f>IF(ISBLANK(HLOOKUP(J$1,q_preprocess!$1:$1048576, $D34, FALSE)), "", HLOOKUP(J$1,q_preprocess!$1:$1048576, $D34, FALSE))</f>
        <v>5977809.7071758164</v>
      </c>
      <c r="K34" s="23">
        <f>IF(ISBLANK(HLOOKUP(K$1,q_preprocess!$1:$1048576, $D34, FALSE)), "", HLOOKUP(K$1,q_preprocess!$1:$1048576, $D34, FALSE))</f>
        <v>5863394.8385074474</v>
      </c>
      <c r="L34" s="23">
        <f>IF(ISBLANK(HLOOKUP(L$1,q_preprocess!$1:$1048576, $D34, FALSE)), "", HLOOKUP(L$1,q_preprocess!$1:$1048576, $D34, FALSE))</f>
        <v>114414.86866836916</v>
      </c>
      <c r="M34" s="23">
        <f>IF(ISBLANK(HLOOKUP(M$1,q_preprocess!$1:$1048576, $D34, FALSE)), "", HLOOKUP(M$1,q_preprocess!$1:$1048576, $D34, FALSE))</f>
        <v>10077429.30047554</v>
      </c>
      <c r="N34" s="23">
        <f>IF(ISBLANK(HLOOKUP(N$1,q_preprocess!$1:$1048576, $D34, FALSE)), "", HLOOKUP(N$1,q_preprocess!$1:$1048576, $D34, FALSE))</f>
        <v>7476776.6802422088</v>
      </c>
      <c r="O34" s="23">
        <f>IF(ISBLANK(HLOOKUP(O$1,q_preprocess!$1:$1048576, $D34, FALSE)), "", HLOOKUP(O$1,q_preprocess!$1:$1048576, $D34, FALSE))</f>
        <v>2939277.0889037387</v>
      </c>
      <c r="P34" s="23">
        <f>IF(ISBLANK(HLOOKUP(P$1,q_preprocess!$1:$1048576, $D34, FALSE)), "", HLOOKUP(P$1,q_preprocess!$1:$1048576, $D34, FALSE))</f>
        <v>7569792.9036265211</v>
      </c>
      <c r="Q34" s="23">
        <f>IF(ISBLANK(HLOOKUP(Q$1,q_preprocess!$1:$1048576, $D34, FALSE)), "", HLOOKUP(Q$1,q_preprocess!$1:$1048576, $D34, FALSE))</f>
        <v>15084236.647284612</v>
      </c>
    </row>
    <row r="35" spans="1:17" x14ac:dyDescent="0.25">
      <c r="A35" s="20">
        <v>35947</v>
      </c>
      <c r="B35" s="21">
        <v>1998</v>
      </c>
      <c r="C35" s="21">
        <v>2</v>
      </c>
      <c r="D35" s="21">
        <v>35</v>
      </c>
      <c r="E35" s="21" t="s">
        <v>182</v>
      </c>
      <c r="F35" s="23">
        <f>IF(ISBLANK(HLOOKUP(F$1,q_preprocess!$1:$1048576, $D35, FALSE)), "", HLOOKUP(F$1,q_preprocess!$1:$1048576, $D35, FALSE))</f>
        <v>28361189.67384275</v>
      </c>
      <c r="G35" s="23">
        <f>IF(ISBLANK(HLOOKUP(G$1,q_preprocess!$1:$1048576, $D35, FALSE)), "", HLOOKUP(G$1,q_preprocess!$1:$1048576, $D35, FALSE))</f>
        <v>27939913.543042999</v>
      </c>
      <c r="H35" s="23">
        <f>IF(ISBLANK(HLOOKUP(H$1,q_preprocess!$1:$1048576, $D35, FALSE)), "", HLOOKUP(H$1,q_preprocess!$1:$1048576, $D35, FALSE))</f>
        <v>16403968.834569268</v>
      </c>
      <c r="I35" s="23">
        <f>IF(ISBLANK(HLOOKUP(I$1,q_preprocess!$1:$1048576, $D35, FALSE)), "", HLOOKUP(I$1,q_preprocess!$1:$1048576, $D35, FALSE))</f>
        <v>3127387.2492981465</v>
      </c>
      <c r="J35" s="23">
        <f>IF(ISBLANK(HLOOKUP(J$1,q_preprocess!$1:$1048576, $D35, FALSE)), "", HLOOKUP(J$1,q_preprocess!$1:$1048576, $D35, FALSE))</f>
        <v>5517295.4441069551</v>
      </c>
      <c r="K35" s="23">
        <f>IF(ISBLANK(HLOOKUP(K$1,q_preprocess!$1:$1048576, $D35, FALSE)), "", HLOOKUP(K$1,q_preprocess!$1:$1048576, $D35, FALSE))</f>
        <v>5755974.0642803488</v>
      </c>
      <c r="L35" s="23">
        <f>IF(ISBLANK(HLOOKUP(L$1,q_preprocess!$1:$1048576, $D35, FALSE)), "", HLOOKUP(L$1,q_preprocess!$1:$1048576, $D35, FALSE))</f>
        <v>-238678.62017339352</v>
      </c>
      <c r="M35" s="23">
        <f>IF(ISBLANK(HLOOKUP(M$1,q_preprocess!$1:$1048576, $D35, FALSE)), "", HLOOKUP(M$1,q_preprocess!$1:$1048576, $D35, FALSE))</f>
        <v>11629520.353799365</v>
      </c>
      <c r="N35" s="23">
        <f>IF(ISBLANK(HLOOKUP(N$1,q_preprocess!$1:$1048576, $D35, FALSE)), "", HLOOKUP(N$1,q_preprocess!$1:$1048576, $D35, FALSE))</f>
        <v>8316982.2079309905</v>
      </c>
      <c r="O35" s="23">
        <f>IF(ISBLANK(HLOOKUP(O$1,q_preprocess!$1:$1048576, $D35, FALSE)), "", HLOOKUP(O$1,q_preprocess!$1:$1048576, $D35, FALSE))</f>
        <v>2451752.6625173823</v>
      </c>
      <c r="P35" s="23">
        <f>IF(ISBLANK(HLOOKUP(P$1,q_preprocess!$1:$1048576, $D35, FALSE)), "", HLOOKUP(P$1,q_preprocess!$1:$1048576, $D35, FALSE))</f>
        <v>8394964.6445894651</v>
      </c>
      <c r="Q35" s="23">
        <f>IF(ISBLANK(HLOOKUP(Q$1,q_preprocess!$1:$1048576, $D35, FALSE)), "", HLOOKUP(Q$1,q_preprocess!$1:$1048576, $D35, FALSE))</f>
        <v>15810047.768813882</v>
      </c>
    </row>
    <row r="36" spans="1:17" x14ac:dyDescent="0.25">
      <c r="A36" s="20">
        <v>36039</v>
      </c>
      <c r="B36" s="21">
        <v>1998</v>
      </c>
      <c r="C36" s="21">
        <v>3</v>
      </c>
      <c r="D36" s="21">
        <v>36</v>
      </c>
      <c r="E36" s="21" t="s">
        <v>182</v>
      </c>
      <c r="F36" s="23">
        <f>IF(ISBLANK(HLOOKUP(F$1,q_preprocess!$1:$1048576, $D36, FALSE)), "", HLOOKUP(F$1,q_preprocess!$1:$1048576, $D36, FALSE))</f>
        <v>26404577.895694219</v>
      </c>
      <c r="G36" s="23">
        <f>IF(ISBLANK(HLOOKUP(G$1,q_preprocess!$1:$1048576, $D36, FALSE)), "", HLOOKUP(G$1,q_preprocess!$1:$1048576, $D36, FALSE))</f>
        <v>27460745.124958999</v>
      </c>
      <c r="H36" s="23">
        <f>IF(ISBLANK(HLOOKUP(H$1,q_preprocess!$1:$1048576, $D36, FALSE)), "", HLOOKUP(H$1,q_preprocess!$1:$1048576, $D36, FALSE))</f>
        <v>16086119.808184043</v>
      </c>
      <c r="I36" s="23">
        <f>IF(ISBLANK(HLOOKUP(I$1,q_preprocess!$1:$1048576, $D36, FALSE)), "", HLOOKUP(I$1,q_preprocess!$1:$1048576, $D36, FALSE))</f>
        <v>3047935.1401670859</v>
      </c>
      <c r="J36" s="23">
        <f>IF(ISBLANK(HLOOKUP(J$1,q_preprocess!$1:$1048576, $D36, FALSE)), "", HLOOKUP(J$1,q_preprocess!$1:$1048576, $D36, FALSE))</f>
        <v>4616009.1704155719</v>
      </c>
      <c r="K36" s="23">
        <f>IF(ISBLANK(HLOOKUP(K$1,q_preprocess!$1:$1048576, $D36, FALSE)), "", HLOOKUP(K$1,q_preprocess!$1:$1048576, $D36, FALSE))</f>
        <v>4217234.9586816952</v>
      </c>
      <c r="L36" s="23">
        <f>IF(ISBLANK(HLOOKUP(L$1,q_preprocess!$1:$1048576, $D36, FALSE)), "", HLOOKUP(L$1,q_preprocess!$1:$1048576, $D36, FALSE))</f>
        <v>398774.21173387684</v>
      </c>
      <c r="M36" s="23">
        <f>IF(ISBLANK(HLOOKUP(M$1,q_preprocess!$1:$1048576, $D36, FALSE)), "", HLOOKUP(M$1,q_preprocess!$1:$1048576, $D36, FALSE))</f>
        <v>11335399.643746052</v>
      </c>
      <c r="N36" s="23">
        <f>IF(ISBLANK(HLOOKUP(N$1,q_preprocess!$1:$1048576, $D36, FALSE)), "", HLOOKUP(N$1,q_preprocess!$1:$1048576, $D36, FALSE))</f>
        <v>8680885.8668185417</v>
      </c>
      <c r="O36" s="23">
        <f>IF(ISBLANK(HLOOKUP(O$1,q_preprocess!$1:$1048576, $D36, FALSE)), "", HLOOKUP(O$1,q_preprocess!$1:$1048576, $D36, FALSE))</f>
        <v>1858983.0703388238</v>
      </c>
      <c r="P36" s="23">
        <f>IF(ISBLANK(HLOOKUP(P$1,q_preprocess!$1:$1048576, $D36, FALSE)), "", HLOOKUP(P$1,q_preprocess!$1:$1048576, $D36, FALSE))</f>
        <v>7411207.268628587</v>
      </c>
      <c r="Q36" s="23">
        <f>IF(ISBLANK(HLOOKUP(Q$1,q_preprocess!$1:$1048576, $D36, FALSE)), "", HLOOKUP(Q$1,q_preprocess!$1:$1048576, $D36, FALSE))</f>
        <v>15355333.4545552</v>
      </c>
    </row>
    <row r="37" spans="1:17" x14ac:dyDescent="0.25">
      <c r="A37" s="20">
        <v>36130</v>
      </c>
      <c r="B37" s="21">
        <v>1998</v>
      </c>
      <c r="C37" s="21">
        <v>4</v>
      </c>
      <c r="D37" s="21">
        <v>37</v>
      </c>
      <c r="E37" s="21" t="s">
        <v>182</v>
      </c>
      <c r="F37" s="23">
        <f>IF(ISBLANK(HLOOKUP(F$1,q_preprocess!$1:$1048576, $D37, FALSE)), "", HLOOKUP(F$1,q_preprocess!$1:$1048576, $D37, FALSE))</f>
        <v>28445189.618586313</v>
      </c>
      <c r="G37" s="23">
        <f>IF(ISBLANK(HLOOKUP(G$1,q_preprocess!$1:$1048576, $D37, FALSE)), "", HLOOKUP(G$1,q_preprocess!$1:$1048576, $D37, FALSE))</f>
        <v>26912388.395075899</v>
      </c>
      <c r="H37" s="23">
        <f>IF(ISBLANK(HLOOKUP(H$1,q_preprocess!$1:$1048576, $D37, FALSE)), "", HLOOKUP(H$1,q_preprocess!$1:$1048576, $D37, FALSE))</f>
        <v>17974894.072563037</v>
      </c>
      <c r="I37" s="23">
        <f>IF(ISBLANK(HLOOKUP(I$1,q_preprocess!$1:$1048576, $D37, FALSE)), "", HLOOKUP(I$1,q_preprocess!$1:$1048576, $D37, FALSE))</f>
        <v>3811455.5421341653</v>
      </c>
      <c r="J37" s="23">
        <f>IF(ISBLANK(HLOOKUP(J$1,q_preprocess!$1:$1048576, $D37, FALSE)), "", HLOOKUP(J$1,q_preprocess!$1:$1048576, $D37, FALSE))</f>
        <v>6784374.5797031671</v>
      </c>
      <c r="K37" s="23">
        <f>IF(ISBLANK(HLOOKUP(K$1,q_preprocess!$1:$1048576, $D37, FALSE)), "", HLOOKUP(K$1,q_preprocess!$1:$1048576, $D37, FALSE))</f>
        <v>5134462.8185934629</v>
      </c>
      <c r="L37" s="23">
        <f>IF(ISBLANK(HLOOKUP(L$1,q_preprocess!$1:$1048576, $D37, FALSE)), "", HLOOKUP(L$1,q_preprocess!$1:$1048576, $D37, FALSE))</f>
        <v>1649911.7611097046</v>
      </c>
      <c r="M37" s="23">
        <f>IF(ISBLANK(HLOOKUP(M$1,q_preprocess!$1:$1048576, $D37, FALSE)), "", HLOOKUP(M$1,q_preprocess!$1:$1048576, $D37, FALSE))</f>
        <v>9298086.3647031151</v>
      </c>
      <c r="N37" s="23">
        <f>IF(ISBLANK(HLOOKUP(N$1,q_preprocess!$1:$1048576, $D37, FALSE)), "", HLOOKUP(N$1,q_preprocess!$1:$1048576, $D37, FALSE))</f>
        <v>9423620.9405171759</v>
      </c>
      <c r="O37" s="23">
        <f>IF(ISBLANK(HLOOKUP(O$1,q_preprocess!$1:$1048576, $D37, FALSE)), "", HLOOKUP(O$1,q_preprocess!$1:$1048576, $D37, FALSE))</f>
        <v>2017109.8205963126</v>
      </c>
      <c r="P37" s="23">
        <f>IF(ISBLANK(HLOOKUP(P$1,q_preprocess!$1:$1048576, $D37, FALSE)), "", HLOOKUP(P$1,q_preprocess!$1:$1048576, $D37, FALSE))</f>
        <v>7965362.5485962983</v>
      </c>
      <c r="Q37" s="23">
        <f>IF(ISBLANK(HLOOKUP(Q$1,q_preprocess!$1:$1048576, $D37, FALSE)), "", HLOOKUP(Q$1,q_preprocess!$1:$1048576, $D37, FALSE))</f>
        <v>16322356.505075078</v>
      </c>
    </row>
    <row r="38" spans="1:17" x14ac:dyDescent="0.25">
      <c r="A38" s="20">
        <v>36220</v>
      </c>
      <c r="B38" s="21">
        <v>1999</v>
      </c>
      <c r="C38" s="21">
        <v>1</v>
      </c>
      <c r="D38" s="21">
        <v>38</v>
      </c>
      <c r="E38" s="21" t="s">
        <v>182</v>
      </c>
      <c r="F38" s="23">
        <f>IF(ISBLANK(HLOOKUP(F$1,q_preprocess!$1:$1048576, $D38, FALSE)), "", HLOOKUP(F$1,q_preprocess!$1:$1048576, $D38, FALSE))</f>
        <v>25585715.393129062</v>
      </c>
      <c r="G38" s="23">
        <f>IF(ISBLANK(HLOOKUP(G$1,q_preprocess!$1:$1048576, $D38, FALSE)), "", HLOOKUP(G$1,q_preprocess!$1:$1048576, $D38, FALSE))</f>
        <v>26403485.174230199</v>
      </c>
      <c r="H38" s="23">
        <f>IF(ISBLANK(HLOOKUP(H$1,q_preprocess!$1:$1048576, $D38, FALSE)), "", HLOOKUP(H$1,q_preprocess!$1:$1048576, $D38, FALSE))</f>
        <v>14589756.768902764</v>
      </c>
      <c r="I38" s="23">
        <f>IF(ISBLANK(HLOOKUP(I$1,q_preprocess!$1:$1048576, $D38, FALSE)), "", HLOOKUP(I$1,q_preprocess!$1:$1048576, $D38, FALSE))</f>
        <v>3098666.9396572909</v>
      </c>
      <c r="J38" s="23">
        <f>IF(ISBLANK(HLOOKUP(J$1,q_preprocess!$1:$1048576, $D38, FALSE)), "", HLOOKUP(J$1,q_preprocess!$1:$1048576, $D38, FALSE))</f>
        <v>5346951.6870327089</v>
      </c>
      <c r="K38" s="23">
        <f>IF(ISBLANK(HLOOKUP(K$1,q_preprocess!$1:$1048576, $D38, FALSE)), "", HLOOKUP(K$1,q_preprocess!$1:$1048576, $D38, FALSE))</f>
        <v>5035418.7919183373</v>
      </c>
      <c r="L38" s="23">
        <f>IF(ISBLANK(HLOOKUP(L$1,q_preprocess!$1:$1048576, $D38, FALSE)), "", HLOOKUP(L$1,q_preprocess!$1:$1048576, $D38, FALSE))</f>
        <v>311532.89511437161</v>
      </c>
      <c r="M38" s="23">
        <f>IF(ISBLANK(HLOOKUP(M$1,q_preprocess!$1:$1048576, $D38, FALSE)), "", HLOOKUP(M$1,q_preprocess!$1:$1048576, $D38, FALSE))</f>
        <v>9200666.7540544588</v>
      </c>
      <c r="N38" s="23">
        <f>IF(ISBLANK(HLOOKUP(N$1,q_preprocess!$1:$1048576, $D38, FALSE)), "", HLOOKUP(N$1,q_preprocess!$1:$1048576, $D38, FALSE))</f>
        <v>6650326.7565181581</v>
      </c>
      <c r="O38" s="23">
        <f>IF(ISBLANK(HLOOKUP(O$1,q_preprocess!$1:$1048576, $D38, FALSE)), "", HLOOKUP(O$1,q_preprocess!$1:$1048576, $D38, FALSE))</f>
        <v>3032538.567545779</v>
      </c>
      <c r="P38" s="23">
        <f>IF(ISBLANK(HLOOKUP(P$1,q_preprocess!$1:$1048576, $D38, FALSE)), "", HLOOKUP(P$1,q_preprocess!$1:$1048576, $D38, FALSE))</f>
        <v>7318431.3805959262</v>
      </c>
      <c r="Q38" s="23">
        <f>IF(ISBLANK(HLOOKUP(Q$1,q_preprocess!$1:$1048576, $D38, FALSE)), "", HLOOKUP(Q$1,q_preprocess!$1:$1048576, $D38, FALSE))</f>
        <v>13735803.424376123</v>
      </c>
    </row>
    <row r="39" spans="1:17" x14ac:dyDescent="0.25">
      <c r="A39" s="20">
        <v>36312</v>
      </c>
      <c r="B39" s="21">
        <v>1999</v>
      </c>
      <c r="C39" s="21">
        <v>2</v>
      </c>
      <c r="D39" s="21">
        <v>39</v>
      </c>
      <c r="E39" s="21" t="s">
        <v>182</v>
      </c>
      <c r="F39" s="23">
        <f>IF(ISBLANK(HLOOKUP(F$1,q_preprocess!$1:$1048576, $D39, FALSE)), "", HLOOKUP(F$1,q_preprocess!$1:$1048576, $D39, FALSE))</f>
        <v>26848784.450407617</v>
      </c>
      <c r="G39" s="23">
        <f>IF(ISBLANK(HLOOKUP(G$1,q_preprocess!$1:$1048576, $D39, FALSE)), "", HLOOKUP(G$1,q_preprocess!$1:$1048576, $D39, FALSE))</f>
        <v>26462507.684765801</v>
      </c>
      <c r="H39" s="23">
        <f>IF(ISBLANK(HLOOKUP(H$1,q_preprocess!$1:$1048576, $D39, FALSE)), "", HLOOKUP(H$1,q_preprocess!$1:$1048576, $D39, FALSE))</f>
        <v>16202086.243817637</v>
      </c>
      <c r="I39" s="23">
        <f>IF(ISBLANK(HLOOKUP(I$1,q_preprocess!$1:$1048576, $D39, FALSE)), "", HLOOKUP(I$1,q_preprocess!$1:$1048576, $D39, FALSE))</f>
        <v>2851543.6002266663</v>
      </c>
      <c r="J39" s="23">
        <f>IF(ISBLANK(HLOOKUP(J$1,q_preprocess!$1:$1048576, $D39, FALSE)), "", HLOOKUP(J$1,q_preprocess!$1:$1048576, $D39, FALSE))</f>
        <v>4941077.2784521487</v>
      </c>
      <c r="K39" s="23">
        <f>IF(ISBLANK(HLOOKUP(K$1,q_preprocess!$1:$1048576, $D39, FALSE)), "", HLOOKUP(K$1,q_preprocess!$1:$1048576, $D39, FALSE))</f>
        <v>4912046.780990202</v>
      </c>
      <c r="L39" s="23">
        <f>IF(ISBLANK(HLOOKUP(L$1,q_preprocess!$1:$1048576, $D39, FALSE)), "", HLOOKUP(L$1,q_preprocess!$1:$1048576, $D39, FALSE))</f>
        <v>29030.497461946681</v>
      </c>
      <c r="M39" s="23">
        <f>IF(ISBLANK(HLOOKUP(M$1,q_preprocess!$1:$1048576, $D39, FALSE)), "", HLOOKUP(M$1,q_preprocess!$1:$1048576, $D39, FALSE))</f>
        <v>9945762.3481254727</v>
      </c>
      <c r="N39" s="23">
        <f>IF(ISBLANK(HLOOKUP(N$1,q_preprocess!$1:$1048576, $D39, FALSE)), "", HLOOKUP(N$1,q_preprocess!$1:$1048576, $D39, FALSE))</f>
        <v>7091685.0202143043</v>
      </c>
      <c r="O39" s="23">
        <f>IF(ISBLANK(HLOOKUP(O$1,q_preprocess!$1:$1048576, $D39, FALSE)), "", HLOOKUP(O$1,q_preprocess!$1:$1048576, $D39, FALSE))</f>
        <v>2421978.8345977967</v>
      </c>
      <c r="P39" s="23">
        <f>IF(ISBLANK(HLOOKUP(P$1,q_preprocess!$1:$1048576, $D39, FALSE)), "", HLOOKUP(P$1,q_preprocess!$1:$1048576, $D39, FALSE))</f>
        <v>7617418.1969001675</v>
      </c>
      <c r="Q39" s="23">
        <f>IF(ISBLANK(HLOOKUP(Q$1,q_preprocess!$1:$1048576, $D39, FALSE)), "", HLOOKUP(Q$1,q_preprocess!$1:$1048576, $D39, FALSE))</f>
        <v>15152626.905798385</v>
      </c>
    </row>
    <row r="40" spans="1:17" x14ac:dyDescent="0.25">
      <c r="A40" s="20">
        <v>36404</v>
      </c>
      <c r="B40" s="21">
        <v>1999</v>
      </c>
      <c r="C40" s="21">
        <v>3</v>
      </c>
      <c r="D40" s="21">
        <v>40</v>
      </c>
      <c r="E40" s="21" t="s">
        <v>182</v>
      </c>
      <c r="F40" s="23">
        <f>IF(ISBLANK(HLOOKUP(F$1,q_preprocess!$1:$1048576, $D40, FALSE)), "", HLOOKUP(F$1,q_preprocess!$1:$1048576, $D40, FALSE))</f>
        <v>26613640.169013225</v>
      </c>
      <c r="G40" s="23">
        <f>IF(ISBLANK(HLOOKUP(G$1,q_preprocess!$1:$1048576, $D40, FALSE)), "", HLOOKUP(G$1,q_preprocess!$1:$1048576, $D40, FALSE))</f>
        <v>27812252.688305698</v>
      </c>
      <c r="H40" s="23">
        <f>IF(ISBLANK(HLOOKUP(H$1,q_preprocess!$1:$1048576, $D40, FALSE)), "", HLOOKUP(H$1,q_preprocess!$1:$1048576, $D40, FALSE))</f>
        <v>16569312.137530804</v>
      </c>
      <c r="I40" s="23">
        <f>IF(ISBLANK(HLOOKUP(I$1,q_preprocess!$1:$1048576, $D40, FALSE)), "", HLOOKUP(I$1,q_preprocess!$1:$1048576, $D40, FALSE))</f>
        <v>3065101.2107519391</v>
      </c>
      <c r="J40" s="23">
        <f>IF(ISBLANK(HLOOKUP(J$1,q_preprocess!$1:$1048576, $D40, FALSE)), "", HLOOKUP(J$1,q_preprocess!$1:$1048576, $D40, FALSE))</f>
        <v>4660310.4824419599</v>
      </c>
      <c r="K40" s="23">
        <f>IF(ISBLANK(HLOOKUP(K$1,q_preprocess!$1:$1048576, $D40, FALSE)), "", HLOOKUP(K$1,q_preprocess!$1:$1048576, $D40, FALSE))</f>
        <v>4072569.1744898697</v>
      </c>
      <c r="L40" s="23">
        <f>IF(ISBLANK(HLOOKUP(L$1,q_preprocess!$1:$1048576, $D40, FALSE)), "", HLOOKUP(L$1,q_preprocess!$1:$1048576, $D40, FALSE))</f>
        <v>587741.30795208982</v>
      </c>
      <c r="M40" s="23">
        <f>IF(ISBLANK(HLOOKUP(M$1,q_preprocess!$1:$1048576, $D40, FALSE)), "", HLOOKUP(M$1,q_preprocess!$1:$1048576, $D40, FALSE))</f>
        <v>9238411.0137258284</v>
      </c>
      <c r="N40" s="23">
        <f>IF(ISBLANK(HLOOKUP(N$1,q_preprocess!$1:$1048576, $D40, FALSE)), "", HLOOKUP(N$1,q_preprocess!$1:$1048576, $D40, FALSE))</f>
        <v>6919494.675437307</v>
      </c>
      <c r="O40" s="23">
        <f>IF(ISBLANK(HLOOKUP(O$1,q_preprocess!$1:$1048576, $D40, FALSE)), "", HLOOKUP(O$1,q_preprocess!$1:$1048576, $D40, FALSE))</f>
        <v>1956661.5708485742</v>
      </c>
      <c r="P40" s="23">
        <f>IF(ISBLANK(HLOOKUP(P$1,q_preprocess!$1:$1048576, $D40, FALSE)), "", HLOOKUP(P$1,q_preprocess!$1:$1048576, $D40, FALSE))</f>
        <v>7464761.0830173949</v>
      </c>
      <c r="Q40" s="23">
        <f>IF(ISBLANK(HLOOKUP(Q$1,q_preprocess!$1:$1048576, $D40, FALSE)), "", HLOOKUP(Q$1,q_preprocess!$1:$1048576, $D40, FALSE))</f>
        <v>15476958.377743414</v>
      </c>
    </row>
    <row r="41" spans="1:17" x14ac:dyDescent="0.25">
      <c r="A41" s="20">
        <v>36495</v>
      </c>
      <c r="B41" s="21">
        <v>1999</v>
      </c>
      <c r="C41" s="21">
        <v>4</v>
      </c>
      <c r="D41" s="21">
        <v>41</v>
      </c>
      <c r="E41" s="21" t="s">
        <v>182</v>
      </c>
      <c r="F41" s="23">
        <f>IF(ISBLANK(HLOOKUP(F$1,q_preprocess!$1:$1048576, $D41, FALSE)), "", HLOOKUP(F$1,q_preprocess!$1:$1048576, $D41, FALSE))</f>
        <v>29942320.302156493</v>
      </c>
      <c r="G41" s="23">
        <f>IF(ISBLANK(HLOOKUP(G$1,q_preprocess!$1:$1048576, $D41, FALSE)), "", HLOOKUP(G$1,q_preprocess!$1:$1048576, $D41, FALSE))</f>
        <v>28335295.534825198</v>
      </c>
      <c r="H41" s="23">
        <f>IF(ISBLANK(HLOOKUP(H$1,q_preprocess!$1:$1048576, $D41, FALSE)), "", HLOOKUP(H$1,q_preprocess!$1:$1048576, $D41, FALSE))</f>
        <v>17846899.054720405</v>
      </c>
      <c r="I41" s="23">
        <f>IF(ISBLANK(HLOOKUP(I$1,q_preprocess!$1:$1048576, $D41, FALSE)), "", HLOOKUP(I$1,q_preprocess!$1:$1048576, $D41, FALSE))</f>
        <v>4096206.5238324949</v>
      </c>
      <c r="J41" s="23">
        <f>IF(ISBLANK(HLOOKUP(J$1,q_preprocess!$1:$1048576, $D41, FALSE)), "", HLOOKUP(J$1,q_preprocess!$1:$1048576, $D41, FALSE))</f>
        <v>6798016.8276521182</v>
      </c>
      <c r="K41" s="23">
        <f>IF(ISBLANK(HLOOKUP(K$1,q_preprocess!$1:$1048576, $D41, FALSE)), "", HLOOKUP(K$1,q_preprocess!$1:$1048576, $D41, FALSE))</f>
        <v>4646334.0695228372</v>
      </c>
      <c r="L41" s="23">
        <f>IF(ISBLANK(HLOOKUP(L$1,q_preprocess!$1:$1048576, $D41, FALSE)), "", HLOOKUP(L$1,q_preprocess!$1:$1048576, $D41, FALSE))</f>
        <v>2151682.758129281</v>
      </c>
      <c r="M41" s="23">
        <f>IF(ISBLANK(HLOOKUP(M$1,q_preprocess!$1:$1048576, $D41, FALSE)), "", HLOOKUP(M$1,q_preprocess!$1:$1048576, $D41, FALSE))</f>
        <v>8086079.5733571369</v>
      </c>
      <c r="N41" s="23">
        <f>IF(ISBLANK(HLOOKUP(N$1,q_preprocess!$1:$1048576, $D41, FALSE)), "", HLOOKUP(N$1,q_preprocess!$1:$1048576, $D41, FALSE))</f>
        <v>6884881.6774056628</v>
      </c>
      <c r="O41" s="23">
        <f>IF(ISBLANK(HLOOKUP(O$1,q_preprocess!$1:$1048576, $D41, FALSE)), "", HLOOKUP(O$1,q_preprocess!$1:$1048576, $D41, FALSE))</f>
        <v>1932466.6293030579</v>
      </c>
      <c r="P41" s="23">
        <f>IF(ISBLANK(HLOOKUP(P$1,q_preprocess!$1:$1048576, $D41, FALSE)), "", HLOOKUP(P$1,q_preprocess!$1:$1048576, $D41, FALSE))</f>
        <v>8433012.1500486918</v>
      </c>
      <c r="Q41" s="23">
        <f>IF(ISBLANK(HLOOKUP(Q$1,q_preprocess!$1:$1048576, $D41, FALSE)), "", HLOOKUP(Q$1,q_preprocess!$1:$1048576, $D41, FALSE))</f>
        <v>17503955.291820265</v>
      </c>
    </row>
    <row r="42" spans="1:17" x14ac:dyDescent="0.25">
      <c r="A42" s="20">
        <v>36586</v>
      </c>
      <c r="B42" s="21">
        <v>2000</v>
      </c>
      <c r="C42" s="21">
        <v>1</v>
      </c>
      <c r="D42" s="21">
        <v>42</v>
      </c>
      <c r="E42" s="21" t="s">
        <v>182</v>
      </c>
      <c r="F42" s="23">
        <f>IF(ISBLANK(HLOOKUP(F$1,q_preprocess!$1:$1048576, $D42, FALSE)), "", HLOOKUP(F$1,q_preprocess!$1:$1048576, $D42, FALSE))</f>
        <v>25902784.160009004</v>
      </c>
      <c r="G42" s="23">
        <f>IF(ISBLANK(HLOOKUP(G$1,q_preprocess!$1:$1048576, $D42, FALSE)), "", HLOOKUP(G$1,q_preprocess!$1:$1048576, $D42, FALSE))</f>
        <v>26592949.323545702</v>
      </c>
      <c r="H42" s="23">
        <f>IF(ISBLANK(HLOOKUP(H$1,q_preprocess!$1:$1048576, $D42, FALSE)), "", HLOOKUP(H$1,q_preprocess!$1:$1048576, $D42, FALSE))</f>
        <v>14330907.5884066</v>
      </c>
      <c r="I42" s="23">
        <f>IF(ISBLANK(HLOOKUP(I$1,q_preprocess!$1:$1048576, $D42, FALSE)), "", HLOOKUP(I$1,q_preprocess!$1:$1048576, $D42, FALSE))</f>
        <v>3130547.8008608446</v>
      </c>
      <c r="J42" s="23">
        <f>IF(ISBLANK(HLOOKUP(J$1,q_preprocess!$1:$1048576, $D42, FALSE)), "", HLOOKUP(J$1,q_preprocess!$1:$1048576, $D42, FALSE))</f>
        <v>5108374.4577607233</v>
      </c>
      <c r="K42" s="23">
        <f>IF(ISBLANK(HLOOKUP(K$1,q_preprocess!$1:$1048576, $D42, FALSE)), "", HLOOKUP(K$1,q_preprocess!$1:$1048576, $D42, FALSE))</f>
        <v>5081473.2495733909</v>
      </c>
      <c r="L42" s="23">
        <f>IF(ISBLANK(HLOOKUP(L$1,q_preprocess!$1:$1048576, $D42, FALSE)), "", HLOOKUP(L$1,q_preprocess!$1:$1048576, $D42, FALSE))</f>
        <v>26901.208187332086</v>
      </c>
      <c r="M42" s="23">
        <f>IF(ISBLANK(HLOOKUP(M$1,q_preprocess!$1:$1048576, $D42, FALSE)), "", HLOOKUP(M$1,q_preprocess!$1:$1048576, $D42, FALSE))</f>
        <v>9062297.9633937776</v>
      </c>
      <c r="N42" s="23">
        <f>IF(ISBLANK(HLOOKUP(N$1,q_preprocess!$1:$1048576, $D42, FALSE)), "", HLOOKUP(N$1,q_preprocess!$1:$1048576, $D42, FALSE))</f>
        <v>5729343.6504129376</v>
      </c>
      <c r="O42" s="23">
        <f>IF(ISBLANK(HLOOKUP(O$1,q_preprocess!$1:$1048576, $D42, FALSE)), "", HLOOKUP(O$1,q_preprocess!$1:$1048576, $D42, FALSE))</f>
        <v>2833535.5281342319</v>
      </c>
      <c r="P42" s="23">
        <f>IF(ISBLANK(HLOOKUP(P$1,q_preprocess!$1:$1048576, $D42, FALSE)), "", HLOOKUP(P$1,q_preprocess!$1:$1048576, $D42, FALSE))</f>
        <v>7258043.1405086387</v>
      </c>
      <c r="Q42" s="23">
        <f>IF(ISBLANK(HLOOKUP(Q$1,q_preprocess!$1:$1048576, $D42, FALSE)), "", HLOOKUP(Q$1,q_preprocess!$1:$1048576, $D42, FALSE))</f>
        <v>14097874.458294418</v>
      </c>
    </row>
    <row r="43" spans="1:17" x14ac:dyDescent="0.25">
      <c r="A43" s="20">
        <v>36678</v>
      </c>
      <c r="B43" s="21">
        <v>2000</v>
      </c>
      <c r="C43" s="21">
        <v>2</v>
      </c>
      <c r="D43" s="21">
        <v>43</v>
      </c>
      <c r="E43" s="21" t="s">
        <v>182</v>
      </c>
      <c r="F43" s="23">
        <f>IF(ISBLANK(HLOOKUP(F$1,q_preprocess!$1:$1048576, $D43, FALSE)), "", HLOOKUP(F$1,q_preprocess!$1:$1048576, $D43, FALSE))</f>
        <v>27243601.006202471</v>
      </c>
      <c r="G43" s="23">
        <f>IF(ISBLANK(HLOOKUP(G$1,q_preprocess!$1:$1048576, $D43, FALSE)), "", HLOOKUP(G$1,q_preprocess!$1:$1048576, $D43, FALSE))</f>
        <v>26843762.123866599</v>
      </c>
      <c r="H43" s="23">
        <f>IF(ISBLANK(HLOOKUP(H$1,q_preprocess!$1:$1048576, $D43, FALSE)), "", HLOOKUP(H$1,q_preprocess!$1:$1048576, $D43, FALSE))</f>
        <v>16169711.109720254</v>
      </c>
      <c r="I43" s="23">
        <f>IF(ISBLANK(HLOOKUP(I$1,q_preprocess!$1:$1048576, $D43, FALSE)), "", HLOOKUP(I$1,q_preprocess!$1:$1048576, $D43, FALSE))</f>
        <v>2826752.0380023103</v>
      </c>
      <c r="J43" s="23">
        <f>IF(ISBLANK(HLOOKUP(J$1,q_preprocess!$1:$1048576, $D43, FALSE)), "", HLOOKUP(J$1,q_preprocess!$1:$1048576, $D43, FALSE))</f>
        <v>4637716.2462250553</v>
      </c>
      <c r="K43" s="23">
        <f>IF(ISBLANK(HLOOKUP(K$1,q_preprocess!$1:$1048576, $D43, FALSE)), "", HLOOKUP(K$1,q_preprocess!$1:$1048576, $D43, FALSE))</f>
        <v>5144165.3364342684</v>
      </c>
      <c r="L43" s="23">
        <f>IF(ISBLANK(HLOOKUP(L$1,q_preprocess!$1:$1048576, $D43, FALSE)), "", HLOOKUP(L$1,q_preprocess!$1:$1048576, $D43, FALSE))</f>
        <v>-506449.09020921274</v>
      </c>
      <c r="M43" s="23">
        <f>IF(ISBLANK(HLOOKUP(M$1,q_preprocess!$1:$1048576, $D43, FALSE)), "", HLOOKUP(M$1,q_preprocess!$1:$1048576, $D43, FALSE))</f>
        <v>10025321.325060375</v>
      </c>
      <c r="N43" s="23">
        <f>IF(ISBLANK(HLOOKUP(N$1,q_preprocess!$1:$1048576, $D43, FALSE)), "", HLOOKUP(N$1,q_preprocess!$1:$1048576, $D43, FALSE))</f>
        <v>6415899.7128055273</v>
      </c>
      <c r="O43" s="23">
        <f>IF(ISBLANK(HLOOKUP(O$1,q_preprocess!$1:$1048576, $D43, FALSE)), "", HLOOKUP(O$1,q_preprocess!$1:$1048576, $D43, FALSE))</f>
        <v>2330084.6160285892</v>
      </c>
      <c r="P43" s="23">
        <f>IF(ISBLANK(HLOOKUP(P$1,q_preprocess!$1:$1048576, $D43, FALSE)), "", HLOOKUP(P$1,q_preprocess!$1:$1048576, $D43, FALSE))</f>
        <v>7835471.4245619634</v>
      </c>
      <c r="Q43" s="23">
        <f>IF(ISBLANK(HLOOKUP(Q$1,q_preprocess!$1:$1048576, $D43, FALSE)), "", HLOOKUP(Q$1,q_preprocess!$1:$1048576, $D43, FALSE))</f>
        <v>15482169.213670798</v>
      </c>
    </row>
    <row r="44" spans="1:17" x14ac:dyDescent="0.25">
      <c r="A44" s="20">
        <v>36770</v>
      </c>
      <c r="B44" s="21">
        <v>2000</v>
      </c>
      <c r="C44" s="21">
        <v>3</v>
      </c>
      <c r="D44" s="21">
        <v>44</v>
      </c>
      <c r="E44" s="21" t="s">
        <v>182</v>
      </c>
      <c r="F44" s="23">
        <f>IF(ISBLANK(HLOOKUP(F$1,q_preprocess!$1:$1048576, $D44, FALSE)), "", HLOOKUP(F$1,q_preprocess!$1:$1048576, $D44, FALSE))</f>
        <v>24627017.841520533</v>
      </c>
      <c r="G44" s="23">
        <f>IF(ISBLANK(HLOOKUP(G$1,q_preprocess!$1:$1048576, $D44, FALSE)), "", HLOOKUP(G$1,q_preprocess!$1:$1048576, $D44, FALSE))</f>
        <v>25827044.960448999</v>
      </c>
      <c r="H44" s="23">
        <f>IF(ISBLANK(HLOOKUP(H$1,q_preprocess!$1:$1048576, $D44, FALSE)), "", HLOOKUP(H$1,q_preprocess!$1:$1048576, $D44, FALSE))</f>
        <v>15291816.092923088</v>
      </c>
      <c r="I44" s="23">
        <f>IF(ISBLANK(HLOOKUP(I$1,q_preprocess!$1:$1048576, $D44, FALSE)), "", HLOOKUP(I$1,q_preprocess!$1:$1048576, $D44, FALSE))</f>
        <v>2962365.4676140347</v>
      </c>
      <c r="J44" s="23">
        <f>IF(ISBLANK(HLOOKUP(J$1,q_preprocess!$1:$1048576, $D44, FALSE)), "", HLOOKUP(J$1,q_preprocess!$1:$1048576, $D44, FALSE))</f>
        <v>3555607.9645938966</v>
      </c>
      <c r="K44" s="23">
        <f>IF(ISBLANK(HLOOKUP(K$1,q_preprocess!$1:$1048576, $D44, FALSE)), "", HLOOKUP(K$1,q_preprocess!$1:$1048576, $D44, FALSE))</f>
        <v>3872956.9955968382</v>
      </c>
      <c r="L44" s="23">
        <f>IF(ISBLANK(HLOOKUP(L$1,q_preprocess!$1:$1048576, $D44, FALSE)), "", HLOOKUP(L$1,q_preprocess!$1:$1048576, $D44, FALSE))</f>
        <v>-317349.03100294177</v>
      </c>
      <c r="M44" s="23">
        <f>IF(ISBLANK(HLOOKUP(M$1,q_preprocess!$1:$1048576, $D44, FALSE)), "", HLOOKUP(M$1,q_preprocess!$1:$1048576, $D44, FALSE))</f>
        <v>10139539.472111132</v>
      </c>
      <c r="N44" s="23">
        <f>IF(ISBLANK(HLOOKUP(N$1,q_preprocess!$1:$1048576, $D44, FALSE)), "", HLOOKUP(N$1,q_preprocess!$1:$1048576, $D44, FALSE))</f>
        <v>7322311.155721616</v>
      </c>
      <c r="O44" s="23">
        <f>IF(ISBLANK(HLOOKUP(O$1,q_preprocess!$1:$1048576, $D44, FALSE)), "", HLOOKUP(O$1,q_preprocess!$1:$1048576, $D44, FALSE))</f>
        <v>1685219.1202049474</v>
      </c>
      <c r="P44" s="23">
        <f>IF(ISBLANK(HLOOKUP(P$1,q_preprocess!$1:$1048576, $D44, FALSE)), "", HLOOKUP(P$1,q_preprocess!$1:$1048576, $D44, FALSE))</f>
        <v>6595015.7420972614</v>
      </c>
      <c r="Q44" s="23">
        <f>IF(ISBLANK(HLOOKUP(Q$1,q_preprocess!$1:$1048576, $D44, FALSE)), "", HLOOKUP(Q$1,q_preprocess!$1:$1048576, $D44, FALSE))</f>
        <v>14717246.113727646</v>
      </c>
    </row>
    <row r="45" spans="1:17" x14ac:dyDescent="0.25">
      <c r="A45" s="20">
        <v>36861</v>
      </c>
      <c r="B45" s="21">
        <v>2000</v>
      </c>
      <c r="C45" s="21">
        <v>4</v>
      </c>
      <c r="D45" s="21">
        <v>45</v>
      </c>
      <c r="E45" s="21" t="s">
        <v>182</v>
      </c>
      <c r="F45" s="23">
        <f>IF(ISBLANK(HLOOKUP(F$1,q_preprocess!$1:$1048576, $D45, FALSE)), "", HLOOKUP(F$1,q_preprocess!$1:$1048576, $D45, FALSE))</f>
        <v>28694864.849331949</v>
      </c>
      <c r="G45" s="23">
        <f>IF(ISBLANK(HLOOKUP(G$1,q_preprocess!$1:$1048576, $D45, FALSE)), "", HLOOKUP(G$1,q_preprocess!$1:$1048576, $D45, FALSE))</f>
        <v>27240039.433394901</v>
      </c>
      <c r="H45" s="23">
        <f>IF(ISBLANK(HLOOKUP(H$1,q_preprocess!$1:$1048576, $D45, FALSE)), "", HLOOKUP(H$1,q_preprocess!$1:$1048576, $D45, FALSE))</f>
        <v>18450034.967298508</v>
      </c>
      <c r="I45" s="23">
        <f>IF(ISBLANK(HLOOKUP(I$1,q_preprocess!$1:$1048576, $D45, FALSE)), "", HLOOKUP(I$1,q_preprocess!$1:$1048576, $D45, FALSE))</f>
        <v>3707905.8987489184</v>
      </c>
      <c r="J45" s="23">
        <f>IF(ISBLANK(HLOOKUP(J$1,q_preprocess!$1:$1048576, $D45, FALSE)), "", HLOOKUP(J$1,q_preprocess!$1:$1048576, $D45, FALSE))</f>
        <v>5673249.3948865812</v>
      </c>
      <c r="K45" s="23">
        <f>IF(ISBLANK(HLOOKUP(K$1,q_preprocess!$1:$1048576, $D45, FALSE)), "", HLOOKUP(K$1,q_preprocess!$1:$1048576, $D45, FALSE))</f>
        <v>4192596.0826579276</v>
      </c>
      <c r="L45" s="23">
        <f>IF(ISBLANK(HLOOKUP(L$1,q_preprocess!$1:$1048576, $D45, FALSE)), "", HLOOKUP(L$1,q_preprocess!$1:$1048576, $D45, FALSE))</f>
        <v>1480653.312228654</v>
      </c>
      <c r="M45" s="23">
        <f>IF(ISBLANK(HLOOKUP(M$1,q_preprocess!$1:$1048576, $D45, FALSE)), "", HLOOKUP(M$1,q_preprocess!$1:$1048576, $D45, FALSE))</f>
        <v>8038369.9216866884</v>
      </c>
      <c r="N45" s="23">
        <f>IF(ISBLANK(HLOOKUP(N$1,q_preprocess!$1:$1048576, $D45, FALSE)), "", HLOOKUP(N$1,q_preprocess!$1:$1048576, $D45, FALSE))</f>
        <v>7174695.3332887487</v>
      </c>
      <c r="O45" s="23">
        <f>IF(ISBLANK(HLOOKUP(O$1,q_preprocess!$1:$1048576, $D45, FALSE)), "", HLOOKUP(O$1,q_preprocess!$1:$1048576, $D45, FALSE))</f>
        <v>1837219.5291114098</v>
      </c>
      <c r="P45" s="23">
        <f>IF(ISBLANK(HLOOKUP(P$1,q_preprocess!$1:$1048576, $D45, FALSE)), "", HLOOKUP(P$1,q_preprocess!$1:$1048576, $D45, FALSE))</f>
        <v>7962371.0489960387</v>
      </c>
      <c r="Q45" s="23">
        <f>IF(ISBLANK(HLOOKUP(Q$1,q_preprocess!$1:$1048576, $D45, FALSE)), "", HLOOKUP(Q$1,q_preprocess!$1:$1048576, $D45, FALSE))</f>
        <v>17212314.469760548</v>
      </c>
    </row>
    <row r="46" spans="1:17" x14ac:dyDescent="0.25">
      <c r="A46" s="20">
        <v>36951</v>
      </c>
      <c r="B46" s="21">
        <v>2001</v>
      </c>
      <c r="C46" s="21">
        <v>1</v>
      </c>
      <c r="D46" s="21">
        <v>46</v>
      </c>
      <c r="E46" s="21" t="s">
        <v>182</v>
      </c>
      <c r="F46" s="23">
        <f>IF(ISBLANK(HLOOKUP(F$1,q_preprocess!$1:$1048576, $D46, FALSE)), "", HLOOKUP(F$1,q_preprocess!$1:$1048576, $D46, FALSE))</f>
        <v>26224935.444914997</v>
      </c>
      <c r="G46" s="23">
        <f>IF(ISBLANK(HLOOKUP(G$1,q_preprocess!$1:$1048576, $D46, FALSE)), "", HLOOKUP(G$1,q_preprocess!$1:$1048576, $D46, FALSE))</f>
        <v>26778313.5666565</v>
      </c>
      <c r="H46" s="23">
        <f>IF(ISBLANK(HLOOKUP(H$1,q_preprocess!$1:$1048576, $D46, FALSE)), "", HLOOKUP(H$1,q_preprocess!$1:$1048576, $D46, FALSE))</f>
        <v>16121389.164300207</v>
      </c>
      <c r="I46" s="23">
        <f>IF(ISBLANK(HLOOKUP(I$1,q_preprocess!$1:$1048576, $D46, FALSE)), "", HLOOKUP(I$1,q_preprocess!$1:$1048576, $D46, FALSE))</f>
        <v>2613588.3649191437</v>
      </c>
      <c r="J46" s="23">
        <f>IF(ISBLANK(HLOOKUP(J$1,q_preprocess!$1:$1048576, $D46, FALSE)), "", HLOOKUP(J$1,q_preprocess!$1:$1048576, $D46, FALSE))</f>
        <v>4745108.1020304691</v>
      </c>
      <c r="K46" s="23">
        <f>IF(ISBLANK(HLOOKUP(K$1,q_preprocess!$1:$1048576, $D46, FALSE)), "", HLOOKUP(K$1,q_preprocess!$1:$1048576, $D46, FALSE))</f>
        <v>4525949.6718429355</v>
      </c>
      <c r="L46" s="23">
        <f>IF(ISBLANK(HLOOKUP(L$1,q_preprocess!$1:$1048576, $D46, FALSE)), "", HLOOKUP(L$1,q_preprocess!$1:$1048576, $D46, FALSE))</f>
        <v>219158.43018753352</v>
      </c>
      <c r="M46" s="23">
        <f>IF(ISBLANK(HLOOKUP(M$1,q_preprocess!$1:$1048576, $D46, FALSE)), "", HLOOKUP(M$1,q_preprocess!$1:$1048576, $D46, FALSE))</f>
        <v>8780075.2991906311</v>
      </c>
      <c r="N46" s="23">
        <f>IF(ISBLANK(HLOOKUP(N$1,q_preprocess!$1:$1048576, $D46, FALSE)), "", HLOOKUP(N$1,q_preprocess!$1:$1048576, $D46, FALSE))</f>
        <v>6035225.4855254609</v>
      </c>
      <c r="O46" s="23">
        <f>IF(ISBLANK(HLOOKUP(O$1,q_preprocess!$1:$1048576, $D46, FALSE)), "", HLOOKUP(O$1,q_preprocess!$1:$1048576, $D46, FALSE))</f>
        <v>3182073.4039805168</v>
      </c>
      <c r="P46" s="23">
        <f>IF(ISBLANK(HLOOKUP(P$1,q_preprocess!$1:$1048576, $D46, FALSE)), "", HLOOKUP(P$1,q_preprocess!$1:$1048576, $D46, FALSE))</f>
        <v>7112618.2556775026</v>
      </c>
      <c r="Q46" s="23">
        <f>IF(ISBLANK(HLOOKUP(Q$1,q_preprocess!$1:$1048576, $D46, FALSE)), "", HLOOKUP(Q$1,q_preprocess!$1:$1048576, $D46, FALSE))</f>
        <v>14313076.164743293</v>
      </c>
    </row>
    <row r="47" spans="1:17" x14ac:dyDescent="0.25">
      <c r="A47" s="20">
        <v>37043</v>
      </c>
      <c r="B47" s="21">
        <v>2001</v>
      </c>
      <c r="C47" s="21">
        <v>2</v>
      </c>
      <c r="D47" s="21">
        <v>47</v>
      </c>
      <c r="E47" s="21" t="s">
        <v>182</v>
      </c>
      <c r="F47" s="23">
        <f>IF(ISBLANK(HLOOKUP(F$1,q_preprocess!$1:$1048576, $D47, FALSE)), "", HLOOKUP(F$1,q_preprocess!$1:$1048576, $D47, FALSE))</f>
        <v>26797263.475001831</v>
      </c>
      <c r="G47" s="23">
        <f>IF(ISBLANK(HLOOKUP(G$1,q_preprocess!$1:$1048576, $D47, FALSE)), "", HLOOKUP(G$1,q_preprocess!$1:$1048576, $D47, FALSE))</f>
        <v>26344718.053941201</v>
      </c>
      <c r="H47" s="23">
        <f>IF(ISBLANK(HLOOKUP(H$1,q_preprocess!$1:$1048576, $D47, FALSE)), "", HLOOKUP(H$1,q_preprocess!$1:$1048576, $D47, FALSE))</f>
        <v>17007741.984985396</v>
      </c>
      <c r="I47" s="23">
        <f>IF(ISBLANK(HLOOKUP(I$1,q_preprocess!$1:$1048576, $D47, FALSE)), "", HLOOKUP(I$1,q_preprocess!$1:$1048576, $D47, FALSE))</f>
        <v>2688901.2923313603</v>
      </c>
      <c r="J47" s="23">
        <f>IF(ISBLANK(HLOOKUP(J$1,q_preprocess!$1:$1048576, $D47, FALSE)), "", HLOOKUP(J$1,q_preprocess!$1:$1048576, $D47, FALSE))</f>
        <v>4308621.0852822568</v>
      </c>
      <c r="K47" s="23">
        <f>IF(ISBLANK(HLOOKUP(K$1,q_preprocess!$1:$1048576, $D47, FALSE)), "", HLOOKUP(K$1,q_preprocess!$1:$1048576, $D47, FALSE))</f>
        <v>4360477.4271396631</v>
      </c>
      <c r="L47" s="23">
        <f>IF(ISBLANK(HLOOKUP(L$1,q_preprocess!$1:$1048576, $D47, FALSE)), "", HLOOKUP(L$1,q_preprocess!$1:$1048576, $D47, FALSE))</f>
        <v>-51856.341857406776</v>
      </c>
      <c r="M47" s="23">
        <f>IF(ISBLANK(HLOOKUP(M$1,q_preprocess!$1:$1048576, $D47, FALSE)), "", HLOOKUP(M$1,q_preprocess!$1:$1048576, $D47, FALSE))</f>
        <v>9047617.2694633212</v>
      </c>
      <c r="N47" s="23">
        <f>IF(ISBLANK(HLOOKUP(N$1,q_preprocess!$1:$1048576, $D47, FALSE)), "", HLOOKUP(N$1,q_preprocess!$1:$1048576, $D47, FALSE))</f>
        <v>6255618.1570604993</v>
      </c>
      <c r="O47" s="23">
        <f>IF(ISBLANK(HLOOKUP(O$1,q_preprocess!$1:$1048576, $D47, FALSE)), "", HLOOKUP(O$1,q_preprocess!$1:$1048576, $D47, FALSE))</f>
        <v>2571863.7983954502</v>
      </c>
      <c r="P47" s="23">
        <f>IF(ISBLANK(HLOOKUP(P$1,q_preprocess!$1:$1048576, $D47, FALSE)), "", HLOOKUP(P$1,q_preprocess!$1:$1048576, $D47, FALSE))</f>
        <v>7623052.6576196151</v>
      </c>
      <c r="Q47" s="23">
        <f>IF(ISBLANK(HLOOKUP(Q$1,q_preprocess!$1:$1048576, $D47, FALSE)), "", HLOOKUP(Q$1,q_preprocess!$1:$1048576, $D47, FALSE))</f>
        <v>14859236.525367964</v>
      </c>
    </row>
    <row r="48" spans="1:17" x14ac:dyDescent="0.25">
      <c r="A48" s="20">
        <v>37135</v>
      </c>
      <c r="B48" s="21">
        <v>2001</v>
      </c>
      <c r="C48" s="21">
        <v>3</v>
      </c>
      <c r="D48" s="21">
        <v>48</v>
      </c>
      <c r="E48" s="21" t="s">
        <v>182</v>
      </c>
      <c r="F48" s="23">
        <f>IF(ISBLANK(HLOOKUP(F$1,q_preprocess!$1:$1048576, $D48, FALSE)), "", HLOOKUP(F$1,q_preprocess!$1:$1048576, $D48, FALSE))</f>
        <v>25095593.866694398</v>
      </c>
      <c r="G48" s="23">
        <f>IF(ISBLANK(HLOOKUP(G$1,q_preprocess!$1:$1048576, $D48, FALSE)), "", HLOOKUP(G$1,q_preprocess!$1:$1048576, $D48, FALSE))</f>
        <v>26420627.425866999</v>
      </c>
      <c r="H48" s="23">
        <f>IF(ISBLANK(HLOOKUP(H$1,q_preprocess!$1:$1048576, $D48, FALSE)), "", HLOOKUP(H$1,q_preprocess!$1:$1048576, $D48, FALSE))</f>
        <v>16595884.908904789</v>
      </c>
      <c r="I48" s="23">
        <f>IF(ISBLANK(HLOOKUP(I$1,q_preprocess!$1:$1048576, $D48, FALSE)), "", HLOOKUP(I$1,q_preprocess!$1:$1048576, $D48, FALSE))</f>
        <v>2814987.5427206568</v>
      </c>
      <c r="J48" s="23">
        <f>IF(ISBLANK(HLOOKUP(J$1,q_preprocess!$1:$1048576, $D48, FALSE)), "", HLOOKUP(J$1,q_preprocess!$1:$1048576, $D48, FALSE))</f>
        <v>4343513.1972703505</v>
      </c>
      <c r="K48" s="23">
        <f>IF(ISBLANK(HLOOKUP(K$1,q_preprocess!$1:$1048576, $D48, FALSE)), "", HLOOKUP(K$1,q_preprocess!$1:$1048576, $D48, FALSE))</f>
        <v>3842211.3512968794</v>
      </c>
      <c r="L48" s="23">
        <f>IF(ISBLANK(HLOOKUP(L$1,q_preprocess!$1:$1048576, $D48, FALSE)), "", HLOOKUP(L$1,q_preprocess!$1:$1048576, $D48, FALSE))</f>
        <v>501301.84597347165</v>
      </c>
      <c r="M48" s="23">
        <f>IF(ISBLANK(HLOOKUP(M$1,q_preprocess!$1:$1048576, $D48, FALSE)), "", HLOOKUP(M$1,q_preprocess!$1:$1048576, $D48, FALSE))</f>
        <v>8072151.1628641617</v>
      </c>
      <c r="N48" s="23">
        <f>IF(ISBLANK(HLOOKUP(N$1,q_preprocess!$1:$1048576, $D48, FALSE)), "", HLOOKUP(N$1,q_preprocess!$1:$1048576, $D48, FALSE))</f>
        <v>6730942.9450655589</v>
      </c>
      <c r="O48" s="23">
        <f>IF(ISBLANK(HLOOKUP(O$1,q_preprocess!$1:$1048576, $D48, FALSE)), "", HLOOKUP(O$1,q_preprocess!$1:$1048576, $D48, FALSE))</f>
        <v>1844533.4466886462</v>
      </c>
      <c r="P48" s="23">
        <f>IF(ISBLANK(HLOOKUP(P$1,q_preprocess!$1:$1048576, $D48, FALSE)), "", HLOOKUP(P$1,q_preprocess!$1:$1048576, $D48, FALSE))</f>
        <v>7241340.9064109372</v>
      </c>
      <c r="Q48" s="23">
        <f>IF(ISBLANK(HLOOKUP(Q$1,q_preprocess!$1:$1048576, $D48, FALSE)), "", HLOOKUP(Q$1,q_preprocess!$1:$1048576, $D48, FALSE))</f>
        <v>14257691.325291768</v>
      </c>
    </row>
    <row r="49" spans="1:17" x14ac:dyDescent="0.25">
      <c r="A49" s="20">
        <v>37226</v>
      </c>
      <c r="B49" s="21">
        <v>2001</v>
      </c>
      <c r="C49" s="21">
        <v>4</v>
      </c>
      <c r="D49" s="21">
        <v>49</v>
      </c>
      <c r="E49" s="21" t="s">
        <v>182</v>
      </c>
      <c r="F49" s="23">
        <f>IF(ISBLANK(HLOOKUP(F$1,q_preprocess!$1:$1048576, $D49, FALSE)), "", HLOOKUP(F$1,q_preprocess!$1:$1048576, $D49, FALSE))</f>
        <v>27462471.460575845</v>
      </c>
      <c r="G49" s="23">
        <f>IF(ISBLANK(HLOOKUP(G$1,q_preprocess!$1:$1048576, $D49, FALSE)), "", HLOOKUP(G$1,q_preprocess!$1:$1048576, $D49, FALSE))</f>
        <v>26159782.212974899</v>
      </c>
      <c r="H49" s="23">
        <f>IF(ISBLANK(HLOOKUP(H$1,q_preprocess!$1:$1048576, $D49, FALSE)), "", HLOOKUP(H$1,q_preprocess!$1:$1048576, $D49, FALSE))</f>
        <v>18053995.79629381</v>
      </c>
      <c r="I49" s="23">
        <f>IF(ISBLANK(HLOOKUP(I$1,q_preprocess!$1:$1048576, $D49, FALSE)), "", HLOOKUP(I$1,q_preprocess!$1:$1048576, $D49, FALSE))</f>
        <v>3428428.6770938407</v>
      </c>
      <c r="J49" s="23">
        <f>IF(ISBLANK(HLOOKUP(J$1,q_preprocess!$1:$1048576, $D49, FALSE)), "", HLOOKUP(J$1,q_preprocess!$1:$1048576, $D49, FALSE))</f>
        <v>5924314.8847355433</v>
      </c>
      <c r="K49" s="23">
        <f>IF(ISBLANK(HLOOKUP(K$1,q_preprocess!$1:$1048576, $D49, FALSE)), "", HLOOKUP(K$1,q_preprocess!$1:$1048576, $D49, FALSE))</f>
        <v>4428932.9261987871</v>
      </c>
      <c r="L49" s="23">
        <f>IF(ISBLANK(HLOOKUP(L$1,q_preprocess!$1:$1048576, $D49, FALSE)), "", HLOOKUP(L$1,q_preprocess!$1:$1048576, $D49, FALSE))</f>
        <v>1495381.9585367558</v>
      </c>
      <c r="M49" s="23">
        <f>IF(ISBLANK(HLOOKUP(M$1,q_preprocess!$1:$1048576, $D49, FALSE)), "", HLOOKUP(M$1,q_preprocess!$1:$1048576, $D49, FALSE))</f>
        <v>6637115.5542889265</v>
      </c>
      <c r="N49" s="23">
        <f>IF(ISBLANK(HLOOKUP(N$1,q_preprocess!$1:$1048576, $D49, FALSE)), "", HLOOKUP(N$1,q_preprocess!$1:$1048576, $D49, FALSE))</f>
        <v>6581383.4518362768</v>
      </c>
      <c r="O49" s="23">
        <f>IF(ISBLANK(HLOOKUP(O$1,q_preprocess!$1:$1048576, $D49, FALSE)), "", HLOOKUP(O$1,q_preprocess!$1:$1048576, $D49, FALSE))</f>
        <v>2024618.5689968471</v>
      </c>
      <c r="P49" s="23">
        <f>IF(ISBLANK(HLOOKUP(P$1,q_preprocess!$1:$1048576, $D49, FALSE)), "", HLOOKUP(P$1,q_preprocess!$1:$1048576, $D49, FALSE))</f>
        <v>7739795.0156174833</v>
      </c>
      <c r="Q49" s="23">
        <f>IF(ISBLANK(HLOOKUP(Q$1,q_preprocess!$1:$1048576, $D49, FALSE)), "", HLOOKUP(Q$1,q_preprocess!$1:$1048576, $D49, FALSE))</f>
        <v>16050717.373256635</v>
      </c>
    </row>
    <row r="50" spans="1:17" x14ac:dyDescent="0.25">
      <c r="A50" s="20">
        <v>37316</v>
      </c>
      <c r="B50" s="21">
        <v>2002</v>
      </c>
      <c r="C50" s="21">
        <v>1</v>
      </c>
      <c r="D50" s="21">
        <v>50</v>
      </c>
      <c r="E50" s="21" t="s">
        <v>182</v>
      </c>
      <c r="F50" s="23">
        <f>IF(ISBLANK(HLOOKUP(F$1,q_preprocess!$1:$1048576, $D50, FALSE)), "", HLOOKUP(F$1,q_preprocess!$1:$1048576, $D50, FALSE))</f>
        <v>26825491.904421963</v>
      </c>
      <c r="G50" s="23">
        <f>IF(ISBLANK(HLOOKUP(G$1,q_preprocess!$1:$1048576, $D50, FALSE)), "", HLOOKUP(G$1,q_preprocess!$1:$1048576, $D50, FALSE))</f>
        <v>27273381.109497599</v>
      </c>
      <c r="H50" s="23">
        <f>IF(ISBLANK(HLOOKUP(H$1,q_preprocess!$1:$1048576, $D50, FALSE)), "", HLOOKUP(H$1,q_preprocess!$1:$1048576, $D50, FALSE))</f>
        <v>16460898.690448301</v>
      </c>
      <c r="I50" s="23">
        <f>IF(ISBLANK(HLOOKUP(I$1,q_preprocess!$1:$1048576, $D50, FALSE)), "", HLOOKUP(I$1,q_preprocess!$1:$1048576, $D50, FALSE))</f>
        <v>2708646.2039884529</v>
      </c>
      <c r="J50" s="23">
        <f>IF(ISBLANK(HLOOKUP(J$1,q_preprocess!$1:$1048576, $D50, FALSE)), "", HLOOKUP(J$1,q_preprocess!$1:$1048576, $D50, FALSE))</f>
        <v>5412426.6061827056</v>
      </c>
      <c r="K50" s="23">
        <f>IF(ISBLANK(HLOOKUP(K$1,q_preprocess!$1:$1048576, $D50, FALSE)), "", HLOOKUP(K$1,q_preprocess!$1:$1048576, $D50, FALSE))</f>
        <v>4778575.0162544837</v>
      </c>
      <c r="L50" s="23">
        <f>IF(ISBLANK(HLOOKUP(L$1,q_preprocess!$1:$1048576, $D50, FALSE)), "", HLOOKUP(L$1,q_preprocess!$1:$1048576, $D50, FALSE))</f>
        <v>633851.58992822224</v>
      </c>
      <c r="M50" s="23">
        <f>IF(ISBLANK(HLOOKUP(M$1,q_preprocess!$1:$1048576, $D50, FALSE)), "", HLOOKUP(M$1,q_preprocess!$1:$1048576, $D50, FALSE))</f>
        <v>8439394.7611943297</v>
      </c>
      <c r="N50" s="23">
        <f>IF(ISBLANK(HLOOKUP(N$1,q_preprocess!$1:$1048576, $D50, FALSE)), "", HLOOKUP(N$1,q_preprocess!$1:$1048576, $D50, FALSE))</f>
        <v>6195874.3573918249</v>
      </c>
      <c r="O50" s="23">
        <f>IF(ISBLANK(HLOOKUP(O$1,q_preprocess!$1:$1048576, $D50, FALSE)), "", HLOOKUP(O$1,q_preprocess!$1:$1048576, $D50, FALSE))</f>
        <v>3263649.2483440293</v>
      </c>
      <c r="P50" s="23">
        <f>IF(ISBLANK(HLOOKUP(P$1,q_preprocess!$1:$1048576, $D50, FALSE)), "", HLOOKUP(P$1,q_preprocess!$1:$1048576, $D50, FALSE))</f>
        <v>7507969.1700340863</v>
      </c>
      <c r="Q50" s="23">
        <f>IF(ISBLANK(HLOOKUP(Q$1,q_preprocess!$1:$1048576, $D50, FALSE)), "", HLOOKUP(Q$1,q_preprocess!$1:$1048576, $D50, FALSE))</f>
        <v>14414447.028371431</v>
      </c>
    </row>
    <row r="51" spans="1:17" x14ac:dyDescent="0.25">
      <c r="A51" s="20">
        <v>37408</v>
      </c>
      <c r="B51" s="21">
        <v>2002</v>
      </c>
      <c r="C51" s="21">
        <v>2</v>
      </c>
      <c r="D51" s="21">
        <v>51</v>
      </c>
      <c r="E51" s="21" t="s">
        <v>182</v>
      </c>
      <c r="F51" s="23">
        <f>IF(ISBLANK(HLOOKUP(F$1,q_preprocess!$1:$1048576, $D51, FALSE)), "", HLOOKUP(F$1,q_preprocess!$1:$1048576, $D51, FALSE))</f>
        <v>27274595.022444054</v>
      </c>
      <c r="G51" s="23">
        <f>IF(ISBLANK(HLOOKUP(G$1,q_preprocess!$1:$1048576, $D51, FALSE)), "", HLOOKUP(G$1,q_preprocess!$1:$1048576, $D51, FALSE))</f>
        <v>26750404.158734199</v>
      </c>
      <c r="H51" s="23">
        <f>IF(ISBLANK(HLOOKUP(H$1,q_preprocess!$1:$1048576, $D51, FALSE)), "", HLOOKUP(H$1,q_preprocess!$1:$1048576, $D51, FALSE))</f>
        <v>16438998.635709362</v>
      </c>
      <c r="I51" s="23">
        <f>IF(ISBLANK(HLOOKUP(I$1,q_preprocess!$1:$1048576, $D51, FALSE)), "", HLOOKUP(I$1,q_preprocess!$1:$1048576, $D51, FALSE))</f>
        <v>2760466.8139703125</v>
      </c>
      <c r="J51" s="23">
        <f>IF(ISBLANK(HLOOKUP(J$1,q_preprocess!$1:$1048576, $D51, FALSE)), "", HLOOKUP(J$1,q_preprocess!$1:$1048576, $D51, FALSE))</f>
        <v>4809831.0495169554</v>
      </c>
      <c r="K51" s="23">
        <f>IF(ISBLANK(HLOOKUP(K$1,q_preprocess!$1:$1048576, $D51, FALSE)), "", HLOOKUP(K$1,q_preprocess!$1:$1048576, $D51, FALSE))</f>
        <v>4790281.4470013035</v>
      </c>
      <c r="L51" s="23">
        <f>IF(ISBLANK(HLOOKUP(L$1,q_preprocess!$1:$1048576, $D51, FALSE)), "", HLOOKUP(L$1,q_preprocess!$1:$1048576, $D51, FALSE))</f>
        <v>19549.602515651379</v>
      </c>
      <c r="M51" s="23">
        <f>IF(ISBLANK(HLOOKUP(M$1,q_preprocess!$1:$1048576, $D51, FALSE)), "", HLOOKUP(M$1,q_preprocess!$1:$1048576, $D51, FALSE))</f>
        <v>10338465.230492603</v>
      </c>
      <c r="N51" s="23">
        <f>IF(ISBLANK(HLOOKUP(N$1,q_preprocess!$1:$1048576, $D51, FALSE)), "", HLOOKUP(N$1,q_preprocess!$1:$1048576, $D51, FALSE))</f>
        <v>7073166.7072451785</v>
      </c>
      <c r="O51" s="23">
        <f>IF(ISBLANK(HLOOKUP(O$1,q_preprocess!$1:$1048576, $D51, FALSE)), "", HLOOKUP(O$1,q_preprocess!$1:$1048576, $D51, FALSE))</f>
        <v>2744111.5600816114</v>
      </c>
      <c r="P51" s="23">
        <f>IF(ISBLANK(HLOOKUP(P$1,q_preprocess!$1:$1048576, $D51, FALSE)), "", HLOOKUP(P$1,q_preprocess!$1:$1048576, $D51, FALSE))</f>
        <v>7764158.7826552102</v>
      </c>
      <c r="Q51" s="23">
        <f>IF(ISBLANK(HLOOKUP(Q$1,q_preprocess!$1:$1048576, $D51, FALSE)), "", HLOOKUP(Q$1,q_preprocess!$1:$1048576, $D51, FALSE))</f>
        <v>15035945.820192602</v>
      </c>
    </row>
    <row r="52" spans="1:17" x14ac:dyDescent="0.25">
      <c r="A52" s="20">
        <v>37500</v>
      </c>
      <c r="B52" s="21">
        <v>2002</v>
      </c>
      <c r="C52" s="21">
        <v>3</v>
      </c>
      <c r="D52" s="21">
        <v>52</v>
      </c>
      <c r="E52" s="21" t="s">
        <v>182</v>
      </c>
      <c r="F52" s="23">
        <f>IF(ISBLANK(HLOOKUP(F$1,q_preprocess!$1:$1048576, $D52, FALSE)), "", HLOOKUP(F$1,q_preprocess!$1:$1048576, $D52, FALSE))</f>
        <v>24620149.831509233</v>
      </c>
      <c r="G52" s="23">
        <f>IF(ISBLANK(HLOOKUP(G$1,q_preprocess!$1:$1048576, $D52, FALSE)), "", HLOOKUP(G$1,q_preprocess!$1:$1048576, $D52, FALSE))</f>
        <v>25990744.123215601</v>
      </c>
      <c r="H52" s="23">
        <f>IF(ISBLANK(HLOOKUP(H$1,q_preprocess!$1:$1048576, $D52, FALSE)), "", HLOOKUP(H$1,q_preprocess!$1:$1048576, $D52, FALSE))</f>
        <v>15411562.870658994</v>
      </c>
      <c r="I52" s="23">
        <f>IF(ISBLANK(HLOOKUP(I$1,q_preprocess!$1:$1048576, $D52, FALSE)), "", HLOOKUP(I$1,q_preprocess!$1:$1048576, $D52, FALSE))</f>
        <v>2623660.6269409391</v>
      </c>
      <c r="J52" s="23">
        <f>IF(ISBLANK(HLOOKUP(J$1,q_preprocess!$1:$1048576, $D52, FALSE)), "", HLOOKUP(J$1,q_preprocess!$1:$1048576, $D52, FALSE))</f>
        <v>4209229.3059024513</v>
      </c>
      <c r="K52" s="23">
        <f>IF(ISBLANK(HLOOKUP(K$1,q_preprocess!$1:$1048576, $D52, FALSE)), "", HLOOKUP(K$1,q_preprocess!$1:$1048576, $D52, FALSE))</f>
        <v>3480600.1293212855</v>
      </c>
      <c r="L52" s="23">
        <f>IF(ISBLANK(HLOOKUP(L$1,q_preprocess!$1:$1048576, $D52, FALSE)), "", HLOOKUP(L$1,q_preprocess!$1:$1048576, $D52, FALSE))</f>
        <v>728629.17658116529</v>
      </c>
      <c r="M52" s="23">
        <f>IF(ISBLANK(HLOOKUP(M$1,q_preprocess!$1:$1048576, $D52, FALSE)), "", HLOOKUP(M$1,q_preprocess!$1:$1048576, $D52, FALSE))</f>
        <v>9535766.4039011914</v>
      </c>
      <c r="N52" s="23">
        <f>IF(ISBLANK(HLOOKUP(N$1,q_preprocess!$1:$1048576, $D52, FALSE)), "", HLOOKUP(N$1,q_preprocess!$1:$1048576, $D52, FALSE))</f>
        <v>7160069.3758943435</v>
      </c>
      <c r="O52" s="23">
        <f>IF(ISBLANK(HLOOKUP(O$1,q_preprocess!$1:$1048576, $D52, FALSE)), "", HLOOKUP(O$1,q_preprocess!$1:$1048576, $D52, FALSE))</f>
        <v>1989208.5299267806</v>
      </c>
      <c r="P52" s="23">
        <f>IF(ISBLANK(HLOOKUP(P$1,q_preprocess!$1:$1048576, $D52, FALSE)), "", HLOOKUP(P$1,q_preprocess!$1:$1048576, $D52, FALSE))</f>
        <v>7129592.5193219576</v>
      </c>
      <c r="Q52" s="23">
        <f>IF(ISBLANK(HLOOKUP(Q$1,q_preprocess!$1:$1048576, $D52, FALSE)), "", HLOOKUP(Q$1,q_preprocess!$1:$1048576, $D52, FALSE))</f>
        <v>13896973.933243422</v>
      </c>
    </row>
    <row r="53" spans="1:17" x14ac:dyDescent="0.25">
      <c r="A53" s="20">
        <v>37591</v>
      </c>
      <c r="B53" s="21">
        <v>2002</v>
      </c>
      <c r="C53" s="21">
        <v>4</v>
      </c>
      <c r="D53" s="21">
        <v>53</v>
      </c>
      <c r="E53" s="21" t="s">
        <v>182</v>
      </c>
      <c r="F53" s="23">
        <f>IF(ISBLANK(HLOOKUP(F$1,q_preprocess!$1:$1048576, $D53, FALSE)), "", HLOOKUP(F$1,q_preprocess!$1:$1048576, $D53, FALSE))</f>
        <v>26837428.671975072</v>
      </c>
      <c r="G53" s="23">
        <f>IF(ISBLANK(HLOOKUP(G$1,q_preprocess!$1:$1048576, $D53, FALSE)), "", HLOOKUP(G$1,q_preprocess!$1:$1048576, $D53, FALSE))</f>
        <v>25642798.168462899</v>
      </c>
      <c r="H53" s="23">
        <f>IF(ISBLANK(HLOOKUP(H$1,q_preprocess!$1:$1048576, $D53, FALSE)), "", HLOOKUP(H$1,q_preprocess!$1:$1048576, $D53, FALSE))</f>
        <v>17571253.173907395</v>
      </c>
      <c r="I53" s="23">
        <f>IF(ISBLANK(HLOOKUP(I$1,q_preprocess!$1:$1048576, $D53, FALSE)), "", HLOOKUP(I$1,q_preprocess!$1:$1048576, $D53, FALSE))</f>
        <v>3244662.2143135387</v>
      </c>
      <c r="J53" s="23">
        <f>IF(ISBLANK(HLOOKUP(J$1,q_preprocess!$1:$1048576, $D53, FALSE)), "", HLOOKUP(J$1,q_preprocess!$1:$1048576, $D53, FALSE))</f>
        <v>5583710.2437917534</v>
      </c>
      <c r="K53" s="23">
        <f>IF(ISBLANK(HLOOKUP(K$1,q_preprocess!$1:$1048576, $D53, FALSE)), "", HLOOKUP(K$1,q_preprocess!$1:$1048576, $D53, FALSE))</f>
        <v>4056786.7221045163</v>
      </c>
      <c r="L53" s="23">
        <f>IF(ISBLANK(HLOOKUP(L$1,q_preprocess!$1:$1048576, $D53, FALSE)), "", HLOOKUP(L$1,q_preprocess!$1:$1048576, $D53, FALSE))</f>
        <v>1526923.5216872366</v>
      </c>
      <c r="M53" s="23">
        <f>IF(ISBLANK(HLOOKUP(M$1,q_preprocess!$1:$1048576, $D53, FALSE)), "", HLOOKUP(M$1,q_preprocess!$1:$1048576, $D53, FALSE))</f>
        <v>7211908.1190882223</v>
      </c>
      <c r="N53" s="23">
        <f>IF(ISBLANK(HLOOKUP(N$1,q_preprocess!$1:$1048576, $D53, FALSE)), "", HLOOKUP(N$1,q_preprocess!$1:$1048576, $D53, FALSE))</f>
        <v>6774105.0791258393</v>
      </c>
      <c r="O53" s="23">
        <f>IF(ISBLANK(HLOOKUP(O$1,q_preprocess!$1:$1048576, $D53, FALSE)), "", HLOOKUP(O$1,q_preprocess!$1:$1048576, $D53, FALSE))</f>
        <v>2022935.6433436722</v>
      </c>
      <c r="P53" s="23">
        <f>IF(ISBLANK(HLOOKUP(P$1,q_preprocess!$1:$1048576, $D53, FALSE)), "", HLOOKUP(P$1,q_preprocess!$1:$1048576, $D53, FALSE))</f>
        <v>6810620.5003858088</v>
      </c>
      <c r="Q53" s="23">
        <f>IF(ISBLANK(HLOOKUP(Q$1,q_preprocess!$1:$1048576, $D53, FALSE)), "", HLOOKUP(Q$1,q_preprocess!$1:$1048576, $D53, FALSE))</f>
        <v>16382717.976405811</v>
      </c>
    </row>
    <row r="54" spans="1:17" x14ac:dyDescent="0.25">
      <c r="A54" s="20">
        <v>37681</v>
      </c>
      <c r="B54" s="21">
        <v>2003</v>
      </c>
      <c r="C54" s="21">
        <v>1</v>
      </c>
      <c r="D54" s="21">
        <v>54</v>
      </c>
      <c r="E54" s="21" t="s">
        <v>182</v>
      </c>
      <c r="F54" s="23">
        <f>IF(ISBLANK(HLOOKUP(F$1,q_preprocess!$1:$1048576, $D54, FALSE)), "", HLOOKUP(F$1,q_preprocess!$1:$1048576, $D54, FALSE))</f>
        <v>26409379.644070607</v>
      </c>
      <c r="G54" s="23">
        <f>IF(ISBLANK(HLOOKUP(G$1,q_preprocess!$1:$1048576, $D54, FALSE)), "", HLOOKUP(G$1,q_preprocess!$1:$1048576, $D54, FALSE))</f>
        <v>26761087.190682702</v>
      </c>
      <c r="H54" s="23">
        <f>IF(ISBLANK(HLOOKUP(H$1,q_preprocess!$1:$1048576, $D54, FALSE)), "", HLOOKUP(H$1,q_preprocess!$1:$1048576, $D54, FALSE))</f>
        <v>16403911.82332349</v>
      </c>
      <c r="I54" s="23">
        <f>IF(ISBLANK(HLOOKUP(I$1,q_preprocess!$1:$1048576, $D54, FALSE)), "", HLOOKUP(I$1,q_preprocess!$1:$1048576, $D54, FALSE))</f>
        <v>2583417.9487171024</v>
      </c>
      <c r="J54" s="23">
        <f>IF(ISBLANK(HLOOKUP(J$1,q_preprocess!$1:$1048576, $D54, FALSE)), "", HLOOKUP(J$1,q_preprocess!$1:$1048576, $D54, FALSE))</f>
        <v>5384631.7951330012</v>
      </c>
      <c r="K54" s="23">
        <f>IF(ISBLANK(HLOOKUP(K$1,q_preprocess!$1:$1048576, $D54, FALSE)), "", HLOOKUP(K$1,q_preprocess!$1:$1048576, $D54, FALSE))</f>
        <v>5019654.7439095378</v>
      </c>
      <c r="L54" s="23">
        <f>IF(ISBLANK(HLOOKUP(L$1,q_preprocess!$1:$1048576, $D54, FALSE)), "", HLOOKUP(L$1,q_preprocess!$1:$1048576, $D54, FALSE))</f>
        <v>364977.05122346303</v>
      </c>
      <c r="M54" s="23">
        <f>IF(ISBLANK(HLOOKUP(M$1,q_preprocess!$1:$1048576, $D54, FALSE)), "", HLOOKUP(M$1,q_preprocess!$1:$1048576, $D54, FALSE))</f>
        <v>8714046.1502457485</v>
      </c>
      <c r="N54" s="23">
        <f>IF(ISBLANK(HLOOKUP(N$1,q_preprocess!$1:$1048576, $D54, FALSE)), "", HLOOKUP(N$1,q_preprocess!$1:$1048576, $D54, FALSE))</f>
        <v>6676628.0733487345</v>
      </c>
      <c r="O54" s="23">
        <f>IF(ISBLANK(HLOOKUP(O$1,q_preprocess!$1:$1048576, $D54, FALSE)), "", HLOOKUP(O$1,q_preprocess!$1:$1048576, $D54, FALSE))</f>
        <v>3530926.6801580186</v>
      </c>
      <c r="P54" s="23">
        <f>IF(ISBLANK(HLOOKUP(P$1,q_preprocess!$1:$1048576, $D54, FALSE)), "", HLOOKUP(P$1,q_preprocess!$1:$1048576, $D54, FALSE))</f>
        <v>7090496.70187339</v>
      </c>
      <c r="Q54" s="23">
        <f>IF(ISBLANK(HLOOKUP(Q$1,q_preprocess!$1:$1048576, $D54, FALSE)), "", HLOOKUP(Q$1,q_preprocess!$1:$1048576, $D54, FALSE))</f>
        <v>14178459.800536461</v>
      </c>
    </row>
    <row r="55" spans="1:17" x14ac:dyDescent="0.25">
      <c r="A55" s="20">
        <v>37773</v>
      </c>
      <c r="B55" s="21">
        <v>2003</v>
      </c>
      <c r="C55" s="21">
        <v>2</v>
      </c>
      <c r="D55" s="21">
        <v>55</v>
      </c>
      <c r="E55" s="21" t="s">
        <v>182</v>
      </c>
      <c r="F55" s="23">
        <f>IF(ISBLANK(HLOOKUP(F$1,q_preprocess!$1:$1048576, $D55, FALSE)), "", HLOOKUP(F$1,q_preprocess!$1:$1048576, $D55, FALSE))</f>
        <v>27798644.410922408</v>
      </c>
      <c r="G55" s="23">
        <f>IF(ISBLANK(HLOOKUP(G$1,q_preprocess!$1:$1048576, $D55, FALSE)), "", HLOOKUP(G$1,q_preprocess!$1:$1048576, $D55, FALSE))</f>
        <v>27226183.782439198</v>
      </c>
      <c r="H55" s="23">
        <f>IF(ISBLANK(HLOOKUP(H$1,q_preprocess!$1:$1048576, $D55, FALSE)), "", HLOOKUP(H$1,q_preprocess!$1:$1048576, $D55, FALSE))</f>
        <v>17345676.104995549</v>
      </c>
      <c r="I55" s="23">
        <f>IF(ISBLANK(HLOOKUP(I$1,q_preprocess!$1:$1048576, $D55, FALSE)), "", HLOOKUP(I$1,q_preprocess!$1:$1048576, $D55, FALSE))</f>
        <v>2583418.6964913313</v>
      </c>
      <c r="J55" s="23">
        <f>IF(ISBLANK(HLOOKUP(J$1,q_preprocess!$1:$1048576, $D55, FALSE)), "", HLOOKUP(J$1,q_preprocess!$1:$1048576, $D55, FALSE))</f>
        <v>4964003.9684965834</v>
      </c>
      <c r="K55" s="23">
        <f>IF(ISBLANK(HLOOKUP(K$1,q_preprocess!$1:$1048576, $D55, FALSE)), "", HLOOKUP(K$1,q_preprocess!$1:$1048576, $D55, FALSE))</f>
        <v>5109085.8948831707</v>
      </c>
      <c r="L55" s="23">
        <f>IF(ISBLANK(HLOOKUP(L$1,q_preprocess!$1:$1048576, $D55, FALSE)), "", HLOOKUP(L$1,q_preprocess!$1:$1048576, $D55, FALSE))</f>
        <v>-145081.92638658732</v>
      </c>
      <c r="M55" s="23">
        <f>IF(ISBLANK(HLOOKUP(M$1,q_preprocess!$1:$1048576, $D55, FALSE)), "", HLOOKUP(M$1,q_preprocess!$1:$1048576, $D55, FALSE))</f>
        <v>10980205.480967464</v>
      </c>
      <c r="N55" s="23">
        <f>IF(ISBLANK(HLOOKUP(N$1,q_preprocess!$1:$1048576, $D55, FALSE)), "", HLOOKUP(N$1,q_preprocess!$1:$1048576, $D55, FALSE))</f>
        <v>8074659.8400285169</v>
      </c>
      <c r="O55" s="23">
        <f>IF(ISBLANK(HLOOKUP(O$1,q_preprocess!$1:$1048576, $D55, FALSE)), "", HLOOKUP(O$1,q_preprocess!$1:$1048576, $D55, FALSE))</f>
        <v>3014159.0626337361</v>
      </c>
      <c r="P55" s="23">
        <f>IF(ISBLANK(HLOOKUP(P$1,q_preprocess!$1:$1048576, $D55, FALSE)), "", HLOOKUP(P$1,q_preprocess!$1:$1048576, $D55, FALSE))</f>
        <v>7842460.9269553199</v>
      </c>
      <c r="Q55" s="23">
        <f>IF(ISBLANK(HLOOKUP(Q$1,q_preprocess!$1:$1048576, $D55, FALSE)), "", HLOOKUP(Q$1,q_preprocess!$1:$1048576, $D55, FALSE))</f>
        <v>15359766.736285655</v>
      </c>
    </row>
    <row r="56" spans="1:17" x14ac:dyDescent="0.25">
      <c r="A56" s="20">
        <v>37865</v>
      </c>
      <c r="B56" s="21">
        <v>2003</v>
      </c>
      <c r="C56" s="21">
        <v>3</v>
      </c>
      <c r="D56" s="21">
        <v>56</v>
      </c>
      <c r="E56" s="21" t="s">
        <v>182</v>
      </c>
      <c r="F56" s="23">
        <f>IF(ISBLANK(HLOOKUP(F$1,q_preprocess!$1:$1048576, $D56, FALSE)), "", HLOOKUP(F$1,q_preprocess!$1:$1048576, $D56, FALSE))</f>
        <v>26432353.706764296</v>
      </c>
      <c r="G56" s="23">
        <f>IF(ISBLANK(HLOOKUP(G$1,q_preprocess!$1:$1048576, $D56, FALSE)), "", HLOOKUP(G$1,q_preprocess!$1:$1048576, $D56, FALSE))</f>
        <v>27948312.2480735</v>
      </c>
      <c r="H56" s="23">
        <f>IF(ISBLANK(HLOOKUP(H$1,q_preprocess!$1:$1048576, $D56, FALSE)), "", HLOOKUP(H$1,q_preprocess!$1:$1048576, $D56, FALSE))</f>
        <v>17848252.89056275</v>
      </c>
      <c r="I56" s="23">
        <f>IF(ISBLANK(HLOOKUP(I$1,q_preprocess!$1:$1048576, $D56, FALSE)), "", HLOOKUP(I$1,q_preprocess!$1:$1048576, $D56, FALSE))</f>
        <v>2608434.1231415067</v>
      </c>
      <c r="J56" s="23">
        <f>IF(ISBLANK(HLOOKUP(J$1,q_preprocess!$1:$1048576, $D56, FALSE)), "", HLOOKUP(J$1,q_preprocess!$1:$1048576, $D56, FALSE))</f>
        <v>4777918.6524858708</v>
      </c>
      <c r="K56" s="23">
        <f>IF(ISBLANK(HLOOKUP(K$1,q_preprocess!$1:$1048576, $D56, FALSE)), "", HLOOKUP(K$1,q_preprocess!$1:$1048576, $D56, FALSE))</f>
        <v>4235614.8907258213</v>
      </c>
      <c r="L56" s="23">
        <f>IF(ISBLANK(HLOOKUP(L$1,q_preprocess!$1:$1048576, $D56, FALSE)), "", HLOOKUP(L$1,q_preprocess!$1:$1048576, $D56, FALSE))</f>
        <v>542303.76176004962</v>
      </c>
      <c r="M56" s="23">
        <f>IF(ISBLANK(HLOOKUP(M$1,q_preprocess!$1:$1048576, $D56, FALSE)), "", HLOOKUP(M$1,q_preprocess!$1:$1048576, $D56, FALSE))</f>
        <v>10680985.511289831</v>
      </c>
      <c r="N56" s="23">
        <f>IF(ISBLANK(HLOOKUP(N$1,q_preprocess!$1:$1048576, $D56, FALSE)), "", HLOOKUP(N$1,q_preprocess!$1:$1048576, $D56, FALSE))</f>
        <v>9483237.4707156587</v>
      </c>
      <c r="O56" s="23">
        <f>IF(ISBLANK(HLOOKUP(O$1,q_preprocess!$1:$1048576, $D56, FALSE)), "", HLOOKUP(O$1,q_preprocess!$1:$1048576, $D56, FALSE))</f>
        <v>2112333.5030156919</v>
      </c>
      <c r="P56" s="23">
        <f>IF(ISBLANK(HLOOKUP(P$1,q_preprocess!$1:$1048576, $D56, FALSE)), "", HLOOKUP(P$1,q_preprocess!$1:$1048576, $D56, FALSE))</f>
        <v>7282074.7196929436</v>
      </c>
      <c r="Q56" s="23">
        <f>IF(ISBLANK(HLOOKUP(Q$1,q_preprocess!$1:$1048576, $D56, FALSE)), "", HLOOKUP(Q$1,q_preprocess!$1:$1048576, $D56, FALSE))</f>
        <v>15239653.604221018</v>
      </c>
    </row>
    <row r="57" spans="1:17" x14ac:dyDescent="0.25">
      <c r="A57" s="20">
        <v>37956</v>
      </c>
      <c r="B57" s="21">
        <v>2003</v>
      </c>
      <c r="C57" s="21">
        <v>4</v>
      </c>
      <c r="D57" s="21">
        <v>57</v>
      </c>
      <c r="E57" s="21" t="s">
        <v>182</v>
      </c>
      <c r="F57" s="23">
        <f>IF(ISBLANK(HLOOKUP(F$1,q_preprocess!$1:$1048576, $D57, FALSE)), "", HLOOKUP(F$1,q_preprocess!$1:$1048576, $D57, FALSE))</f>
        <v>29478165.732326455</v>
      </c>
      <c r="G57" s="23">
        <f>IF(ISBLANK(HLOOKUP(G$1,q_preprocess!$1:$1048576, $D57, FALSE)), "", HLOOKUP(G$1,q_preprocess!$1:$1048576, $D57, FALSE))</f>
        <v>28224949.381465402</v>
      </c>
      <c r="H57" s="23">
        <f>IF(ISBLANK(HLOOKUP(H$1,q_preprocess!$1:$1048576, $D57, FALSE)), "", HLOOKUP(H$1,q_preprocess!$1:$1048576, $D57, FALSE))</f>
        <v>19433107.550819762</v>
      </c>
      <c r="I57" s="23">
        <f>IF(ISBLANK(HLOOKUP(I$1,q_preprocess!$1:$1048576, $D57, FALSE)), "", HLOOKUP(I$1,q_preprocess!$1:$1048576, $D57, FALSE))</f>
        <v>3210057.5757737854</v>
      </c>
      <c r="J57" s="23">
        <f>IF(ISBLANK(HLOOKUP(J$1,q_preprocess!$1:$1048576, $D57, FALSE)), "", HLOOKUP(J$1,q_preprocess!$1:$1048576, $D57, FALSE))</f>
        <v>6904372.5867636902</v>
      </c>
      <c r="K57" s="23">
        <f>IF(ISBLANK(HLOOKUP(K$1,q_preprocess!$1:$1048576, $D57, FALSE)), "", HLOOKUP(K$1,q_preprocess!$1:$1048576, $D57, FALSE))</f>
        <v>4792578.05835733</v>
      </c>
      <c r="L57" s="23">
        <f>IF(ISBLANK(HLOOKUP(L$1,q_preprocess!$1:$1048576, $D57, FALSE)), "", HLOOKUP(L$1,q_preprocess!$1:$1048576, $D57, FALSE))</f>
        <v>2111794.5284063602</v>
      </c>
      <c r="M57" s="23">
        <f>IF(ISBLANK(HLOOKUP(M$1,q_preprocess!$1:$1048576, $D57, FALSE)), "", HLOOKUP(M$1,q_preprocess!$1:$1048576, $D57, FALSE))</f>
        <v>8770713.898126822</v>
      </c>
      <c r="N57" s="23">
        <f>IF(ISBLANK(HLOOKUP(N$1,q_preprocess!$1:$1048576, $D57, FALSE)), "", HLOOKUP(N$1,q_preprocess!$1:$1048576, $D57, FALSE))</f>
        <v>8840085.8791576121</v>
      </c>
      <c r="O57" s="23">
        <f>IF(ISBLANK(HLOOKUP(O$1,q_preprocess!$1:$1048576, $D57, FALSE)), "", HLOOKUP(O$1,q_preprocess!$1:$1048576, $D57, FALSE))</f>
        <v>2343920.0002676621</v>
      </c>
      <c r="P57" s="23">
        <f>IF(ISBLANK(HLOOKUP(P$1,q_preprocess!$1:$1048576, $D57, FALSE)), "", HLOOKUP(P$1,q_preprocess!$1:$1048576, $D57, FALSE))</f>
        <v>8033205.3831645492</v>
      </c>
      <c r="Q57" s="23">
        <f>IF(ISBLANK(HLOOKUP(Q$1,q_preprocess!$1:$1048576, $D57, FALSE)), "", HLOOKUP(Q$1,q_preprocess!$1:$1048576, $D57, FALSE))</f>
        <v>17152689.335511059</v>
      </c>
    </row>
    <row r="58" spans="1:17" x14ac:dyDescent="0.25">
      <c r="A58" s="20">
        <v>38047</v>
      </c>
      <c r="B58" s="21">
        <v>2004</v>
      </c>
      <c r="C58" s="21">
        <v>1</v>
      </c>
      <c r="D58" s="21">
        <v>58</v>
      </c>
      <c r="E58" s="21" t="s">
        <v>182</v>
      </c>
      <c r="F58" s="23">
        <f>IF(ISBLANK(HLOOKUP(F$1,q_preprocess!$1:$1048576, $D58, FALSE)), "", HLOOKUP(F$1,q_preprocess!$1:$1048576, $D58, FALSE))</f>
        <v>27577689.168150075</v>
      </c>
      <c r="G58" s="23">
        <f>IF(ISBLANK(HLOOKUP(G$1,q_preprocess!$1:$1048576, $D58, FALSE)), "", HLOOKUP(G$1,q_preprocess!$1:$1048576, $D58, FALSE))</f>
        <v>27850332.3992064</v>
      </c>
      <c r="H58" s="23">
        <f>IF(ISBLANK(HLOOKUP(H$1,q_preprocess!$1:$1048576, $D58, FALSE)), "", HLOOKUP(H$1,q_preprocess!$1:$1048576, $D58, FALSE))</f>
        <v>17748674.418784518</v>
      </c>
      <c r="I58" s="23">
        <f>IF(ISBLANK(HLOOKUP(I$1,q_preprocess!$1:$1048576, $D58, FALSE)), "", HLOOKUP(I$1,q_preprocess!$1:$1048576, $D58, FALSE))</f>
        <v>2577860.7482853499</v>
      </c>
      <c r="J58" s="23">
        <f>IF(ISBLANK(HLOOKUP(J$1,q_preprocess!$1:$1048576, $D58, FALSE)), "", HLOOKUP(J$1,q_preprocess!$1:$1048576, $D58, FALSE))</f>
        <v>5478005.0737736076</v>
      </c>
      <c r="K58" s="23">
        <f>IF(ISBLANK(HLOOKUP(K$1,q_preprocess!$1:$1048576, $D58, FALSE)), "", HLOOKUP(K$1,q_preprocess!$1:$1048576, $D58, FALSE))</f>
        <v>4863632.9016974196</v>
      </c>
      <c r="L58" s="23">
        <f>IF(ISBLANK(HLOOKUP(L$1,q_preprocess!$1:$1048576, $D58, FALSE)), "", HLOOKUP(L$1,q_preprocess!$1:$1048576, $D58, FALSE))</f>
        <v>614372.17207618803</v>
      </c>
      <c r="M58" s="23">
        <f>IF(ISBLANK(HLOOKUP(M$1,q_preprocess!$1:$1048576, $D58, FALSE)), "", HLOOKUP(M$1,q_preprocess!$1:$1048576, $D58, FALSE))</f>
        <v>10033702.352287358</v>
      </c>
      <c r="N58" s="23">
        <f>IF(ISBLANK(HLOOKUP(N$1,q_preprocess!$1:$1048576, $D58, FALSE)), "", HLOOKUP(N$1,q_preprocess!$1:$1048576, $D58, FALSE))</f>
        <v>8260553.4249807606</v>
      </c>
      <c r="O58" s="23">
        <f>IF(ISBLANK(HLOOKUP(O$1,q_preprocess!$1:$1048576, $D58, FALSE)), "", HLOOKUP(O$1,q_preprocess!$1:$1048576, $D58, FALSE))</f>
        <v>3684003.6908770087</v>
      </c>
      <c r="P58" s="23">
        <f>IF(ISBLANK(HLOOKUP(P$1,q_preprocess!$1:$1048576, $D58, FALSE)), "", HLOOKUP(P$1,q_preprocess!$1:$1048576, $D58, FALSE))</f>
        <v>7359950.9511194816</v>
      </c>
      <c r="Q58" s="23">
        <f>IF(ISBLANK(HLOOKUP(Q$1,q_preprocess!$1:$1048576, $D58, FALSE)), "", HLOOKUP(Q$1,q_preprocess!$1:$1048576, $D58, FALSE))</f>
        <v>14804245.570913509</v>
      </c>
    </row>
    <row r="59" spans="1:17" x14ac:dyDescent="0.25">
      <c r="A59" s="20">
        <v>38139</v>
      </c>
      <c r="B59" s="21">
        <v>2004</v>
      </c>
      <c r="C59" s="21">
        <v>2</v>
      </c>
      <c r="D59" s="21">
        <v>59</v>
      </c>
      <c r="E59" s="21" t="s">
        <v>182</v>
      </c>
      <c r="F59" s="23">
        <f>IF(ISBLANK(HLOOKUP(F$1,q_preprocess!$1:$1048576, $D59, FALSE)), "", HLOOKUP(F$1,q_preprocess!$1:$1048576, $D59, FALSE))</f>
        <v>29689396.74222324</v>
      </c>
      <c r="G59" s="23">
        <f>IF(ISBLANK(HLOOKUP(G$1,q_preprocess!$1:$1048576, $D59, FALSE)), "", HLOOKUP(G$1,q_preprocess!$1:$1048576, $D59, FALSE))</f>
        <v>29133529.713078301</v>
      </c>
      <c r="H59" s="23">
        <f>IF(ISBLANK(HLOOKUP(H$1,q_preprocess!$1:$1048576, $D59, FALSE)), "", HLOOKUP(H$1,q_preprocess!$1:$1048576, $D59, FALSE))</f>
        <v>19119420.828591224</v>
      </c>
      <c r="I59" s="23">
        <f>IF(ISBLANK(HLOOKUP(I$1,q_preprocess!$1:$1048576, $D59, FALSE)), "", HLOOKUP(I$1,q_preprocess!$1:$1048576, $D59, FALSE))</f>
        <v>2687698.3535563909</v>
      </c>
      <c r="J59" s="23">
        <f>IF(ISBLANK(HLOOKUP(J$1,q_preprocess!$1:$1048576, $D59, FALSE)), "", HLOOKUP(J$1,q_preprocess!$1:$1048576, $D59, FALSE))</f>
        <v>5154073.7557657771</v>
      </c>
      <c r="K59" s="23">
        <f>IF(ISBLANK(HLOOKUP(K$1,q_preprocess!$1:$1048576, $D59, FALSE)), "", HLOOKUP(K$1,q_preprocess!$1:$1048576, $D59, FALSE))</f>
        <v>5260864.5787849762</v>
      </c>
      <c r="L59" s="23">
        <f>IF(ISBLANK(HLOOKUP(L$1,q_preprocess!$1:$1048576, $D59, FALSE)), "", HLOOKUP(L$1,q_preprocess!$1:$1048576, $D59, FALSE))</f>
        <v>-106790.82301919861</v>
      </c>
      <c r="M59" s="23">
        <f>IF(ISBLANK(HLOOKUP(M$1,q_preprocess!$1:$1048576, $D59, FALSE)), "", HLOOKUP(M$1,q_preprocess!$1:$1048576, $D59, FALSE))</f>
        <v>10972758.214007681</v>
      </c>
      <c r="N59" s="23">
        <f>IF(ISBLANK(HLOOKUP(N$1,q_preprocess!$1:$1048576, $D59, FALSE)), "", HLOOKUP(N$1,q_preprocess!$1:$1048576, $D59, FALSE))</f>
        <v>8244554.4096978316</v>
      </c>
      <c r="O59" s="23">
        <f>IF(ISBLANK(HLOOKUP(O$1,q_preprocess!$1:$1048576, $D59, FALSE)), "", HLOOKUP(O$1,q_preprocess!$1:$1048576, $D59, FALSE))</f>
        <v>3166544.8538070326</v>
      </c>
      <c r="P59" s="23">
        <f>IF(ISBLANK(HLOOKUP(P$1,q_preprocess!$1:$1048576, $D59, FALSE)), "", HLOOKUP(P$1,q_preprocess!$1:$1048576, $D59, FALSE))</f>
        <v>7918887.4025122849</v>
      </c>
      <c r="Q59" s="23">
        <f>IF(ISBLANK(HLOOKUP(Q$1,q_preprocess!$1:$1048576, $D59, FALSE)), "", HLOOKUP(Q$1,q_preprocess!$1:$1048576, $D59, FALSE))</f>
        <v>16552517.275360808</v>
      </c>
    </row>
    <row r="60" spans="1:17" x14ac:dyDescent="0.25">
      <c r="A60" s="20">
        <v>38231</v>
      </c>
      <c r="B60" s="21">
        <v>2004</v>
      </c>
      <c r="C60" s="21">
        <v>3</v>
      </c>
      <c r="D60" s="21">
        <v>60</v>
      </c>
      <c r="E60" s="21" t="s">
        <v>182</v>
      </c>
      <c r="F60" s="23">
        <f>IF(ISBLANK(HLOOKUP(F$1,q_preprocess!$1:$1048576, $D60, FALSE)), "", HLOOKUP(F$1,q_preprocess!$1:$1048576, $D60, FALSE))</f>
        <v>27306500.544837296</v>
      </c>
      <c r="G60" s="23">
        <f>IF(ISBLANK(HLOOKUP(G$1,q_preprocess!$1:$1048576, $D60, FALSE)), "", HLOOKUP(G$1,q_preprocess!$1:$1048576, $D60, FALSE))</f>
        <v>28846184.407488</v>
      </c>
      <c r="H60" s="23">
        <f>IF(ISBLANK(HLOOKUP(H$1,q_preprocess!$1:$1048576, $D60, FALSE)), "", HLOOKUP(H$1,q_preprocess!$1:$1048576, $D60, FALSE))</f>
        <v>17928923.804388355</v>
      </c>
      <c r="I60" s="23">
        <f>IF(ISBLANK(HLOOKUP(I$1,q_preprocess!$1:$1048576, $D60, FALSE)), "", HLOOKUP(I$1,q_preprocess!$1:$1048576, $D60, FALSE))</f>
        <v>2697247.6919856495</v>
      </c>
      <c r="J60" s="23">
        <f>IF(ISBLANK(HLOOKUP(J$1,q_preprocess!$1:$1048576, $D60, FALSE)), "", HLOOKUP(J$1,q_preprocess!$1:$1048576, $D60, FALSE))</f>
        <v>4851542.3242418189</v>
      </c>
      <c r="K60" s="23">
        <f>IF(ISBLANK(HLOOKUP(K$1,q_preprocess!$1:$1048576, $D60, FALSE)), "", HLOOKUP(K$1,q_preprocess!$1:$1048576, $D60, FALSE))</f>
        <v>4270219.7016568389</v>
      </c>
      <c r="L60" s="23">
        <f>IF(ISBLANK(HLOOKUP(L$1,q_preprocess!$1:$1048576, $D60, FALSE)), "", HLOOKUP(L$1,q_preprocess!$1:$1048576, $D60, FALSE))</f>
        <v>581322.6225849801</v>
      </c>
      <c r="M60" s="23">
        <f>IF(ISBLANK(HLOOKUP(M$1,q_preprocess!$1:$1048576, $D60, FALSE)), "", HLOOKUP(M$1,q_preprocess!$1:$1048576, $D60, FALSE))</f>
        <v>11632245.516536282</v>
      </c>
      <c r="N60" s="23">
        <f>IF(ISBLANK(HLOOKUP(N$1,q_preprocess!$1:$1048576, $D60, FALSE)), "", HLOOKUP(N$1,q_preprocess!$1:$1048576, $D60, FALSE))</f>
        <v>9803458.7923148144</v>
      </c>
      <c r="O60" s="23">
        <f>IF(ISBLANK(HLOOKUP(O$1,q_preprocess!$1:$1048576, $D60, FALSE)), "", HLOOKUP(O$1,q_preprocess!$1:$1048576, $D60, FALSE))</f>
        <v>2252326.4549686015</v>
      </c>
      <c r="P60" s="23">
        <f>IF(ISBLANK(HLOOKUP(P$1,q_preprocess!$1:$1048576, $D60, FALSE)), "", HLOOKUP(P$1,q_preprocess!$1:$1048576, $D60, FALSE))</f>
        <v>7461744.0642167935</v>
      </c>
      <c r="Q60" s="23">
        <f>IF(ISBLANK(HLOOKUP(Q$1,q_preprocess!$1:$1048576, $D60, FALSE)), "", HLOOKUP(Q$1,q_preprocess!$1:$1048576, $D60, FALSE))</f>
        <v>15804975.39899883</v>
      </c>
    </row>
    <row r="61" spans="1:17" x14ac:dyDescent="0.25">
      <c r="A61" s="20">
        <v>38322</v>
      </c>
      <c r="B61" s="21">
        <v>2004</v>
      </c>
      <c r="C61" s="21">
        <v>4</v>
      </c>
      <c r="D61" s="21">
        <v>61</v>
      </c>
      <c r="E61" s="21" t="s">
        <v>182</v>
      </c>
      <c r="F61" s="23">
        <f>IF(ISBLANK(HLOOKUP(F$1,q_preprocess!$1:$1048576, $D61, FALSE)), "", HLOOKUP(F$1,q_preprocess!$1:$1048576, $D61, FALSE))</f>
        <v>30012927.044362389</v>
      </c>
      <c r="G61" s="23">
        <f>IF(ISBLANK(HLOOKUP(G$1,q_preprocess!$1:$1048576, $D61, FALSE)), "", HLOOKUP(G$1,q_preprocess!$1:$1048576, $D61, FALSE))</f>
        <v>28770539.538865499</v>
      </c>
      <c r="H61" s="23">
        <f>IF(ISBLANK(HLOOKUP(H$1,q_preprocess!$1:$1048576, $D61, FALSE)), "", HLOOKUP(H$1,q_preprocess!$1:$1048576, $D61, FALSE))</f>
        <v>19576781.153464932</v>
      </c>
      <c r="I61" s="23">
        <f>IF(ISBLANK(HLOOKUP(I$1,q_preprocess!$1:$1048576, $D61, FALSE)), "", HLOOKUP(I$1,q_preprocess!$1:$1048576, $D61, FALSE))</f>
        <v>3632883.7356063803</v>
      </c>
      <c r="J61" s="23">
        <f>IF(ISBLANK(HLOOKUP(J$1,q_preprocess!$1:$1048576, $D61, FALSE)), "", HLOOKUP(J$1,q_preprocess!$1:$1048576, $D61, FALSE))</f>
        <v>7141808.6994677885</v>
      </c>
      <c r="K61" s="23">
        <f>IF(ISBLANK(HLOOKUP(K$1,q_preprocess!$1:$1048576, $D61, FALSE)), "", HLOOKUP(K$1,q_preprocess!$1:$1048576, $D61, FALSE))</f>
        <v>5399429.0824092766</v>
      </c>
      <c r="L61" s="23">
        <f>IF(ISBLANK(HLOOKUP(L$1,q_preprocess!$1:$1048576, $D61, FALSE)), "", HLOOKUP(L$1,q_preprocess!$1:$1048576, $D61, FALSE))</f>
        <v>1742379.6170585118</v>
      </c>
      <c r="M61" s="23">
        <f>IF(ISBLANK(HLOOKUP(M$1,q_preprocess!$1:$1048576, $D61, FALSE)), "", HLOOKUP(M$1,q_preprocess!$1:$1048576, $D61, FALSE))</f>
        <v>9525065.8751449473</v>
      </c>
      <c r="N61" s="23">
        <f>IF(ISBLANK(HLOOKUP(N$1,q_preprocess!$1:$1048576, $D61, FALSE)), "", HLOOKUP(N$1,q_preprocess!$1:$1048576, $D61, FALSE))</f>
        <v>9863612.4193216637</v>
      </c>
      <c r="O61" s="23">
        <f>IF(ISBLANK(HLOOKUP(O$1,q_preprocess!$1:$1048576, $D61, FALSE)), "", HLOOKUP(O$1,q_preprocess!$1:$1048576, $D61, FALSE))</f>
        <v>2418719.9893285562</v>
      </c>
      <c r="P61" s="23">
        <f>IF(ISBLANK(HLOOKUP(P$1,q_preprocess!$1:$1048576, $D61, FALSE)), "", HLOOKUP(P$1,q_preprocess!$1:$1048576, $D61, FALSE))</f>
        <v>8189455.1315455167</v>
      </c>
      <c r="Q61" s="23">
        <f>IF(ISBLANK(HLOOKUP(Q$1,q_preprocess!$1:$1048576, $D61, FALSE)), "", HLOOKUP(Q$1,q_preprocess!$1:$1048576, $D61, FALSE))</f>
        <v>17666181.066034004</v>
      </c>
    </row>
    <row r="62" spans="1:17" x14ac:dyDescent="0.25">
      <c r="A62" s="20">
        <v>38412</v>
      </c>
      <c r="B62" s="21">
        <v>2005</v>
      </c>
      <c r="C62" s="21">
        <v>1</v>
      </c>
      <c r="D62" s="21">
        <v>62</v>
      </c>
      <c r="E62" s="21" t="s">
        <v>182</v>
      </c>
      <c r="F62" s="23">
        <f>IF(ISBLANK(HLOOKUP(F$1,q_preprocess!$1:$1048576, $D62, FALSE)), "", HLOOKUP(F$1,q_preprocess!$1:$1048576, $D62, FALSE))</f>
        <v>28110308.569622118</v>
      </c>
      <c r="G62" s="23">
        <f>IF(ISBLANK(HLOOKUP(G$1,q_preprocess!$1:$1048576, $D62, FALSE)), "", HLOOKUP(G$1,q_preprocess!$1:$1048576, $D62, FALSE))</f>
        <v>28316071.0690342</v>
      </c>
      <c r="H62" s="23">
        <f>IF(ISBLANK(HLOOKUP(H$1,q_preprocess!$1:$1048576, $D62, FALSE)), "", HLOOKUP(H$1,q_preprocess!$1:$1048576, $D62, FALSE))</f>
        <v>16726006.466247577</v>
      </c>
      <c r="I62" s="23">
        <f>IF(ISBLANK(HLOOKUP(I$1,q_preprocess!$1:$1048576, $D62, FALSE)), "", HLOOKUP(I$1,q_preprocess!$1:$1048576, $D62, FALSE))</f>
        <v>2888750.7517825305</v>
      </c>
      <c r="J62" s="23">
        <f>IF(ISBLANK(HLOOKUP(J$1,q_preprocess!$1:$1048576, $D62, FALSE)), "", HLOOKUP(J$1,q_preprocess!$1:$1048576, $D62, FALSE))</f>
        <v>5264501.9302229574</v>
      </c>
      <c r="K62" s="23">
        <f>IF(ISBLANK(HLOOKUP(K$1,q_preprocess!$1:$1048576, $D62, FALSE)), "", HLOOKUP(K$1,q_preprocess!$1:$1048576, $D62, FALSE))</f>
        <v>4759566.6012175046</v>
      </c>
      <c r="L62" s="23">
        <f>IF(ISBLANK(HLOOKUP(L$1,q_preprocess!$1:$1048576, $D62, FALSE)), "", HLOOKUP(L$1,q_preprocess!$1:$1048576, $D62, FALSE))</f>
        <v>504935.32900545298</v>
      </c>
      <c r="M62" s="23">
        <f>IF(ISBLANK(HLOOKUP(M$1,q_preprocess!$1:$1048576, $D62, FALSE)), "", HLOOKUP(M$1,q_preprocess!$1:$1048576, $D62, FALSE))</f>
        <v>12140977.841248151</v>
      </c>
      <c r="N62" s="23">
        <f>IF(ISBLANK(HLOOKUP(N$1,q_preprocess!$1:$1048576, $D62, FALSE)), "", HLOOKUP(N$1,q_preprocess!$1:$1048576, $D62, FALSE))</f>
        <v>8909928.4198790975</v>
      </c>
      <c r="O62" s="23">
        <f>IF(ISBLANK(HLOOKUP(O$1,q_preprocess!$1:$1048576, $D62, FALSE)), "", HLOOKUP(O$1,q_preprocess!$1:$1048576, $D62, FALSE))</f>
        <v>3657733.2428301712</v>
      </c>
      <c r="P62" s="23">
        <f>IF(ISBLANK(HLOOKUP(P$1,q_preprocess!$1:$1048576, $D62, FALSE)), "", HLOOKUP(P$1,q_preprocess!$1:$1048576, $D62, FALSE))</f>
        <v>7475757.1024185726</v>
      </c>
      <c r="Q62" s="23">
        <f>IF(ISBLANK(HLOOKUP(Q$1,q_preprocess!$1:$1048576, $D62, FALSE)), "", HLOOKUP(Q$1,q_preprocess!$1:$1048576, $D62, FALSE))</f>
        <v>15258049.396431152</v>
      </c>
    </row>
    <row r="63" spans="1:17" x14ac:dyDescent="0.25">
      <c r="A63" s="20">
        <v>38504</v>
      </c>
      <c r="B63" s="21">
        <v>2005</v>
      </c>
      <c r="C63" s="21">
        <v>2</v>
      </c>
      <c r="D63" s="21">
        <v>63</v>
      </c>
      <c r="E63" s="21" t="s">
        <v>182</v>
      </c>
      <c r="F63" s="23">
        <f>IF(ISBLANK(HLOOKUP(F$1,q_preprocess!$1:$1048576, $D63, FALSE)), "", HLOOKUP(F$1,q_preprocess!$1:$1048576, $D63, FALSE))</f>
        <v>29379751.359115981</v>
      </c>
      <c r="G63" s="23">
        <f>IF(ISBLANK(HLOOKUP(G$1,q_preprocess!$1:$1048576, $D63, FALSE)), "", HLOOKUP(G$1,q_preprocess!$1:$1048576, $D63, FALSE))</f>
        <v>28907157.7193611</v>
      </c>
      <c r="H63" s="23">
        <f>IF(ISBLANK(HLOOKUP(H$1,q_preprocess!$1:$1048576, $D63, FALSE)), "", HLOOKUP(H$1,q_preprocess!$1:$1048576, $D63, FALSE))</f>
        <v>19073895.882728439</v>
      </c>
      <c r="I63" s="23">
        <f>IF(ISBLANK(HLOOKUP(I$1,q_preprocess!$1:$1048576, $D63, FALSE)), "", HLOOKUP(I$1,q_preprocess!$1:$1048576, $D63, FALSE))</f>
        <v>2998712.677857541</v>
      </c>
      <c r="J63" s="23">
        <f>IF(ISBLANK(HLOOKUP(J$1,q_preprocess!$1:$1048576, $D63, FALSE)), "", HLOOKUP(J$1,q_preprocess!$1:$1048576, $D63, FALSE))</f>
        <v>4240175.4542938722</v>
      </c>
      <c r="K63" s="23">
        <f>IF(ISBLANK(HLOOKUP(K$1,q_preprocess!$1:$1048576, $D63, FALSE)), "", HLOOKUP(K$1,q_preprocess!$1:$1048576, $D63, FALSE))</f>
        <v>5161048.1798567669</v>
      </c>
      <c r="L63" s="23">
        <f>IF(ISBLANK(HLOOKUP(L$1,q_preprocess!$1:$1048576, $D63, FALSE)), "", HLOOKUP(L$1,q_preprocess!$1:$1048576, $D63, FALSE))</f>
        <v>-920872.72556289472</v>
      </c>
      <c r="M63" s="23">
        <f>IF(ISBLANK(HLOOKUP(M$1,q_preprocess!$1:$1048576, $D63, FALSE)), "", HLOOKUP(M$1,q_preprocess!$1:$1048576, $D63, FALSE))</f>
        <v>12275909.452239357</v>
      </c>
      <c r="N63" s="23">
        <f>IF(ISBLANK(HLOOKUP(N$1,q_preprocess!$1:$1048576, $D63, FALSE)), "", HLOOKUP(N$1,q_preprocess!$1:$1048576, $D63, FALSE))</f>
        <v>9208942.108003227</v>
      </c>
      <c r="O63" s="23">
        <f>IF(ISBLANK(HLOOKUP(O$1,q_preprocess!$1:$1048576, $D63, FALSE)), "", HLOOKUP(O$1,q_preprocess!$1:$1048576, $D63, FALSE))</f>
        <v>3190595.8175623091</v>
      </c>
      <c r="P63" s="23">
        <f>IF(ISBLANK(HLOOKUP(P$1,q_preprocess!$1:$1048576, $D63, FALSE)), "", HLOOKUP(P$1,q_preprocess!$1:$1048576, $D63, FALSE))</f>
        <v>7823772.2622221019</v>
      </c>
      <c r="Q63" s="23">
        <f>IF(ISBLANK(HLOOKUP(Q$1,q_preprocess!$1:$1048576, $D63, FALSE)), "", HLOOKUP(Q$1,q_preprocess!$1:$1048576, $D63, FALSE))</f>
        <v>16546093.55385763</v>
      </c>
    </row>
    <row r="64" spans="1:17" x14ac:dyDescent="0.25">
      <c r="A64" s="20">
        <v>38596</v>
      </c>
      <c r="B64" s="21">
        <v>2005</v>
      </c>
      <c r="C64" s="21">
        <v>3</v>
      </c>
      <c r="D64" s="21">
        <v>64</v>
      </c>
      <c r="E64" s="21" t="s">
        <v>182</v>
      </c>
      <c r="F64" s="23">
        <f>IF(ISBLANK(HLOOKUP(F$1,q_preprocess!$1:$1048576, $D64, FALSE)), "", HLOOKUP(F$1,q_preprocess!$1:$1048576, $D64, FALSE))</f>
        <v>27544633.571909979</v>
      </c>
      <c r="G64" s="23">
        <f>IF(ISBLANK(HLOOKUP(G$1,q_preprocess!$1:$1048576, $D64, FALSE)), "", HLOOKUP(G$1,q_preprocess!$1:$1048576, $D64, FALSE))</f>
        <v>29056268.096931498</v>
      </c>
      <c r="H64" s="23">
        <f>IF(ISBLANK(HLOOKUP(H$1,q_preprocess!$1:$1048576, $D64, FALSE)), "", HLOOKUP(H$1,q_preprocess!$1:$1048576, $D64, FALSE))</f>
        <v>18646187.65301998</v>
      </c>
      <c r="I64" s="23">
        <f>IF(ISBLANK(HLOOKUP(I$1,q_preprocess!$1:$1048576, $D64, FALSE)), "", HLOOKUP(I$1,q_preprocess!$1:$1048576, $D64, FALSE))</f>
        <v>3003565.5289425603</v>
      </c>
      <c r="J64" s="23">
        <f>IF(ISBLANK(HLOOKUP(J$1,q_preprocess!$1:$1048576, $D64, FALSE)), "", HLOOKUP(J$1,q_preprocess!$1:$1048576, $D64, FALSE))</f>
        <v>4402692.0640612822</v>
      </c>
      <c r="K64" s="23">
        <f>IF(ISBLANK(HLOOKUP(K$1,q_preprocess!$1:$1048576, $D64, FALSE)), "", HLOOKUP(K$1,q_preprocess!$1:$1048576, $D64, FALSE))</f>
        <v>4819188.1296406435</v>
      </c>
      <c r="L64" s="23">
        <f>IF(ISBLANK(HLOOKUP(L$1,q_preprocess!$1:$1048576, $D64, FALSE)), "", HLOOKUP(L$1,q_preprocess!$1:$1048576, $D64, FALSE))</f>
        <v>-416496.06557936163</v>
      </c>
      <c r="M64" s="23">
        <f>IF(ISBLANK(HLOOKUP(M$1,q_preprocess!$1:$1048576, $D64, FALSE)), "", HLOOKUP(M$1,q_preprocess!$1:$1048576, $D64, FALSE))</f>
        <v>11580699.471759975</v>
      </c>
      <c r="N64" s="23">
        <f>IF(ISBLANK(HLOOKUP(N$1,q_preprocess!$1:$1048576, $D64, FALSE)), "", HLOOKUP(N$1,q_preprocess!$1:$1048576, $D64, FALSE))</f>
        <v>10088511.145873815</v>
      </c>
      <c r="O64" s="23">
        <f>IF(ISBLANK(HLOOKUP(O$1,q_preprocess!$1:$1048576, $D64, FALSE)), "", HLOOKUP(O$1,q_preprocess!$1:$1048576, $D64, FALSE))</f>
        <v>2311441.6006318284</v>
      </c>
      <c r="P64" s="23">
        <f>IF(ISBLANK(HLOOKUP(P$1,q_preprocess!$1:$1048576, $D64, FALSE)), "", HLOOKUP(P$1,q_preprocess!$1:$1048576, $D64, FALSE))</f>
        <v>7444576.8249336686</v>
      </c>
      <c r="Q64" s="23">
        <f>IF(ISBLANK(HLOOKUP(Q$1,q_preprocess!$1:$1048576, $D64, FALSE)), "", HLOOKUP(Q$1,q_preprocess!$1:$1048576, $D64, FALSE))</f>
        <v>15869430.049143007</v>
      </c>
    </row>
    <row r="65" spans="1:17" x14ac:dyDescent="0.25">
      <c r="A65" s="20">
        <v>38687</v>
      </c>
      <c r="B65" s="21">
        <v>2005</v>
      </c>
      <c r="C65" s="21">
        <v>4</v>
      </c>
      <c r="D65" s="21">
        <v>65</v>
      </c>
      <c r="E65" s="21" t="s">
        <v>182</v>
      </c>
      <c r="F65" s="23">
        <f>IF(ISBLANK(HLOOKUP(F$1,q_preprocess!$1:$1048576, $D65, FALSE)), "", HLOOKUP(F$1,q_preprocess!$1:$1048576, $D65, FALSE))</f>
        <v>31996512.567333579</v>
      </c>
      <c r="G65" s="23">
        <f>IF(ISBLANK(HLOOKUP(G$1,q_preprocess!$1:$1048576, $D65, FALSE)), "", HLOOKUP(G$1,q_preprocess!$1:$1048576, $D65, FALSE))</f>
        <v>30710941.286225501</v>
      </c>
      <c r="H65" s="23">
        <f>IF(ISBLANK(HLOOKUP(H$1,q_preprocess!$1:$1048576, $D65, FALSE)), "", HLOOKUP(H$1,q_preprocess!$1:$1048576, $D65, FALSE))</f>
        <v>20608809.034306478</v>
      </c>
      <c r="I65" s="23">
        <f>IF(ISBLANK(HLOOKUP(I$1,q_preprocess!$1:$1048576, $D65, FALSE)), "", HLOOKUP(I$1,q_preprocess!$1:$1048576, $D65, FALSE))</f>
        <v>3913929.9206765816</v>
      </c>
      <c r="J65" s="23">
        <f>IF(ISBLANK(HLOOKUP(J$1,q_preprocess!$1:$1048576, $D65, FALSE)), "", HLOOKUP(J$1,q_preprocess!$1:$1048576, $D65, FALSE))</f>
        <v>7406400.8673702441</v>
      </c>
      <c r="K65" s="23">
        <f>IF(ISBLANK(HLOOKUP(K$1,q_preprocess!$1:$1048576, $D65, FALSE)), "", HLOOKUP(K$1,q_preprocess!$1:$1048576, $D65, FALSE))</f>
        <v>5408414.3314607078</v>
      </c>
      <c r="L65" s="23">
        <f>IF(ISBLANK(HLOOKUP(L$1,q_preprocess!$1:$1048576, $D65, FALSE)), "", HLOOKUP(L$1,q_preprocess!$1:$1048576, $D65, FALSE))</f>
        <v>1997986.5359095368</v>
      </c>
      <c r="M65" s="23">
        <f>IF(ISBLANK(HLOOKUP(M$1,q_preprocess!$1:$1048576, $D65, FALSE)), "", HLOOKUP(M$1,q_preprocess!$1:$1048576, $D65, FALSE))</f>
        <v>10594599.056139922</v>
      </c>
      <c r="N65" s="23">
        <f>IF(ISBLANK(HLOOKUP(N$1,q_preprocess!$1:$1048576, $D65, FALSE)), "", HLOOKUP(N$1,q_preprocess!$1:$1048576, $D65, FALSE))</f>
        <v>10527226.311159648</v>
      </c>
      <c r="O65" s="23">
        <f>IF(ISBLANK(HLOOKUP(O$1,q_preprocess!$1:$1048576, $D65, FALSE)), "", HLOOKUP(O$1,q_preprocess!$1:$1048576, $D65, FALSE))</f>
        <v>2396930.5182820251</v>
      </c>
      <c r="P65" s="23">
        <f>IF(ISBLANK(HLOOKUP(P$1,q_preprocess!$1:$1048576, $D65, FALSE)), "", HLOOKUP(P$1,q_preprocess!$1:$1048576, $D65, FALSE))</f>
        <v>8402295.0867200475</v>
      </c>
      <c r="Q65" s="23">
        <f>IF(ISBLANK(HLOOKUP(Q$1,q_preprocess!$1:$1048576, $D65, FALSE)), "", HLOOKUP(Q$1,q_preprocess!$1:$1048576, $D65, FALSE))</f>
        <v>19091083.475536581</v>
      </c>
    </row>
    <row r="66" spans="1:17" x14ac:dyDescent="0.25">
      <c r="A66" s="20">
        <v>38777</v>
      </c>
      <c r="B66" s="21">
        <v>2006</v>
      </c>
      <c r="C66" s="21">
        <v>1</v>
      </c>
      <c r="D66" s="21">
        <v>66</v>
      </c>
      <c r="E66" s="21" t="s">
        <v>182</v>
      </c>
      <c r="F66" s="23">
        <f>IF(ISBLANK(HLOOKUP(F$1,q_preprocess!$1:$1048576, $D66, FALSE)), "", HLOOKUP(F$1,q_preprocess!$1:$1048576, $D66, FALSE))</f>
        <v>30245344.848551199</v>
      </c>
      <c r="G66" s="23">
        <f>IF(ISBLANK(HLOOKUP(G$1,q_preprocess!$1:$1048576, $D66, FALSE)), "", HLOOKUP(G$1,q_preprocess!$1:$1048576, $D66, FALSE))</f>
        <v>30357434.847353801</v>
      </c>
      <c r="H66" s="23">
        <f>IF(ISBLANK(HLOOKUP(H$1,q_preprocess!$1:$1048576, $D66, FALSE)), "", HLOOKUP(H$1,q_preprocess!$1:$1048576, $D66, FALSE))</f>
        <v>18210410.644370336</v>
      </c>
      <c r="I66" s="23">
        <f>IF(ISBLANK(HLOOKUP(I$1,q_preprocess!$1:$1048576, $D66, FALSE)), "", HLOOKUP(I$1,q_preprocess!$1:$1048576, $D66, FALSE))</f>
        <v>2862476.4368128735</v>
      </c>
      <c r="J66" s="23">
        <f>IF(ISBLANK(HLOOKUP(J$1,q_preprocess!$1:$1048576, $D66, FALSE)), "", HLOOKUP(J$1,q_preprocess!$1:$1048576, $D66, FALSE))</f>
        <v>5754532.3650639281</v>
      </c>
      <c r="K66" s="23">
        <f>IF(ISBLANK(HLOOKUP(K$1,q_preprocess!$1:$1048576, $D66, FALSE)), "", HLOOKUP(K$1,q_preprocess!$1:$1048576, $D66, FALSE))</f>
        <v>5357471.5168780582</v>
      </c>
      <c r="L66" s="23">
        <f>IF(ISBLANK(HLOOKUP(L$1,q_preprocess!$1:$1048576, $D66, FALSE)), "", HLOOKUP(L$1,q_preprocess!$1:$1048576, $D66, FALSE))</f>
        <v>397060.84818586946</v>
      </c>
      <c r="M66" s="23">
        <f>IF(ISBLANK(HLOOKUP(M$1,q_preprocess!$1:$1048576, $D66, FALSE)), "", HLOOKUP(M$1,q_preprocess!$1:$1048576, $D66, FALSE))</f>
        <v>12488715.883596294</v>
      </c>
      <c r="N66" s="23">
        <f>IF(ISBLANK(HLOOKUP(N$1,q_preprocess!$1:$1048576, $D66, FALSE)), "", HLOOKUP(N$1,q_preprocess!$1:$1048576, $D66, FALSE))</f>
        <v>9070790.481292231</v>
      </c>
      <c r="O66" s="23">
        <f>IF(ISBLANK(HLOOKUP(O$1,q_preprocess!$1:$1048576, $D66, FALSE)), "", HLOOKUP(O$1,q_preprocess!$1:$1048576, $D66, FALSE))</f>
        <v>3856075.6787853739</v>
      </c>
      <c r="P66" s="23">
        <f>IF(ISBLANK(HLOOKUP(P$1,q_preprocess!$1:$1048576, $D66, FALSE)), "", HLOOKUP(P$1,q_preprocess!$1:$1048576, $D66, FALSE))</f>
        <v>7634389.0246739686</v>
      </c>
      <c r="Q66" s="23">
        <f>IF(ISBLANK(HLOOKUP(Q$1,q_preprocess!$1:$1048576, $D66, FALSE)), "", HLOOKUP(Q$1,q_preprocess!$1:$1048576, $D66, FALSE))</f>
        <v>16695309.749390675</v>
      </c>
    </row>
    <row r="67" spans="1:17" x14ac:dyDescent="0.25">
      <c r="A67" s="20">
        <v>38869</v>
      </c>
      <c r="B67" s="21">
        <v>2006</v>
      </c>
      <c r="C67" s="21">
        <v>2</v>
      </c>
      <c r="D67" s="21">
        <v>67</v>
      </c>
      <c r="E67" s="21" t="s">
        <v>182</v>
      </c>
      <c r="F67" s="23">
        <f>IF(ISBLANK(HLOOKUP(F$1,q_preprocess!$1:$1048576, $D67, FALSE)), "", HLOOKUP(F$1,q_preprocess!$1:$1048576, $D67, FALSE))</f>
        <v>30584485.510732878</v>
      </c>
      <c r="G67" s="23">
        <f>IF(ISBLANK(HLOOKUP(G$1,q_preprocess!$1:$1048576, $D67, FALSE)), "", HLOOKUP(G$1,q_preprocess!$1:$1048576, $D67, FALSE))</f>
        <v>30214256.5979633</v>
      </c>
      <c r="H67" s="23">
        <f>IF(ISBLANK(HLOOKUP(H$1,q_preprocess!$1:$1048576, $D67, FALSE)), "", HLOOKUP(H$1,q_preprocess!$1:$1048576, $D67, FALSE))</f>
        <v>20168921.015402328</v>
      </c>
      <c r="I67" s="23">
        <f>IF(ISBLANK(HLOOKUP(I$1,q_preprocess!$1:$1048576, $D67, FALSE)), "", HLOOKUP(I$1,q_preprocess!$1:$1048576, $D67, FALSE))</f>
        <v>3204674.0656642215</v>
      </c>
      <c r="J67" s="23">
        <f>IF(ISBLANK(HLOOKUP(J$1,q_preprocess!$1:$1048576, $D67, FALSE)), "", HLOOKUP(J$1,q_preprocess!$1:$1048576, $D67, FALSE))</f>
        <v>4439209.2502727658</v>
      </c>
      <c r="K67" s="23">
        <f>IF(ISBLANK(HLOOKUP(K$1,q_preprocess!$1:$1048576, $D67, FALSE)), "", HLOOKUP(K$1,q_preprocess!$1:$1048576, $D67, FALSE))</f>
        <v>5592483.0166681437</v>
      </c>
      <c r="L67" s="23">
        <f>IF(ISBLANK(HLOOKUP(L$1,q_preprocess!$1:$1048576, $D67, FALSE)), "", HLOOKUP(L$1,q_preprocess!$1:$1048576, $D67, FALSE))</f>
        <v>-1153273.7663953779</v>
      </c>
      <c r="M67" s="23">
        <f>IF(ISBLANK(HLOOKUP(M$1,q_preprocess!$1:$1048576, $D67, FALSE)), "", HLOOKUP(M$1,q_preprocess!$1:$1048576, $D67, FALSE))</f>
        <v>11820663.266173415</v>
      </c>
      <c r="N67" s="23">
        <f>IF(ISBLANK(HLOOKUP(N$1,q_preprocess!$1:$1048576, $D67, FALSE)), "", HLOOKUP(N$1,q_preprocess!$1:$1048576, $D67, FALSE))</f>
        <v>9048982.0867798515</v>
      </c>
      <c r="O67" s="23">
        <f>IF(ISBLANK(HLOOKUP(O$1,q_preprocess!$1:$1048576, $D67, FALSE)), "", HLOOKUP(O$1,q_preprocess!$1:$1048576, $D67, FALSE))</f>
        <v>3343741.0803631078</v>
      </c>
      <c r="P67" s="23">
        <f>IF(ISBLANK(HLOOKUP(P$1,q_preprocess!$1:$1048576, $D67, FALSE)), "", HLOOKUP(P$1,q_preprocess!$1:$1048576, $D67, FALSE))</f>
        <v>7879564.0968133872</v>
      </c>
      <c r="Q67" s="23">
        <f>IF(ISBLANK(HLOOKUP(Q$1,q_preprocess!$1:$1048576, $D67, FALSE)), "", HLOOKUP(Q$1,q_preprocess!$1:$1048576, $D67, FALSE))</f>
        <v>17425834.423303097</v>
      </c>
    </row>
    <row r="68" spans="1:17" x14ac:dyDescent="0.25">
      <c r="A68" s="20">
        <v>38961</v>
      </c>
      <c r="B68" s="21">
        <v>2006</v>
      </c>
      <c r="C68" s="21">
        <v>3</v>
      </c>
      <c r="D68" s="21">
        <v>68</v>
      </c>
      <c r="E68" s="21" t="s">
        <v>182</v>
      </c>
      <c r="F68" s="23">
        <f>IF(ISBLANK(HLOOKUP(F$1,q_preprocess!$1:$1048576, $D68, FALSE)), "", HLOOKUP(F$1,q_preprocess!$1:$1048576, $D68, FALSE))</f>
        <v>29429477.905773107</v>
      </c>
      <c r="G68" s="23">
        <f>IF(ISBLANK(HLOOKUP(G$1,q_preprocess!$1:$1048576, $D68, FALSE)), "", HLOOKUP(G$1,q_preprocess!$1:$1048576, $D68, FALSE))</f>
        <v>30965639.3387082</v>
      </c>
      <c r="H68" s="23">
        <f>IF(ISBLANK(HLOOKUP(H$1,q_preprocess!$1:$1048576, $D68, FALSE)), "", HLOOKUP(H$1,q_preprocess!$1:$1048576, $D68, FALSE))</f>
        <v>18864831.085559282</v>
      </c>
      <c r="I68" s="23">
        <f>IF(ISBLANK(HLOOKUP(I$1,q_preprocess!$1:$1048576, $D68, FALSE)), "", HLOOKUP(I$1,q_preprocess!$1:$1048576, $D68, FALSE))</f>
        <v>3370680.424256762</v>
      </c>
      <c r="J68" s="23">
        <f>IF(ISBLANK(HLOOKUP(J$1,q_preprocess!$1:$1048576, $D68, FALSE)), "", HLOOKUP(J$1,q_preprocess!$1:$1048576, $D68, FALSE))</f>
        <v>4696991.883762545</v>
      </c>
      <c r="K68" s="23">
        <f>IF(ISBLANK(HLOOKUP(K$1,q_preprocess!$1:$1048576, $D68, FALSE)), "", HLOOKUP(K$1,q_preprocess!$1:$1048576, $D68, FALSE))</f>
        <v>4476378.0084820399</v>
      </c>
      <c r="L68" s="23">
        <f>IF(ISBLANK(HLOOKUP(L$1,q_preprocess!$1:$1048576, $D68, FALSE)), "", HLOOKUP(L$1,q_preprocess!$1:$1048576, $D68, FALSE))</f>
        <v>220613.87528050476</v>
      </c>
      <c r="M68" s="23">
        <f>IF(ISBLANK(HLOOKUP(M$1,q_preprocess!$1:$1048576, $D68, FALSE)), "", HLOOKUP(M$1,q_preprocess!$1:$1048576, $D68, FALSE))</f>
        <v>12904112.577315658</v>
      </c>
      <c r="N68" s="23">
        <f>IF(ISBLANK(HLOOKUP(N$1,q_preprocess!$1:$1048576, $D68, FALSE)), "", HLOOKUP(N$1,q_preprocess!$1:$1048576, $D68, FALSE))</f>
        <v>10407138.06512114</v>
      </c>
      <c r="O68" s="23">
        <f>IF(ISBLANK(HLOOKUP(O$1,q_preprocess!$1:$1048576, $D68, FALSE)), "", HLOOKUP(O$1,q_preprocess!$1:$1048576, $D68, FALSE))</f>
        <v>2454838.0940306485</v>
      </c>
      <c r="P68" s="23">
        <f>IF(ISBLANK(HLOOKUP(P$1,q_preprocess!$1:$1048576, $D68, FALSE)), "", HLOOKUP(P$1,q_preprocess!$1:$1048576, $D68, FALSE))</f>
        <v>7858095.7645771289</v>
      </c>
      <c r="Q68" s="23">
        <f>IF(ISBLANK(HLOOKUP(Q$1,q_preprocess!$1:$1048576, $D68, FALSE)), "", HLOOKUP(Q$1,q_preprocess!$1:$1048576, $D68, FALSE))</f>
        <v>17085701.636719927</v>
      </c>
    </row>
    <row r="69" spans="1:17" x14ac:dyDescent="0.25">
      <c r="A69" s="20">
        <v>39052</v>
      </c>
      <c r="B69" s="21">
        <v>2006</v>
      </c>
      <c r="C69" s="21">
        <v>4</v>
      </c>
      <c r="D69" s="21">
        <v>69</v>
      </c>
      <c r="E69" s="21" t="s">
        <v>182</v>
      </c>
      <c r="F69" s="23">
        <f>IF(ISBLANK(HLOOKUP(F$1,q_preprocess!$1:$1048576, $D69, FALSE)), "", HLOOKUP(F$1,q_preprocess!$1:$1048576, $D69, FALSE))</f>
        <v>32397725.030650906</v>
      </c>
      <c r="G69" s="23">
        <f>IF(ISBLANK(HLOOKUP(G$1,q_preprocess!$1:$1048576, $D69, FALSE)), "", HLOOKUP(G$1,q_preprocess!$1:$1048576, $D69, FALSE))</f>
        <v>31197224.9163909</v>
      </c>
      <c r="H69" s="23">
        <f>IF(ISBLANK(HLOOKUP(H$1,q_preprocess!$1:$1048576, $D69, FALSE)), "", HLOOKUP(H$1,q_preprocess!$1:$1048576, $D69, FALSE))</f>
        <v>20811761.52711387</v>
      </c>
      <c r="I69" s="23">
        <f>IF(ISBLANK(HLOOKUP(I$1,q_preprocess!$1:$1048576, $D69, FALSE)), "", HLOOKUP(I$1,q_preprocess!$1:$1048576, $D69, FALSE))</f>
        <v>3940430.2486278377</v>
      </c>
      <c r="J69" s="23">
        <f>IF(ISBLANK(HLOOKUP(J$1,q_preprocess!$1:$1048576, $D69, FALSE)), "", HLOOKUP(J$1,q_preprocess!$1:$1048576, $D69, FALSE))</f>
        <v>7815993.9850008916</v>
      </c>
      <c r="K69" s="23">
        <f>IF(ISBLANK(HLOOKUP(K$1,q_preprocess!$1:$1048576, $D69, FALSE)), "", HLOOKUP(K$1,q_preprocess!$1:$1048576, $D69, FALSE))</f>
        <v>5638349.9526306838</v>
      </c>
      <c r="L69" s="23">
        <f>IF(ISBLANK(HLOOKUP(L$1,q_preprocess!$1:$1048576, $D69, FALSE)), "", HLOOKUP(L$1,q_preprocess!$1:$1048576, $D69, FALSE))</f>
        <v>2177644.0323702074</v>
      </c>
      <c r="M69" s="23">
        <f>IF(ISBLANK(HLOOKUP(M$1,q_preprocess!$1:$1048576, $D69, FALSE)), "", HLOOKUP(M$1,q_preprocess!$1:$1048576, $D69, FALSE))</f>
        <v>10978389.536024407</v>
      </c>
      <c r="N69" s="23">
        <f>IF(ISBLANK(HLOOKUP(N$1,q_preprocess!$1:$1048576, $D69, FALSE)), "", HLOOKUP(N$1,q_preprocess!$1:$1048576, $D69, FALSE))</f>
        <v>11148850.266116099</v>
      </c>
      <c r="O69" s="23">
        <f>IF(ISBLANK(HLOOKUP(O$1,q_preprocess!$1:$1048576, $D69, FALSE)), "", HLOOKUP(O$1,q_preprocess!$1:$1048576, $D69, FALSE))</f>
        <v>2421947.3383094207</v>
      </c>
      <c r="P69" s="23">
        <f>IF(ISBLANK(HLOOKUP(P$1,q_preprocess!$1:$1048576, $D69, FALSE)), "", HLOOKUP(P$1,q_preprocess!$1:$1048576, $D69, FALSE))</f>
        <v>8016161.8319498431</v>
      </c>
      <c r="Q69" s="23">
        <f>IF(ISBLANK(HLOOKUP(Q$1,q_preprocess!$1:$1048576, $D69, FALSE)), "", HLOOKUP(Q$1,q_preprocess!$1:$1048576, $D69, FALSE))</f>
        <v>20020563.703644793</v>
      </c>
    </row>
    <row r="70" spans="1:17" x14ac:dyDescent="0.25">
      <c r="A70" s="20">
        <v>39142</v>
      </c>
      <c r="B70" s="21">
        <v>2007</v>
      </c>
      <c r="C70" s="21">
        <v>1</v>
      </c>
      <c r="D70" s="21">
        <v>70</v>
      </c>
      <c r="E70" s="21" t="s">
        <v>182</v>
      </c>
      <c r="F70" s="23">
        <f>IF(ISBLANK(HLOOKUP(F$1,q_preprocess!$1:$1048576, $D70, FALSE)), "", HLOOKUP(F$1,q_preprocess!$1:$1048576, $D70, FALSE))</f>
        <v>31973718.539828584</v>
      </c>
      <c r="G70" s="23">
        <f>IF(ISBLANK(HLOOKUP(G$1,q_preprocess!$1:$1048576, $D70, FALSE)), "", HLOOKUP(G$1,q_preprocess!$1:$1048576, $D70, FALSE))</f>
        <v>31911777.079794802</v>
      </c>
      <c r="H70" s="23">
        <f>IF(ISBLANK(HLOOKUP(H$1,q_preprocess!$1:$1048576, $D70, FALSE)), "", HLOOKUP(H$1,q_preprocess!$1:$1048576, $D70, FALSE))</f>
        <v>19999392.012534313</v>
      </c>
      <c r="I70" s="23">
        <f>IF(ISBLANK(HLOOKUP(I$1,q_preprocess!$1:$1048576, $D70, FALSE)), "", HLOOKUP(I$1,q_preprocess!$1:$1048576, $D70, FALSE))</f>
        <v>3017888.8851301554</v>
      </c>
      <c r="J70" s="23">
        <f>IF(ISBLANK(HLOOKUP(J$1,q_preprocess!$1:$1048576, $D70, FALSE)), "", HLOOKUP(J$1,q_preprocess!$1:$1048576, $D70, FALSE))</f>
        <v>5873422.757315103</v>
      </c>
      <c r="K70" s="23">
        <f>IF(ISBLANK(HLOOKUP(K$1,q_preprocess!$1:$1048576, $D70, FALSE)), "", HLOOKUP(K$1,q_preprocess!$1:$1048576, $D70, FALSE))</f>
        <v>5983191.7212534444</v>
      </c>
      <c r="L70" s="23">
        <f>IF(ISBLANK(HLOOKUP(L$1,q_preprocess!$1:$1048576, $D70, FALSE)), "", HLOOKUP(L$1,q_preprocess!$1:$1048576, $D70, FALSE))</f>
        <v>-109768.96393834107</v>
      </c>
      <c r="M70" s="23">
        <f>IF(ISBLANK(HLOOKUP(M$1,q_preprocess!$1:$1048576, $D70, FALSE)), "", HLOOKUP(M$1,q_preprocess!$1:$1048576, $D70, FALSE))</f>
        <v>12731085.354790244</v>
      </c>
      <c r="N70" s="23">
        <f>IF(ISBLANK(HLOOKUP(N$1,q_preprocess!$1:$1048576, $D70, FALSE)), "", HLOOKUP(N$1,q_preprocess!$1:$1048576, $D70, FALSE))</f>
        <v>9648070.4699412268</v>
      </c>
      <c r="O70" s="23">
        <f>IF(ISBLANK(HLOOKUP(O$1,q_preprocess!$1:$1048576, $D70, FALSE)), "", HLOOKUP(O$1,q_preprocess!$1:$1048576, $D70, FALSE))</f>
        <v>4518779.0735469237</v>
      </c>
      <c r="P70" s="23">
        <f>IF(ISBLANK(HLOOKUP(P$1,q_preprocess!$1:$1048576, $D70, FALSE)), "", HLOOKUP(P$1,q_preprocess!$1:$1048576, $D70, FALSE))</f>
        <v>7486398.3790714052</v>
      </c>
      <c r="Q70" s="23">
        <f>IF(ISBLANK(HLOOKUP(Q$1,q_preprocess!$1:$1048576, $D70, FALSE)), "", HLOOKUP(Q$1,q_preprocess!$1:$1048576, $D70, FALSE))</f>
        <v>17795027.585200742</v>
      </c>
    </row>
    <row r="71" spans="1:17" x14ac:dyDescent="0.25">
      <c r="A71" s="20">
        <v>39234</v>
      </c>
      <c r="B71" s="21">
        <v>2007</v>
      </c>
      <c r="C71" s="21">
        <v>2</v>
      </c>
      <c r="D71" s="21">
        <v>71</v>
      </c>
      <c r="E71" s="21" t="s">
        <v>182</v>
      </c>
      <c r="F71" s="23">
        <f>IF(ISBLANK(HLOOKUP(F$1,q_preprocess!$1:$1048576, $D71, FALSE)), "", HLOOKUP(F$1,q_preprocess!$1:$1048576, $D71, FALSE))</f>
        <v>31923300.103128143</v>
      </c>
      <c r="G71" s="23">
        <f>IF(ISBLANK(HLOOKUP(G$1,q_preprocess!$1:$1048576, $D71, FALSE)), "", HLOOKUP(G$1,q_preprocess!$1:$1048576, $D71, FALSE))</f>
        <v>31662078.327531599</v>
      </c>
      <c r="H71" s="23">
        <f>IF(ISBLANK(HLOOKUP(H$1,q_preprocess!$1:$1048576, $D71, FALSE)), "", HLOOKUP(H$1,q_preprocess!$1:$1048576, $D71, FALSE))</f>
        <v>19917059.076989245</v>
      </c>
      <c r="I71" s="23">
        <f>IF(ISBLANK(HLOOKUP(I$1,q_preprocess!$1:$1048576, $D71, FALSE)), "", HLOOKUP(I$1,q_preprocess!$1:$1048576, $D71, FALSE))</f>
        <v>3117652.6223246646</v>
      </c>
      <c r="J71" s="23">
        <f>IF(ISBLANK(HLOOKUP(J$1,q_preprocess!$1:$1048576, $D71, FALSE)), "", HLOOKUP(J$1,q_preprocess!$1:$1048576, $D71, FALSE))</f>
        <v>5247476.0442265561</v>
      </c>
      <c r="K71" s="23">
        <f>IF(ISBLANK(HLOOKUP(K$1,q_preprocess!$1:$1048576, $D71, FALSE)), "", HLOOKUP(K$1,q_preprocess!$1:$1048576, $D71, FALSE))</f>
        <v>6222797.6607195055</v>
      </c>
      <c r="L71" s="23">
        <f>IF(ISBLANK(HLOOKUP(L$1,q_preprocess!$1:$1048576, $D71, FALSE)), "", HLOOKUP(L$1,q_preprocess!$1:$1048576, $D71, FALSE))</f>
        <v>-975321.61649294943</v>
      </c>
      <c r="M71" s="23">
        <f>IF(ISBLANK(HLOOKUP(M$1,q_preprocess!$1:$1048576, $D71, FALSE)), "", HLOOKUP(M$1,q_preprocess!$1:$1048576, $D71, FALSE))</f>
        <v>13818101.732709968</v>
      </c>
      <c r="N71" s="23">
        <f>IF(ISBLANK(HLOOKUP(N$1,q_preprocess!$1:$1048576, $D71, FALSE)), "", HLOOKUP(N$1,q_preprocess!$1:$1048576, $D71, FALSE))</f>
        <v>10176989.37312229</v>
      </c>
      <c r="O71" s="23">
        <f>IF(ISBLANK(HLOOKUP(O$1,q_preprocess!$1:$1048576, $D71, FALSE)), "", HLOOKUP(O$1,q_preprocess!$1:$1048576, $D71, FALSE))</f>
        <v>3707144.6966800252</v>
      </c>
      <c r="P71" s="23">
        <f>IF(ISBLANK(HLOOKUP(P$1,q_preprocess!$1:$1048576, $D71, FALSE)), "", HLOOKUP(P$1,q_preprocess!$1:$1048576, $D71, FALSE))</f>
        <v>8092491.6613590885</v>
      </c>
      <c r="Q71" s="23">
        <f>IF(ISBLANK(HLOOKUP(Q$1,q_preprocess!$1:$1048576, $D71, FALSE)), "", HLOOKUP(Q$1,q_preprocess!$1:$1048576, $D71, FALSE))</f>
        <v>18077960.997567941</v>
      </c>
    </row>
    <row r="72" spans="1:17" x14ac:dyDescent="0.25">
      <c r="A72" s="20">
        <v>39326</v>
      </c>
      <c r="B72" s="21">
        <v>2007</v>
      </c>
      <c r="C72" s="21">
        <v>3</v>
      </c>
      <c r="D72" s="21">
        <v>72</v>
      </c>
      <c r="E72" s="21" t="s">
        <v>182</v>
      </c>
      <c r="F72" s="23">
        <f>IF(ISBLANK(HLOOKUP(F$1,q_preprocess!$1:$1048576, $D72, FALSE)), "", HLOOKUP(F$1,q_preprocess!$1:$1048576, $D72, FALSE))</f>
        <v>31600431.221984886</v>
      </c>
      <c r="G72" s="23">
        <f>IF(ISBLANK(HLOOKUP(G$1,q_preprocess!$1:$1048576, $D72, FALSE)), "", HLOOKUP(G$1,q_preprocess!$1:$1048576, $D72, FALSE))</f>
        <v>33178471.0288097</v>
      </c>
      <c r="H72" s="23">
        <f>IF(ISBLANK(HLOOKUP(H$1,q_preprocess!$1:$1048576, $D72, FALSE)), "", HLOOKUP(H$1,q_preprocess!$1:$1048576, $D72, FALSE))</f>
        <v>20271706.985523924</v>
      </c>
      <c r="I72" s="23">
        <f>IF(ISBLANK(HLOOKUP(I$1,q_preprocess!$1:$1048576, $D72, FALSE)), "", HLOOKUP(I$1,q_preprocess!$1:$1048576, $D72, FALSE))</f>
        <v>3254521.8477611542</v>
      </c>
      <c r="J72" s="23">
        <f>IF(ISBLANK(HLOOKUP(J$1,q_preprocess!$1:$1048576, $D72, FALSE)), "", HLOOKUP(J$1,q_preprocess!$1:$1048576, $D72, FALSE))</f>
        <v>5634542.2363858884</v>
      </c>
      <c r="K72" s="23">
        <f>IF(ISBLANK(HLOOKUP(K$1,q_preprocess!$1:$1048576, $D72, FALSE)), "", HLOOKUP(K$1,q_preprocess!$1:$1048576, $D72, FALSE))</f>
        <v>5385442.9338588687</v>
      </c>
      <c r="L72" s="23">
        <f>IF(ISBLANK(HLOOKUP(L$1,q_preprocess!$1:$1048576, $D72, FALSE)), "", HLOOKUP(L$1,q_preprocess!$1:$1048576, $D72, FALSE))</f>
        <v>249099.30252702016</v>
      </c>
      <c r="M72" s="23">
        <f>IF(ISBLANK(HLOOKUP(M$1,q_preprocess!$1:$1048576, $D72, FALSE)), "", HLOOKUP(M$1,q_preprocess!$1:$1048576, $D72, FALSE))</f>
        <v>14084325.859214585</v>
      </c>
      <c r="N72" s="23">
        <f>IF(ISBLANK(HLOOKUP(N$1,q_preprocess!$1:$1048576, $D72, FALSE)), "", HLOOKUP(N$1,q_preprocess!$1:$1048576, $D72, FALSE))</f>
        <v>11644665.706900664</v>
      </c>
      <c r="O72" s="23">
        <f>IF(ISBLANK(HLOOKUP(O$1,q_preprocess!$1:$1048576, $D72, FALSE)), "", HLOOKUP(O$1,q_preprocess!$1:$1048576, $D72, FALSE))</f>
        <v>2777449.3460157043</v>
      </c>
      <c r="P72" s="23">
        <f>IF(ISBLANK(HLOOKUP(P$1,q_preprocess!$1:$1048576, $D72, FALSE)), "", HLOOKUP(P$1,q_preprocess!$1:$1048576, $D72, FALSE))</f>
        <v>8122607.9799147006</v>
      </c>
      <c r="Q72" s="23">
        <f>IF(ISBLANK(HLOOKUP(Q$1,q_preprocess!$1:$1048576, $D72, FALSE)), "", HLOOKUP(Q$1,q_preprocess!$1:$1048576, $D72, FALSE))</f>
        <v>18582811.034216754</v>
      </c>
    </row>
    <row r="73" spans="1:17" x14ac:dyDescent="0.25">
      <c r="A73" s="20">
        <v>39417</v>
      </c>
      <c r="B73" s="21">
        <v>2007</v>
      </c>
      <c r="C73" s="21">
        <v>4</v>
      </c>
      <c r="D73" s="21">
        <v>73</v>
      </c>
      <c r="E73" s="21" t="s">
        <v>182</v>
      </c>
      <c r="F73" s="23">
        <f>IF(ISBLANK(HLOOKUP(F$1,q_preprocess!$1:$1048576, $D73, FALSE)), "", HLOOKUP(F$1,q_preprocess!$1:$1048576, $D73, FALSE))</f>
        <v>33809585.202290982</v>
      </c>
      <c r="G73" s="23">
        <f>IF(ISBLANK(HLOOKUP(G$1,q_preprocess!$1:$1048576, $D73, FALSE)), "", HLOOKUP(G$1,q_preprocess!$1:$1048576, $D73, FALSE))</f>
        <v>32712107.485268801</v>
      </c>
      <c r="H73" s="23">
        <f>IF(ISBLANK(HLOOKUP(H$1,q_preprocess!$1:$1048576, $D73, FALSE)), "", HLOOKUP(H$1,q_preprocess!$1:$1048576, $D73, FALSE))</f>
        <v>21765214.67602662</v>
      </c>
      <c r="I73" s="23">
        <f>IF(ISBLANK(HLOOKUP(I$1,q_preprocess!$1:$1048576, $D73, FALSE)), "", HLOOKUP(I$1,q_preprocess!$1:$1048576, $D73, FALSE))</f>
        <v>4314826.7914057737</v>
      </c>
      <c r="J73" s="23">
        <f>IF(ISBLANK(HLOOKUP(J$1,q_preprocess!$1:$1048576, $D73, FALSE)), "", HLOOKUP(J$1,q_preprocess!$1:$1048576, $D73, FALSE))</f>
        <v>7801178.6476097219</v>
      </c>
      <c r="K73" s="23">
        <f>IF(ISBLANK(HLOOKUP(K$1,q_preprocess!$1:$1048576, $D73, FALSE)), "", HLOOKUP(K$1,q_preprocess!$1:$1048576, $D73, FALSE))</f>
        <v>5965118.1696395557</v>
      </c>
      <c r="L73" s="23">
        <f>IF(ISBLANK(HLOOKUP(L$1,q_preprocess!$1:$1048576, $D73, FALSE)), "", HLOOKUP(L$1,q_preprocess!$1:$1048576, $D73, FALSE))</f>
        <v>1836060.4779701666</v>
      </c>
      <c r="M73" s="23">
        <f>IF(ISBLANK(HLOOKUP(M$1,q_preprocess!$1:$1048576, $D73, FALSE)), "", HLOOKUP(M$1,q_preprocess!$1:$1048576, $D73, FALSE))</f>
        <v>11739992.207808638</v>
      </c>
      <c r="N73" s="23">
        <f>IF(ISBLANK(HLOOKUP(N$1,q_preprocess!$1:$1048576, $D73, FALSE)), "", HLOOKUP(N$1,q_preprocess!$1:$1048576, $D73, FALSE))</f>
        <v>11811627.120559771</v>
      </c>
      <c r="O73" s="23">
        <f>IF(ISBLANK(HLOOKUP(O$1,q_preprocess!$1:$1048576, $D73, FALSE)), "", HLOOKUP(O$1,q_preprocess!$1:$1048576, $D73, FALSE))</f>
        <v>2916033.7121574874</v>
      </c>
      <c r="P73" s="23">
        <f>IF(ISBLANK(HLOOKUP(P$1,q_preprocess!$1:$1048576, $D73, FALSE)), "", HLOOKUP(P$1,q_preprocess!$1:$1048576, $D73, FALSE))</f>
        <v>8235043.8834400848</v>
      </c>
      <c r="Q73" s="23">
        <f>IF(ISBLANK(HLOOKUP(Q$1,q_preprocess!$1:$1048576, $D73, FALSE)), "", HLOOKUP(Q$1,q_preprocess!$1:$1048576, $D73, FALSE))</f>
        <v>20448761.943629101</v>
      </c>
    </row>
    <row r="74" spans="1:17" x14ac:dyDescent="0.25">
      <c r="A74" s="20">
        <v>39508</v>
      </c>
      <c r="B74" s="21">
        <v>2008</v>
      </c>
      <c r="C74" s="21">
        <v>1</v>
      </c>
      <c r="D74" s="21">
        <v>74</v>
      </c>
      <c r="E74" s="21" t="s">
        <v>182</v>
      </c>
      <c r="F74" s="23">
        <f>IF(ISBLANK(HLOOKUP(F$1,q_preprocess!$1:$1048576, $D74, FALSE)), "", HLOOKUP(F$1,q_preprocess!$1:$1048576, $D74, FALSE))</f>
        <v>34200139.535277352</v>
      </c>
      <c r="G74" s="23">
        <f>IF(ISBLANK(HLOOKUP(G$1,q_preprocess!$1:$1048576, $D74, FALSE)), "", HLOOKUP(G$1,q_preprocess!$1:$1048576, $D74, FALSE))</f>
        <v>33891409.688311599</v>
      </c>
      <c r="H74" s="23">
        <f>IF(ISBLANK(HLOOKUP(H$1,q_preprocess!$1:$1048576, $D74, FALSE)), "", HLOOKUP(H$1,q_preprocess!$1:$1048576, $D74, FALSE))</f>
        <v>21240688.832801804</v>
      </c>
      <c r="I74" s="23">
        <f>IF(ISBLANK(HLOOKUP(I$1,q_preprocess!$1:$1048576, $D74, FALSE)), "", HLOOKUP(I$1,q_preprocess!$1:$1048576, $D74, FALSE))</f>
        <v>3059774.5591501012</v>
      </c>
      <c r="J74" s="23">
        <f>IF(ISBLANK(HLOOKUP(J$1,q_preprocess!$1:$1048576, $D74, FALSE)), "", HLOOKUP(J$1,q_preprocess!$1:$1048576, $D74, FALSE))</f>
        <v>7461489.1156241521</v>
      </c>
      <c r="K74" s="23">
        <f>IF(ISBLANK(HLOOKUP(K$1,q_preprocess!$1:$1048576, $D74, FALSE)), "", HLOOKUP(K$1,q_preprocess!$1:$1048576, $D74, FALSE))</f>
        <v>7183882.6982968189</v>
      </c>
      <c r="L74" s="23">
        <f>IF(ISBLANK(HLOOKUP(L$1,q_preprocess!$1:$1048576, $D74, FALSE)), "", HLOOKUP(L$1,q_preprocess!$1:$1048576, $D74, FALSE))</f>
        <v>277606.41732733278</v>
      </c>
      <c r="M74" s="23">
        <f>IF(ISBLANK(HLOOKUP(M$1,q_preprocess!$1:$1048576, $D74, FALSE)), "", HLOOKUP(M$1,q_preprocess!$1:$1048576, $D74, FALSE))</f>
        <v>12878946.473797468</v>
      </c>
      <c r="N74" s="23">
        <f>IF(ISBLANK(HLOOKUP(N$1,q_preprocess!$1:$1048576, $D74, FALSE)), "", HLOOKUP(N$1,q_preprocess!$1:$1048576, $D74, FALSE))</f>
        <v>10440759.446096173</v>
      </c>
      <c r="O74" s="23">
        <f>IF(ISBLANK(HLOOKUP(O$1,q_preprocess!$1:$1048576, $D74, FALSE)), "", HLOOKUP(O$1,q_preprocess!$1:$1048576, $D74, FALSE))</f>
        <v>5011579.7498930041</v>
      </c>
      <c r="P74" s="23">
        <f>IF(ISBLANK(HLOOKUP(P$1,q_preprocess!$1:$1048576, $D74, FALSE)), "", HLOOKUP(P$1,q_preprocess!$1:$1048576, $D74, FALSE))</f>
        <v>8494241.3241712097</v>
      </c>
      <c r="Q74" s="23">
        <f>IF(ISBLANK(HLOOKUP(Q$1,q_preprocess!$1:$1048576, $D74, FALSE)), "", HLOOKUP(Q$1,q_preprocess!$1:$1048576, $D74, FALSE))</f>
        <v>18425911.69409205</v>
      </c>
    </row>
    <row r="75" spans="1:17" x14ac:dyDescent="0.25">
      <c r="A75" s="20">
        <v>39600</v>
      </c>
      <c r="B75" s="21">
        <v>2008</v>
      </c>
      <c r="C75" s="21">
        <v>2</v>
      </c>
      <c r="D75" s="21">
        <v>75</v>
      </c>
      <c r="E75" s="21" t="s">
        <v>182</v>
      </c>
      <c r="F75" s="23">
        <f>IF(ISBLANK(HLOOKUP(F$1,q_preprocess!$1:$1048576, $D75, FALSE)), "", HLOOKUP(F$1,q_preprocess!$1:$1048576, $D75, FALSE))</f>
        <v>34974178.894213043</v>
      </c>
      <c r="G75" s="23">
        <f>IF(ISBLANK(HLOOKUP(G$1,q_preprocess!$1:$1048576, $D75, FALSE)), "", HLOOKUP(G$1,q_preprocess!$1:$1048576, $D75, FALSE))</f>
        <v>34813977.551422901</v>
      </c>
      <c r="H75" s="23">
        <f>IF(ISBLANK(HLOOKUP(H$1,q_preprocess!$1:$1048576, $D75, FALSE)), "", HLOOKUP(H$1,q_preprocess!$1:$1048576, $D75, FALSE))</f>
        <v>21830491.340738859</v>
      </c>
      <c r="I75" s="23">
        <f>IF(ISBLANK(HLOOKUP(I$1,q_preprocess!$1:$1048576, $D75, FALSE)), "", HLOOKUP(I$1,q_preprocess!$1:$1048576, $D75, FALSE))</f>
        <v>3276463.9004422585</v>
      </c>
      <c r="J75" s="23">
        <f>IF(ISBLANK(HLOOKUP(J$1,q_preprocess!$1:$1048576, $D75, FALSE)), "", HLOOKUP(J$1,q_preprocess!$1:$1048576, $D75, FALSE))</f>
        <v>6374230.3263867227</v>
      </c>
      <c r="K75" s="23">
        <f>IF(ISBLANK(HLOOKUP(K$1,q_preprocess!$1:$1048576, $D75, FALSE)), "", HLOOKUP(K$1,q_preprocess!$1:$1048576, $D75, FALSE))</f>
        <v>7880861.1132199168</v>
      </c>
      <c r="L75" s="23">
        <f>IF(ISBLANK(HLOOKUP(L$1,q_preprocess!$1:$1048576, $D75, FALSE)), "", HLOOKUP(L$1,q_preprocess!$1:$1048576, $D75, FALSE))</f>
        <v>-1506630.7868331943</v>
      </c>
      <c r="M75" s="23">
        <f>IF(ISBLANK(HLOOKUP(M$1,q_preprocess!$1:$1048576, $D75, FALSE)), "", HLOOKUP(M$1,q_preprocess!$1:$1048576, $D75, FALSE))</f>
        <v>14678795.232910967</v>
      </c>
      <c r="N75" s="23">
        <f>IF(ISBLANK(HLOOKUP(N$1,q_preprocess!$1:$1048576, $D75, FALSE)), "", HLOOKUP(N$1,q_preprocess!$1:$1048576, $D75, FALSE))</f>
        <v>11185801.906265764</v>
      </c>
      <c r="O75" s="23">
        <f>IF(ISBLANK(HLOOKUP(O$1,q_preprocess!$1:$1048576, $D75, FALSE)), "", HLOOKUP(O$1,q_preprocess!$1:$1048576, $D75, FALSE))</f>
        <v>4135334.9129407397</v>
      </c>
      <c r="P75" s="23">
        <f>IF(ISBLANK(HLOOKUP(P$1,q_preprocess!$1:$1048576, $D75, FALSE)), "", HLOOKUP(P$1,q_preprocess!$1:$1048576, $D75, FALSE))</f>
        <v>9016160.8162046932</v>
      </c>
      <c r="Q75" s="23">
        <f>IF(ISBLANK(HLOOKUP(Q$1,q_preprocess!$1:$1048576, $D75, FALSE)), "", HLOOKUP(Q$1,q_preprocess!$1:$1048576, $D75, FALSE))</f>
        <v>19640348.436690677</v>
      </c>
    </row>
    <row r="76" spans="1:17" x14ac:dyDescent="0.25">
      <c r="A76" s="20">
        <v>39692</v>
      </c>
      <c r="B76" s="21">
        <v>2008</v>
      </c>
      <c r="C76" s="21">
        <v>3</v>
      </c>
      <c r="D76" s="21">
        <v>76</v>
      </c>
      <c r="E76" s="21" t="s">
        <v>182</v>
      </c>
      <c r="F76" s="23">
        <f>IF(ISBLANK(HLOOKUP(F$1,q_preprocess!$1:$1048576, $D76, FALSE)), "", HLOOKUP(F$1,q_preprocess!$1:$1048576, $D76, FALSE))</f>
        <v>33046067.85514985</v>
      </c>
      <c r="G76" s="23">
        <f>IF(ISBLANK(HLOOKUP(G$1,q_preprocess!$1:$1048576, $D76, FALSE)), "", HLOOKUP(G$1,q_preprocess!$1:$1048576, $D76, FALSE))</f>
        <v>34665654.3718163</v>
      </c>
      <c r="H76" s="23">
        <f>IF(ISBLANK(HLOOKUP(H$1,q_preprocess!$1:$1048576, $D76, FALSE)), "", HLOOKUP(H$1,q_preprocess!$1:$1048576, $D76, FALSE))</f>
        <v>21438530.760363881</v>
      </c>
      <c r="I76" s="23">
        <f>IF(ISBLANK(HLOOKUP(I$1,q_preprocess!$1:$1048576, $D76, FALSE)), "", HLOOKUP(I$1,q_preprocess!$1:$1048576, $D76, FALSE))</f>
        <v>3339408.8837994081</v>
      </c>
      <c r="J76" s="23">
        <f>IF(ISBLANK(HLOOKUP(J$1,q_preprocess!$1:$1048576, $D76, FALSE)), "", HLOOKUP(J$1,q_preprocess!$1:$1048576, $D76, FALSE))</f>
        <v>7018757.270857688</v>
      </c>
      <c r="K76" s="23">
        <f>IF(ISBLANK(HLOOKUP(K$1,q_preprocess!$1:$1048576, $D76, FALSE)), "", HLOOKUP(K$1,q_preprocess!$1:$1048576, $D76, FALSE))</f>
        <v>6612252.3254799955</v>
      </c>
      <c r="L76" s="23">
        <f>IF(ISBLANK(HLOOKUP(L$1,q_preprocess!$1:$1048576, $D76, FALSE)), "", HLOOKUP(L$1,q_preprocess!$1:$1048576, $D76, FALSE))</f>
        <v>406504.94537769299</v>
      </c>
      <c r="M76" s="23">
        <f>IF(ISBLANK(HLOOKUP(M$1,q_preprocess!$1:$1048576, $D76, FALSE)), "", HLOOKUP(M$1,q_preprocess!$1:$1048576, $D76, FALSE))</f>
        <v>14187026.817284793</v>
      </c>
      <c r="N76" s="23">
        <f>IF(ISBLANK(HLOOKUP(N$1,q_preprocess!$1:$1048576, $D76, FALSE)), "", HLOOKUP(N$1,q_preprocess!$1:$1048576, $D76, FALSE))</f>
        <v>12937655.877155915</v>
      </c>
      <c r="O76" s="23">
        <f>IF(ISBLANK(HLOOKUP(O$1,q_preprocess!$1:$1048576, $D76, FALSE)), "", HLOOKUP(O$1,q_preprocess!$1:$1048576, $D76, FALSE))</f>
        <v>2872172.9580662767</v>
      </c>
      <c r="P76" s="23">
        <f>IF(ISBLANK(HLOOKUP(P$1,q_preprocess!$1:$1048576, $D76, FALSE)), "", HLOOKUP(P$1,q_preprocess!$1:$1048576, $D76, FALSE))</f>
        <v>8399966.0318122711</v>
      </c>
      <c r="Q76" s="23">
        <f>IF(ISBLANK(HLOOKUP(Q$1,q_preprocess!$1:$1048576, $D76, FALSE)), "", HLOOKUP(Q$1,q_preprocess!$1:$1048576, $D76, FALSE))</f>
        <v>19498960.620265171</v>
      </c>
    </row>
    <row r="77" spans="1:17" x14ac:dyDescent="0.25">
      <c r="A77" s="20">
        <v>39783</v>
      </c>
      <c r="B77" s="21">
        <v>2008</v>
      </c>
      <c r="C77" s="21">
        <v>4</v>
      </c>
      <c r="D77" s="21">
        <v>77</v>
      </c>
      <c r="E77" s="21" t="s">
        <v>182</v>
      </c>
      <c r="F77" s="23">
        <f>IF(ISBLANK(HLOOKUP(F$1,q_preprocess!$1:$1048576, $D77, FALSE)), "", HLOOKUP(F$1,q_preprocess!$1:$1048576, $D77, FALSE))</f>
        <v>35309439.336684145</v>
      </c>
      <c r="G77" s="23">
        <f>IF(ISBLANK(HLOOKUP(G$1,q_preprocess!$1:$1048576, $D77, FALSE)), "", HLOOKUP(G$1,q_preprocess!$1:$1048576, $D77, FALSE))</f>
        <v>34289513.165107898</v>
      </c>
      <c r="H77" s="23">
        <f>IF(ISBLANK(HLOOKUP(H$1,q_preprocess!$1:$1048576, $D77, FALSE)), "", HLOOKUP(H$1,q_preprocess!$1:$1048576, $D77, FALSE))</f>
        <v>23607554.568015762</v>
      </c>
      <c r="I77" s="23">
        <f>IF(ISBLANK(HLOOKUP(I$1,q_preprocess!$1:$1048576, $D77, FALSE)), "", HLOOKUP(I$1,q_preprocess!$1:$1048576, $D77, FALSE))</f>
        <v>4362394.1810778417</v>
      </c>
      <c r="J77" s="23">
        <f>IF(ISBLANK(HLOOKUP(J$1,q_preprocess!$1:$1048576, $D77, FALSE)), "", HLOOKUP(J$1,q_preprocess!$1:$1048576, $D77, FALSE))</f>
        <v>8090428.4385630321</v>
      </c>
      <c r="K77" s="23">
        <f>IF(ISBLANK(HLOOKUP(K$1,q_preprocess!$1:$1048576, $D77, FALSE)), "", HLOOKUP(K$1,q_preprocess!$1:$1048576, $D77, FALSE))</f>
        <v>5788738.2073319759</v>
      </c>
      <c r="L77" s="23">
        <f>IF(ISBLANK(HLOOKUP(L$1,q_preprocess!$1:$1048576, $D77, FALSE)), "", HLOOKUP(L$1,q_preprocess!$1:$1048576, $D77, FALSE))</f>
        <v>2301690.2312310566</v>
      </c>
      <c r="M77" s="23">
        <f>IF(ISBLANK(HLOOKUP(M$1,q_preprocess!$1:$1048576, $D77, FALSE)), "", HLOOKUP(M$1,q_preprocess!$1:$1048576, $D77, FALSE))</f>
        <v>10536972.839003358</v>
      </c>
      <c r="N77" s="23">
        <f>IF(ISBLANK(HLOOKUP(N$1,q_preprocess!$1:$1048576, $D77, FALSE)), "", HLOOKUP(N$1,q_preprocess!$1:$1048576, $D77, FALSE))</f>
        <v>11287910.689975848</v>
      </c>
      <c r="O77" s="23">
        <f>IF(ISBLANK(HLOOKUP(O$1,q_preprocess!$1:$1048576, $D77, FALSE)), "", HLOOKUP(O$1,q_preprocess!$1:$1048576, $D77, FALSE))</f>
        <v>3078219.0699603679</v>
      </c>
      <c r="P77" s="23">
        <f>IF(ISBLANK(HLOOKUP(P$1,q_preprocess!$1:$1048576, $D77, FALSE)), "", HLOOKUP(P$1,q_preprocess!$1:$1048576, $D77, FALSE))</f>
        <v>8574567.5480960403</v>
      </c>
      <c r="Q77" s="23">
        <f>IF(ISBLANK(HLOOKUP(Q$1,q_preprocess!$1:$1048576, $D77, FALSE)), "", HLOOKUP(Q$1,q_preprocess!$1:$1048576, $D77, FALSE))</f>
        <v>21444453.239130661</v>
      </c>
    </row>
    <row r="78" spans="1:17" x14ac:dyDescent="0.25">
      <c r="A78" s="20">
        <v>39873</v>
      </c>
      <c r="B78" s="21">
        <v>2009</v>
      </c>
      <c r="C78" s="21">
        <v>1</v>
      </c>
      <c r="D78" s="21">
        <v>78</v>
      </c>
      <c r="E78" s="21" t="s">
        <v>182</v>
      </c>
      <c r="F78" s="23">
        <f>IF(ISBLANK(HLOOKUP(F$1,q_preprocess!$1:$1048576, $D78, FALSE)), "", HLOOKUP(F$1,q_preprocess!$1:$1048576, $D78, FALSE))</f>
        <v>33736451.56870883</v>
      </c>
      <c r="G78" s="23">
        <f>IF(ISBLANK(HLOOKUP(G$1,q_preprocess!$1:$1048576, $D78, FALSE)), "", HLOOKUP(G$1,q_preprocess!$1:$1048576, $D78, FALSE))</f>
        <v>33245138.203171901</v>
      </c>
      <c r="H78" s="23">
        <f>IF(ISBLANK(HLOOKUP(H$1,q_preprocess!$1:$1048576, $D78, FALSE)), "", HLOOKUP(H$1,q_preprocess!$1:$1048576, $D78, FALSE))</f>
        <v>20998346.564363603</v>
      </c>
      <c r="I78" s="23">
        <f>IF(ISBLANK(HLOOKUP(I$1,q_preprocess!$1:$1048576, $D78, FALSE)), "", HLOOKUP(I$1,q_preprocess!$1:$1048576, $D78, FALSE))</f>
        <v>3286642.7652915278</v>
      </c>
      <c r="J78" s="23">
        <f>IF(ISBLANK(HLOOKUP(J$1,q_preprocess!$1:$1048576, $D78, FALSE)), "", HLOOKUP(J$1,q_preprocess!$1:$1048576, $D78, FALSE))</f>
        <v>6606486.2141326712</v>
      </c>
      <c r="K78" s="23">
        <f>IF(ISBLANK(HLOOKUP(K$1,q_preprocess!$1:$1048576, $D78, FALSE)), "", HLOOKUP(K$1,q_preprocess!$1:$1048576, $D78, FALSE))</f>
        <v>6309342.2005717298</v>
      </c>
      <c r="L78" s="23">
        <f>IF(ISBLANK(HLOOKUP(L$1,q_preprocess!$1:$1048576, $D78, FALSE)), "", HLOOKUP(L$1,q_preprocess!$1:$1048576, $D78, FALSE))</f>
        <v>297144.01356094121</v>
      </c>
      <c r="M78" s="23">
        <f>IF(ISBLANK(HLOOKUP(M$1,q_preprocess!$1:$1048576, $D78, FALSE)), "", HLOOKUP(M$1,q_preprocess!$1:$1048576, $D78, FALSE))</f>
        <v>12285627.702884369</v>
      </c>
      <c r="N78" s="23">
        <f>IF(ISBLANK(HLOOKUP(N$1,q_preprocess!$1:$1048576, $D78, FALSE)), "", HLOOKUP(N$1,q_preprocess!$1:$1048576, $D78, FALSE))</f>
        <v>9440651.6779633407</v>
      </c>
      <c r="O78" s="23">
        <f>IF(ISBLANK(HLOOKUP(O$1,q_preprocess!$1:$1048576, $D78, FALSE)), "", HLOOKUP(O$1,q_preprocess!$1:$1048576, $D78, FALSE))</f>
        <v>4299728.1614995804</v>
      </c>
      <c r="P78" s="23">
        <f>IF(ISBLANK(HLOOKUP(P$1,q_preprocess!$1:$1048576, $D78, FALSE)), "", HLOOKUP(P$1,q_preprocess!$1:$1048576, $D78, FALSE))</f>
        <v>8033401.8319717087</v>
      </c>
      <c r="Q78" s="23">
        <f>IF(ISBLANK(HLOOKUP(Q$1,q_preprocess!$1:$1048576, $D78, FALSE)), "", HLOOKUP(Q$1,q_preprocess!$1:$1048576, $D78, FALSE))</f>
        <v>19291870.13598023</v>
      </c>
    </row>
    <row r="79" spans="1:17" x14ac:dyDescent="0.25">
      <c r="A79" s="20">
        <v>39965</v>
      </c>
      <c r="B79" s="21">
        <v>2009</v>
      </c>
      <c r="C79" s="21">
        <v>2</v>
      </c>
      <c r="D79" s="21">
        <v>79</v>
      </c>
      <c r="E79" s="21" t="s">
        <v>182</v>
      </c>
      <c r="F79" s="23">
        <f>IF(ISBLANK(HLOOKUP(F$1,q_preprocess!$1:$1048576, $D79, FALSE)), "", HLOOKUP(F$1,q_preprocess!$1:$1048576, $D79, FALSE))</f>
        <v>33608230.99975238</v>
      </c>
      <c r="G79" s="23">
        <f>IF(ISBLANK(HLOOKUP(G$1,q_preprocess!$1:$1048576, $D79, FALSE)), "", HLOOKUP(G$1,q_preprocess!$1:$1048576, $D79, FALSE))</f>
        <v>33517750.042505302</v>
      </c>
      <c r="H79" s="23">
        <f>IF(ISBLANK(HLOOKUP(H$1,q_preprocess!$1:$1048576, $D79, FALSE)), "", HLOOKUP(H$1,q_preprocess!$1:$1048576, $D79, FALSE))</f>
        <v>21916509.922134142</v>
      </c>
      <c r="I79" s="23">
        <f>IF(ISBLANK(HLOOKUP(I$1,q_preprocess!$1:$1048576, $D79, FALSE)), "", HLOOKUP(I$1,q_preprocess!$1:$1048576, $D79, FALSE))</f>
        <v>3505439.0030528051</v>
      </c>
      <c r="J79" s="23">
        <f>IF(ISBLANK(HLOOKUP(J$1,q_preprocess!$1:$1048576, $D79, FALSE)), "", HLOOKUP(J$1,q_preprocess!$1:$1048576, $D79, FALSE))</f>
        <v>5170101.361894249</v>
      </c>
      <c r="K79" s="23">
        <f>IF(ISBLANK(HLOOKUP(K$1,q_preprocess!$1:$1048576, $D79, FALSE)), "", HLOOKUP(K$1,q_preprocess!$1:$1048576, $D79, FALSE))</f>
        <v>6699545.5909647085</v>
      </c>
      <c r="L79" s="23">
        <f>IF(ISBLANK(HLOOKUP(L$1,q_preprocess!$1:$1048576, $D79, FALSE)), "", HLOOKUP(L$1,q_preprocess!$1:$1048576, $D79, FALSE))</f>
        <v>-1529444.2290704595</v>
      </c>
      <c r="M79" s="23">
        <f>IF(ISBLANK(HLOOKUP(M$1,q_preprocess!$1:$1048576, $D79, FALSE)), "", HLOOKUP(M$1,q_preprocess!$1:$1048576, $D79, FALSE))</f>
        <v>12187840.265367754</v>
      </c>
      <c r="N79" s="23">
        <f>IF(ISBLANK(HLOOKUP(N$1,q_preprocess!$1:$1048576, $D79, FALSE)), "", HLOOKUP(N$1,q_preprocess!$1:$1048576, $D79, FALSE))</f>
        <v>9171659.5526965708</v>
      </c>
      <c r="O79" s="23">
        <f>IF(ISBLANK(HLOOKUP(O$1,q_preprocess!$1:$1048576, $D79, FALSE)), "", HLOOKUP(O$1,q_preprocess!$1:$1048576, $D79, FALSE))</f>
        <v>3537104.2233317597</v>
      </c>
      <c r="P79" s="23">
        <f>IF(ISBLANK(HLOOKUP(P$1,q_preprocess!$1:$1048576, $D79, FALSE)), "", HLOOKUP(P$1,q_preprocess!$1:$1048576, $D79, FALSE))</f>
        <v>8154460.0655023064</v>
      </c>
      <c r="Q79" s="23">
        <f>IF(ISBLANK(HLOOKUP(Q$1,q_preprocess!$1:$1048576, $D79, FALSE)), "", HLOOKUP(Q$1,q_preprocess!$1:$1048576, $D79, FALSE))</f>
        <v>19877472.439474426</v>
      </c>
    </row>
    <row r="80" spans="1:17" x14ac:dyDescent="0.25">
      <c r="A80" s="20">
        <v>40057</v>
      </c>
      <c r="B80" s="21">
        <v>2009</v>
      </c>
      <c r="C80" s="21">
        <v>3</v>
      </c>
      <c r="D80" s="21">
        <v>80</v>
      </c>
      <c r="E80" s="21" t="s">
        <v>182</v>
      </c>
      <c r="F80" s="23">
        <f>IF(ISBLANK(HLOOKUP(F$1,q_preprocess!$1:$1048576, $D80, FALSE)), "", HLOOKUP(F$1,q_preprocess!$1:$1048576, $D80, FALSE))</f>
        <v>33186530.193230353</v>
      </c>
      <c r="G80" s="23">
        <f>IF(ISBLANK(HLOOKUP(G$1,q_preprocess!$1:$1048576, $D80, FALSE)), "", HLOOKUP(G$1,q_preprocess!$1:$1048576, $D80, FALSE))</f>
        <v>34837423.631335802</v>
      </c>
      <c r="H80" s="23">
        <f>IF(ISBLANK(HLOOKUP(H$1,q_preprocess!$1:$1048576, $D80, FALSE)), "", HLOOKUP(H$1,q_preprocess!$1:$1048576, $D80, FALSE))</f>
        <v>21521887.03364129</v>
      </c>
      <c r="I80" s="23">
        <f>IF(ISBLANK(HLOOKUP(I$1,q_preprocess!$1:$1048576, $D80, FALSE)), "", HLOOKUP(I$1,q_preprocess!$1:$1048576, $D80, FALSE))</f>
        <v>3797707.1557925912</v>
      </c>
      <c r="J80" s="23">
        <f>IF(ISBLANK(HLOOKUP(J$1,q_preprocess!$1:$1048576, $D80, FALSE)), "", HLOOKUP(J$1,q_preprocess!$1:$1048576, $D80, FALSE))</f>
        <v>6186578.5090080043</v>
      </c>
      <c r="K80" s="23">
        <f>IF(ISBLANK(HLOOKUP(K$1,q_preprocess!$1:$1048576, $D80, FALSE)), "", HLOOKUP(K$1,q_preprocess!$1:$1048576, $D80, FALSE))</f>
        <v>6326589.1725512231</v>
      </c>
      <c r="L80" s="23">
        <f>IF(ISBLANK(HLOOKUP(L$1,q_preprocess!$1:$1048576, $D80, FALSE)), "", HLOOKUP(L$1,q_preprocess!$1:$1048576, $D80, FALSE))</f>
        <v>-140010.66354321834</v>
      </c>
      <c r="M80" s="23">
        <f>IF(ISBLANK(HLOOKUP(M$1,q_preprocess!$1:$1048576, $D80, FALSE)), "", HLOOKUP(M$1,q_preprocess!$1:$1048576, $D80, FALSE))</f>
        <v>12695650.781407477</v>
      </c>
      <c r="N80" s="23">
        <f>IF(ISBLANK(HLOOKUP(N$1,q_preprocess!$1:$1048576, $D80, FALSE)), "", HLOOKUP(N$1,q_preprocess!$1:$1048576, $D80, FALSE))</f>
        <v>11015293.286619008</v>
      </c>
      <c r="O80" s="23">
        <f>IF(ISBLANK(HLOOKUP(O$1,q_preprocess!$1:$1048576, $D80, FALSE)), "", HLOOKUP(O$1,q_preprocess!$1:$1048576, $D80, FALSE))</f>
        <v>2661911.3637204212</v>
      </c>
      <c r="P80" s="23">
        <f>IF(ISBLANK(HLOOKUP(P$1,q_preprocess!$1:$1048576, $D80, FALSE)), "", HLOOKUP(P$1,q_preprocess!$1:$1048576, $D80, FALSE))</f>
        <v>8380780.0735253794</v>
      </c>
      <c r="Q80" s="23">
        <f>IF(ISBLANK(HLOOKUP(Q$1,q_preprocess!$1:$1048576, $D80, FALSE)), "", HLOOKUP(Q$1,q_preprocess!$1:$1048576, $D80, FALSE))</f>
        <v>19914148.007965896</v>
      </c>
    </row>
    <row r="81" spans="1:17" x14ac:dyDescent="0.25">
      <c r="A81" s="20">
        <v>40148</v>
      </c>
      <c r="B81" s="21">
        <v>2009</v>
      </c>
      <c r="C81" s="21">
        <v>4</v>
      </c>
      <c r="D81" s="21">
        <v>81</v>
      </c>
      <c r="E81" s="21" t="s">
        <v>182</v>
      </c>
      <c r="F81" s="23">
        <f>IF(ISBLANK(HLOOKUP(F$1,q_preprocess!$1:$1048576, $D81, FALSE)), "", HLOOKUP(F$1,q_preprocess!$1:$1048576, $D81, FALSE))</f>
        <v>36643825.196688011</v>
      </c>
      <c r="G81" s="23">
        <f>IF(ISBLANK(HLOOKUP(G$1,q_preprocess!$1:$1048576, $D81, FALSE)), "", HLOOKUP(G$1,q_preprocess!$1:$1048576, $D81, FALSE))</f>
        <v>35661507.635192499</v>
      </c>
      <c r="H81" s="23">
        <f>IF(ISBLANK(HLOOKUP(H$1,q_preprocess!$1:$1048576, $D81, FALSE)), "", HLOOKUP(H$1,q_preprocess!$1:$1048576, $D81, FALSE))</f>
        <v>24019317.822252877</v>
      </c>
      <c r="I81" s="23">
        <f>IF(ISBLANK(HLOOKUP(I$1,q_preprocess!$1:$1048576, $D81, FALSE)), "", HLOOKUP(I$1,q_preprocess!$1:$1048576, $D81, FALSE))</f>
        <v>4854875.5541368118</v>
      </c>
      <c r="J81" s="23">
        <f>IF(ISBLANK(HLOOKUP(J$1,q_preprocess!$1:$1048576, $D81, FALSE)), "", HLOOKUP(J$1,q_preprocess!$1:$1048576, $D81, FALSE))</f>
        <v>9013065.3890566602</v>
      </c>
      <c r="K81" s="23">
        <f>IF(ISBLANK(HLOOKUP(K$1,q_preprocess!$1:$1048576, $D81, FALSE)), "", HLOOKUP(K$1,q_preprocess!$1:$1048576, $D81, FALSE))</f>
        <v>6349520.2121360507</v>
      </c>
      <c r="L81" s="23">
        <f>IF(ISBLANK(HLOOKUP(L$1,q_preprocess!$1:$1048576, $D81, FALSE)), "", HLOOKUP(L$1,q_preprocess!$1:$1048576, $D81, FALSE))</f>
        <v>2663545.1769206091</v>
      </c>
      <c r="M81" s="23">
        <f>IF(ISBLANK(HLOOKUP(M$1,q_preprocess!$1:$1048576, $D81, FALSE)), "", HLOOKUP(M$1,q_preprocess!$1:$1048576, $D81, FALSE))</f>
        <v>10631624.889436783</v>
      </c>
      <c r="N81" s="23">
        <f>IF(ISBLANK(HLOOKUP(N$1,q_preprocess!$1:$1048576, $D81, FALSE)), "", HLOOKUP(N$1,q_preprocess!$1:$1048576, $D81, FALSE))</f>
        <v>11875058.458195118</v>
      </c>
      <c r="O81" s="23">
        <f>IF(ISBLANK(HLOOKUP(O$1,q_preprocess!$1:$1048576, $D81, FALSE)), "", HLOOKUP(O$1,q_preprocess!$1:$1048576, $D81, FALSE))</f>
        <v>2749431.3569462802</v>
      </c>
      <c r="P81" s="23">
        <f>IF(ISBLANK(HLOOKUP(P$1,q_preprocess!$1:$1048576, $D81, FALSE)), "", HLOOKUP(P$1,q_preprocess!$1:$1048576, $D81, FALSE))</f>
        <v>9129687.5700530037</v>
      </c>
      <c r="Q81" s="23">
        <f>IF(ISBLANK(HLOOKUP(Q$1,q_preprocess!$1:$1048576, $D81, FALSE)), "", HLOOKUP(Q$1,q_preprocess!$1:$1048576, $D81, FALSE))</f>
        <v>22349092.709463257</v>
      </c>
    </row>
    <row r="82" spans="1:17" x14ac:dyDescent="0.25">
      <c r="A82" s="20">
        <v>40238</v>
      </c>
      <c r="B82" s="21">
        <v>2010</v>
      </c>
      <c r="C82" s="21">
        <v>1</v>
      </c>
      <c r="D82" s="21">
        <v>82</v>
      </c>
      <c r="E82" s="21" t="s">
        <v>182</v>
      </c>
      <c r="F82" s="23">
        <f>IF(ISBLANK(HLOOKUP(F$1,q_preprocess!$1:$1048576, $D82, FALSE)), "", HLOOKUP(F$1,q_preprocess!$1:$1048576, $D82, FALSE))</f>
        <v>38255617.000065558</v>
      </c>
      <c r="G82" s="23">
        <f>IF(ISBLANK(HLOOKUP(G$1,q_preprocess!$1:$1048576, $D82, FALSE)), "", HLOOKUP(G$1,q_preprocess!$1:$1048576, $D82, FALSE))</f>
        <v>37534459.354577601</v>
      </c>
      <c r="H82" s="23">
        <f>IF(ISBLANK(HLOOKUP(H$1,q_preprocess!$1:$1048576, $D82, FALSE)), "", HLOOKUP(H$1,q_preprocess!$1:$1048576, $D82, FALSE))</f>
        <v>23024318.659320537</v>
      </c>
      <c r="I82" s="23">
        <f>IF(ISBLANK(HLOOKUP(I$1,q_preprocess!$1:$1048576, $D82, FALSE)), "", HLOOKUP(I$1,q_preprocess!$1:$1048576, $D82, FALSE))</f>
        <v>3603734.7110085543</v>
      </c>
      <c r="J82" s="23">
        <f>IF(ISBLANK(HLOOKUP(J$1,q_preprocess!$1:$1048576, $D82, FALSE)), "", HLOOKUP(J$1,q_preprocess!$1:$1048576, $D82, FALSE))</f>
        <v>9175922.0663402565</v>
      </c>
      <c r="K82" s="23">
        <f>IF(ISBLANK(HLOOKUP(K$1,q_preprocess!$1:$1048576, $D82, FALSE)), "", HLOOKUP(K$1,q_preprocess!$1:$1048576, $D82, FALSE))</f>
        <v>8249256.2762315245</v>
      </c>
      <c r="L82" s="23">
        <f>IF(ISBLANK(HLOOKUP(L$1,q_preprocess!$1:$1048576, $D82, FALSE)), "", HLOOKUP(L$1,q_preprocess!$1:$1048576, $D82, FALSE))</f>
        <v>926665.79010873148</v>
      </c>
      <c r="M82" s="23">
        <f>IF(ISBLANK(HLOOKUP(M$1,q_preprocess!$1:$1048576, $D82, FALSE)), "", HLOOKUP(M$1,q_preprocess!$1:$1048576, $D82, FALSE))</f>
        <v>14829058.684741035</v>
      </c>
      <c r="N82" s="23">
        <f>IF(ISBLANK(HLOOKUP(N$1,q_preprocess!$1:$1048576, $D82, FALSE)), "", HLOOKUP(N$1,q_preprocess!$1:$1048576, $D82, FALSE))</f>
        <v>12377417.121344829</v>
      </c>
      <c r="O82" s="23">
        <f>IF(ISBLANK(HLOOKUP(O$1,q_preprocess!$1:$1048576, $D82, FALSE)), "", HLOOKUP(O$1,q_preprocess!$1:$1048576, $D82, FALSE))</f>
        <v>6538877.3281808412</v>
      </c>
      <c r="P82" s="23">
        <f>IF(ISBLANK(HLOOKUP(P$1,q_preprocess!$1:$1048576, $D82, FALSE)), "", HLOOKUP(P$1,q_preprocess!$1:$1048576, $D82, FALSE))</f>
        <v>8833041.370949829</v>
      </c>
      <c r="Q82" s="23">
        <f>IF(ISBLANK(HLOOKUP(Q$1,q_preprocess!$1:$1048576, $D82, FALSE)), "", HLOOKUP(Q$1,q_preprocess!$1:$1048576, $D82, FALSE))</f>
        <v>20200600.160036147</v>
      </c>
    </row>
    <row r="83" spans="1:17" x14ac:dyDescent="0.25">
      <c r="A83" s="20">
        <v>40330</v>
      </c>
      <c r="B83" s="21">
        <v>2010</v>
      </c>
      <c r="C83" s="21">
        <v>2</v>
      </c>
      <c r="D83" s="21">
        <v>83</v>
      </c>
      <c r="E83" s="21" t="s">
        <v>182</v>
      </c>
      <c r="F83" s="23">
        <f>IF(ISBLANK(HLOOKUP(F$1,q_preprocess!$1:$1048576, $D83, FALSE)), "", HLOOKUP(F$1,q_preprocess!$1:$1048576, $D83, FALSE))</f>
        <v>38045817.336507782</v>
      </c>
      <c r="G83" s="23">
        <f>IF(ISBLANK(HLOOKUP(G$1,q_preprocess!$1:$1048576, $D83, FALSE)), "", HLOOKUP(G$1,q_preprocess!$1:$1048576, $D83, FALSE))</f>
        <v>38000823.3188169</v>
      </c>
      <c r="H83" s="23">
        <f>IF(ISBLANK(HLOOKUP(H$1,q_preprocess!$1:$1048576, $D83, FALSE)), "", HLOOKUP(H$1,q_preprocess!$1:$1048576, $D83, FALSE))</f>
        <v>23837382.570979588</v>
      </c>
      <c r="I83" s="23">
        <f>IF(ISBLANK(HLOOKUP(I$1,q_preprocess!$1:$1048576, $D83, FALSE)), "", HLOOKUP(I$1,q_preprocess!$1:$1048576, $D83, FALSE))</f>
        <v>3840037.3679887704</v>
      </c>
      <c r="J83" s="23">
        <f>IF(ISBLANK(HLOOKUP(J$1,q_preprocess!$1:$1048576, $D83, FALSE)), "", HLOOKUP(J$1,q_preprocess!$1:$1048576, $D83, FALSE))</f>
        <v>7504418.704633927</v>
      </c>
      <c r="K83" s="23">
        <f>IF(ISBLANK(HLOOKUP(K$1,q_preprocess!$1:$1048576, $D83, FALSE)), "", HLOOKUP(K$1,q_preprocess!$1:$1048576, $D83, FALSE))</f>
        <v>8757965.093877567</v>
      </c>
      <c r="L83" s="23">
        <f>IF(ISBLANK(HLOOKUP(L$1,q_preprocess!$1:$1048576, $D83, FALSE)), "", HLOOKUP(L$1,q_preprocess!$1:$1048576, $D83, FALSE))</f>
        <v>-1253546.3892436402</v>
      </c>
      <c r="M83" s="23">
        <f>IF(ISBLANK(HLOOKUP(M$1,q_preprocess!$1:$1048576, $D83, FALSE)), "", HLOOKUP(M$1,q_preprocess!$1:$1048576, $D83, FALSE))</f>
        <v>16438353.06011478</v>
      </c>
      <c r="N83" s="23">
        <f>IF(ISBLANK(HLOOKUP(N$1,q_preprocess!$1:$1048576, $D83, FALSE)), "", HLOOKUP(N$1,q_preprocess!$1:$1048576, $D83, FALSE))</f>
        <v>13574374.367209282</v>
      </c>
      <c r="O83" s="23">
        <f>IF(ISBLANK(HLOOKUP(O$1,q_preprocess!$1:$1048576, $D83, FALSE)), "", HLOOKUP(O$1,q_preprocess!$1:$1048576, $D83, FALSE))</f>
        <v>5026648.7664391147</v>
      </c>
      <c r="P83" s="23">
        <f>IF(ISBLANK(HLOOKUP(P$1,q_preprocess!$1:$1048576, $D83, FALSE)), "", HLOOKUP(P$1,q_preprocess!$1:$1048576, $D83, FALSE))</f>
        <v>8974959.6494597103</v>
      </c>
      <c r="Q83" s="23">
        <f>IF(ISBLANK(HLOOKUP(Q$1,q_preprocess!$1:$1048576, $D83, FALSE)), "", HLOOKUP(Q$1,q_preprocess!$1:$1048576, $D83, FALSE))</f>
        <v>21312312.917255286</v>
      </c>
    </row>
    <row r="84" spans="1:17" x14ac:dyDescent="0.25">
      <c r="A84" s="20">
        <v>40422</v>
      </c>
      <c r="B84" s="21">
        <v>2010</v>
      </c>
      <c r="C84" s="21">
        <v>3</v>
      </c>
      <c r="D84" s="21">
        <v>84</v>
      </c>
      <c r="E84" s="21" t="s">
        <v>182</v>
      </c>
      <c r="F84" s="23">
        <f>IF(ISBLANK(HLOOKUP(F$1,q_preprocess!$1:$1048576, $D84, FALSE)), "", HLOOKUP(F$1,q_preprocess!$1:$1048576, $D84, FALSE))</f>
        <v>36216434.610541493</v>
      </c>
      <c r="G84" s="23">
        <f>IF(ISBLANK(HLOOKUP(G$1,q_preprocess!$1:$1048576, $D84, FALSE)), "", HLOOKUP(G$1,q_preprocess!$1:$1048576, $D84, FALSE))</f>
        <v>38074212.160349399</v>
      </c>
      <c r="H84" s="23">
        <f>IF(ISBLANK(HLOOKUP(H$1,q_preprocess!$1:$1048576, $D84, FALSE)), "", HLOOKUP(H$1,q_preprocess!$1:$1048576, $D84, FALSE))</f>
        <v>23784906.568938464</v>
      </c>
      <c r="I84" s="23">
        <f>IF(ISBLANK(HLOOKUP(I$1,q_preprocess!$1:$1048576, $D84, FALSE)), "", HLOOKUP(I$1,q_preprocess!$1:$1048576, $D84, FALSE))</f>
        <v>3948861.358532507</v>
      </c>
      <c r="J84" s="23">
        <f>IF(ISBLANK(HLOOKUP(J$1,q_preprocess!$1:$1048576, $D84, FALSE)), "", HLOOKUP(J$1,q_preprocess!$1:$1048576, $D84, FALSE))</f>
        <v>8265462.3560387576</v>
      </c>
      <c r="K84" s="23">
        <f>IF(ISBLANK(HLOOKUP(K$1,q_preprocess!$1:$1048576, $D84, FALSE)), "", HLOOKUP(K$1,q_preprocess!$1:$1048576, $D84, FALSE))</f>
        <v>7682244.4082721574</v>
      </c>
      <c r="L84" s="23">
        <f>IF(ISBLANK(HLOOKUP(L$1,q_preprocess!$1:$1048576, $D84, FALSE)), "", HLOOKUP(L$1,q_preprocess!$1:$1048576, $D84, FALSE))</f>
        <v>583217.94776660029</v>
      </c>
      <c r="M84" s="23">
        <f>IF(ISBLANK(HLOOKUP(M$1,q_preprocess!$1:$1048576, $D84, FALSE)), "", HLOOKUP(M$1,q_preprocess!$1:$1048576, $D84, FALSE))</f>
        <v>15245875.379577834</v>
      </c>
      <c r="N84" s="23">
        <f>IF(ISBLANK(HLOOKUP(N$1,q_preprocess!$1:$1048576, $D84, FALSE)), "", HLOOKUP(N$1,q_preprocess!$1:$1048576, $D84, FALSE))</f>
        <v>15028671.052546071</v>
      </c>
      <c r="O84" s="23">
        <f>IF(ISBLANK(HLOOKUP(O$1,q_preprocess!$1:$1048576, $D84, FALSE)), "", HLOOKUP(O$1,q_preprocess!$1:$1048576, $D84, FALSE))</f>
        <v>3541917.7234568303</v>
      </c>
      <c r="P84" s="23">
        <f>IF(ISBLANK(HLOOKUP(P$1,q_preprocess!$1:$1048576, $D84, FALSE)), "", HLOOKUP(P$1,q_preprocess!$1:$1048576, $D84, FALSE))</f>
        <v>8857148.7843761966</v>
      </c>
      <c r="Q84" s="23">
        <f>IF(ISBLANK(HLOOKUP(Q$1,q_preprocess!$1:$1048576, $D84, FALSE)), "", HLOOKUP(Q$1,q_preprocess!$1:$1048576, $D84, FALSE))</f>
        <v>21076615.79836566</v>
      </c>
    </row>
    <row r="85" spans="1:17" x14ac:dyDescent="0.25">
      <c r="A85" s="20">
        <v>40513</v>
      </c>
      <c r="B85" s="21">
        <v>2010</v>
      </c>
      <c r="C85" s="21">
        <v>4</v>
      </c>
      <c r="D85" s="21">
        <v>85</v>
      </c>
      <c r="E85" s="21" t="s">
        <v>182</v>
      </c>
      <c r="F85" s="23">
        <f>IF(ISBLANK(HLOOKUP(F$1,q_preprocess!$1:$1048576, $D85, FALSE)), "", HLOOKUP(F$1,q_preprocess!$1:$1048576, $D85, FALSE))</f>
        <v>39943592.816499442</v>
      </c>
      <c r="G85" s="23">
        <f>IF(ISBLANK(HLOOKUP(G$1,q_preprocess!$1:$1048576, $D85, FALSE)), "", HLOOKUP(G$1,q_preprocess!$1:$1048576, $D85, FALSE))</f>
        <v>38901835.401887998</v>
      </c>
      <c r="H85" s="23">
        <f>IF(ISBLANK(HLOOKUP(H$1,q_preprocess!$1:$1048576, $D85, FALSE)), "", HLOOKUP(H$1,q_preprocess!$1:$1048576, $D85, FALSE))</f>
        <v>25700011.974390615</v>
      </c>
      <c r="I85" s="23">
        <f>IF(ISBLANK(HLOOKUP(I$1,q_preprocess!$1:$1048576, $D85, FALSE)), "", HLOOKUP(I$1,q_preprocess!$1:$1048576, $D85, FALSE))</f>
        <v>5240988.0002466431</v>
      </c>
      <c r="J85" s="23">
        <f>IF(ISBLANK(HLOOKUP(J$1,q_preprocess!$1:$1048576, $D85, FALSE)), "", HLOOKUP(J$1,q_preprocess!$1:$1048576, $D85, FALSE))</f>
        <v>11378411.326141285</v>
      </c>
      <c r="K85" s="23">
        <f>IF(ISBLANK(HLOOKUP(K$1,q_preprocess!$1:$1048576, $D85, FALSE)), "", HLOOKUP(K$1,q_preprocess!$1:$1048576, $D85, FALSE))</f>
        <v>8091348.515102285</v>
      </c>
      <c r="L85" s="23">
        <f>IF(ISBLANK(HLOOKUP(L$1,q_preprocess!$1:$1048576, $D85, FALSE)), "", HLOOKUP(L$1,q_preprocess!$1:$1048576, $D85, FALSE))</f>
        <v>3287062.8110389994</v>
      </c>
      <c r="M85" s="23">
        <f>IF(ISBLANK(HLOOKUP(M$1,q_preprocess!$1:$1048576, $D85, FALSE)), "", HLOOKUP(M$1,q_preprocess!$1:$1048576, $D85, FALSE))</f>
        <v>13051993.972765604</v>
      </c>
      <c r="N85" s="23">
        <f>IF(ISBLANK(HLOOKUP(N$1,q_preprocess!$1:$1048576, $D85, FALSE)), "", HLOOKUP(N$1,q_preprocess!$1:$1048576, $D85, FALSE))</f>
        <v>15427812.457044706</v>
      </c>
      <c r="O85" s="23">
        <f>IF(ISBLANK(HLOOKUP(O$1,q_preprocess!$1:$1048576, $D85, FALSE)), "", HLOOKUP(O$1,q_preprocess!$1:$1048576, $D85, FALSE))</f>
        <v>3908333.6287579732</v>
      </c>
      <c r="P85" s="23">
        <f>IF(ISBLANK(HLOOKUP(P$1,q_preprocess!$1:$1048576, $D85, FALSE)), "", HLOOKUP(P$1,q_preprocess!$1:$1048576, $D85, FALSE))</f>
        <v>9278952.4264154416</v>
      </c>
      <c r="Q85" s="23">
        <f>IF(ISBLANK(HLOOKUP(Q$1,q_preprocess!$1:$1048576, $D85, FALSE)), "", HLOOKUP(Q$1,q_preprocess!$1:$1048576, $D85, FALSE))</f>
        <v>23907713.553471908</v>
      </c>
    </row>
    <row r="86" spans="1:17" x14ac:dyDescent="0.25">
      <c r="A86" s="20">
        <v>40603</v>
      </c>
      <c r="B86" s="21">
        <v>2011</v>
      </c>
      <c r="C86" s="21">
        <v>1</v>
      </c>
      <c r="D86" s="21">
        <v>86</v>
      </c>
      <c r="E86" s="21" t="s">
        <v>182</v>
      </c>
      <c r="F86" s="23">
        <f>IF(ISBLANK(HLOOKUP(F$1,q_preprocess!$1:$1048576, $D86, FALSE)), "", HLOOKUP(F$1,q_preprocess!$1:$1048576, $D86, FALSE))</f>
        <v>40762196.420055687</v>
      </c>
      <c r="G86" s="23">
        <f>IF(ISBLANK(HLOOKUP(G$1,q_preprocess!$1:$1048576, $D86, FALSE)), "", HLOOKUP(G$1,q_preprocess!$1:$1048576, $D86, FALSE))</f>
        <v>39842263.639536798</v>
      </c>
      <c r="H86" s="23">
        <f>IF(ISBLANK(HLOOKUP(H$1,q_preprocess!$1:$1048576, $D86, FALSE)), "", HLOOKUP(H$1,q_preprocess!$1:$1048576, $D86, FALSE))</f>
        <v>24662565.334809966</v>
      </c>
      <c r="I86" s="23">
        <f>IF(ISBLANK(HLOOKUP(I$1,q_preprocess!$1:$1048576, $D86, FALSE)), "", HLOOKUP(I$1,q_preprocess!$1:$1048576, $D86, FALSE))</f>
        <v>3786705.7104418832</v>
      </c>
      <c r="J86" s="23">
        <f>IF(ISBLANK(HLOOKUP(J$1,q_preprocess!$1:$1048576, $D86, FALSE)), "", HLOOKUP(J$1,q_preprocess!$1:$1048576, $D86, FALSE))</f>
        <v>9957244.2662109416</v>
      </c>
      <c r="K86" s="23">
        <f>IF(ISBLANK(HLOOKUP(K$1,q_preprocess!$1:$1048576, $D86, FALSE)), "", HLOOKUP(K$1,q_preprocess!$1:$1048576, $D86, FALSE))</f>
        <v>8475319.5713227931</v>
      </c>
      <c r="L86" s="23">
        <f>IF(ISBLANK(HLOOKUP(L$1,q_preprocess!$1:$1048576, $D86, FALSE)), "", HLOOKUP(L$1,q_preprocess!$1:$1048576, $D86, FALSE))</f>
        <v>1481924.6948881482</v>
      </c>
      <c r="M86" s="23">
        <f>IF(ISBLANK(HLOOKUP(M$1,q_preprocess!$1:$1048576, $D86, FALSE)), "", HLOOKUP(M$1,q_preprocess!$1:$1048576, $D86, FALSE))</f>
        <v>14963066.470365832</v>
      </c>
      <c r="N86" s="23">
        <f>IF(ISBLANK(HLOOKUP(N$1,q_preprocess!$1:$1048576, $D86, FALSE)), "", HLOOKUP(N$1,q_preprocess!$1:$1048576, $D86, FALSE))</f>
        <v>12607385.361772934</v>
      </c>
      <c r="O86" s="23">
        <f>IF(ISBLANK(HLOOKUP(O$1,q_preprocess!$1:$1048576, $D86, FALSE)), "", HLOOKUP(O$1,q_preprocess!$1:$1048576, $D86, FALSE))</f>
        <v>7140609.3920331104</v>
      </c>
      <c r="P86" s="23">
        <f>IF(ISBLANK(HLOOKUP(P$1,q_preprocess!$1:$1048576, $D86, FALSE)), "", HLOOKUP(P$1,q_preprocess!$1:$1048576, $D86, FALSE))</f>
        <v>9275500.7546211742</v>
      </c>
      <c r="Q86" s="23">
        <f>IF(ISBLANK(HLOOKUP(Q$1,q_preprocess!$1:$1048576, $D86, FALSE)), "", HLOOKUP(Q$1,q_preprocess!$1:$1048576, $D86, FALSE))</f>
        <v>21499866.229904406</v>
      </c>
    </row>
    <row r="87" spans="1:17" x14ac:dyDescent="0.25">
      <c r="A87" s="20">
        <v>40695</v>
      </c>
      <c r="B87" s="21">
        <v>2011</v>
      </c>
      <c r="C87" s="21">
        <v>2</v>
      </c>
      <c r="D87" s="21">
        <v>87</v>
      </c>
      <c r="E87" s="21" t="s">
        <v>182</v>
      </c>
      <c r="F87" s="23">
        <f>IF(ISBLANK(HLOOKUP(F$1,q_preprocess!$1:$1048576, $D87, FALSE)), "", HLOOKUP(F$1,q_preprocess!$1:$1048576, $D87, FALSE))</f>
        <v>39749909.714534134</v>
      </c>
      <c r="G87" s="23">
        <f>IF(ISBLANK(HLOOKUP(G$1,q_preprocess!$1:$1048576, $D87, FALSE)), "", HLOOKUP(G$1,q_preprocess!$1:$1048576, $D87, FALSE))</f>
        <v>39795331.443755098</v>
      </c>
      <c r="H87" s="23">
        <f>IF(ISBLANK(HLOOKUP(H$1,q_preprocess!$1:$1048576, $D87, FALSE)), "", HLOOKUP(H$1,q_preprocess!$1:$1048576, $D87, FALSE))</f>
        <v>25057912.788164955</v>
      </c>
      <c r="I87" s="23">
        <f>IF(ISBLANK(HLOOKUP(I$1,q_preprocess!$1:$1048576, $D87, FALSE)), "", HLOOKUP(I$1,q_preprocess!$1:$1048576, $D87, FALSE))</f>
        <v>4205064.4110699473</v>
      </c>
      <c r="J87" s="23">
        <f>IF(ISBLANK(HLOOKUP(J$1,q_preprocess!$1:$1048576, $D87, FALSE)), "", HLOOKUP(J$1,q_preprocess!$1:$1048576, $D87, FALSE))</f>
        <v>7906910.0040922323</v>
      </c>
      <c r="K87" s="23">
        <f>IF(ISBLANK(HLOOKUP(K$1,q_preprocess!$1:$1048576, $D87, FALSE)), "", HLOOKUP(K$1,q_preprocess!$1:$1048576, $D87, FALSE))</f>
        <v>9125811.7689186204</v>
      </c>
      <c r="L87" s="23">
        <f>IF(ISBLANK(HLOOKUP(L$1,q_preprocess!$1:$1048576, $D87, FALSE)), "", HLOOKUP(L$1,q_preprocess!$1:$1048576, $D87, FALSE))</f>
        <v>-1218901.7648263879</v>
      </c>
      <c r="M87" s="23">
        <f>IF(ISBLANK(HLOOKUP(M$1,q_preprocess!$1:$1048576, $D87, FALSE)), "", HLOOKUP(M$1,q_preprocess!$1:$1048576, $D87, FALSE))</f>
        <v>16762503.104810407</v>
      </c>
      <c r="N87" s="23">
        <f>IF(ISBLANK(HLOOKUP(N$1,q_preprocess!$1:$1048576, $D87, FALSE)), "", HLOOKUP(N$1,q_preprocess!$1:$1048576, $D87, FALSE))</f>
        <v>14182480.593603408</v>
      </c>
      <c r="O87" s="23">
        <f>IF(ISBLANK(HLOOKUP(O$1,q_preprocess!$1:$1048576, $D87, FALSE)), "", HLOOKUP(O$1,q_preprocess!$1:$1048576, $D87, FALSE))</f>
        <v>5275455.5430346588</v>
      </c>
      <c r="P87" s="23">
        <f>IF(ISBLANK(HLOOKUP(P$1,q_preprocess!$1:$1048576, $D87, FALSE)), "", HLOOKUP(P$1,q_preprocess!$1:$1048576, $D87, FALSE))</f>
        <v>9314133.6355907097</v>
      </c>
      <c r="Q87" s="23">
        <f>IF(ISBLANK(HLOOKUP(Q$1,q_preprocess!$1:$1048576, $D87, FALSE)), "", HLOOKUP(Q$1,q_preprocess!$1:$1048576, $D87, FALSE))</f>
        <v>22338155.233769659</v>
      </c>
    </row>
    <row r="88" spans="1:17" x14ac:dyDescent="0.25">
      <c r="A88" s="20">
        <v>40787</v>
      </c>
      <c r="B88" s="21">
        <v>2011</v>
      </c>
      <c r="C88" s="21">
        <v>3</v>
      </c>
      <c r="D88" s="21">
        <v>88</v>
      </c>
      <c r="E88" s="21" t="s">
        <v>182</v>
      </c>
      <c r="F88" s="23">
        <f>IF(ISBLANK(HLOOKUP(F$1,q_preprocess!$1:$1048576, $D88, FALSE)), "", HLOOKUP(F$1,q_preprocess!$1:$1048576, $D88, FALSE))</f>
        <v>37225461.375013806</v>
      </c>
      <c r="G88" s="23">
        <f>IF(ISBLANK(HLOOKUP(G$1,q_preprocess!$1:$1048576, $D88, FALSE)), "", HLOOKUP(G$1,q_preprocess!$1:$1048576, $D88, FALSE))</f>
        <v>39173219.377781197</v>
      </c>
      <c r="H88" s="23">
        <f>IF(ISBLANK(HLOOKUP(H$1,q_preprocess!$1:$1048576, $D88, FALSE)), "", HLOOKUP(H$1,q_preprocess!$1:$1048576, $D88, FALSE))</f>
        <v>24620358.809098035</v>
      </c>
      <c r="I88" s="23">
        <f>IF(ISBLANK(HLOOKUP(I$1,q_preprocess!$1:$1048576, $D88, FALSE)), "", HLOOKUP(I$1,q_preprocess!$1:$1048576, $D88, FALSE))</f>
        <v>4242696.8190004379</v>
      </c>
      <c r="J88" s="23">
        <f>IF(ISBLANK(HLOOKUP(J$1,q_preprocess!$1:$1048576, $D88, FALSE)), "", HLOOKUP(J$1,q_preprocess!$1:$1048576, $D88, FALSE))</f>
        <v>8396744.6001931168</v>
      </c>
      <c r="K88" s="23">
        <f>IF(ISBLANK(HLOOKUP(K$1,q_preprocess!$1:$1048576, $D88, FALSE)), "", HLOOKUP(K$1,q_preprocess!$1:$1048576, $D88, FALSE))</f>
        <v>7767998.3324329983</v>
      </c>
      <c r="L88" s="23">
        <f>IF(ISBLANK(HLOOKUP(L$1,q_preprocess!$1:$1048576, $D88, FALSE)), "", HLOOKUP(L$1,q_preprocess!$1:$1048576, $D88, FALSE))</f>
        <v>628746.26776011754</v>
      </c>
      <c r="M88" s="23">
        <f>IF(ISBLANK(HLOOKUP(M$1,q_preprocess!$1:$1048576, $D88, FALSE)), "", HLOOKUP(M$1,q_preprocess!$1:$1048576, $D88, FALSE))</f>
        <v>15971622.545920387</v>
      </c>
      <c r="N88" s="23">
        <f>IF(ISBLANK(HLOOKUP(N$1,q_preprocess!$1:$1048576, $D88, FALSE)), "", HLOOKUP(N$1,q_preprocess!$1:$1048576, $D88, FALSE))</f>
        <v>16005961.399198173</v>
      </c>
      <c r="O88" s="23">
        <f>IF(ISBLANK(HLOOKUP(O$1,q_preprocess!$1:$1048576, $D88, FALSE)), "", HLOOKUP(O$1,q_preprocess!$1:$1048576, $D88, FALSE))</f>
        <v>3660840.0093885022</v>
      </c>
      <c r="P88" s="23">
        <f>IF(ISBLANK(HLOOKUP(P$1,q_preprocess!$1:$1048576, $D88, FALSE)), "", HLOOKUP(P$1,q_preprocess!$1:$1048576, $D88, FALSE))</f>
        <v>9026776.5594278108</v>
      </c>
      <c r="Q88" s="23">
        <f>IF(ISBLANK(HLOOKUP(Q$1,q_preprocess!$1:$1048576, $D88, FALSE)), "", HLOOKUP(Q$1,q_preprocess!$1:$1048576, $D88, FALSE))</f>
        <v>21728413.559715774</v>
      </c>
    </row>
    <row r="89" spans="1:17" x14ac:dyDescent="0.25">
      <c r="A89" s="20">
        <v>40878</v>
      </c>
      <c r="B89" s="21">
        <v>2011</v>
      </c>
      <c r="C89" s="21">
        <v>4</v>
      </c>
      <c r="D89" s="21">
        <v>89</v>
      </c>
      <c r="E89" s="21" t="s">
        <v>182</v>
      </c>
      <c r="F89" s="23">
        <f>IF(ISBLANK(HLOOKUP(F$1,q_preprocess!$1:$1048576, $D89, FALSE)), "", HLOOKUP(F$1,q_preprocess!$1:$1048576, $D89, FALSE))</f>
        <v>41202151.06459368</v>
      </c>
      <c r="G89" s="23">
        <f>IF(ISBLANK(HLOOKUP(G$1,q_preprocess!$1:$1048576, $D89, FALSE)), "", HLOOKUP(G$1,q_preprocess!$1:$1048576, $D89, FALSE))</f>
        <v>40121279.884660497</v>
      </c>
      <c r="H89" s="23">
        <f>IF(ISBLANK(HLOOKUP(H$1,q_preprocess!$1:$1048576, $D89, FALSE)), "", HLOOKUP(H$1,q_preprocess!$1:$1048576, $D89, FALSE))</f>
        <v>26700439.077189472</v>
      </c>
      <c r="I89" s="23">
        <f>IF(ISBLANK(HLOOKUP(I$1,q_preprocess!$1:$1048576, $D89, FALSE)), "", HLOOKUP(I$1,q_preprocess!$1:$1048576, $D89, FALSE))</f>
        <v>5664622.0987809384</v>
      </c>
      <c r="J89" s="23">
        <f>IF(ISBLANK(HLOOKUP(J$1,q_preprocess!$1:$1048576, $D89, FALSE)), "", HLOOKUP(J$1,q_preprocess!$1:$1048576, $D89, FALSE))</f>
        <v>11284603.006711259</v>
      </c>
      <c r="K89" s="23">
        <f>IF(ISBLANK(HLOOKUP(K$1,q_preprocess!$1:$1048576, $D89, FALSE)), "", HLOOKUP(K$1,q_preprocess!$1:$1048576, $D89, FALSE))</f>
        <v>8277717.1529100798</v>
      </c>
      <c r="L89" s="23">
        <f>IF(ISBLANK(HLOOKUP(L$1,q_preprocess!$1:$1048576, $D89, FALSE)), "", HLOOKUP(L$1,q_preprocess!$1:$1048576, $D89, FALSE))</f>
        <v>3006885.8538011792</v>
      </c>
      <c r="M89" s="23">
        <f>IF(ISBLANK(HLOOKUP(M$1,q_preprocess!$1:$1048576, $D89, FALSE)), "", HLOOKUP(M$1,q_preprocess!$1:$1048576, $D89, FALSE))</f>
        <v>13061287.368470389</v>
      </c>
      <c r="N89" s="23">
        <f>IF(ISBLANK(HLOOKUP(N$1,q_preprocess!$1:$1048576, $D89, FALSE)), "", HLOOKUP(N$1,q_preprocess!$1:$1048576, $D89, FALSE))</f>
        <v>15508800.48655837</v>
      </c>
      <c r="O89" s="23">
        <f>IF(ISBLANK(HLOOKUP(O$1,q_preprocess!$1:$1048576, $D89, FALSE)), "", HLOOKUP(O$1,q_preprocess!$1:$1048576, $D89, FALSE))</f>
        <v>3990864.3958197087</v>
      </c>
      <c r="P89" s="23">
        <f>IF(ISBLANK(HLOOKUP(P$1,q_preprocess!$1:$1048576, $D89, FALSE)), "", HLOOKUP(P$1,q_preprocess!$1:$1048576, $D89, FALSE))</f>
        <v>9688219.2659958676</v>
      </c>
      <c r="Q89" s="23">
        <f>IF(ISBLANK(HLOOKUP(Q$1,q_preprocess!$1:$1048576, $D89, FALSE)), "", HLOOKUP(Q$1,q_preprocess!$1:$1048576, $D89, FALSE))</f>
        <v>24461274.467407051</v>
      </c>
    </row>
    <row r="90" spans="1:17" x14ac:dyDescent="0.25">
      <c r="A90" s="20">
        <v>40969</v>
      </c>
      <c r="B90" s="21">
        <v>2012</v>
      </c>
      <c r="C90" s="21">
        <v>1</v>
      </c>
      <c r="D90" s="21">
        <v>90</v>
      </c>
      <c r="E90" s="21" t="s">
        <v>182</v>
      </c>
      <c r="F90" s="23">
        <f>IF(ISBLANK(HLOOKUP(F$1,q_preprocess!$1:$1048576, $D90, FALSE)), "", HLOOKUP(F$1,q_preprocess!$1:$1048576, $D90, FALSE))</f>
        <v>39632303.389782101</v>
      </c>
      <c r="G90" s="23">
        <f>IF(ISBLANK(HLOOKUP(G$1,q_preprocess!$1:$1048576, $D90, FALSE)), "", HLOOKUP(G$1,q_preprocess!$1:$1048576, $D90, FALSE))</f>
        <v>38611181.603699803</v>
      </c>
      <c r="H90" s="23">
        <f>IF(ISBLANK(HLOOKUP(H$1,q_preprocess!$1:$1048576, $D90, FALSE)), "", HLOOKUP(H$1,q_preprocess!$1:$1048576, $D90, FALSE))</f>
        <v>25145978.970077492</v>
      </c>
      <c r="I90" s="23">
        <f>IF(ISBLANK(HLOOKUP(I$1,q_preprocess!$1:$1048576, $D90, FALSE)), "", HLOOKUP(I$1,q_preprocess!$1:$1048576, $D90, FALSE))</f>
        <v>3954414.0975279063</v>
      </c>
      <c r="J90" s="23">
        <f>IF(ISBLANK(HLOOKUP(J$1,q_preprocess!$1:$1048576, $D90, FALSE)), "", HLOOKUP(J$1,q_preprocess!$1:$1048576, $D90, FALSE))</f>
        <v>8358609.540887286</v>
      </c>
      <c r="K90" s="23">
        <f>IF(ISBLANK(HLOOKUP(K$1,q_preprocess!$1:$1048576, $D90, FALSE)), "", HLOOKUP(K$1,q_preprocess!$1:$1048576, $D90, FALSE))</f>
        <v>7292583.8559437282</v>
      </c>
      <c r="L90" s="23">
        <f>IF(ISBLANK(HLOOKUP(L$1,q_preprocess!$1:$1048576, $D90, FALSE)), "", HLOOKUP(L$1,q_preprocess!$1:$1048576, $D90, FALSE))</f>
        <v>1066025.6849435575</v>
      </c>
      <c r="M90" s="23">
        <f>IF(ISBLANK(HLOOKUP(M$1,q_preprocess!$1:$1048576, $D90, FALSE)), "", HLOOKUP(M$1,q_preprocess!$1:$1048576, $D90, FALSE))</f>
        <v>14420801.755700199</v>
      </c>
      <c r="N90" s="23">
        <f>IF(ISBLANK(HLOOKUP(N$1,q_preprocess!$1:$1048576, $D90, FALSE)), "", HLOOKUP(N$1,q_preprocess!$1:$1048576, $D90, FALSE))</f>
        <v>12247500.974410787</v>
      </c>
      <c r="O90" s="23">
        <f>IF(ISBLANK(HLOOKUP(O$1,q_preprocess!$1:$1048576, $D90, FALSE)), "", HLOOKUP(O$1,q_preprocess!$1:$1048576, $D90, FALSE))</f>
        <v>4799157.1129459785</v>
      </c>
      <c r="P90" s="23">
        <f>IF(ISBLANK(HLOOKUP(P$1,q_preprocess!$1:$1048576, $D90, FALSE)), "", HLOOKUP(P$1,q_preprocess!$1:$1048576, $D90, FALSE))</f>
        <v>9364992.4721324034</v>
      </c>
      <c r="Q90" s="23">
        <f>IF(ISBLANK(HLOOKUP(Q$1,q_preprocess!$1:$1048576, $D90, FALSE)), "", HLOOKUP(Q$1,q_preprocess!$1:$1048576, $D90, FALSE))</f>
        <v>22652028.058653053</v>
      </c>
    </row>
    <row r="91" spans="1:17" x14ac:dyDescent="0.25">
      <c r="A91" s="20">
        <v>41061</v>
      </c>
      <c r="B91" s="21">
        <v>2012</v>
      </c>
      <c r="C91" s="21">
        <v>2</v>
      </c>
      <c r="D91" s="21">
        <v>91</v>
      </c>
      <c r="E91" s="21" t="s">
        <v>182</v>
      </c>
      <c r="F91" s="23">
        <f>IF(ISBLANK(HLOOKUP(F$1,q_preprocess!$1:$1048576, $D91, FALSE)), "", HLOOKUP(F$1,q_preprocess!$1:$1048576, $D91, FALSE))</f>
        <v>39206792.524117775</v>
      </c>
      <c r="G91" s="23">
        <f>IF(ISBLANK(HLOOKUP(G$1,q_preprocess!$1:$1048576, $D91, FALSE)), "", HLOOKUP(G$1,q_preprocess!$1:$1048576, $D91, FALSE))</f>
        <v>39412187.488114201</v>
      </c>
      <c r="H91" s="23">
        <f>IF(ISBLANK(HLOOKUP(H$1,q_preprocess!$1:$1048576, $D91, FALSE)), "", HLOOKUP(H$1,q_preprocess!$1:$1048576, $D91, FALSE))</f>
        <v>25919581.489362456</v>
      </c>
      <c r="I91" s="23">
        <f>IF(ISBLANK(HLOOKUP(I$1,q_preprocess!$1:$1048576, $D91, FALSE)), "", HLOOKUP(I$1,q_preprocess!$1:$1048576, $D91, FALSE))</f>
        <v>4354258.0088382736</v>
      </c>
      <c r="J91" s="23">
        <f>IF(ISBLANK(HLOOKUP(J$1,q_preprocess!$1:$1048576, $D91, FALSE)), "", HLOOKUP(J$1,q_preprocess!$1:$1048576, $D91, FALSE))</f>
        <v>6216519.0983260386</v>
      </c>
      <c r="K91" s="23">
        <f>IF(ISBLANK(HLOOKUP(K$1,q_preprocess!$1:$1048576, $D91, FALSE)), "", HLOOKUP(K$1,q_preprocess!$1:$1048576, $D91, FALSE))</f>
        <v>7711738.4160281764</v>
      </c>
      <c r="L91" s="23">
        <f>IF(ISBLANK(HLOOKUP(L$1,q_preprocess!$1:$1048576, $D91, FALSE)), "", HLOOKUP(L$1,q_preprocess!$1:$1048576, $D91, FALSE))</f>
        <v>-1495219.3177021381</v>
      </c>
      <c r="M91" s="23">
        <f>IF(ISBLANK(HLOOKUP(M$1,q_preprocess!$1:$1048576, $D91, FALSE)), "", HLOOKUP(M$1,q_preprocess!$1:$1048576, $D91, FALSE))</f>
        <v>15927716.63822674</v>
      </c>
      <c r="N91" s="23">
        <f>IF(ISBLANK(HLOOKUP(N$1,q_preprocess!$1:$1048576, $D91, FALSE)), "", HLOOKUP(N$1,q_preprocess!$1:$1048576, $D91, FALSE))</f>
        <v>13211282.710635737</v>
      </c>
      <c r="O91" s="23">
        <f>IF(ISBLANK(HLOOKUP(O$1,q_preprocess!$1:$1048576, $D91, FALSE)), "", HLOOKUP(O$1,q_preprocess!$1:$1048576, $D91, FALSE))</f>
        <v>3698241.9298303807</v>
      </c>
      <c r="P91" s="23">
        <f>IF(ISBLANK(HLOOKUP(P$1,q_preprocess!$1:$1048576, $D91, FALSE)), "", HLOOKUP(P$1,q_preprocess!$1:$1048576, $D91, FALSE))</f>
        <v>9360002.8142050132</v>
      </c>
      <c r="Q91" s="23">
        <f>IF(ISBLANK(HLOOKUP(Q$1,q_preprocess!$1:$1048576, $D91, FALSE)), "", HLOOKUP(Q$1,q_preprocess!$1:$1048576, $D91, FALSE))</f>
        <v>23330576.254574686</v>
      </c>
    </row>
    <row r="92" spans="1:17" x14ac:dyDescent="0.25">
      <c r="A92" s="20">
        <v>41153</v>
      </c>
      <c r="B92" s="21">
        <v>2012</v>
      </c>
      <c r="C92" s="21">
        <v>3</v>
      </c>
      <c r="D92" s="21">
        <v>92</v>
      </c>
      <c r="E92" s="21" t="s">
        <v>182</v>
      </c>
      <c r="F92" s="23">
        <f>IF(ISBLANK(HLOOKUP(F$1,q_preprocess!$1:$1048576, $D92, FALSE)), "", HLOOKUP(F$1,q_preprocess!$1:$1048576, $D92, FALSE))</f>
        <v>38572019.533012956</v>
      </c>
      <c r="G92" s="23">
        <f>IF(ISBLANK(HLOOKUP(G$1,q_preprocess!$1:$1048576, $D92, FALSE)), "", HLOOKUP(G$1,q_preprocess!$1:$1048576, $D92, FALSE))</f>
        <v>40535475.081774101</v>
      </c>
      <c r="H92" s="23">
        <f>IF(ISBLANK(HLOOKUP(H$1,q_preprocess!$1:$1048576, $D92, FALSE)), "", HLOOKUP(H$1,q_preprocess!$1:$1048576, $D92, FALSE))</f>
        <v>26006256.857667342</v>
      </c>
      <c r="I92" s="23">
        <f>IF(ISBLANK(HLOOKUP(I$1,q_preprocess!$1:$1048576, $D92, FALSE)), "", HLOOKUP(I$1,q_preprocess!$1:$1048576, $D92, FALSE))</f>
        <v>4409763.2824850157</v>
      </c>
      <c r="J92" s="23">
        <f>IF(ISBLANK(HLOOKUP(J$1,q_preprocess!$1:$1048576, $D92, FALSE)), "", HLOOKUP(J$1,q_preprocess!$1:$1048576, $D92, FALSE))</f>
        <v>8241605.7608574536</v>
      </c>
      <c r="K92" s="23">
        <f>IF(ISBLANK(HLOOKUP(K$1,q_preprocess!$1:$1048576, $D92, FALSE)), "", HLOOKUP(K$1,q_preprocess!$1:$1048576, $D92, FALSE))</f>
        <v>7656279.75892625</v>
      </c>
      <c r="L92" s="23">
        <f>IF(ISBLANK(HLOOKUP(L$1,q_preprocess!$1:$1048576, $D92, FALSE)), "", HLOOKUP(L$1,q_preprocess!$1:$1048576, $D92, FALSE))</f>
        <v>585326.0019312033</v>
      </c>
      <c r="M92" s="23">
        <f>IF(ISBLANK(HLOOKUP(M$1,q_preprocess!$1:$1048576, $D92, FALSE)), "", HLOOKUP(M$1,q_preprocess!$1:$1048576, $D92, FALSE))</f>
        <v>14166987.552307583</v>
      </c>
      <c r="N92" s="23">
        <f>IF(ISBLANK(HLOOKUP(N$1,q_preprocess!$1:$1048576, $D92, FALSE)), "", HLOOKUP(N$1,q_preprocess!$1:$1048576, $D92, FALSE))</f>
        <v>14252593.920304444</v>
      </c>
      <c r="O92" s="23">
        <f>IF(ISBLANK(HLOOKUP(O$1,q_preprocess!$1:$1048576, $D92, FALSE)), "", HLOOKUP(O$1,q_preprocess!$1:$1048576, $D92, FALSE))</f>
        <v>2913110.546951171</v>
      </c>
      <c r="P92" s="23">
        <f>IF(ISBLANK(HLOOKUP(P$1,q_preprocess!$1:$1048576, $D92, FALSE)), "", HLOOKUP(P$1,q_preprocess!$1:$1048576, $D92, FALSE))</f>
        <v>9534561.8815136626</v>
      </c>
      <c r="Q92" s="23">
        <f>IF(ISBLANK(HLOOKUP(Q$1,q_preprocess!$1:$1048576, $D92, FALSE)), "", HLOOKUP(Q$1,q_preprocess!$1:$1048576, $D92, FALSE))</f>
        <v>23174054.202359859</v>
      </c>
    </row>
    <row r="93" spans="1:17" x14ac:dyDescent="0.25">
      <c r="A93" s="20">
        <v>41244</v>
      </c>
      <c r="B93" s="21">
        <v>2012</v>
      </c>
      <c r="C93" s="21">
        <v>4</v>
      </c>
      <c r="D93" s="21">
        <v>93</v>
      </c>
      <c r="E93" s="21" t="s">
        <v>182</v>
      </c>
      <c r="F93" s="23">
        <f>IF(ISBLANK(HLOOKUP(F$1,q_preprocess!$1:$1048576, $D93, FALSE)), "", HLOOKUP(F$1,q_preprocess!$1:$1048576, $D93, FALSE))</f>
        <v>40672692.171948493</v>
      </c>
      <c r="G93" s="23">
        <f>IF(ISBLANK(HLOOKUP(G$1,q_preprocess!$1:$1048576, $D93, FALSE)), "", HLOOKUP(G$1,q_preprocess!$1:$1048576, $D93, FALSE))</f>
        <v>39579033.632441603</v>
      </c>
      <c r="H93" s="23">
        <f>IF(ISBLANK(HLOOKUP(H$1,q_preprocess!$1:$1048576, $D93, FALSE)), "", HLOOKUP(H$1,q_preprocess!$1:$1048576, $D93, FALSE))</f>
        <v>27190638.9616911</v>
      </c>
      <c r="I93" s="23">
        <f>IF(ISBLANK(HLOOKUP(I$1,q_preprocess!$1:$1048576, $D93, FALSE)), "", HLOOKUP(I$1,q_preprocess!$1:$1048576, $D93, FALSE))</f>
        <v>5794575.3178100279</v>
      </c>
      <c r="J93" s="23">
        <f>IF(ISBLANK(HLOOKUP(J$1,q_preprocess!$1:$1048576, $D93, FALSE)), "", HLOOKUP(J$1,q_preprocess!$1:$1048576, $D93, FALSE))</f>
        <v>10619364.786940858</v>
      </c>
      <c r="K93" s="23">
        <f>IF(ISBLANK(HLOOKUP(K$1,q_preprocess!$1:$1048576, $D93, FALSE)), "", HLOOKUP(K$1,q_preprocess!$1:$1048576, $D93, FALSE))</f>
        <v>8179909.896201727</v>
      </c>
      <c r="L93" s="23">
        <f>IF(ISBLANK(HLOOKUP(L$1,q_preprocess!$1:$1048576, $D93, FALSE)), "", HLOOKUP(L$1,q_preprocess!$1:$1048576, $D93, FALSE))</f>
        <v>2439454.8907391308</v>
      </c>
      <c r="M93" s="23">
        <f>IF(ISBLANK(HLOOKUP(M$1,q_preprocess!$1:$1048576, $D93, FALSE)), "", HLOOKUP(M$1,q_preprocess!$1:$1048576, $D93, FALSE))</f>
        <v>12224900.482410768</v>
      </c>
      <c r="N93" s="23">
        <f>IF(ISBLANK(HLOOKUP(N$1,q_preprocess!$1:$1048576, $D93, FALSE)), "", HLOOKUP(N$1,q_preprocess!$1:$1048576, $D93, FALSE))</f>
        <v>15156787.376904255</v>
      </c>
      <c r="O93" s="23">
        <f>IF(ISBLANK(HLOOKUP(O$1,q_preprocess!$1:$1048576, $D93, FALSE)), "", HLOOKUP(O$1,q_preprocess!$1:$1048576, $D93, FALSE))</f>
        <v>3017579.7459299448</v>
      </c>
      <c r="P93" s="23">
        <f>IF(ISBLANK(HLOOKUP(P$1,q_preprocess!$1:$1048576, $D93, FALSE)), "", HLOOKUP(P$1,q_preprocess!$1:$1048576, $D93, FALSE))</f>
        <v>9987478.1950712819</v>
      </c>
      <c r="Q93" s="23">
        <f>IF(ISBLANK(HLOOKUP(Q$1,q_preprocess!$1:$1048576, $D93, FALSE)), "", HLOOKUP(Q$1,q_preprocess!$1:$1048576, $D93, FALSE))</f>
        <v>24724502.597611498</v>
      </c>
    </row>
    <row r="94" spans="1:17" x14ac:dyDescent="0.25">
      <c r="A94" s="20">
        <v>41334</v>
      </c>
      <c r="B94" s="21">
        <v>2013</v>
      </c>
      <c r="C94" s="21">
        <v>1</v>
      </c>
      <c r="D94" s="21">
        <v>94</v>
      </c>
      <c r="E94" s="21" t="s">
        <v>182</v>
      </c>
      <c r="F94" s="23">
        <f>IF(ISBLANK(HLOOKUP(F$1,q_preprocess!$1:$1048576, $D94, FALSE)), "", HLOOKUP(F$1,q_preprocess!$1:$1048576, $D94, FALSE))</f>
        <v>43917466.228476234</v>
      </c>
      <c r="G94" s="23">
        <f>IF(ISBLANK(HLOOKUP(G$1,q_preprocess!$1:$1048576, $D94, FALSE)), "", HLOOKUP(G$1,q_preprocess!$1:$1048576, $D94, FALSE))</f>
        <v>42752845.753816903</v>
      </c>
      <c r="H94" s="23">
        <f>IF(ISBLANK(HLOOKUP(H$1,q_preprocess!$1:$1048576, $D94, FALSE)), "", HLOOKUP(H$1,q_preprocess!$1:$1048576, $D94, FALSE))</f>
        <v>26642558.702046324</v>
      </c>
      <c r="I94" s="23">
        <f>IF(ISBLANK(HLOOKUP(I$1,q_preprocess!$1:$1048576, $D94, FALSE)), "", HLOOKUP(I$1,q_preprocess!$1:$1048576, $D94, FALSE))</f>
        <v>4089338.5212789224</v>
      </c>
      <c r="J94" s="23">
        <f>IF(ISBLANK(HLOOKUP(J$1,q_preprocess!$1:$1048576, $D94, FALSE)), "", HLOOKUP(J$1,q_preprocess!$1:$1048576, $D94, FALSE))</f>
        <v>9910795.5860229284</v>
      </c>
      <c r="K94" s="23">
        <f>IF(ISBLANK(HLOOKUP(K$1,q_preprocess!$1:$1048576, $D94, FALSE)), "", HLOOKUP(K$1,q_preprocess!$1:$1048576, $D94, FALSE))</f>
        <v>8521596.5582265109</v>
      </c>
      <c r="L94" s="23">
        <f>IF(ISBLANK(HLOOKUP(L$1,q_preprocess!$1:$1048576, $D94, FALSE)), "", HLOOKUP(L$1,q_preprocess!$1:$1048576, $D94, FALSE))</f>
        <v>1389199.0277964177</v>
      </c>
      <c r="M94" s="23">
        <f>IF(ISBLANK(HLOOKUP(M$1,q_preprocess!$1:$1048576, $D94, FALSE)), "", HLOOKUP(M$1,q_preprocess!$1:$1048576, $D94, FALSE))</f>
        <v>16501407.135161515</v>
      </c>
      <c r="N94" s="23">
        <f>IF(ISBLANK(HLOOKUP(N$1,q_preprocess!$1:$1048576, $D94, FALSE)), "", HLOOKUP(N$1,q_preprocess!$1:$1048576, $D94, FALSE))</f>
        <v>13226633.716033449</v>
      </c>
      <c r="O94" s="23">
        <f>IF(ISBLANK(HLOOKUP(O$1,q_preprocess!$1:$1048576, $D94, FALSE)), "", HLOOKUP(O$1,q_preprocess!$1:$1048576, $D94, FALSE))</f>
        <v>7320095.7045540605</v>
      </c>
      <c r="P94" s="23">
        <f>IF(ISBLANK(HLOOKUP(P$1,q_preprocess!$1:$1048576, $D94, FALSE)), "", HLOOKUP(P$1,q_preprocess!$1:$1048576, $D94, FALSE))</f>
        <v>10059026.242760377</v>
      </c>
      <c r="Q94" s="23">
        <f>IF(ISBLANK(HLOOKUP(Q$1,q_preprocess!$1:$1048576, $D94, FALSE)), "", HLOOKUP(Q$1,q_preprocess!$1:$1048576, $D94, FALSE))</f>
        <v>23617692.113814235</v>
      </c>
    </row>
    <row r="95" spans="1:17" x14ac:dyDescent="0.25">
      <c r="A95" s="20">
        <v>41426</v>
      </c>
      <c r="B95" s="21">
        <v>2013</v>
      </c>
      <c r="C95" s="21">
        <v>2</v>
      </c>
      <c r="D95" s="21">
        <v>95</v>
      </c>
      <c r="E95" s="21" t="s">
        <v>182</v>
      </c>
      <c r="F95" s="23">
        <f>IF(ISBLANK(HLOOKUP(F$1,q_preprocess!$1:$1048576, $D95, FALSE)), "", HLOOKUP(F$1,q_preprocess!$1:$1048576, $D95, FALSE))</f>
        <v>42516608.429623872</v>
      </c>
      <c r="G95" s="23">
        <f>IF(ISBLANK(HLOOKUP(G$1,q_preprocess!$1:$1048576, $D95, FALSE)), "", HLOOKUP(G$1,q_preprocess!$1:$1048576, $D95, FALSE))</f>
        <v>42884124.070667103</v>
      </c>
      <c r="H95" s="23">
        <f>IF(ISBLANK(HLOOKUP(H$1,q_preprocess!$1:$1048576, $D95, FALSE)), "", HLOOKUP(H$1,q_preprocess!$1:$1048576, $D95, FALSE))</f>
        <v>26766503.954667561</v>
      </c>
      <c r="I95" s="23">
        <f>IF(ISBLANK(HLOOKUP(I$1,q_preprocess!$1:$1048576, $D95, FALSE)), "", HLOOKUP(I$1,q_preprocess!$1:$1048576, $D95, FALSE))</f>
        <v>4400176.5897806091</v>
      </c>
      <c r="J95" s="23">
        <f>IF(ISBLANK(HLOOKUP(J$1,q_preprocess!$1:$1048576, $D95, FALSE)), "", HLOOKUP(J$1,q_preprocess!$1:$1048576, $D95, FALSE))</f>
        <v>7140334.9158328297</v>
      </c>
      <c r="K95" s="23">
        <f>IF(ISBLANK(HLOOKUP(K$1,q_preprocess!$1:$1048576, $D95, FALSE)), "", HLOOKUP(K$1,q_preprocess!$1:$1048576, $D95, FALSE))</f>
        <v>8393485.4383284319</v>
      </c>
      <c r="L95" s="23">
        <f>IF(ISBLANK(HLOOKUP(L$1,q_preprocess!$1:$1048576, $D95, FALSE)), "", HLOOKUP(L$1,q_preprocess!$1:$1048576, $D95, FALSE))</f>
        <v>-1253150.5224956025</v>
      </c>
      <c r="M95" s="23">
        <f>IF(ISBLANK(HLOOKUP(M$1,q_preprocess!$1:$1048576, $D95, FALSE)), "", HLOOKUP(M$1,q_preprocess!$1:$1048576, $D95, FALSE))</f>
        <v>18381130.820814829</v>
      </c>
      <c r="N95" s="23">
        <f>IF(ISBLANK(HLOOKUP(N$1,q_preprocess!$1:$1048576, $D95, FALSE)), "", HLOOKUP(N$1,q_preprocess!$1:$1048576, $D95, FALSE))</f>
        <v>14171537.851471964</v>
      </c>
      <c r="O95" s="23">
        <f>IF(ISBLANK(HLOOKUP(O$1,q_preprocess!$1:$1048576, $D95, FALSE)), "", HLOOKUP(O$1,q_preprocess!$1:$1048576, $D95, FALSE))</f>
        <v>5341939.6351217935</v>
      </c>
      <c r="P95" s="23">
        <f>IF(ISBLANK(HLOOKUP(P$1,q_preprocess!$1:$1048576, $D95, FALSE)), "", HLOOKUP(P$1,q_preprocess!$1:$1048576, $D95, FALSE))</f>
        <v>9977622.8581013344</v>
      </c>
      <c r="Q95" s="23">
        <f>IF(ISBLANK(HLOOKUP(Q$1,q_preprocess!$1:$1048576, $D95, FALSE)), "", HLOOKUP(Q$1,q_preprocess!$1:$1048576, $D95, FALSE))</f>
        <v>24178322.283965163</v>
      </c>
    </row>
    <row r="96" spans="1:17" x14ac:dyDescent="0.25">
      <c r="A96" s="20">
        <v>41518</v>
      </c>
      <c r="B96" s="21">
        <v>2013</v>
      </c>
      <c r="C96" s="21">
        <v>3</v>
      </c>
      <c r="D96" s="21">
        <v>96</v>
      </c>
      <c r="E96" s="21" t="s">
        <v>182</v>
      </c>
      <c r="F96" s="23">
        <f>IF(ISBLANK(HLOOKUP(F$1,q_preprocess!$1:$1048576, $D96, FALSE)), "", HLOOKUP(F$1,q_preprocess!$1:$1048576, $D96, FALSE))</f>
        <v>40694229.484202117</v>
      </c>
      <c r="G96" s="23">
        <f>IF(ISBLANK(HLOOKUP(G$1,q_preprocess!$1:$1048576, $D96, FALSE)), "", HLOOKUP(G$1,q_preprocess!$1:$1048576, $D96, FALSE))</f>
        <v>42643833.667742401</v>
      </c>
      <c r="H96" s="23">
        <f>IF(ISBLANK(HLOOKUP(H$1,q_preprocess!$1:$1048576, $D96, FALSE)), "", HLOOKUP(H$1,q_preprocess!$1:$1048576, $D96, FALSE))</f>
        <v>26729000.78364227</v>
      </c>
      <c r="I96" s="23">
        <f>IF(ISBLANK(HLOOKUP(I$1,q_preprocess!$1:$1048576, $D96, FALSE)), "", HLOOKUP(I$1,q_preprocess!$1:$1048576, $D96, FALSE))</f>
        <v>4252215.6951459525</v>
      </c>
      <c r="J96" s="23">
        <f>IF(ISBLANK(HLOOKUP(J$1,q_preprocess!$1:$1048576, $D96, FALSE)), "", HLOOKUP(J$1,q_preprocess!$1:$1048576, $D96, FALSE))</f>
        <v>8818565.508025676</v>
      </c>
      <c r="K96" s="23">
        <f>IF(ISBLANK(HLOOKUP(K$1,q_preprocess!$1:$1048576, $D96, FALSE)), "", HLOOKUP(K$1,q_preprocess!$1:$1048576, $D96, FALSE))</f>
        <v>7989272.1140447631</v>
      </c>
      <c r="L96" s="23">
        <f>IF(ISBLANK(HLOOKUP(L$1,q_preprocess!$1:$1048576, $D96, FALSE)), "", HLOOKUP(L$1,q_preprocess!$1:$1048576, $D96, FALSE))</f>
        <v>829293.3939809131</v>
      </c>
      <c r="M96" s="23">
        <f>IF(ISBLANK(HLOOKUP(M$1,q_preprocess!$1:$1048576, $D96, FALSE)), "", HLOOKUP(M$1,q_preprocess!$1:$1048576, $D96, FALSE))</f>
        <v>15853496.94523664</v>
      </c>
      <c r="N96" s="23">
        <f>IF(ISBLANK(HLOOKUP(N$1,q_preprocess!$1:$1048576, $D96, FALSE)), "", HLOOKUP(N$1,q_preprocess!$1:$1048576, $D96, FALSE))</f>
        <v>14959049.447848415</v>
      </c>
      <c r="O96" s="23">
        <f>IF(ISBLANK(HLOOKUP(O$1,q_preprocess!$1:$1048576, $D96, FALSE)), "", HLOOKUP(O$1,q_preprocess!$1:$1048576, $D96, FALSE))</f>
        <v>3823057.4111838033</v>
      </c>
      <c r="P96" s="23">
        <f>IF(ISBLANK(HLOOKUP(P$1,q_preprocess!$1:$1048576, $D96, FALSE)), "", HLOOKUP(P$1,q_preprocess!$1:$1048576, $D96, FALSE))</f>
        <v>10317139.373400029</v>
      </c>
      <c r="Q96" s="23">
        <f>IF(ISBLANK(HLOOKUP(Q$1,q_preprocess!$1:$1048576, $D96, FALSE)), "", HLOOKUP(Q$1,q_preprocess!$1:$1048576, $D96, FALSE))</f>
        <v>23475921.945391595</v>
      </c>
    </row>
    <row r="97" spans="1:17" x14ac:dyDescent="0.25">
      <c r="A97" s="20">
        <v>41609</v>
      </c>
      <c r="B97" s="21">
        <v>2013</v>
      </c>
      <c r="C97" s="21">
        <v>4</v>
      </c>
      <c r="D97" s="21">
        <v>97</v>
      </c>
      <c r="E97" s="21" t="s">
        <v>182</v>
      </c>
      <c r="F97" s="23">
        <f>IF(ISBLANK(HLOOKUP(F$1,q_preprocess!$1:$1048576, $D97, FALSE)), "", HLOOKUP(F$1,q_preprocess!$1:$1048576, $D97, FALSE))</f>
        <v>44262200.528846137</v>
      </c>
      <c r="G97" s="23">
        <f>IF(ISBLANK(HLOOKUP(G$1,q_preprocess!$1:$1048576, $D97, FALSE)), "", HLOOKUP(G$1,q_preprocess!$1:$1048576, $D97, FALSE))</f>
        <v>43045166.566444099</v>
      </c>
      <c r="H97" s="23">
        <f>IF(ISBLANK(HLOOKUP(H$1,q_preprocess!$1:$1048576, $D97, FALSE)), "", HLOOKUP(H$1,q_preprocess!$1:$1048576, $D97, FALSE))</f>
        <v>29090412.670987975</v>
      </c>
      <c r="I97" s="23">
        <f>IF(ISBLANK(HLOOKUP(I$1,q_preprocess!$1:$1048576, $D97, FALSE)), "", HLOOKUP(I$1,q_preprocess!$1:$1048576, $D97, FALSE))</f>
        <v>5732061.8338697487</v>
      </c>
      <c r="J97" s="23">
        <f>IF(ISBLANK(HLOOKUP(J$1,q_preprocess!$1:$1048576, $D97, FALSE)), "", HLOOKUP(J$1,q_preprocess!$1:$1048576, $D97, FALSE))</f>
        <v>10970751.311758053</v>
      </c>
      <c r="K97" s="23">
        <f>IF(ISBLANK(HLOOKUP(K$1,q_preprocess!$1:$1048576, $D97, FALSE)), "", HLOOKUP(K$1,q_preprocess!$1:$1048576, $D97, FALSE))</f>
        <v>8374367.2969612135</v>
      </c>
      <c r="L97" s="23">
        <f>IF(ISBLANK(HLOOKUP(L$1,q_preprocess!$1:$1048576, $D97, FALSE)), "", HLOOKUP(L$1,q_preprocess!$1:$1048576, $D97, FALSE))</f>
        <v>2596384.0147968396</v>
      </c>
      <c r="M97" s="23">
        <f>IF(ISBLANK(HLOOKUP(M$1,q_preprocess!$1:$1048576, $D97, FALSE)), "", HLOOKUP(M$1,q_preprocess!$1:$1048576, $D97, FALSE))</f>
        <v>13437934.718738124</v>
      </c>
      <c r="N97" s="23">
        <f>IF(ISBLANK(HLOOKUP(N$1,q_preprocess!$1:$1048576, $D97, FALSE)), "", HLOOKUP(N$1,q_preprocess!$1:$1048576, $D97, FALSE))</f>
        <v>14968960.00650776</v>
      </c>
      <c r="O97" s="23">
        <f>IF(ISBLANK(HLOOKUP(O$1,q_preprocess!$1:$1048576, $D97, FALSE)), "", HLOOKUP(O$1,q_preprocess!$1:$1048576, $D97, FALSE))</f>
        <v>4239214.3226853311</v>
      </c>
      <c r="P97" s="23">
        <f>IF(ISBLANK(HLOOKUP(P$1,q_preprocess!$1:$1048576, $D97, FALSE)), "", HLOOKUP(P$1,q_preprocess!$1:$1048576, $D97, FALSE))</f>
        <v>11121673.871214557</v>
      </c>
      <c r="Q97" s="23">
        <f>IF(ISBLANK(HLOOKUP(Q$1,q_preprocess!$1:$1048576, $D97, FALSE)), "", HLOOKUP(Q$1,q_preprocess!$1:$1048576, $D97, FALSE))</f>
        <v>25758694.725399829</v>
      </c>
    </row>
    <row r="98" spans="1:17" x14ac:dyDescent="0.25">
      <c r="A98" s="20">
        <v>41699</v>
      </c>
      <c r="B98" s="21">
        <v>2014</v>
      </c>
      <c r="C98" s="21">
        <v>1</v>
      </c>
      <c r="D98" s="21">
        <v>98</v>
      </c>
      <c r="E98" s="21" t="s">
        <v>182</v>
      </c>
      <c r="F98" s="23">
        <f>IF(ISBLANK(HLOOKUP(F$1,q_preprocess!$1:$1048576, $D98, FALSE)), "", HLOOKUP(F$1,q_preprocess!$1:$1048576, $D98, FALSE))</f>
        <v>45551467.391477033</v>
      </c>
      <c r="G98" s="23">
        <f>IF(ISBLANK(HLOOKUP(G$1,q_preprocess!$1:$1048576, $D98, FALSE)), "", HLOOKUP(G$1,q_preprocess!$1:$1048576, $D98, FALSE))</f>
        <v>44383940.478683598</v>
      </c>
      <c r="H98" s="23">
        <f>IF(ISBLANK(HLOOKUP(H$1,q_preprocess!$1:$1048576, $D98, FALSE)), "", HLOOKUP(H$1,q_preprocess!$1:$1048576, $D98, FALSE))</f>
        <v>27738521.767674092</v>
      </c>
      <c r="I98" s="23">
        <f>IF(ISBLANK(HLOOKUP(I$1,q_preprocess!$1:$1048576, $D98, FALSE)), "", HLOOKUP(I$1,q_preprocess!$1:$1048576, $D98, FALSE))</f>
        <v>4288388.7204275765</v>
      </c>
      <c r="J98" s="23">
        <f>IF(ISBLANK(HLOOKUP(J$1,q_preprocess!$1:$1048576, $D98, FALSE)), "", HLOOKUP(J$1,q_preprocess!$1:$1048576, $D98, FALSE))</f>
        <v>10718697.774222312</v>
      </c>
      <c r="K98" s="23">
        <f>IF(ISBLANK(HLOOKUP(K$1,q_preprocess!$1:$1048576, $D98, FALSE)), "", HLOOKUP(K$1,q_preprocess!$1:$1048576, $D98, FALSE))</f>
        <v>8600046.8417499084</v>
      </c>
      <c r="L98" s="23">
        <f>IF(ISBLANK(HLOOKUP(L$1,q_preprocess!$1:$1048576, $D98, FALSE)), "", HLOOKUP(L$1,q_preprocess!$1:$1048576, $D98, FALSE))</f>
        <v>2118650.9324724041</v>
      </c>
      <c r="M98" s="23">
        <f>IF(ISBLANK(HLOOKUP(M$1,q_preprocess!$1:$1048576, $D98, FALSE)), "", HLOOKUP(M$1,q_preprocess!$1:$1048576, $D98, FALSE))</f>
        <v>16406902.157226849</v>
      </c>
      <c r="N98" s="23">
        <f>IF(ISBLANK(HLOOKUP(N$1,q_preprocess!$1:$1048576, $D98, FALSE)), "", HLOOKUP(N$1,q_preprocess!$1:$1048576, $D98, FALSE))</f>
        <v>13601043.028073799</v>
      </c>
      <c r="O98" s="23">
        <f>IF(ISBLANK(HLOOKUP(O$1,q_preprocess!$1:$1048576, $D98, FALSE)), "", HLOOKUP(O$1,q_preprocess!$1:$1048576, $D98, FALSE))</f>
        <v>7436181.8721353551</v>
      </c>
      <c r="P98" s="23">
        <f>IF(ISBLANK(HLOOKUP(P$1,q_preprocess!$1:$1048576, $D98, FALSE)), "", HLOOKUP(P$1,q_preprocess!$1:$1048576, $D98, FALSE))</f>
        <v>10748898.705512673</v>
      </c>
      <c r="Q98" s="23">
        <f>IF(ISBLANK(HLOOKUP(Q$1,q_preprocess!$1:$1048576, $D98, FALSE)), "", HLOOKUP(Q$1,q_preprocess!$1:$1048576, $D98, FALSE))</f>
        <v>24074101.794021606</v>
      </c>
    </row>
    <row r="99" spans="1:17" x14ac:dyDescent="0.25">
      <c r="A99" s="20">
        <v>41791</v>
      </c>
      <c r="B99" s="21">
        <v>2014</v>
      </c>
      <c r="C99" s="21">
        <v>2</v>
      </c>
      <c r="D99" s="21">
        <v>99</v>
      </c>
      <c r="E99" s="21" t="s">
        <v>182</v>
      </c>
      <c r="F99" s="23">
        <f>IF(ISBLANK(HLOOKUP(F$1,q_preprocess!$1:$1048576, $D99, FALSE)), "", HLOOKUP(F$1,q_preprocess!$1:$1048576, $D99, FALSE))</f>
        <v>43825124.053073801</v>
      </c>
      <c r="G99" s="23">
        <f>IF(ISBLANK(HLOOKUP(G$1,q_preprocess!$1:$1048576, $D99, FALSE)), "", HLOOKUP(G$1,q_preprocess!$1:$1048576, $D99, FALSE))</f>
        <v>44337894.805118099</v>
      </c>
      <c r="H99" s="23">
        <f>IF(ISBLANK(HLOOKUP(H$1,q_preprocess!$1:$1048576, $D99, FALSE)), "", HLOOKUP(H$1,q_preprocess!$1:$1048576, $D99, FALSE))</f>
        <v>28136296.275538128</v>
      </c>
      <c r="I99" s="23">
        <f>IF(ISBLANK(HLOOKUP(I$1,q_preprocess!$1:$1048576, $D99, FALSE)), "", HLOOKUP(I$1,q_preprocess!$1:$1048576, $D99, FALSE))</f>
        <v>4787039.834736391</v>
      </c>
      <c r="J99" s="23">
        <f>IF(ISBLANK(HLOOKUP(J$1,q_preprocess!$1:$1048576, $D99, FALSE)), "", HLOOKUP(J$1,q_preprocess!$1:$1048576, $D99, FALSE))</f>
        <v>7527808.8685493842</v>
      </c>
      <c r="K99" s="23">
        <f>IF(ISBLANK(HLOOKUP(K$1,q_preprocess!$1:$1048576, $D99, FALSE)), "", HLOOKUP(K$1,q_preprocess!$1:$1048576, $D99, FALSE))</f>
        <v>8465402.9727821071</v>
      </c>
      <c r="L99" s="23">
        <f>IF(ISBLANK(HLOOKUP(L$1,q_preprocess!$1:$1048576, $D99, FALSE)), "", HLOOKUP(L$1,q_preprocess!$1:$1048576, $D99, FALSE))</f>
        <v>-937594.10423272313</v>
      </c>
      <c r="M99" s="23">
        <f>IF(ISBLANK(HLOOKUP(M$1,q_preprocess!$1:$1048576, $D99, FALSE)), "", HLOOKUP(M$1,q_preprocess!$1:$1048576, $D99, FALSE))</f>
        <v>17636816.999008067</v>
      </c>
      <c r="N99" s="23">
        <f>IF(ISBLANK(HLOOKUP(N$1,q_preprocess!$1:$1048576, $D99, FALSE)), "", HLOOKUP(N$1,q_preprocess!$1:$1048576, $D99, FALSE))</f>
        <v>14262837.924758168</v>
      </c>
      <c r="O99" s="23">
        <f>IF(ISBLANK(HLOOKUP(O$1,q_preprocess!$1:$1048576, $D99, FALSE)), "", HLOOKUP(O$1,q_preprocess!$1:$1048576, $D99, FALSE))</f>
        <v>5555586.3120948169</v>
      </c>
      <c r="P99" s="23">
        <f>IF(ISBLANK(HLOOKUP(P$1,q_preprocess!$1:$1048576, $D99, FALSE)), "", HLOOKUP(P$1,q_preprocess!$1:$1048576, $D99, FALSE))</f>
        <v>10556544.938222375</v>
      </c>
      <c r="Q99" s="23">
        <f>IF(ISBLANK(HLOOKUP(Q$1,q_preprocess!$1:$1048576, $D99, FALSE)), "", HLOOKUP(Q$1,q_preprocess!$1:$1048576, $D99, FALSE))</f>
        <v>24435179.754862621</v>
      </c>
    </row>
    <row r="100" spans="1:17" x14ac:dyDescent="0.25">
      <c r="A100" s="20">
        <v>41883</v>
      </c>
      <c r="B100" s="21">
        <v>2014</v>
      </c>
      <c r="C100" s="21">
        <v>3</v>
      </c>
      <c r="D100" s="21">
        <v>100</v>
      </c>
      <c r="E100" s="21" t="s">
        <v>182</v>
      </c>
      <c r="F100" s="23">
        <f>IF(ISBLANK(HLOOKUP(F$1,q_preprocess!$1:$1048576, $D100, FALSE)), "", HLOOKUP(F$1,q_preprocess!$1:$1048576, $D100, FALSE))</f>
        <v>42904708.181935817</v>
      </c>
      <c r="G100" s="23">
        <f>IF(ISBLANK(HLOOKUP(G$1,q_preprocess!$1:$1048576, $D100, FALSE)), "", HLOOKUP(G$1,q_preprocess!$1:$1048576, $D100, FALSE))</f>
        <v>44759057.841854401</v>
      </c>
      <c r="H100" s="23">
        <f>IF(ISBLANK(HLOOKUP(H$1,q_preprocess!$1:$1048576, $D100, FALSE)), "", HLOOKUP(H$1,q_preprocess!$1:$1048576, $D100, FALSE))</f>
        <v>28391645.001086161</v>
      </c>
      <c r="I100" s="23">
        <f>IF(ISBLANK(HLOOKUP(I$1,q_preprocess!$1:$1048576, $D100, FALSE)), "", HLOOKUP(I$1,q_preprocess!$1:$1048576, $D100, FALSE))</f>
        <v>4886236.4841657961</v>
      </c>
      <c r="J100" s="23">
        <f>IF(ISBLANK(HLOOKUP(J$1,q_preprocess!$1:$1048576, $D100, FALSE)), "", HLOOKUP(J$1,q_preprocess!$1:$1048576, $D100, FALSE))</f>
        <v>9809327.2378717214</v>
      </c>
      <c r="K100" s="23">
        <f>IF(ISBLANK(HLOOKUP(K$1,q_preprocess!$1:$1048576, $D100, FALSE)), "", HLOOKUP(K$1,q_preprocess!$1:$1048576, $D100, FALSE))</f>
        <v>9106030.8563192114</v>
      </c>
      <c r="L100" s="23">
        <f>IF(ISBLANK(HLOOKUP(L$1,q_preprocess!$1:$1048576, $D100, FALSE)), "", HLOOKUP(L$1,q_preprocess!$1:$1048576, $D100, FALSE))</f>
        <v>703296.38155250903</v>
      </c>
      <c r="M100" s="23">
        <f>IF(ISBLANK(HLOOKUP(M$1,q_preprocess!$1:$1048576, $D100, FALSE)), "", HLOOKUP(M$1,q_preprocess!$1:$1048576, $D100, FALSE))</f>
        <v>15292801.191772941</v>
      </c>
      <c r="N100" s="23">
        <f>IF(ISBLANK(HLOOKUP(N$1,q_preprocess!$1:$1048576, $D100, FALSE)), "", HLOOKUP(N$1,q_preprocess!$1:$1048576, $D100, FALSE))</f>
        <v>15475301.732960809</v>
      </c>
      <c r="O100" s="23">
        <f>IF(ISBLANK(HLOOKUP(O$1,q_preprocess!$1:$1048576, $D100, FALSE)), "", HLOOKUP(O$1,q_preprocess!$1:$1048576, $D100, FALSE))</f>
        <v>4004689.7312561153</v>
      </c>
      <c r="P100" s="23">
        <f>IF(ISBLANK(HLOOKUP(P$1,q_preprocess!$1:$1048576, $D100, FALSE)), "", HLOOKUP(P$1,q_preprocess!$1:$1048576, $D100, FALSE))</f>
        <v>11110914.93527934</v>
      </c>
      <c r="Q100" s="23">
        <f>IF(ISBLANK(HLOOKUP(Q$1,q_preprocess!$1:$1048576, $D100, FALSE)), "", HLOOKUP(Q$1,q_preprocess!$1:$1048576, $D100, FALSE))</f>
        <v>24418274.024518605</v>
      </c>
    </row>
    <row r="101" spans="1:17" x14ac:dyDescent="0.25">
      <c r="A101" s="20">
        <v>41974</v>
      </c>
      <c r="B101" s="21">
        <v>2014</v>
      </c>
      <c r="C101" s="21">
        <v>4</v>
      </c>
      <c r="D101" s="21">
        <v>101</v>
      </c>
      <c r="E101" s="21" t="s">
        <v>182</v>
      </c>
      <c r="F101" s="23">
        <f>IF(ISBLANK(HLOOKUP(F$1,q_preprocess!$1:$1048576, $D101, FALSE)), "", HLOOKUP(F$1,q_preprocess!$1:$1048576, $D101, FALSE))</f>
        <v>47440309.5821703</v>
      </c>
      <c r="G101" s="23">
        <f>IF(ISBLANK(HLOOKUP(G$1,q_preprocess!$1:$1048576, $D101, FALSE)), "", HLOOKUP(G$1,q_preprocess!$1:$1048576, $D101, FALSE))</f>
        <v>46138912.998195</v>
      </c>
      <c r="H101" s="23">
        <f>IF(ISBLANK(HLOOKUP(H$1,q_preprocess!$1:$1048576, $D101, FALSE)), "", HLOOKUP(H$1,q_preprocess!$1:$1048576, $D101, FALSE))</f>
        <v>31045826.181171939</v>
      </c>
      <c r="I101" s="23">
        <f>IF(ISBLANK(HLOOKUP(I$1,q_preprocess!$1:$1048576, $D101, FALSE)), "", HLOOKUP(I$1,q_preprocess!$1:$1048576, $D101, FALSE))</f>
        <v>6340828.4365360085</v>
      </c>
      <c r="J101" s="23">
        <f>IF(ISBLANK(HLOOKUP(J$1,q_preprocess!$1:$1048576, $D101, FALSE)), "", HLOOKUP(J$1,q_preprocess!$1:$1048576, $D101, FALSE))</f>
        <v>12457326.733334217</v>
      </c>
      <c r="K101" s="23">
        <f>IF(ISBLANK(HLOOKUP(K$1,q_preprocess!$1:$1048576, $D101, FALSE)), "", HLOOKUP(K$1,q_preprocess!$1:$1048576, $D101, FALSE))</f>
        <v>9462375.6866798606</v>
      </c>
      <c r="L101" s="23">
        <f>IF(ISBLANK(HLOOKUP(L$1,q_preprocess!$1:$1048576, $D101, FALSE)), "", HLOOKUP(L$1,q_preprocess!$1:$1048576, $D101, FALSE))</f>
        <v>2994951.0466543562</v>
      </c>
      <c r="M101" s="23">
        <f>IF(ISBLANK(HLOOKUP(M$1,q_preprocess!$1:$1048576, $D101, FALSE)), "", HLOOKUP(M$1,q_preprocess!$1:$1048576, $D101, FALSE))</f>
        <v>13232136.811299838</v>
      </c>
      <c r="N101" s="23">
        <f>IF(ISBLANK(HLOOKUP(N$1,q_preprocess!$1:$1048576, $D101, FALSE)), "", HLOOKUP(N$1,q_preprocess!$1:$1048576, $D101, FALSE))</f>
        <v>15635808.580171704</v>
      </c>
      <c r="O101" s="23">
        <f>IF(ISBLANK(HLOOKUP(O$1,q_preprocess!$1:$1048576, $D101, FALSE)), "", HLOOKUP(O$1,q_preprocess!$1:$1048576, $D101, FALSE))</f>
        <v>4591420.7315170895</v>
      </c>
      <c r="P101" s="23">
        <f>IF(ISBLANK(HLOOKUP(P$1,q_preprocess!$1:$1048576, $D101, FALSE)), "", HLOOKUP(P$1,q_preprocess!$1:$1048576, $D101, FALSE))</f>
        <v>12357859.282470003</v>
      </c>
      <c r="Q101" s="23">
        <f>IF(ISBLANK(HLOOKUP(Q$1,q_preprocess!$1:$1048576, $D101, FALSE)), "", HLOOKUP(Q$1,q_preprocess!$1:$1048576, $D101, FALSE))</f>
        <v>26908775.083151553</v>
      </c>
    </row>
    <row r="102" spans="1:17" x14ac:dyDescent="0.25">
      <c r="A102" s="20">
        <v>42064</v>
      </c>
      <c r="B102" s="21">
        <v>2015</v>
      </c>
      <c r="C102" s="21">
        <v>1</v>
      </c>
      <c r="D102" s="21">
        <v>102</v>
      </c>
      <c r="E102" s="21" t="s">
        <v>182</v>
      </c>
      <c r="F102" s="23">
        <f>IF(ISBLANK(HLOOKUP(F$1,q_preprocess!$1:$1048576, $D102, FALSE)), "", HLOOKUP(F$1,q_preprocess!$1:$1048576, $D102, FALSE))</f>
        <v>47117443.945275754</v>
      </c>
      <c r="G102" s="23">
        <f>IF(ISBLANK(HLOOKUP(G$1,q_preprocess!$1:$1048576, $D102, FALSE)), "", HLOOKUP(G$1,q_preprocess!$1:$1048576, $D102, FALSE))</f>
        <v>46015809.7737896</v>
      </c>
      <c r="H102" s="23">
        <f>IF(ISBLANK(HLOOKUP(H$1,q_preprocess!$1:$1048576, $D102, FALSE)), "", HLOOKUP(H$1,q_preprocess!$1:$1048576, $D102, FALSE))</f>
        <v>29131141.075266905</v>
      </c>
      <c r="I102" s="23">
        <f>IF(ISBLANK(HLOOKUP(I$1,q_preprocess!$1:$1048576, $D102, FALSE)), "", HLOOKUP(I$1,q_preprocess!$1:$1048576, $D102, FALSE))</f>
        <v>4798735.6966510182</v>
      </c>
      <c r="J102" s="23">
        <f>IF(ISBLANK(HLOOKUP(J$1,q_preprocess!$1:$1048576, $D102, FALSE)), "", HLOOKUP(J$1,q_preprocess!$1:$1048576, $D102, FALSE))</f>
        <v>8975512.458752621</v>
      </c>
      <c r="K102" s="23">
        <f>IF(ISBLANK(HLOOKUP(K$1,q_preprocess!$1:$1048576, $D102, FALSE)), "", HLOOKUP(K$1,q_preprocess!$1:$1048576, $D102, FALSE))</f>
        <v>8559568.4636159055</v>
      </c>
      <c r="L102" s="23">
        <f>IF(ISBLANK(HLOOKUP(L$1,q_preprocess!$1:$1048576, $D102, FALSE)), "", HLOOKUP(L$1,q_preprocess!$1:$1048576, $D102, FALSE))</f>
        <v>415943.99513671512</v>
      </c>
      <c r="M102" s="23">
        <f>IF(ISBLANK(HLOOKUP(M$1,q_preprocess!$1:$1048576, $D102, FALSE)), "", HLOOKUP(M$1,q_preprocess!$1:$1048576, $D102, FALSE))</f>
        <v>18128026.058594897</v>
      </c>
      <c r="N102" s="23">
        <f>IF(ISBLANK(HLOOKUP(N$1,q_preprocess!$1:$1048576, $D102, FALSE)), "", HLOOKUP(N$1,q_preprocess!$1:$1048576, $D102, FALSE))</f>
        <v>13915971.343989685</v>
      </c>
      <c r="O102" s="23">
        <f>IF(ISBLANK(HLOOKUP(O$1,q_preprocess!$1:$1048576, $D102, FALSE)), "", HLOOKUP(O$1,q_preprocess!$1:$1048576, $D102, FALSE))</f>
        <v>7122979.4136834238</v>
      </c>
      <c r="P102" s="23">
        <f>IF(ISBLANK(HLOOKUP(P$1,q_preprocess!$1:$1048576, $D102, FALSE)), "", HLOOKUP(P$1,q_preprocess!$1:$1048576, $D102, FALSE))</f>
        <v>11624391.26875674</v>
      </c>
      <c r="Q102" s="23">
        <f>IF(ISBLANK(HLOOKUP(Q$1,q_preprocess!$1:$1048576, $D102, FALSE)), "", HLOOKUP(Q$1,q_preprocess!$1:$1048576, $D102, FALSE))</f>
        <v>24967650.607959732</v>
      </c>
    </row>
    <row r="103" spans="1:17" x14ac:dyDescent="0.25">
      <c r="A103" s="20">
        <v>42156</v>
      </c>
      <c r="B103" s="21">
        <v>2015</v>
      </c>
      <c r="C103" s="21">
        <v>2</v>
      </c>
      <c r="D103" s="21">
        <v>103</v>
      </c>
      <c r="E103" s="21" t="s">
        <v>182</v>
      </c>
      <c r="F103" s="23">
        <f>IF(ISBLANK(HLOOKUP(F$1,q_preprocess!$1:$1048576, $D103, FALSE)), "", HLOOKUP(F$1,q_preprocess!$1:$1048576, $D103, FALSE))</f>
        <v>44765445.891939268</v>
      </c>
      <c r="G103" s="23">
        <f>IF(ISBLANK(HLOOKUP(G$1,q_preprocess!$1:$1048576, $D103, FALSE)), "", HLOOKUP(G$1,q_preprocess!$1:$1048576, $D103, FALSE))</f>
        <v>45343237.238291703</v>
      </c>
      <c r="H103" s="23">
        <f>IF(ISBLANK(HLOOKUP(H$1,q_preprocess!$1:$1048576, $D103, FALSE)), "", HLOOKUP(H$1,q_preprocess!$1:$1048576, $D103, FALSE))</f>
        <v>29562664.703141611</v>
      </c>
      <c r="I103" s="23">
        <f>IF(ISBLANK(HLOOKUP(I$1,q_preprocess!$1:$1048576, $D103, FALSE)), "", HLOOKUP(I$1,q_preprocess!$1:$1048576, $D103, FALSE))</f>
        <v>4993502.3259484917</v>
      </c>
      <c r="J103" s="23">
        <f>IF(ISBLANK(HLOOKUP(J$1,q_preprocess!$1:$1048576, $D103, FALSE)), "", HLOOKUP(J$1,q_preprocess!$1:$1048576, $D103, FALSE))</f>
        <v>8452433.0258552209</v>
      </c>
      <c r="K103" s="23">
        <f>IF(ISBLANK(HLOOKUP(K$1,q_preprocess!$1:$1048576, $D103, FALSE)), "", HLOOKUP(K$1,q_preprocess!$1:$1048576, $D103, FALSE))</f>
        <v>8266156.3430346418</v>
      </c>
      <c r="L103" s="23">
        <f>IF(ISBLANK(HLOOKUP(L$1,q_preprocess!$1:$1048576, $D103, FALSE)), "", HLOOKUP(L$1,q_preprocess!$1:$1048576, $D103, FALSE))</f>
        <v>186276.68282057845</v>
      </c>
      <c r="M103" s="23">
        <f>IF(ISBLANK(HLOOKUP(M$1,q_preprocess!$1:$1048576, $D103, FALSE)), "", HLOOKUP(M$1,q_preprocess!$1:$1048576, $D103, FALSE))</f>
        <v>16106676.489008889</v>
      </c>
      <c r="N103" s="23">
        <f>IF(ISBLANK(HLOOKUP(N$1,q_preprocess!$1:$1048576, $D103, FALSE)), "", HLOOKUP(N$1,q_preprocess!$1:$1048576, $D103, FALSE))</f>
        <v>14349830.65201495</v>
      </c>
      <c r="O103" s="23">
        <f>IF(ISBLANK(HLOOKUP(O$1,q_preprocess!$1:$1048576, $D103, FALSE)), "", HLOOKUP(O$1,q_preprocess!$1:$1048576, $D103, FALSE))</f>
        <v>5433763.4999226155</v>
      </c>
      <c r="P103" s="23">
        <f>IF(ISBLANK(HLOOKUP(P$1,q_preprocess!$1:$1048576, $D103, FALSE)), "", HLOOKUP(P$1,q_preprocess!$1:$1048576, $D103, FALSE))</f>
        <v>10856562.636519913</v>
      </c>
      <c r="Q103" s="23">
        <f>IF(ISBLANK(HLOOKUP(Q$1,q_preprocess!$1:$1048576, $D103, FALSE)), "", HLOOKUP(Q$1,q_preprocess!$1:$1048576, $D103, FALSE))</f>
        <v>25129254.732905846</v>
      </c>
    </row>
    <row r="104" spans="1:17" x14ac:dyDescent="0.25">
      <c r="A104" s="20">
        <v>42248</v>
      </c>
      <c r="B104" s="21">
        <v>2015</v>
      </c>
      <c r="C104" s="21">
        <v>3</v>
      </c>
      <c r="D104" s="21">
        <v>104</v>
      </c>
      <c r="E104" s="21" t="s">
        <v>182</v>
      </c>
      <c r="F104" s="23">
        <f>IF(ISBLANK(HLOOKUP(F$1,q_preprocess!$1:$1048576, $D104, FALSE)), "", HLOOKUP(F$1,q_preprocess!$1:$1048576, $D104, FALSE))</f>
        <v>45231129.182739116</v>
      </c>
      <c r="G104" s="23">
        <f>IF(ISBLANK(HLOOKUP(G$1,q_preprocess!$1:$1048576, $D104, FALSE)), "", HLOOKUP(G$1,q_preprocess!$1:$1048576, $D104, FALSE))</f>
        <v>47017399.423732199</v>
      </c>
      <c r="H104" s="23">
        <f>IF(ISBLANK(HLOOKUP(H$1,q_preprocess!$1:$1048576, $D104, FALSE)), "", HLOOKUP(H$1,q_preprocess!$1:$1048576, $D104, FALSE))</f>
        <v>29476244.90369226</v>
      </c>
      <c r="I104" s="23">
        <f>IF(ISBLANK(HLOOKUP(I$1,q_preprocess!$1:$1048576, $D104, FALSE)), "", HLOOKUP(I$1,q_preprocess!$1:$1048576, $D104, FALSE))</f>
        <v>5061065.981601187</v>
      </c>
      <c r="J104" s="23">
        <f>IF(ISBLANK(HLOOKUP(J$1,q_preprocess!$1:$1048576, $D104, FALSE)), "", HLOOKUP(J$1,q_preprocess!$1:$1048576, $D104, FALSE))</f>
        <v>9565011.0070083924</v>
      </c>
      <c r="K104" s="23">
        <f>IF(ISBLANK(HLOOKUP(K$1,q_preprocess!$1:$1048576, $D104, FALSE)), "", HLOOKUP(K$1,q_preprocess!$1:$1048576, $D104, FALSE))</f>
        <v>8791542.9002810083</v>
      </c>
      <c r="L104" s="23">
        <f>IF(ISBLANK(HLOOKUP(L$1,q_preprocess!$1:$1048576, $D104, FALSE)), "", HLOOKUP(L$1,q_preprocess!$1:$1048576, $D104, FALSE))</f>
        <v>773468.10672738496</v>
      </c>
      <c r="M104" s="23">
        <f>IF(ISBLANK(HLOOKUP(M$1,q_preprocess!$1:$1048576, $D104, FALSE)), "", HLOOKUP(M$1,q_preprocess!$1:$1048576, $D104, FALSE))</f>
        <v>15919895.950064845</v>
      </c>
      <c r="N104" s="23">
        <f>IF(ISBLANK(HLOOKUP(N$1,q_preprocess!$1:$1048576, $D104, FALSE)), "", HLOOKUP(N$1,q_preprocess!$1:$1048576, $D104, FALSE))</f>
        <v>14791088.659627574</v>
      </c>
      <c r="O104" s="23">
        <f>IF(ISBLANK(HLOOKUP(O$1,q_preprocess!$1:$1048576, $D104, FALSE)), "", HLOOKUP(O$1,q_preprocess!$1:$1048576, $D104, FALSE))</f>
        <v>4148557.5155912042</v>
      </c>
      <c r="P104" s="23">
        <f>IF(ISBLANK(HLOOKUP(P$1,q_preprocess!$1:$1048576, $D104, FALSE)), "", HLOOKUP(P$1,q_preprocess!$1:$1048576, $D104, FALSE))</f>
        <v>11871413.064182509</v>
      </c>
      <c r="Q104" s="23">
        <f>IF(ISBLANK(HLOOKUP(Q$1,q_preprocess!$1:$1048576, $D104, FALSE)), "", HLOOKUP(Q$1,q_preprocess!$1:$1048576, $D104, FALSE))</f>
        <v>25795067.180537473</v>
      </c>
    </row>
    <row r="105" spans="1:17" x14ac:dyDescent="0.25">
      <c r="A105" s="20">
        <v>42339</v>
      </c>
      <c r="B105" s="21">
        <v>2015</v>
      </c>
      <c r="C105" s="21">
        <v>4</v>
      </c>
      <c r="D105" s="21">
        <v>105</v>
      </c>
      <c r="E105" s="21" t="s">
        <v>182</v>
      </c>
      <c r="F105" s="23">
        <f>IF(ISBLANK(HLOOKUP(F$1,q_preprocess!$1:$1048576, $D105, FALSE)), "", HLOOKUP(F$1,q_preprocess!$1:$1048576, $D105, FALSE))</f>
        <v>48143687.92545031</v>
      </c>
      <c r="G105" s="23">
        <f>IF(ISBLANK(HLOOKUP(G$1,q_preprocess!$1:$1048576, $D105, FALSE)), "", HLOOKUP(G$1,q_preprocess!$1:$1048576, $D105, FALSE))</f>
        <v>46816237.602273203</v>
      </c>
      <c r="H105" s="23">
        <f>IF(ISBLANK(HLOOKUP(H$1,q_preprocess!$1:$1048576, $D105, FALSE)), "", HLOOKUP(H$1,q_preprocess!$1:$1048576, $D105, FALSE))</f>
        <v>31766978.138927206</v>
      </c>
      <c r="I105" s="23">
        <f>IF(ISBLANK(HLOOKUP(I$1,q_preprocess!$1:$1048576, $D105, FALSE)), "", HLOOKUP(I$1,q_preprocess!$1:$1048576, $D105, FALSE))</f>
        <v>6543357.9018994216</v>
      </c>
      <c r="J105" s="23">
        <f>IF(ISBLANK(HLOOKUP(J$1,q_preprocess!$1:$1048576, $D105, FALSE)), "", HLOOKUP(J$1,q_preprocess!$1:$1048576, $D105, FALSE))</f>
        <v>10299371.837319819</v>
      </c>
      <c r="K105" s="23">
        <f>IF(ISBLANK(HLOOKUP(K$1,q_preprocess!$1:$1048576, $D105, FALSE)), "", HLOOKUP(K$1,q_preprocess!$1:$1048576, $D105, FALSE))</f>
        <v>8555866.1342357658</v>
      </c>
      <c r="L105" s="23">
        <f>IF(ISBLANK(HLOOKUP(L$1,q_preprocess!$1:$1048576, $D105, FALSE)), "", HLOOKUP(L$1,q_preprocess!$1:$1048576, $D105, FALSE))</f>
        <v>1743505.7030840535</v>
      </c>
      <c r="M105" s="23">
        <f>IF(ISBLANK(HLOOKUP(M$1,q_preprocess!$1:$1048576, $D105, FALSE)), "", HLOOKUP(M$1,q_preprocess!$1:$1048576, $D105, FALSE))</f>
        <v>13948849.030322634</v>
      </c>
      <c r="N105" s="23">
        <f>IF(ISBLANK(HLOOKUP(N$1,q_preprocess!$1:$1048576, $D105, FALSE)), "", HLOOKUP(N$1,q_preprocess!$1:$1048576, $D105, FALSE))</f>
        <v>14414868.983018771</v>
      </c>
      <c r="O105" s="23">
        <f>IF(ISBLANK(HLOOKUP(O$1,q_preprocess!$1:$1048576, $D105, FALSE)), "", HLOOKUP(O$1,q_preprocess!$1:$1048576, $D105, FALSE))</f>
        <v>4803457.0006316416</v>
      </c>
      <c r="P105" s="23">
        <f>IF(ISBLANK(HLOOKUP(P$1,q_preprocess!$1:$1048576, $D105, FALSE)), "", HLOOKUP(P$1,q_preprocess!$1:$1048576, $D105, FALSE))</f>
        <v>12403560.167708997</v>
      </c>
      <c r="Q105" s="23">
        <f>IF(ISBLANK(HLOOKUP(Q$1,q_preprocess!$1:$1048576, $D105, FALSE)), "", HLOOKUP(Q$1,q_preprocess!$1:$1048576, $D105, FALSE))</f>
        <v>27394599.21314621</v>
      </c>
    </row>
    <row r="106" spans="1:17" x14ac:dyDescent="0.25">
      <c r="A106" s="20">
        <v>42430</v>
      </c>
      <c r="B106" s="21">
        <v>2016</v>
      </c>
      <c r="C106" s="21">
        <v>1</v>
      </c>
      <c r="D106" s="21">
        <v>106</v>
      </c>
      <c r="E106" s="21" t="s">
        <v>182</v>
      </c>
      <c r="F106" s="23">
        <f>IF(ISBLANK(HLOOKUP(F$1,q_preprocess!$1:$1048576, $D106, FALSE)), "", HLOOKUP(F$1,q_preprocess!$1:$1048576, $D106, FALSE))</f>
        <v>47321412.719993018</v>
      </c>
      <c r="G106" s="23">
        <f>IF(ISBLANK(HLOOKUP(G$1,q_preprocess!$1:$1048576, $D106, FALSE)), "", HLOOKUP(G$1,q_preprocess!$1:$1048576, $D106, FALSE))</f>
        <v>46330608.7452126</v>
      </c>
      <c r="H106" s="23">
        <f>IF(ISBLANK(HLOOKUP(H$1,q_preprocess!$1:$1048576, $D106, FALSE)), "", HLOOKUP(H$1,q_preprocess!$1:$1048576, $D106, FALSE))</f>
        <v>29423441.540080924</v>
      </c>
      <c r="I106" s="23">
        <f>IF(ISBLANK(HLOOKUP(I$1,q_preprocess!$1:$1048576, $D106, FALSE)), "", HLOOKUP(I$1,q_preprocess!$1:$1048576, $D106, FALSE))</f>
        <v>4929799.0841963217</v>
      </c>
      <c r="J106" s="23">
        <f>IF(ISBLANK(HLOOKUP(J$1,q_preprocess!$1:$1048576, $D106, FALSE)), "", HLOOKUP(J$1,q_preprocess!$1:$1048576, $D106, FALSE))</f>
        <v>8429086.0947898775</v>
      </c>
      <c r="K106" s="23">
        <f>IF(ISBLANK(HLOOKUP(K$1,q_preprocess!$1:$1048576, $D106, FALSE)), "", HLOOKUP(K$1,q_preprocess!$1:$1048576, $D106, FALSE))</f>
        <v>8142029.5602004603</v>
      </c>
      <c r="L106" s="23">
        <f>IF(ISBLANK(HLOOKUP(L$1,q_preprocess!$1:$1048576, $D106, FALSE)), "", HLOOKUP(L$1,q_preprocess!$1:$1048576, $D106, FALSE))</f>
        <v>287056.53458941687</v>
      </c>
      <c r="M106" s="23">
        <f>IF(ISBLANK(HLOOKUP(M$1,q_preprocess!$1:$1048576, $D106, FALSE)), "", HLOOKUP(M$1,q_preprocess!$1:$1048576, $D106, FALSE))</f>
        <v>17533867.417972703</v>
      </c>
      <c r="N106" s="23">
        <f>IF(ISBLANK(HLOOKUP(N$1,q_preprocess!$1:$1048576, $D106, FALSE)), "", HLOOKUP(N$1,q_preprocess!$1:$1048576, $D106, FALSE))</f>
        <v>12994781.417046808</v>
      </c>
      <c r="O106" s="23">
        <f>IF(ISBLANK(HLOOKUP(O$1,q_preprocess!$1:$1048576, $D106, FALSE)), "", HLOOKUP(O$1,q_preprocess!$1:$1048576, $D106, FALSE))</f>
        <v>6884837.4461430311</v>
      </c>
      <c r="P106" s="23">
        <f>IF(ISBLANK(HLOOKUP(P$1,q_preprocess!$1:$1048576, $D106, FALSE)), "", HLOOKUP(P$1,q_preprocess!$1:$1048576, $D106, FALSE))</f>
        <v>11426333.113922639</v>
      </c>
      <c r="Q106" s="23">
        <f>IF(ISBLANK(HLOOKUP(Q$1,q_preprocess!$1:$1048576, $D106, FALSE)), "", HLOOKUP(Q$1,q_preprocess!$1:$1048576, $D106, FALSE))</f>
        <v>25567313.373491459</v>
      </c>
    </row>
    <row r="107" spans="1:17" x14ac:dyDescent="0.25">
      <c r="A107" s="20">
        <v>42522</v>
      </c>
      <c r="B107" s="21">
        <v>2016</v>
      </c>
      <c r="C107" s="21">
        <v>2</v>
      </c>
      <c r="D107" s="21">
        <v>107</v>
      </c>
      <c r="E107" s="21" t="s">
        <v>182</v>
      </c>
      <c r="F107" s="23">
        <f>IF(ISBLANK(HLOOKUP(F$1,q_preprocess!$1:$1048576, $D107, FALSE)), "", HLOOKUP(F$1,q_preprocess!$1:$1048576, $D107, FALSE))</f>
        <v>48323384.291787513</v>
      </c>
      <c r="G107" s="23">
        <f>IF(ISBLANK(HLOOKUP(G$1,q_preprocess!$1:$1048576, $D107, FALSE)), "", HLOOKUP(G$1,q_preprocess!$1:$1048576, $D107, FALSE))</f>
        <v>48982807.283960998</v>
      </c>
      <c r="H107" s="23">
        <f>IF(ISBLANK(HLOOKUP(H$1,q_preprocess!$1:$1048576, $D107, FALSE)), "", HLOOKUP(H$1,q_preprocess!$1:$1048576, $D107, FALSE))</f>
        <v>30733068.133660208</v>
      </c>
      <c r="I107" s="23">
        <f>IF(ISBLANK(HLOOKUP(I$1,q_preprocess!$1:$1048576, $D107, FALSE)), "", HLOOKUP(I$1,q_preprocess!$1:$1048576, $D107, FALSE))</f>
        <v>5019384.9079458043</v>
      </c>
      <c r="J107" s="23">
        <f>IF(ISBLANK(HLOOKUP(J$1,q_preprocess!$1:$1048576, $D107, FALSE)), "", HLOOKUP(J$1,q_preprocess!$1:$1048576, $D107, FALSE))</f>
        <v>7364030.7180080917</v>
      </c>
      <c r="K107" s="23">
        <f>IF(ISBLANK(HLOOKUP(K$1,q_preprocess!$1:$1048576, $D107, FALSE)), "", HLOOKUP(K$1,q_preprocess!$1:$1048576, $D107, FALSE))</f>
        <v>8787754.9073402025</v>
      </c>
      <c r="L107" s="23">
        <f>IF(ISBLANK(HLOOKUP(L$1,q_preprocess!$1:$1048576, $D107, FALSE)), "", HLOOKUP(L$1,q_preprocess!$1:$1048576, $D107, FALSE))</f>
        <v>-1423724.189332111</v>
      </c>
      <c r="M107" s="23">
        <f>IF(ISBLANK(HLOOKUP(M$1,q_preprocess!$1:$1048576, $D107, FALSE)), "", HLOOKUP(M$1,q_preprocess!$1:$1048576, $D107, FALSE))</f>
        <v>19015025.117181271</v>
      </c>
      <c r="N107" s="23">
        <f>IF(ISBLANK(HLOOKUP(N$1,q_preprocess!$1:$1048576, $D107, FALSE)), "", HLOOKUP(N$1,q_preprocess!$1:$1048576, $D107, FALSE))</f>
        <v>13808124.585007863</v>
      </c>
      <c r="O107" s="23">
        <f>IF(ISBLANK(HLOOKUP(O$1,q_preprocess!$1:$1048576, $D107, FALSE)), "", HLOOKUP(O$1,q_preprocess!$1:$1048576, $D107, FALSE))</f>
        <v>5743625.4307982</v>
      </c>
      <c r="P107" s="23">
        <f>IF(ISBLANK(HLOOKUP(P$1,q_preprocess!$1:$1048576, $D107, FALSE)), "", HLOOKUP(P$1,q_preprocess!$1:$1048576, $D107, FALSE))</f>
        <v>12200217.985304104</v>
      </c>
      <c r="Q107" s="23">
        <f>IF(ISBLANK(HLOOKUP(Q$1,q_preprocess!$1:$1048576, $D107, FALSE)), "", HLOOKUP(Q$1,q_preprocess!$1:$1048576, $D107, FALSE))</f>
        <v>26850383.071210083</v>
      </c>
    </row>
    <row r="108" spans="1:17" x14ac:dyDescent="0.25">
      <c r="A108" s="20">
        <v>42614</v>
      </c>
      <c r="B108" s="21">
        <v>2016</v>
      </c>
      <c r="C108" s="21">
        <v>3</v>
      </c>
      <c r="D108" s="21">
        <v>108</v>
      </c>
      <c r="E108" s="21" t="s">
        <v>182</v>
      </c>
      <c r="F108" s="23">
        <f>IF(ISBLANK(HLOOKUP(F$1,q_preprocess!$1:$1048576, $D108, FALSE)), "", HLOOKUP(F$1,q_preprocess!$1:$1048576, $D108, FALSE))</f>
        <v>47107682.950688675</v>
      </c>
      <c r="G108" s="23">
        <f>IF(ISBLANK(HLOOKUP(G$1,q_preprocess!$1:$1048576, $D108, FALSE)), "", HLOOKUP(G$1,q_preprocess!$1:$1048576, $D108, FALSE))</f>
        <v>48818304.883058697</v>
      </c>
      <c r="H108" s="23">
        <f>IF(ISBLANK(HLOOKUP(H$1,q_preprocess!$1:$1048576, $D108, FALSE)), "", HLOOKUP(H$1,q_preprocess!$1:$1048576, $D108, FALSE))</f>
        <v>30349548.085421812</v>
      </c>
      <c r="I108" s="23">
        <f>IF(ISBLANK(HLOOKUP(I$1,q_preprocess!$1:$1048576, $D108, FALSE)), "", HLOOKUP(I$1,q_preprocess!$1:$1048576, $D108, FALSE))</f>
        <v>5032194.3937253403</v>
      </c>
      <c r="J108" s="23">
        <f>IF(ISBLANK(HLOOKUP(J$1,q_preprocess!$1:$1048576, $D108, FALSE)), "", HLOOKUP(J$1,q_preprocess!$1:$1048576, $D108, FALSE))</f>
        <v>8692152.4278387651</v>
      </c>
      <c r="K108" s="23">
        <f>IF(ISBLANK(HLOOKUP(K$1,q_preprocess!$1:$1048576, $D108, FALSE)), "", HLOOKUP(K$1,q_preprocess!$1:$1048576, $D108, FALSE))</f>
        <v>9024558.7626395691</v>
      </c>
      <c r="L108" s="23">
        <f>IF(ISBLANK(HLOOKUP(L$1,q_preprocess!$1:$1048576, $D108, FALSE)), "", HLOOKUP(L$1,q_preprocess!$1:$1048576, $D108, FALSE))</f>
        <v>-332406.3348008038</v>
      </c>
      <c r="M108" s="23">
        <f>IF(ISBLANK(HLOOKUP(M$1,q_preprocess!$1:$1048576, $D108, FALSE)), "", HLOOKUP(M$1,q_preprocess!$1:$1048576, $D108, FALSE))</f>
        <v>18458582.935802046</v>
      </c>
      <c r="N108" s="23">
        <f>IF(ISBLANK(HLOOKUP(N$1,q_preprocess!$1:$1048576, $D108, FALSE)), "", HLOOKUP(N$1,q_preprocess!$1:$1048576, $D108, FALSE))</f>
        <v>15424794.892099287</v>
      </c>
      <c r="O108" s="23">
        <f>IF(ISBLANK(HLOOKUP(O$1,q_preprocess!$1:$1048576, $D108, FALSE)), "", HLOOKUP(O$1,q_preprocess!$1:$1048576, $D108, FALSE))</f>
        <v>4470867.8850320382</v>
      </c>
      <c r="P108" s="23">
        <f>IF(ISBLANK(HLOOKUP(P$1,q_preprocess!$1:$1048576, $D108, FALSE)), "", HLOOKUP(P$1,q_preprocess!$1:$1048576, $D108, FALSE))</f>
        <v>12651613.298154129</v>
      </c>
      <c r="Q108" s="23">
        <f>IF(ISBLANK(HLOOKUP(Q$1,q_preprocess!$1:$1048576, $D108, FALSE)), "", HLOOKUP(Q$1,q_preprocess!$1:$1048576, $D108, FALSE))</f>
        <v>26411006.312190551</v>
      </c>
    </row>
    <row r="109" spans="1:17" x14ac:dyDescent="0.25">
      <c r="A109" s="20">
        <v>42705</v>
      </c>
      <c r="B109" s="21">
        <v>2016</v>
      </c>
      <c r="C109" s="21">
        <v>4</v>
      </c>
      <c r="D109" s="21">
        <v>109</v>
      </c>
      <c r="E109" s="21" t="s">
        <v>182</v>
      </c>
      <c r="F109" s="23">
        <f>IF(ISBLANK(HLOOKUP(F$1,q_preprocess!$1:$1048576, $D109, FALSE)), "", HLOOKUP(F$1,q_preprocess!$1:$1048576, $D109, FALSE))</f>
        <v>50495215.833124042</v>
      </c>
      <c r="G109" s="23">
        <f>IF(ISBLANK(HLOOKUP(G$1,q_preprocess!$1:$1048576, $D109, FALSE)), "", HLOOKUP(G$1,q_preprocess!$1:$1048576, $D109, FALSE))</f>
        <v>49082731.650594302</v>
      </c>
      <c r="H109" s="23">
        <f>IF(ISBLANK(HLOOKUP(H$1,q_preprocess!$1:$1048576, $D109, FALSE)), "", HLOOKUP(H$1,q_preprocess!$1:$1048576, $D109, FALSE))</f>
        <v>32683381.397029459</v>
      </c>
      <c r="I109" s="23">
        <f>IF(ISBLANK(HLOOKUP(I$1,q_preprocess!$1:$1048576, $D109, FALSE)), "", HLOOKUP(I$1,q_preprocess!$1:$1048576, $D109, FALSE))</f>
        <v>6726165.8084487645</v>
      </c>
      <c r="J109" s="23">
        <f>IF(ISBLANK(HLOOKUP(J$1,q_preprocess!$1:$1048576, $D109, FALSE)), "", HLOOKUP(J$1,q_preprocess!$1:$1048576, $D109, FALSE))</f>
        <v>12423194.361478146</v>
      </c>
      <c r="K109" s="23">
        <f>IF(ISBLANK(HLOOKUP(K$1,q_preprocess!$1:$1048576, $D109, FALSE)), "", HLOOKUP(K$1,q_preprocess!$1:$1048576, $D109, FALSE))</f>
        <v>9450553.0059070271</v>
      </c>
      <c r="L109" s="23">
        <f>IF(ISBLANK(HLOOKUP(L$1,q_preprocess!$1:$1048576, $D109, FALSE)), "", HLOOKUP(L$1,q_preprocess!$1:$1048576, $D109, FALSE))</f>
        <v>2972641.3555711186</v>
      </c>
      <c r="M109" s="23">
        <f>IF(ISBLANK(HLOOKUP(M$1,q_preprocess!$1:$1048576, $D109, FALSE)), "", HLOOKUP(M$1,q_preprocess!$1:$1048576, $D109, FALSE))</f>
        <v>14450820.32867681</v>
      </c>
      <c r="N109" s="23">
        <f>IF(ISBLANK(HLOOKUP(N$1,q_preprocess!$1:$1048576, $D109, FALSE)), "", HLOOKUP(N$1,q_preprocess!$1:$1048576, $D109, FALSE))</f>
        <v>15788346.06250914</v>
      </c>
      <c r="O109" s="23">
        <f>IF(ISBLANK(HLOOKUP(O$1,q_preprocess!$1:$1048576, $D109, FALSE)), "", HLOOKUP(O$1,q_preprocess!$1:$1048576, $D109, FALSE))</f>
        <v>5118309.2340581436</v>
      </c>
      <c r="P109" s="23">
        <f>IF(ISBLANK(HLOOKUP(P$1,q_preprocess!$1:$1048576, $D109, FALSE)), "", HLOOKUP(P$1,q_preprocess!$1:$1048576, $D109, FALSE))</f>
        <v>13077716.137484042</v>
      </c>
      <c r="Q109" s="23">
        <f>IF(ISBLANK(HLOOKUP(Q$1,q_preprocess!$1:$1048576, $D109, FALSE)), "", HLOOKUP(Q$1,q_preprocess!$1:$1048576, $D109, FALSE))</f>
        <v>28519876.265340853</v>
      </c>
    </row>
    <row r="110" spans="1:17" x14ac:dyDescent="0.25">
      <c r="A110" s="20">
        <v>42795</v>
      </c>
      <c r="B110" s="21">
        <f>B106+1</f>
        <v>2017</v>
      </c>
      <c r="C110" s="21">
        <f>C106</f>
        <v>1</v>
      </c>
      <c r="D110" s="21">
        <v>110</v>
      </c>
      <c r="E110" s="21" t="s">
        <v>182</v>
      </c>
      <c r="F110" s="23">
        <f>IF(ISBLANK(HLOOKUP(F$1,q_preprocess!$1:$1048576, $D110, FALSE)), "", HLOOKUP(F$1,q_preprocess!$1:$1048576, $D110, FALSE))</f>
        <v>50725719.46711617</v>
      </c>
      <c r="G110" s="23">
        <f>IF(ISBLANK(HLOOKUP(G$1,q_preprocess!$1:$1048576, $D110, FALSE)), "", HLOOKUP(G$1,q_preprocess!$1:$1048576, $D110, FALSE))</f>
        <v>49682473.6774389</v>
      </c>
      <c r="H110" s="23">
        <f>IF(ISBLANK(HLOOKUP(H$1,q_preprocess!$1:$1048576, $D110, FALSE)), "", HLOOKUP(H$1,q_preprocess!$1:$1048576, $D110, FALSE))</f>
        <v>30837213.487336472</v>
      </c>
      <c r="I110" s="23">
        <f>IF(ISBLANK(HLOOKUP(I$1,q_preprocess!$1:$1048576, $D110, FALSE)), "", HLOOKUP(I$1,q_preprocess!$1:$1048576, $D110, FALSE))</f>
        <v>4787263.7784429519</v>
      </c>
      <c r="J110" s="23">
        <f>IF(ISBLANK(HLOOKUP(J$1,q_preprocess!$1:$1048576, $D110, FALSE)), "", HLOOKUP(J$1,q_preprocess!$1:$1048576, $D110, FALSE))</f>
        <v>11119225.659278547</v>
      </c>
      <c r="K110" s="23">
        <f>IF(ISBLANK(HLOOKUP(K$1,q_preprocess!$1:$1048576, $D110, FALSE)), "", HLOOKUP(K$1,q_preprocess!$1:$1048576, $D110, FALSE))</f>
        <v>9417613.4689812344</v>
      </c>
      <c r="L110" s="23">
        <f>IF(ISBLANK(HLOOKUP(L$1,q_preprocess!$1:$1048576, $D110, FALSE)), "", HLOOKUP(L$1,q_preprocess!$1:$1048576, $D110, FALSE))</f>
        <v>1701612.190297313</v>
      </c>
      <c r="M110" s="23">
        <f>IF(ISBLANK(HLOOKUP(M$1,q_preprocess!$1:$1048576, $D110, FALSE)), "", HLOOKUP(M$1,q_preprocess!$1:$1048576, $D110, FALSE))</f>
        <v>19280361.39147298</v>
      </c>
      <c r="N110" s="23">
        <f>IF(ISBLANK(HLOOKUP(N$1,q_preprocess!$1:$1048576, $D110, FALSE)), "", HLOOKUP(N$1,q_preprocess!$1:$1048576, $D110, FALSE))</f>
        <v>15298344.849414781</v>
      </c>
      <c r="O110" s="23">
        <f>IF(ISBLANK(HLOOKUP(O$1,q_preprocess!$1:$1048576, $D110, FALSE)), "", HLOOKUP(O$1,q_preprocess!$1:$1048576, $D110, FALSE))</f>
        <v>7482900.8800531067</v>
      </c>
      <c r="P110" s="23">
        <f>IF(ISBLANK(HLOOKUP(P$1,q_preprocess!$1:$1048576, $D110, FALSE)), "", HLOOKUP(P$1,q_preprocess!$1:$1048576, $D110, FALSE))</f>
        <v>12794194.049306061</v>
      </c>
      <c r="Q110" s="23">
        <f>IF(ISBLANK(HLOOKUP(Q$1,q_preprocess!$1:$1048576, $D110, FALSE)), "", HLOOKUP(Q$1,q_preprocess!$1:$1048576, $D110, FALSE))</f>
        <v>26773989.669481307</v>
      </c>
    </row>
    <row r="111" spans="1:17" x14ac:dyDescent="0.25">
      <c r="A111" s="20">
        <v>42887</v>
      </c>
      <c r="B111" s="21">
        <f>B107+1</f>
        <v>2017</v>
      </c>
      <c r="C111" s="21">
        <f>C107</f>
        <v>2</v>
      </c>
      <c r="D111" s="21">
        <v>111</v>
      </c>
      <c r="E111" s="21" t="s">
        <v>182</v>
      </c>
      <c r="F111" s="23">
        <f>IF(ISBLANK(HLOOKUP(F$1,q_preprocess!$1:$1048576, $D111, FALSE)), "", HLOOKUP(F$1,q_preprocess!$1:$1048576, $D111, FALSE))</f>
        <v>49679169.045329973</v>
      </c>
      <c r="G111" s="23">
        <f>IF(ISBLANK(HLOOKUP(G$1,q_preprocess!$1:$1048576, $D111, FALSE)), "", HLOOKUP(G$1,q_preprocess!$1:$1048576, $D111, FALSE))</f>
        <v>50325980.591250703</v>
      </c>
      <c r="H111" s="23">
        <f>IF(ISBLANK(HLOOKUP(H$1,q_preprocess!$1:$1048576, $D111, FALSE)), "", HLOOKUP(H$1,q_preprocess!$1:$1048576, $D111, FALSE))</f>
        <v>31876483.132474396</v>
      </c>
      <c r="I111" s="23">
        <f>IF(ISBLANK(HLOOKUP(I$1,q_preprocess!$1:$1048576, $D111, FALSE)), "", HLOOKUP(I$1,q_preprocess!$1:$1048576, $D111, FALSE))</f>
        <v>5224436.5296743261</v>
      </c>
      <c r="J111" s="23">
        <f>IF(ISBLANK(HLOOKUP(J$1,q_preprocess!$1:$1048576, $D111, FALSE)), "", HLOOKUP(J$1,q_preprocess!$1:$1048576, $D111, FALSE))</f>
        <v>10563967.45950821</v>
      </c>
      <c r="K111" s="23">
        <f>IF(ISBLANK(HLOOKUP(K$1,q_preprocess!$1:$1048576, $D111, FALSE)), "", HLOOKUP(K$1,q_preprocess!$1:$1048576, $D111, FALSE))</f>
        <v>8046154.8327619061</v>
      </c>
      <c r="L111" s="23">
        <f>IF(ISBLANK(HLOOKUP(L$1,q_preprocess!$1:$1048576, $D111, FALSE)), "", HLOOKUP(L$1,q_preprocess!$1:$1048576, $D111, FALSE))</f>
        <v>2517812.6267463043</v>
      </c>
      <c r="M111" s="23">
        <f>IF(ISBLANK(HLOOKUP(M$1,q_preprocess!$1:$1048576, $D111, FALSE)), "", HLOOKUP(M$1,q_preprocess!$1:$1048576, $D111, FALSE))</f>
        <v>17621642.795190427</v>
      </c>
      <c r="N111" s="23">
        <f>IF(ISBLANK(HLOOKUP(N$1,q_preprocess!$1:$1048576, $D111, FALSE)), "", HLOOKUP(N$1,q_preprocess!$1:$1048576, $D111, FALSE))</f>
        <v>15607360.871517392</v>
      </c>
      <c r="O111" s="23">
        <f>IF(ISBLANK(HLOOKUP(O$1,q_preprocess!$1:$1048576, $D111, FALSE)), "", HLOOKUP(O$1,q_preprocess!$1:$1048576, $D111, FALSE))</f>
        <v>5949976.5368886814</v>
      </c>
      <c r="P111" s="23">
        <f>IF(ISBLANK(HLOOKUP(P$1,q_preprocess!$1:$1048576, $D111, FALSE)), "", HLOOKUP(P$1,q_preprocess!$1:$1048576, $D111, FALSE))</f>
        <v>12377119.448328011</v>
      </c>
      <c r="Q111" s="23">
        <f>IF(ISBLANK(HLOOKUP(Q$1,q_preprocess!$1:$1048576, $D111, FALSE)), "", HLOOKUP(Q$1,q_preprocess!$1:$1048576, $D111, FALSE))</f>
        <v>27715897.178021766</v>
      </c>
    </row>
    <row r="112" spans="1:17" x14ac:dyDescent="0.25">
      <c r="A112" s="20">
        <v>42979</v>
      </c>
      <c r="B112" s="21">
        <f>B108+1</f>
        <v>2017</v>
      </c>
      <c r="C112" s="21">
        <f>C108</f>
        <v>3</v>
      </c>
      <c r="D112" s="21">
        <v>112</v>
      </c>
      <c r="E112" s="21" t="s">
        <v>182</v>
      </c>
      <c r="F112" s="23">
        <f>IF(ISBLANK(HLOOKUP(F$1,q_preprocess!$1:$1048576, $D112, FALSE)), "", HLOOKUP(F$1,q_preprocess!$1:$1048576, $D112, FALSE))</f>
        <v>49553961.61041145</v>
      </c>
      <c r="G112" s="23">
        <f>IF(ISBLANK(HLOOKUP(G$1,q_preprocess!$1:$1048576, $D112, FALSE)), "", HLOOKUP(G$1,q_preprocess!$1:$1048576, $D112, FALSE))</f>
        <v>51534753.514387898</v>
      </c>
      <c r="H112" s="23">
        <f>IF(ISBLANK(HLOOKUP(H$1,q_preprocess!$1:$1048576, $D112, FALSE)), "", HLOOKUP(H$1,q_preprocess!$1:$1048576, $D112, FALSE))</f>
        <v>32429489.178980794</v>
      </c>
      <c r="I112" s="23">
        <f>IF(ISBLANK(HLOOKUP(I$1,q_preprocess!$1:$1048576, $D112, FALSE)), "", HLOOKUP(I$1,q_preprocess!$1:$1048576, $D112, FALSE))</f>
        <v>5184977.5115045542</v>
      </c>
      <c r="J112" s="23">
        <f>IF(ISBLANK(HLOOKUP(J$1,q_preprocess!$1:$1048576, $D112, FALSE)), "", HLOOKUP(J$1,q_preprocess!$1:$1048576, $D112, FALSE))</f>
        <v>8858169.4475451522</v>
      </c>
      <c r="K112" s="23">
        <f>IF(ISBLANK(HLOOKUP(K$1,q_preprocess!$1:$1048576, $D112, FALSE)), "", HLOOKUP(K$1,q_preprocess!$1:$1048576, $D112, FALSE))</f>
        <v>10026543.648372564</v>
      </c>
      <c r="L112" s="23">
        <f>IF(ISBLANK(HLOOKUP(L$1,q_preprocess!$1:$1048576, $D112, FALSE)), "", HLOOKUP(L$1,q_preprocess!$1:$1048576, $D112, FALSE))</f>
        <v>-1168374.2008274123</v>
      </c>
      <c r="M112" s="23">
        <f>IF(ISBLANK(HLOOKUP(M$1,q_preprocess!$1:$1048576, $D112, FALSE)), "", HLOOKUP(M$1,q_preprocess!$1:$1048576, $D112, FALSE))</f>
        <v>21183297.422656819</v>
      </c>
      <c r="N112" s="23">
        <f>IF(ISBLANK(HLOOKUP(N$1,q_preprocess!$1:$1048576, $D112, FALSE)), "", HLOOKUP(N$1,q_preprocess!$1:$1048576, $D112, FALSE))</f>
        <v>18101971.950275864</v>
      </c>
      <c r="O112" s="23">
        <f>IF(ISBLANK(HLOOKUP(O$1,q_preprocess!$1:$1048576, $D112, FALSE)), "", HLOOKUP(O$1,q_preprocess!$1:$1048576, $D112, FALSE))</f>
        <v>4583912.8725480847</v>
      </c>
      <c r="P112" s="23">
        <f>IF(ISBLANK(HLOOKUP(P$1,q_preprocess!$1:$1048576, $D112, FALSE)), "", HLOOKUP(P$1,q_preprocess!$1:$1048576, $D112, FALSE))</f>
        <v>13568984.786018398</v>
      </c>
      <c r="Q112" s="23">
        <f>IF(ISBLANK(HLOOKUP(Q$1,q_preprocess!$1:$1048576, $D112, FALSE)), "", HLOOKUP(Q$1,q_preprocess!$1:$1048576, $D112, FALSE))</f>
        <v>27587755.801808365</v>
      </c>
    </row>
    <row r="113" spans="1:17" x14ac:dyDescent="0.25">
      <c r="A113" s="20">
        <v>43070</v>
      </c>
      <c r="B113" s="21">
        <f>B109+1</f>
        <v>2017</v>
      </c>
      <c r="C113" s="21">
        <f>C109</f>
        <v>4</v>
      </c>
      <c r="D113" s="21">
        <v>113</v>
      </c>
      <c r="E113" s="21" t="s">
        <v>182</v>
      </c>
      <c r="F113" s="23">
        <f>IF(ISBLANK(HLOOKUP(F$1,q_preprocess!$1:$1048576, $D113, FALSE)), "", HLOOKUP(F$1,q_preprocess!$1:$1048576, $D113, FALSE))</f>
        <v>53328237.050165541</v>
      </c>
      <c r="G113" s="23">
        <f>IF(ISBLANK(HLOOKUP(G$1,q_preprocess!$1:$1048576, $D113, FALSE)), "", HLOOKUP(G$1,q_preprocess!$1:$1048576, $D113, FALSE))</f>
        <v>51745526.613079198</v>
      </c>
      <c r="H113" s="23">
        <f>IF(ISBLANK(HLOOKUP(H$1,q_preprocess!$1:$1048576, $D113, FALSE)), "", HLOOKUP(H$1,q_preprocess!$1:$1048576, $D113, FALSE))</f>
        <v>34844056.566824496</v>
      </c>
      <c r="I113" s="23">
        <f>IF(ISBLANK(HLOOKUP(I$1,q_preprocess!$1:$1048576, $D113, FALSE)), "", HLOOKUP(I$1,q_preprocess!$1:$1048576, $D113, FALSE))</f>
        <v>6855190.0440640729</v>
      </c>
      <c r="J113" s="23">
        <f>IF(ISBLANK(HLOOKUP(J$1,q_preprocess!$1:$1048576, $D113, FALSE)), "", HLOOKUP(J$1,q_preprocess!$1:$1048576, $D113, FALSE))</f>
        <v>12884828.465014286</v>
      </c>
      <c r="K113" s="23">
        <f>IF(ISBLANK(HLOOKUP(K$1,q_preprocess!$1:$1048576, $D113, FALSE)), "", HLOOKUP(K$1,q_preprocess!$1:$1048576, $D113, FALSE))</f>
        <v>9960506.8262073696</v>
      </c>
      <c r="L113" s="23">
        <f>IF(ISBLANK(HLOOKUP(L$1,q_preprocess!$1:$1048576, $D113, FALSE)), "", HLOOKUP(L$1,q_preprocess!$1:$1048576, $D113, FALSE))</f>
        <v>2924321.6388069168</v>
      </c>
      <c r="M113" s="23">
        <f>IF(ISBLANK(HLOOKUP(M$1,q_preprocess!$1:$1048576, $D113, FALSE)), "", HLOOKUP(M$1,q_preprocess!$1:$1048576, $D113, FALSE))</f>
        <v>17288696.566800468</v>
      </c>
      <c r="N113" s="23">
        <f>IF(ISBLANK(HLOOKUP(N$1,q_preprocess!$1:$1048576, $D113, FALSE)), "", HLOOKUP(N$1,q_preprocess!$1:$1048576, $D113, FALSE))</f>
        <v>18544534.592537783</v>
      </c>
      <c r="O113" s="23">
        <f>IF(ISBLANK(HLOOKUP(O$1,q_preprocess!$1:$1048576, $D113, FALSE)), "", HLOOKUP(O$1,q_preprocess!$1:$1048576, $D113, FALSE))</f>
        <v>5295245.4676477797</v>
      </c>
      <c r="P113" s="23">
        <f>IF(ISBLANK(HLOOKUP(P$1,q_preprocess!$1:$1048576, $D113, FALSE)), "", HLOOKUP(P$1,q_preprocess!$1:$1048576, $D113, FALSE))</f>
        <v>13859521.551177323</v>
      </c>
      <c r="Q113" s="23">
        <f>IF(ISBLANK(HLOOKUP(Q$1,q_preprocess!$1:$1048576, $D113, FALSE)), "", HLOOKUP(Q$1,q_preprocess!$1:$1048576, $D113, FALSE))</f>
        <v>30190005.057980623</v>
      </c>
    </row>
    <row r="114" spans="1:17" x14ac:dyDescent="0.25">
      <c r="A114" s="20">
        <v>43160</v>
      </c>
      <c r="B114" s="3">
        <v>2018</v>
      </c>
      <c r="C114" s="3">
        <v>1</v>
      </c>
      <c r="D114" s="21">
        <v>114</v>
      </c>
      <c r="E114" s="21" t="s">
        <v>182</v>
      </c>
      <c r="F114" s="23">
        <f>IF(ISBLANK(HLOOKUP(F$1,q_preprocess!$1:$1048576, $D114, FALSE)), "", HLOOKUP(F$1,q_preprocess!$1:$1048576, $D114, FALSE))</f>
        <v>53347364.837980121</v>
      </c>
      <c r="G114" s="23">
        <f>IF(ISBLANK(HLOOKUP(G$1,q_preprocess!$1:$1048576, $D114, FALSE)), "", HLOOKUP(G$1,q_preprocess!$1:$1048576, $D114, FALSE))</f>
        <v>52095237.208192199</v>
      </c>
      <c r="H114" s="23">
        <f>IF(ISBLANK(HLOOKUP(H$1,q_preprocess!$1:$1048576, $D114, FALSE)), "", HLOOKUP(H$1,q_preprocess!$1:$1048576, $D114, FALSE))</f>
        <v>32823943.648847666</v>
      </c>
      <c r="I114" s="23">
        <f>IF(ISBLANK(HLOOKUP(I$1,q_preprocess!$1:$1048576, $D114, FALSE)), "", HLOOKUP(I$1,q_preprocess!$1:$1048576, $D114, FALSE))</f>
        <v>5238218.4577656034</v>
      </c>
      <c r="J114" s="23">
        <f>IF(ISBLANK(HLOOKUP(J$1,q_preprocess!$1:$1048576, $D114, FALSE)), "", HLOOKUP(J$1,q_preprocess!$1:$1048576, $D114, FALSE))</f>
        <v>12422438.179331083</v>
      </c>
      <c r="K114" s="23">
        <f>IF(ISBLANK(HLOOKUP(K$1,q_preprocess!$1:$1048576, $D114, FALSE)), "", HLOOKUP(K$1,q_preprocess!$1:$1048576, $D114, FALSE))</f>
        <v>9438684.7485220842</v>
      </c>
      <c r="L114" s="23">
        <f>IF(ISBLANK(HLOOKUP(L$1,q_preprocess!$1:$1048576, $D114, FALSE)), "", HLOOKUP(L$1,q_preprocess!$1:$1048576, $D114, FALSE))</f>
        <v>2983753.4308089986</v>
      </c>
      <c r="M114" s="23">
        <f>IF(ISBLANK(HLOOKUP(M$1,q_preprocess!$1:$1048576, $D114, FALSE)), "", HLOOKUP(M$1,q_preprocess!$1:$1048576, $D114, FALSE))</f>
        <v>19739660.164466448</v>
      </c>
      <c r="N114" s="23">
        <f>IF(ISBLANK(HLOOKUP(N$1,q_preprocess!$1:$1048576, $D114, FALSE)), "", HLOOKUP(N$1,q_preprocess!$1:$1048576, $D114, FALSE))</f>
        <v>16876895.612430695</v>
      </c>
      <c r="O114" s="23">
        <f>IF(ISBLANK(HLOOKUP(O$1,q_preprocess!$1:$1048576, $D114, FALSE)), "", HLOOKUP(O$1,q_preprocess!$1:$1048576, $D114, FALSE))</f>
        <v>7733861.3508804049</v>
      </c>
      <c r="P114" s="23">
        <f>IF(ISBLANK(HLOOKUP(P$1,q_preprocess!$1:$1048576, $D114, FALSE)), "", HLOOKUP(P$1,q_preprocess!$1:$1048576, $D114, FALSE))</f>
        <v>13238666.952887721</v>
      </c>
      <c r="Q114" s="23">
        <f>IF(ISBLANK(HLOOKUP(Q$1,q_preprocess!$1:$1048576, $D114, FALSE)), "", HLOOKUP(Q$1,q_preprocess!$1:$1048576, $D114, FALSE))</f>
        <v>28533791.681147892</v>
      </c>
    </row>
    <row r="115" spans="1:17" x14ac:dyDescent="0.25">
      <c r="A115" s="20">
        <v>43252</v>
      </c>
      <c r="B115" s="3">
        <v>2018</v>
      </c>
      <c r="C115" s="3">
        <v>2</v>
      </c>
      <c r="D115" s="21">
        <v>115</v>
      </c>
      <c r="E115" s="21" t="s">
        <v>182</v>
      </c>
      <c r="F115" s="23">
        <f>IF(ISBLANK(HLOOKUP(F$1,q_preprocess!$1:$1048576, $D115, FALSE)), "", HLOOKUP(F$1,q_preprocess!$1:$1048576, $D115, FALSE))</f>
        <v>52836685.893581554</v>
      </c>
      <c r="G115" s="23">
        <f>IF(ISBLANK(HLOOKUP(G$1,q_preprocess!$1:$1048576, $D115, FALSE)), "", HLOOKUP(G$1,q_preprocess!$1:$1048576, $D115, FALSE))</f>
        <v>53374682.534567401</v>
      </c>
      <c r="H115" s="23">
        <f>IF(ISBLANK(HLOOKUP(H$1,q_preprocess!$1:$1048576, $D115, FALSE)), "", HLOOKUP(H$1,q_preprocess!$1:$1048576, $D115, FALSE))</f>
        <v>33217248.640637454</v>
      </c>
      <c r="I115" s="23">
        <f>IF(ISBLANK(HLOOKUP(I$1,q_preprocess!$1:$1048576, $D115, FALSE)), "", HLOOKUP(I$1,q_preprocess!$1:$1048576, $D115, FALSE))</f>
        <v>5520199.2315161377</v>
      </c>
      <c r="J115" s="23">
        <f>IF(ISBLANK(HLOOKUP(J$1,q_preprocess!$1:$1048576, $D115, FALSE)), "", HLOOKUP(J$1,q_preprocess!$1:$1048576, $D115, FALSE))</f>
        <v>11915018.743353944</v>
      </c>
      <c r="K115" s="23">
        <f>IF(ISBLANK(HLOOKUP(K$1,q_preprocess!$1:$1048576, $D115, FALSE)), "", HLOOKUP(K$1,q_preprocess!$1:$1048576, $D115, FALSE))</f>
        <v>9172535.6338004731</v>
      </c>
      <c r="L115" s="23">
        <f>IF(ISBLANK(HLOOKUP(L$1,q_preprocess!$1:$1048576, $D115, FALSE)), "", HLOOKUP(L$1,q_preprocess!$1:$1048576, $D115, FALSE))</f>
        <v>2742483.1095534712</v>
      </c>
      <c r="M115" s="23">
        <f>IF(ISBLANK(HLOOKUP(M$1,q_preprocess!$1:$1048576, $D115, FALSE)), "", HLOOKUP(M$1,q_preprocess!$1:$1048576, $D115, FALSE))</f>
        <v>19659158.119405359</v>
      </c>
      <c r="N115" s="23">
        <f>IF(ISBLANK(HLOOKUP(N$1,q_preprocess!$1:$1048576, $D115, FALSE)), "", HLOOKUP(N$1,q_preprocess!$1:$1048576, $D115, FALSE))</f>
        <v>17474938.841331344</v>
      </c>
      <c r="O115" s="23">
        <f>IF(ISBLANK(HLOOKUP(O$1,q_preprocess!$1:$1048576, $D115, FALSE)), "", HLOOKUP(O$1,q_preprocess!$1:$1048576, $D115, FALSE))</f>
        <v>6239892.6306339996</v>
      </c>
      <c r="P115" s="23">
        <f>IF(ISBLANK(HLOOKUP(P$1,q_preprocess!$1:$1048576, $D115, FALSE)), "", HLOOKUP(P$1,q_preprocess!$1:$1048576, $D115, FALSE))</f>
        <v>13689816.587038355</v>
      </c>
      <c r="Q115" s="23">
        <f>IF(ISBLANK(HLOOKUP(Q$1,q_preprocess!$1:$1048576, $D115, FALSE)), "", HLOOKUP(Q$1,q_preprocess!$1:$1048576, $D115, FALSE))</f>
        <v>29066929.786852166</v>
      </c>
    </row>
    <row r="116" spans="1:17" x14ac:dyDescent="0.25">
      <c r="A116" s="20">
        <v>43344</v>
      </c>
      <c r="B116" s="3">
        <v>2018</v>
      </c>
      <c r="C116" s="3">
        <v>3</v>
      </c>
      <c r="D116" s="21">
        <v>116</v>
      </c>
      <c r="E116" s="21" t="s">
        <v>182</v>
      </c>
      <c r="F116" s="23">
        <f>IF(ISBLANK(HLOOKUP(F$1,q_preprocess!$1:$1048576, $D116, FALSE)), "", HLOOKUP(F$1,q_preprocess!$1:$1048576, $D116, FALSE))</f>
        <v>50075361.648249045</v>
      </c>
      <c r="G116" s="23" t="str">
        <f>IF(ISBLANK(HLOOKUP(G$1,q_preprocess!$1:$1048576, $D116, FALSE)), "", HLOOKUP(G$1,q_preprocess!$1:$1048576, $D116, FALSE))</f>
        <v/>
      </c>
      <c r="H116" s="23">
        <f>IF(ISBLANK(HLOOKUP(H$1,q_preprocess!$1:$1048576, $D116, FALSE)), "", HLOOKUP(H$1,q_preprocess!$1:$1048576, $D116, FALSE))</f>
        <v>33272655.897634294</v>
      </c>
      <c r="I116" s="23">
        <f>IF(ISBLANK(HLOOKUP(I$1,q_preprocess!$1:$1048576, $D116, FALSE)), "", HLOOKUP(I$1,q_preprocess!$1:$1048576, $D116, FALSE))</f>
        <v>5535959.241330158</v>
      </c>
      <c r="J116" s="23">
        <f>IF(ISBLANK(HLOOKUP(J$1,q_preprocess!$1:$1048576, $D116, FALSE)), "", HLOOKUP(J$1,q_preprocess!$1:$1048576, $D116, FALSE))</f>
        <v>11333973.183701405</v>
      </c>
      <c r="K116" s="23">
        <f>IF(ISBLANK(HLOOKUP(K$1,q_preprocess!$1:$1048576, $D116, FALSE)), "", HLOOKUP(K$1,q_preprocess!$1:$1048576, $D116, FALSE))</f>
        <v>9795933.1444599945</v>
      </c>
      <c r="L116" s="23">
        <f>IF(ISBLANK(HLOOKUP(L$1,q_preprocess!$1:$1048576, $D116, FALSE)), "", HLOOKUP(L$1,q_preprocess!$1:$1048576, $D116, FALSE))</f>
        <v>1538040.0392414108</v>
      </c>
      <c r="M116" s="23">
        <f>IF(ISBLANK(HLOOKUP(M$1,q_preprocess!$1:$1048576, $D116, FALSE)), "", HLOOKUP(M$1,q_preprocess!$1:$1048576, $D116, FALSE))</f>
        <v>18598935.137092687</v>
      </c>
      <c r="N116" s="23">
        <f>IF(ISBLANK(HLOOKUP(N$1,q_preprocess!$1:$1048576, $D116, FALSE)), "", HLOOKUP(N$1,q_preprocess!$1:$1048576, $D116, FALSE))</f>
        <v>18666161.811509509</v>
      </c>
      <c r="O116" s="23">
        <f>IF(ISBLANK(HLOOKUP(O$1,q_preprocess!$1:$1048576, $D116, FALSE)), "", HLOOKUP(O$1,q_preprocess!$1:$1048576, $D116, FALSE))</f>
        <v>4701168.8541429862</v>
      </c>
      <c r="P116" s="23">
        <f>IF(ISBLANK(HLOOKUP(P$1,q_preprocess!$1:$1048576, $D116, FALSE)), "", HLOOKUP(P$1,q_preprocess!$1:$1048576, $D116, FALSE))</f>
        <v>13419449.793218486</v>
      </c>
      <c r="Q116" s="23">
        <f>IF(ISBLANK(HLOOKUP(Q$1,q_preprocess!$1:$1048576, $D116, FALSE)), "", HLOOKUP(Q$1,q_preprocess!$1:$1048576, $D116, FALSE))</f>
        <v>28143115.870974343</v>
      </c>
    </row>
    <row r="117" spans="1:17" x14ac:dyDescent="0.25">
      <c r="A117" s="20">
        <v>43435</v>
      </c>
      <c r="B117" s="3">
        <v>2018</v>
      </c>
      <c r="C117" s="3">
        <v>4</v>
      </c>
      <c r="D117" s="21">
        <v>117</v>
      </c>
      <c r="E117" s="21" t="s">
        <v>182</v>
      </c>
      <c r="F117" s="23" t="str">
        <f>IF(ISBLANK(HLOOKUP(F$1,q_preprocess!$1:$1048576, $D117, FALSE)), "", HLOOKUP(F$1,q_preprocess!$1:$1048576, $D117, FALSE))</f>
        <v/>
      </c>
      <c r="G117" s="23" t="str">
        <f>IF(ISBLANK(HLOOKUP(G$1,q_preprocess!$1:$1048576, $D117, FALSE)), "", HLOOKUP(G$1,q_preprocess!$1:$1048576, $D117, FALSE))</f>
        <v/>
      </c>
      <c r="H117" s="23" t="str">
        <f>IF(ISBLANK(HLOOKUP(H$1,q_preprocess!$1:$1048576, $D117, FALSE)), "", HLOOKUP(H$1,q_preprocess!$1:$1048576, $D117, FALSE))</f>
        <v/>
      </c>
      <c r="I117" s="23" t="str">
        <f>IF(ISBLANK(HLOOKUP(I$1,q_preprocess!$1:$1048576, $D117, FALSE)), "", HLOOKUP(I$1,q_preprocess!$1:$1048576, $D117, FALSE))</f>
        <v/>
      </c>
      <c r="J117" s="23" t="str">
        <f>IF(ISBLANK(HLOOKUP(J$1,q_preprocess!$1:$1048576, $D117, FALSE)), "", HLOOKUP(J$1,q_preprocess!$1:$1048576, $D117, FALSE))</f>
        <v/>
      </c>
      <c r="K117" s="23" t="str">
        <f>IF(ISBLANK(HLOOKUP(K$1,q_preprocess!$1:$1048576, $D117, FALSE)), "", HLOOKUP(K$1,q_preprocess!$1:$1048576, $D117, FALSE))</f>
        <v/>
      </c>
      <c r="L117" s="23" t="str">
        <f>IF(ISBLANK(HLOOKUP(L$1,q_preprocess!$1:$1048576, $D117, FALSE)), "", HLOOKUP(L$1,q_preprocess!$1:$1048576, $D117, FALSE))</f>
        <v/>
      </c>
      <c r="M117" s="23" t="str">
        <f>IF(ISBLANK(HLOOKUP(M$1,q_preprocess!$1:$1048576, $D117, FALSE)), "", HLOOKUP(M$1,q_preprocess!$1:$1048576, $D117, FALSE))</f>
        <v/>
      </c>
      <c r="N117" s="23" t="str">
        <f>IF(ISBLANK(HLOOKUP(N$1,q_preprocess!$1:$1048576, $D117, FALSE)), "", HLOOKUP(N$1,q_preprocess!$1:$1048576, $D117, FALSE))</f>
        <v/>
      </c>
      <c r="O117" s="23" t="str">
        <f>IF(ISBLANK(HLOOKUP(O$1,q_preprocess!$1:$1048576, $D117, FALSE)), "", HLOOKUP(O$1,q_preprocess!$1:$1048576, $D117, FALSE))</f>
        <v/>
      </c>
      <c r="P117" s="23" t="str">
        <f>IF(ISBLANK(HLOOKUP(P$1,q_preprocess!$1:$1048576, $D117, FALSE)), "", HLOOKUP(P$1,q_preprocess!$1:$1048576, $D117, FALSE))</f>
        <v/>
      </c>
      <c r="Q117" s="23" t="str">
        <f>IF(ISBLANK(HLOOKUP(Q$1,q_preprocess!$1:$1048576, $D117, FALSE)), "", HLOOKUP(Q$1,q_preprocess!$1:$1048576, $D117, FALSE))</f>
        <v/>
      </c>
    </row>
    <row r="118" spans="1:17" x14ac:dyDescent="0.25">
      <c r="A118" s="20">
        <v>43525</v>
      </c>
      <c r="B118" s="3">
        <v>2019</v>
      </c>
      <c r="C118" s="3">
        <v>1</v>
      </c>
      <c r="D118" s="21">
        <v>118</v>
      </c>
      <c r="E118" s="21" t="s">
        <v>182</v>
      </c>
      <c r="F118" s="23" t="str">
        <f>IF(ISBLANK(HLOOKUP(F$1,q_preprocess!$1:$1048576, $D118, FALSE)), "", HLOOKUP(F$1,q_preprocess!$1:$1048576, $D118, FALSE))</f>
        <v/>
      </c>
      <c r="G118" s="23" t="str">
        <f>IF(ISBLANK(HLOOKUP(G$1,q_preprocess!$1:$1048576, $D118, FALSE)), "", HLOOKUP(G$1,q_preprocess!$1:$1048576, $D118, FALSE))</f>
        <v/>
      </c>
      <c r="H118" s="23" t="str">
        <f>IF(ISBLANK(HLOOKUP(H$1,q_preprocess!$1:$1048576, $D118, FALSE)), "", HLOOKUP(H$1,q_preprocess!$1:$1048576, $D118, FALSE))</f>
        <v/>
      </c>
      <c r="I118" s="23" t="str">
        <f>IF(ISBLANK(HLOOKUP(I$1,q_preprocess!$1:$1048576, $D118, FALSE)), "", HLOOKUP(I$1,q_preprocess!$1:$1048576, $D118, FALSE))</f>
        <v/>
      </c>
      <c r="J118" s="23" t="str">
        <f>IF(ISBLANK(HLOOKUP(J$1,q_preprocess!$1:$1048576, $D118, FALSE)), "", HLOOKUP(J$1,q_preprocess!$1:$1048576, $D118, FALSE))</f>
        <v/>
      </c>
      <c r="K118" s="23" t="str">
        <f>IF(ISBLANK(HLOOKUP(K$1,q_preprocess!$1:$1048576, $D118, FALSE)), "", HLOOKUP(K$1,q_preprocess!$1:$1048576, $D118, FALSE))</f>
        <v/>
      </c>
      <c r="L118" s="23" t="str">
        <f>IF(ISBLANK(HLOOKUP(L$1,q_preprocess!$1:$1048576, $D118, FALSE)), "", HLOOKUP(L$1,q_preprocess!$1:$1048576, $D118, FALSE))</f>
        <v/>
      </c>
      <c r="M118" s="23" t="str">
        <f>IF(ISBLANK(HLOOKUP(M$1,q_preprocess!$1:$1048576, $D118, FALSE)), "", HLOOKUP(M$1,q_preprocess!$1:$1048576, $D118, FALSE))</f>
        <v/>
      </c>
      <c r="N118" s="23" t="str">
        <f>IF(ISBLANK(HLOOKUP(N$1,q_preprocess!$1:$1048576, $D118, FALSE)), "", HLOOKUP(N$1,q_preprocess!$1:$1048576, $D118, FALSE))</f>
        <v/>
      </c>
      <c r="O118" s="23" t="str">
        <f>IF(ISBLANK(HLOOKUP(O$1,q_preprocess!$1:$1048576, $D118, FALSE)), "", HLOOKUP(O$1,q_preprocess!$1:$1048576, $D118, FALSE))</f>
        <v/>
      </c>
      <c r="P118" s="23" t="str">
        <f>IF(ISBLANK(HLOOKUP(P$1,q_preprocess!$1:$1048576, $D118, FALSE)), "", HLOOKUP(P$1,q_preprocess!$1:$1048576, $D118, FALSE))</f>
        <v/>
      </c>
      <c r="Q118" s="23" t="str">
        <f>IF(ISBLANK(HLOOKUP(Q$1,q_preprocess!$1:$1048576, $D118, FALSE)), "", HLOOKUP(Q$1,q_preprocess!$1:$1048576, $D118, FALSE))</f>
        <v/>
      </c>
    </row>
    <row r="119" spans="1:17" x14ac:dyDescent="0.25">
      <c r="A119" s="20">
        <v>43617</v>
      </c>
      <c r="B119" s="3">
        <v>2019</v>
      </c>
      <c r="C119" s="3">
        <v>2</v>
      </c>
      <c r="D119" s="21">
        <v>119</v>
      </c>
      <c r="E119" s="21" t="s">
        <v>182</v>
      </c>
      <c r="F119" s="23" t="str">
        <f>IF(ISBLANK(HLOOKUP(F$1,q_preprocess!$1:$1048576, $D119, FALSE)), "", HLOOKUP(F$1,q_preprocess!$1:$1048576, $D119, FALSE))</f>
        <v/>
      </c>
      <c r="G119" s="23" t="str">
        <f>IF(ISBLANK(HLOOKUP(G$1,q_preprocess!$1:$1048576, $D119, FALSE)), "", HLOOKUP(G$1,q_preprocess!$1:$1048576, $D119, FALSE))</f>
        <v/>
      </c>
      <c r="H119" s="23" t="str">
        <f>IF(ISBLANK(HLOOKUP(H$1,q_preprocess!$1:$1048576, $D119, FALSE)), "", HLOOKUP(H$1,q_preprocess!$1:$1048576, $D119, FALSE))</f>
        <v/>
      </c>
      <c r="I119" s="23" t="str">
        <f>IF(ISBLANK(HLOOKUP(I$1,q_preprocess!$1:$1048576, $D119, FALSE)), "", HLOOKUP(I$1,q_preprocess!$1:$1048576, $D119, FALSE))</f>
        <v/>
      </c>
      <c r="J119" s="23" t="str">
        <f>IF(ISBLANK(HLOOKUP(J$1,q_preprocess!$1:$1048576, $D119, FALSE)), "", HLOOKUP(J$1,q_preprocess!$1:$1048576, $D119, FALSE))</f>
        <v/>
      </c>
      <c r="K119" s="23" t="str">
        <f>IF(ISBLANK(HLOOKUP(K$1,q_preprocess!$1:$1048576, $D119, FALSE)), "", HLOOKUP(K$1,q_preprocess!$1:$1048576, $D119, FALSE))</f>
        <v/>
      </c>
      <c r="L119" s="23" t="str">
        <f>IF(ISBLANK(HLOOKUP(L$1,q_preprocess!$1:$1048576, $D119, FALSE)), "", HLOOKUP(L$1,q_preprocess!$1:$1048576, $D119, FALSE))</f>
        <v/>
      </c>
      <c r="M119" s="23" t="str">
        <f>IF(ISBLANK(HLOOKUP(M$1,q_preprocess!$1:$1048576, $D119, FALSE)), "", HLOOKUP(M$1,q_preprocess!$1:$1048576, $D119, FALSE))</f>
        <v/>
      </c>
      <c r="N119" s="23" t="str">
        <f>IF(ISBLANK(HLOOKUP(N$1,q_preprocess!$1:$1048576, $D119, FALSE)), "", HLOOKUP(N$1,q_preprocess!$1:$1048576, $D119, FALSE))</f>
        <v/>
      </c>
      <c r="O119" s="23" t="str">
        <f>IF(ISBLANK(HLOOKUP(O$1,q_preprocess!$1:$1048576, $D119, FALSE)), "", HLOOKUP(O$1,q_preprocess!$1:$1048576, $D119, FALSE))</f>
        <v/>
      </c>
      <c r="P119" s="23" t="str">
        <f>IF(ISBLANK(HLOOKUP(P$1,q_preprocess!$1:$1048576, $D119, FALSE)), "", HLOOKUP(P$1,q_preprocess!$1:$1048576, $D119, FALSE))</f>
        <v/>
      </c>
      <c r="Q119" s="23" t="str">
        <f>IF(ISBLANK(HLOOKUP(Q$1,q_preprocess!$1:$1048576, $D119, FALSE)), "", HLOOKUP(Q$1,q_preprocess!$1:$1048576, $D119, FALSE))</f>
        <v/>
      </c>
    </row>
    <row r="120" spans="1:17" x14ac:dyDescent="0.25">
      <c r="A120" s="20">
        <v>43709</v>
      </c>
      <c r="B120" s="3">
        <v>2019</v>
      </c>
      <c r="C120" s="3">
        <v>3</v>
      </c>
      <c r="D120" s="21">
        <v>120</v>
      </c>
      <c r="E120" s="21" t="s">
        <v>182</v>
      </c>
      <c r="F120" s="23" t="str">
        <f>IF(ISBLANK(HLOOKUP(F$1,q_preprocess!$1:$1048576, $D120, FALSE)), "", HLOOKUP(F$1,q_preprocess!$1:$1048576, $D120, FALSE))</f>
        <v/>
      </c>
      <c r="G120" s="23" t="str">
        <f>IF(ISBLANK(HLOOKUP(G$1,q_preprocess!$1:$1048576, $D120, FALSE)), "", HLOOKUP(G$1,q_preprocess!$1:$1048576, $D120, FALSE))</f>
        <v/>
      </c>
      <c r="H120" s="23" t="str">
        <f>IF(ISBLANK(HLOOKUP(H$1,q_preprocess!$1:$1048576, $D120, FALSE)), "", HLOOKUP(H$1,q_preprocess!$1:$1048576, $D120, FALSE))</f>
        <v/>
      </c>
      <c r="I120" s="23" t="str">
        <f>IF(ISBLANK(HLOOKUP(I$1,q_preprocess!$1:$1048576, $D120, FALSE)), "", HLOOKUP(I$1,q_preprocess!$1:$1048576, $D120, FALSE))</f>
        <v/>
      </c>
      <c r="J120" s="23" t="str">
        <f>IF(ISBLANK(HLOOKUP(J$1,q_preprocess!$1:$1048576, $D120, FALSE)), "", HLOOKUP(J$1,q_preprocess!$1:$1048576, $D120, FALSE))</f>
        <v/>
      </c>
      <c r="K120" s="23" t="str">
        <f>IF(ISBLANK(HLOOKUP(K$1,q_preprocess!$1:$1048576, $D120, FALSE)), "", HLOOKUP(K$1,q_preprocess!$1:$1048576, $D120, FALSE))</f>
        <v/>
      </c>
      <c r="L120" s="23" t="str">
        <f>IF(ISBLANK(HLOOKUP(L$1,q_preprocess!$1:$1048576, $D120, FALSE)), "", HLOOKUP(L$1,q_preprocess!$1:$1048576, $D120, FALSE))</f>
        <v/>
      </c>
      <c r="M120" s="23" t="str">
        <f>IF(ISBLANK(HLOOKUP(M$1,q_preprocess!$1:$1048576, $D120, FALSE)), "", HLOOKUP(M$1,q_preprocess!$1:$1048576, $D120, FALSE))</f>
        <v/>
      </c>
      <c r="N120" s="23" t="str">
        <f>IF(ISBLANK(HLOOKUP(N$1,q_preprocess!$1:$1048576, $D120, FALSE)), "", HLOOKUP(N$1,q_preprocess!$1:$1048576, $D120, FALSE))</f>
        <v/>
      </c>
      <c r="O120" s="23" t="str">
        <f>IF(ISBLANK(HLOOKUP(O$1,q_preprocess!$1:$1048576, $D120, FALSE)), "", HLOOKUP(O$1,q_preprocess!$1:$1048576, $D120, FALSE))</f>
        <v/>
      </c>
      <c r="P120" s="23" t="str">
        <f>IF(ISBLANK(HLOOKUP(P$1,q_preprocess!$1:$1048576, $D120, FALSE)), "", HLOOKUP(P$1,q_preprocess!$1:$1048576, $D120, FALSE))</f>
        <v/>
      </c>
      <c r="Q120" s="23" t="str">
        <f>IF(ISBLANK(HLOOKUP(Q$1,q_preprocess!$1:$1048576, $D120, FALSE)), "", HLOOKUP(Q$1,q_preprocess!$1:$1048576, $D120, FALSE))</f>
        <v/>
      </c>
    </row>
    <row r="121" spans="1:17" x14ac:dyDescent="0.25">
      <c r="A121" s="20">
        <v>43800</v>
      </c>
      <c r="B121" s="3">
        <v>2019</v>
      </c>
      <c r="C121" s="3">
        <v>4</v>
      </c>
      <c r="D121" s="21">
        <v>121</v>
      </c>
      <c r="E121" s="21" t="s">
        <v>182</v>
      </c>
      <c r="F121" s="23" t="str">
        <f>IF(ISBLANK(HLOOKUP(F$1,q_preprocess!$1:$1048576, $D121, FALSE)), "", HLOOKUP(F$1,q_preprocess!$1:$1048576, $D121, FALSE))</f>
        <v/>
      </c>
      <c r="G121" s="23" t="str">
        <f>IF(ISBLANK(HLOOKUP(G$1,q_preprocess!$1:$1048576, $D121, FALSE)), "", HLOOKUP(G$1,q_preprocess!$1:$1048576, $D121, FALSE))</f>
        <v/>
      </c>
      <c r="H121" s="23" t="str">
        <f>IF(ISBLANK(HLOOKUP(H$1,q_preprocess!$1:$1048576, $D121, FALSE)), "", HLOOKUP(H$1,q_preprocess!$1:$1048576, $D121, FALSE))</f>
        <v/>
      </c>
      <c r="I121" s="23" t="str">
        <f>IF(ISBLANK(HLOOKUP(I$1,q_preprocess!$1:$1048576, $D121, FALSE)), "", HLOOKUP(I$1,q_preprocess!$1:$1048576, $D121, FALSE))</f>
        <v/>
      </c>
      <c r="J121" s="23" t="str">
        <f>IF(ISBLANK(HLOOKUP(J$1,q_preprocess!$1:$1048576, $D121, FALSE)), "", HLOOKUP(J$1,q_preprocess!$1:$1048576, $D121, FALSE))</f>
        <v/>
      </c>
      <c r="K121" s="23" t="str">
        <f>IF(ISBLANK(HLOOKUP(K$1,q_preprocess!$1:$1048576, $D121, FALSE)), "", HLOOKUP(K$1,q_preprocess!$1:$1048576, $D121, FALSE))</f>
        <v/>
      </c>
      <c r="L121" s="23" t="str">
        <f>IF(ISBLANK(HLOOKUP(L$1,q_preprocess!$1:$1048576, $D121, FALSE)), "", HLOOKUP(L$1,q_preprocess!$1:$1048576, $D121, FALSE))</f>
        <v/>
      </c>
      <c r="M121" s="23" t="str">
        <f>IF(ISBLANK(HLOOKUP(M$1,q_preprocess!$1:$1048576, $D121, FALSE)), "", HLOOKUP(M$1,q_preprocess!$1:$1048576, $D121, FALSE))</f>
        <v/>
      </c>
      <c r="N121" s="23" t="str">
        <f>IF(ISBLANK(HLOOKUP(N$1,q_preprocess!$1:$1048576, $D121, FALSE)), "", HLOOKUP(N$1,q_preprocess!$1:$1048576, $D121, FALSE))</f>
        <v/>
      </c>
      <c r="O121" s="23" t="str">
        <f>IF(ISBLANK(HLOOKUP(O$1,q_preprocess!$1:$1048576, $D121, FALSE)), "", HLOOKUP(O$1,q_preprocess!$1:$1048576, $D121, FALSE))</f>
        <v/>
      </c>
      <c r="P121" s="23" t="str">
        <f>IF(ISBLANK(HLOOKUP(P$1,q_preprocess!$1:$1048576, $D121, FALSE)), "", HLOOKUP(P$1,q_preprocess!$1:$1048576, $D121, FALSE))</f>
        <v/>
      </c>
      <c r="Q121" s="23" t="str">
        <f>IF(ISBLANK(HLOOKUP(Q$1,q_preprocess!$1:$1048576, $D121, FALSE)), "", HLOOKUP(Q$1,q_preprocess!$1:$1048576, $D121, FALSE))</f>
        <v/>
      </c>
    </row>
    <row r="122" spans="1:17" x14ac:dyDescent="0.25">
      <c r="A122" s="54">
        <v>43891</v>
      </c>
      <c r="B122" s="55">
        <v>2020</v>
      </c>
      <c r="C122" s="56">
        <v>1</v>
      </c>
      <c r="D122" s="55">
        <v>122</v>
      </c>
      <c r="E122" s="21" t="s">
        <v>182</v>
      </c>
      <c r="F122" s="23" t="str">
        <f>IF(ISBLANK(HLOOKUP(F$1,q_preprocess!$1:$1048576, $D122, FALSE)), "", HLOOKUP(F$1,q_preprocess!$1:$1048576, $D122, FALSE))</f>
        <v/>
      </c>
      <c r="G122" s="23" t="str">
        <f>IF(ISBLANK(HLOOKUP(G$1,q_preprocess!$1:$1048576, $D122, FALSE)), "", HLOOKUP(G$1,q_preprocess!$1:$1048576, $D122, FALSE))</f>
        <v/>
      </c>
      <c r="H122" s="23" t="str">
        <f>IF(ISBLANK(HLOOKUP(H$1,q_preprocess!$1:$1048576, $D122, FALSE)), "", HLOOKUP(H$1,q_preprocess!$1:$1048576, $D122, FALSE))</f>
        <v/>
      </c>
      <c r="I122" s="23" t="str">
        <f>IF(ISBLANK(HLOOKUP(I$1,q_preprocess!$1:$1048576, $D122, FALSE)), "", HLOOKUP(I$1,q_preprocess!$1:$1048576, $D122, FALSE))</f>
        <v/>
      </c>
      <c r="J122" s="23" t="str">
        <f>IF(ISBLANK(HLOOKUP(J$1,q_preprocess!$1:$1048576, $D122, FALSE)), "", HLOOKUP(J$1,q_preprocess!$1:$1048576, $D122, FALSE))</f>
        <v/>
      </c>
      <c r="K122" s="23" t="str">
        <f>IF(ISBLANK(HLOOKUP(K$1,q_preprocess!$1:$1048576, $D122, FALSE)), "", HLOOKUP(K$1,q_preprocess!$1:$1048576, $D122, FALSE))</f>
        <v/>
      </c>
      <c r="L122" s="23" t="str">
        <f>IF(ISBLANK(HLOOKUP(L$1,q_preprocess!$1:$1048576, $D122, FALSE)), "", HLOOKUP(L$1,q_preprocess!$1:$1048576, $D122, FALSE))</f>
        <v/>
      </c>
      <c r="M122" s="23" t="str">
        <f>IF(ISBLANK(HLOOKUP(M$1,q_preprocess!$1:$1048576, $D122, FALSE)), "", HLOOKUP(M$1,q_preprocess!$1:$1048576, $D122, FALSE))</f>
        <v/>
      </c>
      <c r="N122" s="23" t="str">
        <f>IF(ISBLANK(HLOOKUP(N$1,q_preprocess!$1:$1048576, $D122, FALSE)), "", HLOOKUP(N$1,q_preprocess!$1:$1048576, $D122, FALSE))</f>
        <v/>
      </c>
      <c r="O122" s="23" t="str">
        <f>IF(ISBLANK(HLOOKUP(O$1,q_preprocess!$1:$1048576, $D122, FALSE)), "", HLOOKUP(O$1,q_preprocess!$1:$1048576, $D122, FALSE))</f>
        <v/>
      </c>
      <c r="P122" s="23" t="str">
        <f>IF(ISBLANK(HLOOKUP(P$1,q_preprocess!$1:$1048576, $D122, FALSE)), "", HLOOKUP(P$1,q_preprocess!$1:$1048576, $D122, FALSE))</f>
        <v/>
      </c>
      <c r="Q122" s="23" t="str">
        <f>IF(ISBLANK(HLOOKUP(Q$1,q_preprocess!$1:$1048576, $D122, FALSE)), "", HLOOKUP(Q$1,q_preprocess!$1:$1048576, $D122, FALSE))</f>
        <v/>
      </c>
    </row>
    <row r="123" spans="1:17" x14ac:dyDescent="0.25">
      <c r="A123" s="54">
        <v>43983</v>
      </c>
      <c r="B123" s="55">
        <v>2020</v>
      </c>
      <c r="C123" s="56">
        <v>2</v>
      </c>
      <c r="D123" s="55">
        <v>123</v>
      </c>
      <c r="E123" s="21" t="s">
        <v>182</v>
      </c>
      <c r="F123" s="23" t="str">
        <f>IF(ISBLANK(HLOOKUP(F$1,q_preprocess!$1:$1048576, $D123, FALSE)), "", HLOOKUP(F$1,q_preprocess!$1:$1048576, $D123, FALSE))</f>
        <v/>
      </c>
      <c r="G123" s="23" t="str">
        <f>IF(ISBLANK(HLOOKUP(G$1,q_preprocess!$1:$1048576, $D123, FALSE)), "", HLOOKUP(G$1,q_preprocess!$1:$1048576, $D123, FALSE))</f>
        <v/>
      </c>
      <c r="H123" s="23" t="str">
        <f>IF(ISBLANK(HLOOKUP(H$1,q_preprocess!$1:$1048576, $D123, FALSE)), "", HLOOKUP(H$1,q_preprocess!$1:$1048576, $D123, FALSE))</f>
        <v/>
      </c>
      <c r="I123" s="23" t="str">
        <f>IF(ISBLANK(HLOOKUP(I$1,q_preprocess!$1:$1048576, $D123, FALSE)), "", HLOOKUP(I$1,q_preprocess!$1:$1048576, $D123, FALSE))</f>
        <v/>
      </c>
      <c r="J123" s="23" t="str">
        <f>IF(ISBLANK(HLOOKUP(J$1,q_preprocess!$1:$1048576, $D123, FALSE)), "", HLOOKUP(J$1,q_preprocess!$1:$1048576, $D123, FALSE))</f>
        <v/>
      </c>
      <c r="K123" s="23" t="str">
        <f>IF(ISBLANK(HLOOKUP(K$1,q_preprocess!$1:$1048576, $D123, FALSE)), "", HLOOKUP(K$1,q_preprocess!$1:$1048576, $D123, FALSE))</f>
        <v/>
      </c>
      <c r="L123" s="23" t="str">
        <f>IF(ISBLANK(HLOOKUP(L$1,q_preprocess!$1:$1048576, $D123, FALSE)), "", HLOOKUP(L$1,q_preprocess!$1:$1048576, $D123, FALSE))</f>
        <v/>
      </c>
      <c r="M123" s="23" t="str">
        <f>IF(ISBLANK(HLOOKUP(M$1,q_preprocess!$1:$1048576, $D123, FALSE)), "", HLOOKUP(M$1,q_preprocess!$1:$1048576, $D123, FALSE))</f>
        <v/>
      </c>
      <c r="N123" s="23" t="str">
        <f>IF(ISBLANK(HLOOKUP(N$1,q_preprocess!$1:$1048576, $D123, FALSE)), "", HLOOKUP(N$1,q_preprocess!$1:$1048576, $D123, FALSE))</f>
        <v/>
      </c>
      <c r="O123" s="23" t="str">
        <f>IF(ISBLANK(HLOOKUP(O$1,q_preprocess!$1:$1048576, $D123, FALSE)), "", HLOOKUP(O$1,q_preprocess!$1:$1048576, $D123, FALSE))</f>
        <v/>
      </c>
      <c r="P123" s="23" t="str">
        <f>IF(ISBLANK(HLOOKUP(P$1,q_preprocess!$1:$1048576, $D123, FALSE)), "", HLOOKUP(P$1,q_preprocess!$1:$1048576, $D123, FALSE))</f>
        <v/>
      </c>
      <c r="Q123" s="23" t="str">
        <f>IF(ISBLANK(HLOOKUP(Q$1,q_preprocess!$1:$1048576, $D123, FALSE)), "", HLOOKUP(Q$1,q_preprocess!$1:$1048576, $D123, FALSE))</f>
        <v/>
      </c>
    </row>
    <row r="124" spans="1:17" x14ac:dyDescent="0.25">
      <c r="A124" s="54">
        <v>44075</v>
      </c>
      <c r="B124" s="55">
        <v>2020</v>
      </c>
      <c r="C124" s="56">
        <v>3</v>
      </c>
      <c r="D124" s="55">
        <v>124</v>
      </c>
      <c r="E124" s="21" t="s">
        <v>182</v>
      </c>
      <c r="F124" s="23" t="str">
        <f>IF(ISBLANK(HLOOKUP(F$1,q_preprocess!$1:$1048576, $D124, FALSE)), "", HLOOKUP(F$1,q_preprocess!$1:$1048576, $D124, FALSE))</f>
        <v/>
      </c>
      <c r="G124" s="23" t="str">
        <f>IF(ISBLANK(HLOOKUP(G$1,q_preprocess!$1:$1048576, $D124, FALSE)), "", HLOOKUP(G$1,q_preprocess!$1:$1048576, $D124, FALSE))</f>
        <v/>
      </c>
      <c r="H124" s="23" t="str">
        <f>IF(ISBLANK(HLOOKUP(H$1,q_preprocess!$1:$1048576, $D124, FALSE)), "", HLOOKUP(H$1,q_preprocess!$1:$1048576, $D124, FALSE))</f>
        <v/>
      </c>
      <c r="I124" s="23" t="str">
        <f>IF(ISBLANK(HLOOKUP(I$1,q_preprocess!$1:$1048576, $D124, FALSE)), "", HLOOKUP(I$1,q_preprocess!$1:$1048576, $D124, FALSE))</f>
        <v/>
      </c>
      <c r="J124" s="23" t="str">
        <f>IF(ISBLANK(HLOOKUP(J$1,q_preprocess!$1:$1048576, $D124, FALSE)), "", HLOOKUP(J$1,q_preprocess!$1:$1048576, $D124, FALSE))</f>
        <v/>
      </c>
      <c r="K124" s="23" t="str">
        <f>IF(ISBLANK(HLOOKUP(K$1,q_preprocess!$1:$1048576, $D124, FALSE)), "", HLOOKUP(K$1,q_preprocess!$1:$1048576, $D124, FALSE))</f>
        <v/>
      </c>
      <c r="L124" s="23" t="str">
        <f>IF(ISBLANK(HLOOKUP(L$1,q_preprocess!$1:$1048576, $D124, FALSE)), "", HLOOKUP(L$1,q_preprocess!$1:$1048576, $D124, FALSE))</f>
        <v/>
      </c>
      <c r="M124" s="23" t="str">
        <f>IF(ISBLANK(HLOOKUP(M$1,q_preprocess!$1:$1048576, $D124, FALSE)), "", HLOOKUP(M$1,q_preprocess!$1:$1048576, $D124, FALSE))</f>
        <v/>
      </c>
      <c r="N124" s="23" t="str">
        <f>IF(ISBLANK(HLOOKUP(N$1,q_preprocess!$1:$1048576, $D124, FALSE)), "", HLOOKUP(N$1,q_preprocess!$1:$1048576, $D124, FALSE))</f>
        <v/>
      </c>
      <c r="O124" s="23" t="str">
        <f>IF(ISBLANK(HLOOKUP(O$1,q_preprocess!$1:$1048576, $D124, FALSE)), "", HLOOKUP(O$1,q_preprocess!$1:$1048576, $D124, FALSE))</f>
        <v/>
      </c>
      <c r="P124" s="23" t="str">
        <f>IF(ISBLANK(HLOOKUP(P$1,q_preprocess!$1:$1048576, $D124, FALSE)), "", HLOOKUP(P$1,q_preprocess!$1:$1048576, $D124, FALSE))</f>
        <v/>
      </c>
      <c r="Q124" s="23" t="str">
        <f>IF(ISBLANK(HLOOKUP(Q$1,q_preprocess!$1:$1048576, $D124, FALSE)), "", HLOOKUP(Q$1,q_preprocess!$1:$1048576, $D124, FALSE))</f>
        <v/>
      </c>
    </row>
    <row r="125" spans="1:17" x14ac:dyDescent="0.25">
      <c r="A125" s="54">
        <v>44166</v>
      </c>
      <c r="B125" s="55">
        <v>2020</v>
      </c>
      <c r="C125" s="56">
        <v>4</v>
      </c>
      <c r="D125" s="55">
        <v>125</v>
      </c>
      <c r="E125" s="21" t="s">
        <v>182</v>
      </c>
      <c r="F125" s="23" t="str">
        <f>IF(ISBLANK(HLOOKUP(F$1,q_preprocess!$1:$1048576, $D125, FALSE)), "", HLOOKUP(F$1,q_preprocess!$1:$1048576, $D125, FALSE))</f>
        <v/>
      </c>
      <c r="G125" s="23" t="str">
        <f>IF(ISBLANK(HLOOKUP(G$1,q_preprocess!$1:$1048576, $D125, FALSE)), "", HLOOKUP(G$1,q_preprocess!$1:$1048576, $D125, FALSE))</f>
        <v/>
      </c>
      <c r="H125" s="23" t="str">
        <f>IF(ISBLANK(HLOOKUP(H$1,q_preprocess!$1:$1048576, $D125, FALSE)), "", HLOOKUP(H$1,q_preprocess!$1:$1048576, $D125, FALSE))</f>
        <v/>
      </c>
      <c r="I125" s="58" t="str">
        <f>IF(ISBLANK(HLOOKUP(I$1,q_preprocess!$1:$1048576, $D125, FALSE)), "", HLOOKUP(I$1,q_preprocess!$1:$1048576, $D125, FALSE))</f>
        <v/>
      </c>
      <c r="J125" s="23" t="str">
        <f>IF(ISBLANK(HLOOKUP(J$1,q_preprocess!$1:$1048576, $D125, FALSE)), "", HLOOKUP(J$1,q_preprocess!$1:$1048576, $D125, FALSE))</f>
        <v/>
      </c>
      <c r="K125" s="23" t="str">
        <f>IF(ISBLANK(HLOOKUP(K$1,q_preprocess!$1:$1048576, $D125, FALSE)), "", HLOOKUP(K$1,q_preprocess!$1:$1048576, $D125, FALSE))</f>
        <v/>
      </c>
      <c r="L125" s="23" t="str">
        <f>IF(ISBLANK(HLOOKUP(L$1,q_preprocess!$1:$1048576, $D125, FALSE)), "", HLOOKUP(L$1,q_preprocess!$1:$1048576, $D125, FALSE))</f>
        <v/>
      </c>
      <c r="M125" s="23" t="str">
        <f>IF(ISBLANK(HLOOKUP(M$1,q_preprocess!$1:$1048576, $D125, FALSE)), "", HLOOKUP(M$1,q_preprocess!$1:$1048576, $D125, FALSE))</f>
        <v/>
      </c>
      <c r="N125" s="23" t="str">
        <f>IF(ISBLANK(HLOOKUP(N$1,q_preprocess!$1:$1048576, $D125, FALSE)), "", HLOOKUP(N$1,q_preprocess!$1:$1048576, $D125, FALSE))</f>
        <v/>
      </c>
      <c r="O125" s="23" t="str">
        <f>IF(ISBLANK(HLOOKUP(O$1,q_preprocess!$1:$1048576, $D125, FALSE)), "", HLOOKUP(O$1,q_preprocess!$1:$1048576, $D125, FALSE))</f>
        <v/>
      </c>
      <c r="P125" s="23" t="str">
        <f>IF(ISBLANK(HLOOKUP(P$1,q_preprocess!$1:$1048576, $D125, FALSE)), "", HLOOKUP(P$1,q_preprocess!$1:$1048576, $D125, FALSE))</f>
        <v/>
      </c>
      <c r="Q125" s="23" t="str">
        <f>IF(ISBLANK(HLOOKUP(Q$1,q_preprocess!$1:$1048576, $D125, FALSE)), "", HLOOKUP(Q$1,q_preprocess!$1:$1048576, $D125,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K133"/>
  <sheetViews>
    <sheetView zoomScale="80" zoomScaleNormal="80" workbookViewId="0">
      <pane xSplit="3" ySplit="1" topLeftCell="D102" activePane="bottomRight" state="frozen"/>
      <selection activeCell="I125" sqref="I125"/>
      <selection pane="topRight" activeCell="I125" sqref="I125"/>
      <selection pane="bottomLeft" activeCell="I125" sqref="I125"/>
      <selection pane="bottomRight" activeCell="K120" sqref="K120"/>
    </sheetView>
  </sheetViews>
  <sheetFormatPr defaultColWidth="9.140625" defaultRowHeight="15" x14ac:dyDescent="0.25"/>
  <cols>
    <col min="1" max="1" width="9.85546875" style="35" bestFit="1" customWidth="1"/>
    <col min="2" max="3" width="9.140625" style="21" customWidth="1"/>
    <col min="4" max="26" width="13.28515625" style="21" customWidth="1"/>
    <col min="27" max="27" width="18.85546875" style="21" customWidth="1"/>
    <col min="28" max="31" width="13.28515625" style="21" customWidth="1"/>
    <col min="32" max="36" width="19.85546875" style="21" customWidth="1"/>
    <col min="37" max="37" width="14" style="21" customWidth="1"/>
    <col min="38" max="16384" width="9.140625" style="21"/>
  </cols>
  <sheetData>
    <row r="1" spans="1:37" s="18" customFormat="1" x14ac:dyDescent="0.25">
      <c r="A1" s="17" t="s">
        <v>4</v>
      </c>
      <c r="B1" s="18" t="s">
        <v>0</v>
      </c>
      <c r="C1" s="18" t="s">
        <v>1</v>
      </c>
      <c r="D1" s="18" t="s">
        <v>2</v>
      </c>
      <c r="E1" s="18" t="s">
        <v>131</v>
      </c>
      <c r="H1" s="18" t="s">
        <v>3</v>
      </c>
      <c r="I1" s="18" t="s">
        <v>9</v>
      </c>
      <c r="J1" s="18" t="s">
        <v>10</v>
      </c>
      <c r="K1" s="18" t="s">
        <v>150</v>
      </c>
      <c r="L1" s="18" t="s">
        <v>151</v>
      </c>
      <c r="M1" s="18" t="s">
        <v>11</v>
      </c>
      <c r="N1" s="18" t="s">
        <v>12</v>
      </c>
      <c r="O1" s="18" t="s">
        <v>102</v>
      </c>
      <c r="P1" s="18" t="s">
        <v>103</v>
      </c>
      <c r="Q1" s="18" t="s">
        <v>104</v>
      </c>
      <c r="Z1" s="19" t="s">
        <v>165</v>
      </c>
      <c r="AA1" s="19" t="s">
        <v>166</v>
      </c>
      <c r="AB1" s="19" t="s">
        <v>167</v>
      </c>
      <c r="AC1" s="19" t="s">
        <v>168</v>
      </c>
      <c r="AD1" s="19" t="s">
        <v>169</v>
      </c>
      <c r="AE1" s="19" t="s">
        <v>170</v>
      </c>
      <c r="AF1" s="19" t="s">
        <v>171</v>
      </c>
      <c r="AG1" s="19" t="s">
        <v>172</v>
      </c>
      <c r="AH1" s="19" t="s">
        <v>173</v>
      </c>
      <c r="AI1" s="19" t="s">
        <v>174</v>
      </c>
      <c r="AJ1" s="19" t="s">
        <v>175</v>
      </c>
      <c r="AK1" s="19" t="s">
        <v>176</v>
      </c>
    </row>
    <row r="2" spans="1:37" x14ac:dyDescent="0.25">
      <c r="A2" s="20">
        <v>32933</v>
      </c>
      <c r="B2" s="21">
        <v>1990</v>
      </c>
      <c r="C2" s="21">
        <v>1</v>
      </c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</row>
    <row r="3" spans="1:37" x14ac:dyDescent="0.25">
      <c r="A3" s="20">
        <v>33025</v>
      </c>
      <c r="B3" s="21">
        <v>1990</v>
      </c>
      <c r="C3" s="21">
        <v>2</v>
      </c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</row>
    <row r="4" spans="1:37" x14ac:dyDescent="0.25">
      <c r="A4" s="20">
        <v>33117</v>
      </c>
      <c r="B4" s="21">
        <v>1990</v>
      </c>
      <c r="C4" s="21">
        <v>3</v>
      </c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</row>
    <row r="5" spans="1:37" x14ac:dyDescent="0.25">
      <c r="A5" s="20">
        <v>33208</v>
      </c>
      <c r="B5" s="21">
        <v>1990</v>
      </c>
      <c r="C5" s="21">
        <v>4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</row>
    <row r="6" spans="1:37" x14ac:dyDescent="0.25">
      <c r="A6" s="20">
        <v>33298</v>
      </c>
      <c r="B6" s="21">
        <v>1991</v>
      </c>
      <c r="C6" s="21">
        <v>1</v>
      </c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</row>
    <row r="7" spans="1:37" x14ac:dyDescent="0.25">
      <c r="A7" s="20">
        <v>33390</v>
      </c>
      <c r="B7" s="21">
        <v>1991</v>
      </c>
      <c r="C7" s="21">
        <v>2</v>
      </c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</row>
    <row r="8" spans="1:37" x14ac:dyDescent="0.25">
      <c r="A8" s="20">
        <v>33482</v>
      </c>
      <c r="B8" s="21">
        <v>1991</v>
      </c>
      <c r="C8" s="21">
        <v>3</v>
      </c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</row>
    <row r="9" spans="1:37" x14ac:dyDescent="0.25">
      <c r="A9" s="20">
        <v>33573</v>
      </c>
      <c r="B9" s="21">
        <v>1991</v>
      </c>
      <c r="C9" s="21">
        <v>4</v>
      </c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</row>
    <row r="10" spans="1:37" x14ac:dyDescent="0.25">
      <c r="A10" s="20">
        <v>33664</v>
      </c>
      <c r="B10" s="21">
        <v>1992</v>
      </c>
      <c r="C10" s="21">
        <v>1</v>
      </c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pans="1:37" x14ac:dyDescent="0.25">
      <c r="A11" s="20">
        <v>33756</v>
      </c>
      <c r="B11" s="21">
        <v>1992</v>
      </c>
      <c r="C11" s="21">
        <v>2</v>
      </c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2" spans="1:37" x14ac:dyDescent="0.25">
      <c r="A12" s="20">
        <v>33848</v>
      </c>
      <c r="B12" s="21">
        <v>1992</v>
      </c>
      <c r="C12" s="21">
        <v>3</v>
      </c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 spans="1:37" x14ac:dyDescent="0.25">
      <c r="A13" s="20">
        <v>33939</v>
      </c>
      <c r="B13" s="21">
        <v>1992</v>
      </c>
      <c r="C13" s="21">
        <v>4</v>
      </c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</row>
    <row r="14" spans="1:37" x14ac:dyDescent="0.25">
      <c r="A14" s="20">
        <v>34029</v>
      </c>
      <c r="B14" s="21">
        <v>1993</v>
      </c>
      <c r="C14" s="21">
        <v>1</v>
      </c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</row>
    <row r="15" spans="1:37" x14ac:dyDescent="0.25">
      <c r="A15" s="20">
        <v>34121</v>
      </c>
      <c r="B15" s="21">
        <v>1993</v>
      </c>
      <c r="C15" s="21">
        <v>2</v>
      </c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</row>
    <row r="16" spans="1:37" x14ac:dyDescent="0.25">
      <c r="A16" s="20">
        <v>34213</v>
      </c>
      <c r="B16" s="21">
        <v>1993</v>
      </c>
      <c r="C16" s="21">
        <v>3</v>
      </c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x14ac:dyDescent="0.25">
      <c r="A17" s="20">
        <v>34304</v>
      </c>
      <c r="B17" s="21">
        <v>1993</v>
      </c>
      <c r="C17" s="21">
        <v>4</v>
      </c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x14ac:dyDescent="0.25">
      <c r="A18" s="20">
        <v>34394</v>
      </c>
      <c r="B18" s="21">
        <v>1994</v>
      </c>
      <c r="C18" s="21">
        <v>1</v>
      </c>
      <c r="D18" s="23">
        <v>22431184.667683259</v>
      </c>
      <c r="E18" s="23">
        <v>23245605.819588199</v>
      </c>
      <c r="F18" s="23"/>
      <c r="G18" s="23"/>
      <c r="H18" s="23">
        <v>13180056.101308627</v>
      </c>
      <c r="I18" s="23">
        <v>2758339.0430883239</v>
      </c>
      <c r="J18" s="23">
        <v>5973176.1674495507</v>
      </c>
      <c r="K18" s="23">
        <v>6473586.0069308411</v>
      </c>
      <c r="L18" s="23">
        <v>-500409.83948129008</v>
      </c>
      <c r="M18" s="23">
        <v>8118995.3991997512</v>
      </c>
      <c r="N18" s="23">
        <v>7599382.0433629937</v>
      </c>
      <c r="O18" s="23">
        <v>2341296.1516166995</v>
      </c>
      <c r="P18" s="23">
        <v>6831806.3628826728</v>
      </c>
      <c r="Q18" s="23">
        <v>11784365.348167883</v>
      </c>
      <c r="R18" s="23"/>
      <c r="S18" s="23"/>
      <c r="T18" s="23"/>
      <c r="U18" s="23"/>
      <c r="V18" s="23"/>
      <c r="W18" s="23"/>
      <c r="X18" s="23"/>
      <c r="Y18" s="23"/>
      <c r="Z18" s="24">
        <v>3381598908.7519951</v>
      </c>
      <c r="AA18" s="24"/>
      <c r="AB18" s="24">
        <v>2251986947.1841564</v>
      </c>
      <c r="AC18" s="24">
        <v>292618610.269059</v>
      </c>
      <c r="AD18" s="24">
        <f>AE18+AF18</f>
        <v>855851674.87148166</v>
      </c>
      <c r="AE18" s="24">
        <v>757872079.49270546</v>
      </c>
      <c r="AF18" s="24">
        <v>97979595.378776222</v>
      </c>
      <c r="AG18" s="24">
        <v>1889584330.243438</v>
      </c>
      <c r="AH18" s="24">
        <v>1908442653.8161404</v>
      </c>
      <c r="AI18" s="22">
        <v>664623408.74604082</v>
      </c>
      <c r="AJ18" s="22">
        <v>643778289.40504003</v>
      </c>
      <c r="AK18" s="22">
        <v>1824897338.1437242</v>
      </c>
    </row>
    <row r="19" spans="1:37" x14ac:dyDescent="0.25">
      <c r="A19" s="20">
        <v>34486</v>
      </c>
      <c r="B19" s="21">
        <v>1994</v>
      </c>
      <c r="C19" s="21">
        <v>2</v>
      </c>
      <c r="D19" s="23">
        <v>23673443.253754325</v>
      </c>
      <c r="E19" s="23">
        <v>23333298.316820301</v>
      </c>
      <c r="F19" s="23"/>
      <c r="G19" s="23"/>
      <c r="H19" s="23">
        <v>15365602.944617758</v>
      </c>
      <c r="I19" s="23">
        <v>2672480.9789751363</v>
      </c>
      <c r="J19" s="23">
        <v>5039190.7810540777</v>
      </c>
      <c r="K19" s="23">
        <v>5889232.9819250489</v>
      </c>
      <c r="L19" s="23">
        <v>-850042.2008709712</v>
      </c>
      <c r="M19" s="23">
        <v>9151265.7343589105</v>
      </c>
      <c r="N19" s="23">
        <v>8555097.1852515545</v>
      </c>
      <c r="O19" s="23">
        <v>1969545.90068476</v>
      </c>
      <c r="P19" s="23">
        <v>7417624.9564773701</v>
      </c>
      <c r="Q19" s="23">
        <v>12835123.875152074</v>
      </c>
      <c r="R19" s="23"/>
      <c r="S19" s="23"/>
      <c r="T19" s="23"/>
      <c r="U19" s="23"/>
      <c r="V19" s="23"/>
      <c r="W19" s="23"/>
      <c r="X19" s="23"/>
      <c r="Y19" s="23"/>
      <c r="Z19" s="24">
        <v>3507829679.424778</v>
      </c>
      <c r="AA19" s="24"/>
      <c r="AB19" s="24">
        <v>2430586353.7934418</v>
      </c>
      <c r="AC19" s="24">
        <v>301029534.77105582</v>
      </c>
      <c r="AD19" s="24">
        <f t="shared" ref="AD19:AD82" si="0">AE19+AF19</f>
        <v>818113112.17845452</v>
      </c>
      <c r="AE19" s="24">
        <v>720622345.35118878</v>
      </c>
      <c r="AF19" s="24">
        <v>97490766.827265725</v>
      </c>
      <c r="AG19" s="24">
        <v>2154498096.7272739</v>
      </c>
      <c r="AH19" s="24">
        <v>2196397418.0454483</v>
      </c>
      <c r="AI19" s="22">
        <v>636889992.2829988</v>
      </c>
      <c r="AJ19" s="22">
        <v>660721745.32970858</v>
      </c>
      <c r="AK19" s="22">
        <v>1962717310.0611393</v>
      </c>
    </row>
    <row r="20" spans="1:37" x14ac:dyDescent="0.25">
      <c r="A20" s="20">
        <v>34578</v>
      </c>
      <c r="B20" s="21">
        <v>1994</v>
      </c>
      <c r="C20" s="21">
        <v>3</v>
      </c>
      <c r="D20" s="23">
        <v>24377390.131557908</v>
      </c>
      <c r="E20" s="23">
        <v>25027648.6888812</v>
      </c>
      <c r="F20" s="23"/>
      <c r="G20" s="23"/>
      <c r="H20" s="23">
        <v>15938637.72531054</v>
      </c>
      <c r="I20" s="23">
        <v>2877498.2821765966</v>
      </c>
      <c r="J20" s="23">
        <v>5426308.6688737553</v>
      </c>
      <c r="K20" s="23">
        <v>5092007.3604104761</v>
      </c>
      <c r="L20" s="23">
        <v>334301.30846327957</v>
      </c>
      <c r="M20" s="23">
        <v>10041080.686597951</v>
      </c>
      <c r="N20" s="23">
        <v>9906135.2314009406</v>
      </c>
      <c r="O20" s="23">
        <v>1660442.6492591563</v>
      </c>
      <c r="P20" s="23">
        <v>7597899.7829111964</v>
      </c>
      <c r="Q20" s="23">
        <v>13308085.14748729</v>
      </c>
      <c r="R20" s="23"/>
      <c r="S20" s="23"/>
      <c r="T20" s="23"/>
      <c r="U20" s="23"/>
      <c r="V20" s="23"/>
      <c r="W20" s="23"/>
      <c r="X20" s="23"/>
      <c r="Y20" s="23"/>
      <c r="Z20" s="24">
        <v>3847567042.6364722</v>
      </c>
      <c r="AA20" s="24"/>
      <c r="AB20" s="24">
        <v>2632563490.9667549</v>
      </c>
      <c r="AC20" s="24">
        <v>314168304.51268804</v>
      </c>
      <c r="AD20" s="24">
        <f t="shared" si="0"/>
        <v>926996939.97537231</v>
      </c>
      <c r="AE20" s="24">
        <v>830483830.25112748</v>
      </c>
      <c r="AF20" s="24">
        <v>96513109.724244773</v>
      </c>
      <c r="AG20" s="24">
        <v>2411117975.5640302</v>
      </c>
      <c r="AH20" s="24">
        <v>2437279668.3823733</v>
      </c>
      <c r="AI20" s="22">
        <v>675185709.6025207</v>
      </c>
      <c r="AJ20" s="22">
        <v>749320559.26303351</v>
      </c>
      <c r="AK20" s="22">
        <v>2112285609.2328973</v>
      </c>
    </row>
    <row r="21" spans="1:37" x14ac:dyDescent="0.25">
      <c r="A21" s="20">
        <v>34669</v>
      </c>
      <c r="B21" s="21">
        <v>1994</v>
      </c>
      <c r="C21" s="21">
        <v>4</v>
      </c>
      <c r="D21" s="23">
        <v>27146407.80399644</v>
      </c>
      <c r="E21" s="23">
        <v>25938201.206412598</v>
      </c>
      <c r="F21" s="23"/>
      <c r="G21" s="23"/>
      <c r="H21" s="23">
        <v>17677933.223462652</v>
      </c>
      <c r="I21" s="23">
        <v>3691960.8217986561</v>
      </c>
      <c r="J21" s="23">
        <v>7775925.1332541388</v>
      </c>
      <c r="K21" s="23">
        <v>5549630.4881370571</v>
      </c>
      <c r="L21" s="23">
        <v>2226294.6451170812</v>
      </c>
      <c r="M21" s="23">
        <v>9523287.7530353274</v>
      </c>
      <c r="N21" s="23">
        <v>11522699.127554338</v>
      </c>
      <c r="O21" s="23">
        <v>1705385.496792567</v>
      </c>
      <c r="P21" s="23">
        <v>8295152.2891424932</v>
      </c>
      <c r="Q21" s="23">
        <v>15294624.376261398</v>
      </c>
      <c r="R21" s="23"/>
      <c r="S21" s="23"/>
      <c r="T21" s="23"/>
      <c r="U21" s="23"/>
      <c r="V21" s="23"/>
      <c r="W21" s="23"/>
      <c r="X21" s="23"/>
      <c r="Y21" s="23"/>
      <c r="Z21" s="24">
        <v>4255336052.6932492</v>
      </c>
      <c r="AA21" s="24"/>
      <c r="AB21" s="24">
        <v>2900906701.0441723</v>
      </c>
      <c r="AC21" s="24">
        <v>423990938.44719708</v>
      </c>
      <c r="AD21" s="24">
        <f t="shared" si="0"/>
        <v>1059200971.9746916</v>
      </c>
      <c r="AE21" s="24">
        <v>964154347.90497839</v>
      </c>
      <c r="AF21" s="24">
        <v>95046624.069713295</v>
      </c>
      <c r="AG21" s="24">
        <v>2663189302.9501948</v>
      </c>
      <c r="AH21" s="24">
        <v>2791951861.7230067</v>
      </c>
      <c r="AI21" s="22">
        <v>746473906.36843979</v>
      </c>
      <c r="AJ21" s="22">
        <v>788548983.00221789</v>
      </c>
      <c r="AK21" s="22">
        <v>2397547194.0687337</v>
      </c>
    </row>
    <row r="22" spans="1:37" x14ac:dyDescent="0.25">
      <c r="A22" s="20">
        <v>34759</v>
      </c>
      <c r="B22" s="21">
        <v>1995</v>
      </c>
      <c r="C22" s="21">
        <v>1</v>
      </c>
      <c r="D22" s="23">
        <v>24918135.481955417</v>
      </c>
      <c r="E22" s="23">
        <v>25827081.883917</v>
      </c>
      <c r="F22" s="23"/>
      <c r="G22" s="23"/>
      <c r="H22" s="23">
        <v>14997543.734363044</v>
      </c>
      <c r="I22" s="23">
        <v>2756359.5497381613</v>
      </c>
      <c r="J22" s="23">
        <v>5943505.1615522569</v>
      </c>
      <c r="K22" s="23">
        <v>6248071.8828966878</v>
      </c>
      <c r="L22" s="23">
        <v>-304566.72134443081</v>
      </c>
      <c r="M22" s="23">
        <v>11353071.541006031</v>
      </c>
      <c r="N22" s="23">
        <v>10132344.504704073</v>
      </c>
      <c r="O22" s="23">
        <v>2759989.8222726849</v>
      </c>
      <c r="P22" s="23">
        <v>7054476.9980830047</v>
      </c>
      <c r="Q22" s="23">
        <v>13113183.990962267</v>
      </c>
      <c r="R22" s="23"/>
      <c r="S22" s="23"/>
      <c r="T22" s="23"/>
      <c r="U22" s="23"/>
      <c r="V22" s="23"/>
      <c r="W22" s="23"/>
      <c r="X22" s="23"/>
      <c r="Y22" s="23"/>
      <c r="Z22" s="24">
        <v>3767680390.2624931</v>
      </c>
      <c r="AA22" s="24"/>
      <c r="AB22" s="24">
        <v>2523759993.9803519</v>
      </c>
      <c r="AC22" s="24">
        <v>287715533.99820471</v>
      </c>
      <c r="AD22" s="24">
        <f t="shared" si="0"/>
        <v>814078874.67569172</v>
      </c>
      <c r="AE22" s="24">
        <v>720987564.81202042</v>
      </c>
      <c r="AF22" s="24">
        <v>93091309.863671333</v>
      </c>
      <c r="AG22" s="24">
        <v>2640323535.7291942</v>
      </c>
      <c r="AH22" s="24">
        <v>2498197548.1209488</v>
      </c>
      <c r="AI22" s="22">
        <v>774323631.07015443</v>
      </c>
      <c r="AJ22" s="22">
        <v>654250691.30361366</v>
      </c>
      <c r="AK22" s="22">
        <v>2008871615.7768731</v>
      </c>
    </row>
    <row r="23" spans="1:37" x14ac:dyDescent="0.25">
      <c r="A23" s="20">
        <v>34851</v>
      </c>
      <c r="B23" s="21">
        <v>1995</v>
      </c>
      <c r="C23" s="21">
        <v>2</v>
      </c>
      <c r="D23" s="23">
        <v>26981106.796563469</v>
      </c>
      <c r="E23" s="23">
        <v>26585053.1400842</v>
      </c>
      <c r="F23" s="23"/>
      <c r="G23" s="23"/>
      <c r="H23" s="23">
        <v>16557384.284117552</v>
      </c>
      <c r="I23" s="23">
        <v>2671593.9826408136</v>
      </c>
      <c r="J23" s="23">
        <v>6034503.3233420718</v>
      </c>
      <c r="K23" s="23">
        <v>6704187.4951476743</v>
      </c>
      <c r="L23" s="23">
        <v>-669684.17180560296</v>
      </c>
      <c r="M23" s="23">
        <v>12386170.496439569</v>
      </c>
      <c r="N23" s="23">
        <v>10668545.289976539</v>
      </c>
      <c r="O23" s="23">
        <v>2301576.3070617672</v>
      </c>
      <c r="P23" s="23">
        <v>8259609.8556534238</v>
      </c>
      <c r="Q23" s="23">
        <v>14460688.383056996</v>
      </c>
      <c r="R23" s="23"/>
      <c r="S23" s="23"/>
      <c r="T23" s="23"/>
      <c r="U23" s="23"/>
      <c r="V23" s="23"/>
      <c r="W23" s="23"/>
      <c r="X23" s="23"/>
      <c r="Y23" s="23"/>
      <c r="Z23" s="24">
        <v>3992601748.0705304</v>
      </c>
      <c r="AA23" s="24"/>
      <c r="AB23" s="24">
        <v>2569178251.7001977</v>
      </c>
      <c r="AC23" s="24">
        <v>294961176.92761904</v>
      </c>
      <c r="AD23" s="24">
        <f t="shared" si="0"/>
        <v>895772215.02650571</v>
      </c>
      <c r="AE23" s="24">
        <v>805462315.89071965</v>
      </c>
      <c r="AF23" s="24">
        <v>90309899.135786042</v>
      </c>
      <c r="AG23" s="24">
        <v>2909393286.5342937</v>
      </c>
      <c r="AH23" s="24">
        <v>2676703182.1180854</v>
      </c>
      <c r="AI23" s="22">
        <v>737933055.16382873</v>
      </c>
      <c r="AJ23" s="22">
        <v>723643128.67217362</v>
      </c>
      <c r="AK23" s="22">
        <v>2203008040.3159595</v>
      </c>
    </row>
    <row r="24" spans="1:37" x14ac:dyDescent="0.25">
      <c r="A24" s="20">
        <v>34943</v>
      </c>
      <c r="B24" s="21">
        <v>1995</v>
      </c>
      <c r="C24" s="21">
        <v>3</v>
      </c>
      <c r="D24" s="23">
        <v>25440733.023159079</v>
      </c>
      <c r="E24" s="23">
        <v>26146084.888353702</v>
      </c>
      <c r="F24" s="23"/>
      <c r="G24" s="23"/>
      <c r="H24" s="23">
        <v>15734956.03590982</v>
      </c>
      <c r="I24" s="23">
        <v>2825115.3593268502</v>
      </c>
      <c r="J24" s="23">
        <v>5887041.2149664257</v>
      </c>
      <c r="K24" s="23">
        <v>5342195.9123107335</v>
      </c>
      <c r="L24" s="23">
        <v>544845.30265569221</v>
      </c>
      <c r="M24" s="23">
        <v>11558429.155830681</v>
      </c>
      <c r="N24" s="23">
        <v>10564808.742874706</v>
      </c>
      <c r="O24" s="23">
        <v>1744864.6062742595</v>
      </c>
      <c r="P24" s="23">
        <v>7501223.0405591745</v>
      </c>
      <c r="Q24" s="23">
        <v>14265497.576637384</v>
      </c>
      <c r="R24" s="23"/>
      <c r="S24" s="23"/>
      <c r="T24" s="23"/>
      <c r="U24" s="23"/>
      <c r="V24" s="23"/>
      <c r="W24" s="23"/>
      <c r="X24" s="23"/>
      <c r="Y24" s="23"/>
      <c r="Z24" s="24">
        <v>4011837521.5918884</v>
      </c>
      <c r="AA24" s="24"/>
      <c r="AB24" s="24">
        <v>2545908726.2008743</v>
      </c>
      <c r="AC24" s="24">
        <v>302010383.61210382</v>
      </c>
      <c r="AD24" s="24">
        <f t="shared" si="0"/>
        <v>940202947.11058927</v>
      </c>
      <c r="AE24" s="24">
        <v>853500555.22453189</v>
      </c>
      <c r="AF24" s="24">
        <v>86702391.886057377</v>
      </c>
      <c r="AG24" s="24">
        <v>2760993983.1229253</v>
      </c>
      <c r="AH24" s="24">
        <v>2537278518.4546051</v>
      </c>
      <c r="AI24" s="22">
        <v>709507787.57303894</v>
      </c>
      <c r="AJ24" s="22">
        <v>731740123.69322085</v>
      </c>
      <c r="AK24" s="22">
        <v>2245584704.0338092</v>
      </c>
    </row>
    <row r="25" spans="1:37" x14ac:dyDescent="0.25">
      <c r="A25" s="20">
        <v>35034</v>
      </c>
      <c r="B25" s="21">
        <v>1995</v>
      </c>
      <c r="C25" s="21">
        <v>4</v>
      </c>
      <c r="D25" s="23">
        <v>26949452.853946626</v>
      </c>
      <c r="E25" s="23">
        <v>25718957.313513499</v>
      </c>
      <c r="F25" s="23"/>
      <c r="G25" s="23"/>
      <c r="H25" s="23">
        <v>16939257.043771457</v>
      </c>
      <c r="I25" s="23">
        <v>4003863.7390468563</v>
      </c>
      <c r="J25" s="23">
        <v>7361813.5193921952</v>
      </c>
      <c r="K25" s="23">
        <v>5810382.1542278342</v>
      </c>
      <c r="L25" s="23">
        <v>1551431.365164361</v>
      </c>
      <c r="M25" s="23">
        <v>7938634.4940076461</v>
      </c>
      <c r="N25" s="23">
        <v>9294115.9422715306</v>
      </c>
      <c r="O25" s="23">
        <v>1854645.306760526</v>
      </c>
      <c r="P25" s="23">
        <v>8361227.2096816637</v>
      </c>
      <c r="Q25" s="23">
        <v>14943108.894896157</v>
      </c>
      <c r="R25" s="23"/>
      <c r="S25" s="23"/>
      <c r="T25" s="23"/>
      <c r="U25" s="23"/>
      <c r="V25" s="23"/>
      <c r="W25" s="23"/>
      <c r="X25" s="23"/>
      <c r="Y25" s="23"/>
      <c r="Z25" s="24">
        <v>4243110374.4367127</v>
      </c>
      <c r="AA25" s="24"/>
      <c r="AB25" s="24">
        <v>2726398277.2039962</v>
      </c>
      <c r="AC25" s="24">
        <v>451056780.46207231</v>
      </c>
      <c r="AD25" s="24">
        <f t="shared" si="0"/>
        <v>1070124955.1872139</v>
      </c>
      <c r="AE25" s="24">
        <v>987856167.07272863</v>
      </c>
      <c r="AF25" s="24">
        <v>82268788.114485279</v>
      </c>
      <c r="AG25" s="24">
        <v>2199265617.2370234</v>
      </c>
      <c r="AH25" s="24">
        <v>2203735255.6535926</v>
      </c>
      <c r="AI25" s="22">
        <v>822150071.19297743</v>
      </c>
      <c r="AJ25" s="22">
        <v>789127156.3309921</v>
      </c>
      <c r="AK25" s="22">
        <v>2324265768.2349839</v>
      </c>
    </row>
    <row r="26" spans="1:37" x14ac:dyDescent="0.25">
      <c r="A26" s="20">
        <v>35125</v>
      </c>
      <c r="B26" s="21">
        <v>1996</v>
      </c>
      <c r="C26" s="21">
        <v>1</v>
      </c>
      <c r="D26" s="23">
        <v>25381051.739123899</v>
      </c>
      <c r="E26" s="23">
        <v>26322268.301807702</v>
      </c>
      <c r="F26" s="23"/>
      <c r="G26" s="23"/>
      <c r="H26" s="23">
        <v>15077526.412192527</v>
      </c>
      <c r="I26" s="23">
        <v>2975320.5718657156</v>
      </c>
      <c r="J26" s="23">
        <v>5872592.5886233253</v>
      </c>
      <c r="K26" s="23">
        <v>6124938.0720460657</v>
      </c>
      <c r="L26" s="23">
        <v>-252345.48342274054</v>
      </c>
      <c r="M26" s="23">
        <v>9362807.0472762436</v>
      </c>
      <c r="N26" s="23">
        <v>7907194.8808339126</v>
      </c>
      <c r="O26" s="23">
        <v>2671714.2016983475</v>
      </c>
      <c r="P26" s="23">
        <v>7341193.3512524059</v>
      </c>
      <c r="Q26" s="23">
        <v>13732266.554922415</v>
      </c>
      <c r="R26" s="23"/>
      <c r="S26" s="23"/>
      <c r="T26" s="23"/>
      <c r="U26" s="23"/>
      <c r="V26" s="23"/>
      <c r="W26" s="23"/>
      <c r="X26" s="23"/>
      <c r="Y26" s="23"/>
      <c r="Z26" s="24">
        <v>3800634276.011199</v>
      </c>
      <c r="AA26" s="24"/>
      <c r="AB26" s="24">
        <v>2498723487.4171329</v>
      </c>
      <c r="AC26" s="24">
        <v>306419333.21532393</v>
      </c>
      <c r="AD26" s="24">
        <f t="shared" si="0"/>
        <v>768948365.74092019</v>
      </c>
      <c r="AE26" s="24">
        <v>691939277.91985035</v>
      </c>
      <c r="AF26" s="24">
        <v>77009087.821069881</v>
      </c>
      <c r="AG26" s="24">
        <v>2146360067.3515844</v>
      </c>
      <c r="AH26" s="24">
        <v>1919816977.7137625</v>
      </c>
      <c r="AI26" s="22">
        <v>746389936.88215339</v>
      </c>
      <c r="AJ26" s="22">
        <v>681126184.47316968</v>
      </c>
      <c r="AK26" s="22">
        <v>2103846050.4859865</v>
      </c>
    </row>
    <row r="27" spans="1:37" x14ac:dyDescent="0.25">
      <c r="A27" s="20">
        <v>35217</v>
      </c>
      <c r="B27" s="21">
        <v>1996</v>
      </c>
      <c r="C27" s="21">
        <v>2</v>
      </c>
      <c r="D27" s="23">
        <v>26660900.739202559</v>
      </c>
      <c r="E27" s="23">
        <v>26254288.0038637</v>
      </c>
      <c r="F27" s="23"/>
      <c r="G27" s="23"/>
      <c r="H27" s="23">
        <v>16144221.859720491</v>
      </c>
      <c r="I27" s="23">
        <v>2763080.4913019296</v>
      </c>
      <c r="J27" s="23">
        <v>5102877.2695183111</v>
      </c>
      <c r="K27" s="23">
        <v>5518421.9508079272</v>
      </c>
      <c r="L27" s="23">
        <v>-415544.68128961604</v>
      </c>
      <c r="M27" s="23">
        <v>11676875.272567436</v>
      </c>
      <c r="N27" s="23">
        <v>9026154.1539056152</v>
      </c>
      <c r="O27" s="23">
        <v>2263487.8339550919</v>
      </c>
      <c r="P27" s="23">
        <v>8021977.1856614826</v>
      </c>
      <c r="Q27" s="23">
        <v>14744630.048068671</v>
      </c>
      <c r="R27" s="23"/>
      <c r="S27" s="23"/>
      <c r="T27" s="23"/>
      <c r="U27" s="23"/>
      <c r="V27" s="23"/>
      <c r="W27" s="23"/>
      <c r="X27" s="23"/>
      <c r="Y27" s="23"/>
      <c r="Z27" s="24">
        <v>3962501546.6851511</v>
      </c>
      <c r="AA27" s="24"/>
      <c r="AB27" s="24">
        <v>2473562591.9602752</v>
      </c>
      <c r="AC27" s="24">
        <v>302021416.72606212</v>
      </c>
      <c r="AD27" s="24">
        <f t="shared" si="0"/>
        <v>730851726.59655547</v>
      </c>
      <c r="AE27" s="24">
        <v>649160000.02127969</v>
      </c>
      <c r="AF27" s="24">
        <v>81691726.575275749</v>
      </c>
      <c r="AG27" s="24">
        <v>2695248215.7949758</v>
      </c>
      <c r="AH27" s="24">
        <v>2239182404.3927183</v>
      </c>
      <c r="AI27" s="22">
        <v>724435987.43688679</v>
      </c>
      <c r="AJ27" s="22">
        <v>700647096.52125394</v>
      </c>
      <c r="AK27" s="22">
        <v>2265283350.068419</v>
      </c>
    </row>
    <row r="28" spans="1:37" x14ac:dyDescent="0.25">
      <c r="A28" s="20">
        <v>35309</v>
      </c>
      <c r="B28" s="21">
        <v>1996</v>
      </c>
      <c r="C28" s="21">
        <v>3</v>
      </c>
      <c r="D28" s="23">
        <v>25702373.472522877</v>
      </c>
      <c r="E28" s="23">
        <v>26482515.116321702</v>
      </c>
      <c r="F28" s="23"/>
      <c r="G28" s="23"/>
      <c r="H28" s="23">
        <v>15912292.784142286</v>
      </c>
      <c r="I28" s="23">
        <v>3297288.5236710245</v>
      </c>
      <c r="J28" s="23">
        <v>5256417.528360378</v>
      </c>
      <c r="K28" s="23">
        <v>5064670.55611235</v>
      </c>
      <c r="L28" s="23">
        <v>191746.97224802844</v>
      </c>
      <c r="M28" s="23">
        <v>10204763.706348298</v>
      </c>
      <c r="N28" s="23">
        <v>8968389.0699991062</v>
      </c>
      <c r="O28" s="23">
        <v>1707253.7707834905</v>
      </c>
      <c r="P28" s="23">
        <v>7628153.834716972</v>
      </c>
      <c r="Q28" s="23">
        <v>14523491.128841711</v>
      </c>
      <c r="R28" s="23"/>
      <c r="S28" s="23"/>
      <c r="T28" s="23"/>
      <c r="U28" s="23"/>
      <c r="V28" s="23"/>
      <c r="W28" s="23"/>
      <c r="X28" s="23"/>
      <c r="Y28" s="23"/>
      <c r="Z28" s="24">
        <v>4042475725.3585091</v>
      </c>
      <c r="AA28" s="24"/>
      <c r="AB28" s="24">
        <v>2544994818.5952353</v>
      </c>
      <c r="AC28" s="24">
        <v>349416021.18804252</v>
      </c>
      <c r="AD28" s="24">
        <f t="shared" si="0"/>
        <v>888472190.70392632</v>
      </c>
      <c r="AE28" s="24">
        <v>792155486.32682347</v>
      </c>
      <c r="AF28" s="24">
        <v>96316704.377102911</v>
      </c>
      <c r="AG28" s="24">
        <v>2393032403.1338854</v>
      </c>
      <c r="AH28" s="24">
        <v>2133439708.2625806</v>
      </c>
      <c r="AI28" s="22">
        <v>695110219.6211952</v>
      </c>
      <c r="AJ28" s="22">
        <v>746610092.78209257</v>
      </c>
      <c r="AK28" s="22">
        <v>2290498905.3569336</v>
      </c>
    </row>
    <row r="29" spans="1:37" x14ac:dyDescent="0.25">
      <c r="A29" s="20">
        <v>35400</v>
      </c>
      <c r="B29" s="21">
        <v>1996</v>
      </c>
      <c r="C29" s="21">
        <v>4</v>
      </c>
      <c r="D29" s="23">
        <v>28186393.719055992</v>
      </c>
      <c r="E29" s="23">
        <v>26834415.2111081</v>
      </c>
      <c r="F29" s="23"/>
      <c r="G29" s="23"/>
      <c r="H29" s="23">
        <v>17415234.426605657</v>
      </c>
      <c r="I29" s="23">
        <v>3706730.5066497284</v>
      </c>
      <c r="J29" s="23">
        <v>7743071.7104519717</v>
      </c>
      <c r="K29" s="23">
        <v>6054869.3408350023</v>
      </c>
      <c r="L29" s="23">
        <v>1688202.369616969</v>
      </c>
      <c r="M29" s="23">
        <v>8258903.2399459351</v>
      </c>
      <c r="N29" s="23">
        <v>8937546.1645972989</v>
      </c>
      <c r="O29" s="23">
        <v>1916294.4953412174</v>
      </c>
      <c r="P29" s="23">
        <v>8073600.6497614654</v>
      </c>
      <c r="Q29" s="23">
        <v>15982742.360259753</v>
      </c>
      <c r="R29" s="23"/>
      <c r="S29" s="23"/>
      <c r="T29" s="23"/>
      <c r="U29" s="23"/>
      <c r="V29" s="23"/>
      <c r="W29" s="23"/>
      <c r="X29" s="23"/>
      <c r="Y29" s="23"/>
      <c r="Z29" s="24">
        <v>4461663795.4001083</v>
      </c>
      <c r="AA29" s="24"/>
      <c r="AB29" s="24">
        <v>2769750920.512567</v>
      </c>
      <c r="AC29" s="24">
        <v>413481367.87057155</v>
      </c>
      <c r="AD29" s="24">
        <f t="shared" si="0"/>
        <v>1128295374.9052944</v>
      </c>
      <c r="AE29" s="24">
        <v>1007411353.6787431</v>
      </c>
      <c r="AF29" s="24">
        <v>120884021.2265514</v>
      </c>
      <c r="AG29" s="24">
        <v>2248197174.0032182</v>
      </c>
      <c r="AH29" s="24">
        <v>2098061041.891542</v>
      </c>
      <c r="AI29" s="22">
        <v>837942133.05976474</v>
      </c>
      <c r="AJ29" s="22">
        <v>762395373.2234838</v>
      </c>
      <c r="AK29" s="22">
        <v>2481456720.5436268</v>
      </c>
    </row>
    <row r="30" spans="1:37" x14ac:dyDescent="0.25">
      <c r="A30" s="20">
        <v>35490</v>
      </c>
      <c r="B30" s="21">
        <v>1997</v>
      </c>
      <c r="C30" s="21">
        <v>1</v>
      </c>
      <c r="D30" s="23">
        <v>25979104.612758301</v>
      </c>
      <c r="E30" s="23">
        <v>26929579.194698501</v>
      </c>
      <c r="F30" s="23"/>
      <c r="G30" s="23"/>
      <c r="H30" s="23">
        <v>15881770.283416955</v>
      </c>
      <c r="I30" s="23">
        <v>2793774.4222918386</v>
      </c>
      <c r="J30" s="23">
        <v>5725136.1343264524</v>
      </c>
      <c r="K30" s="23">
        <v>5948519.5910514146</v>
      </c>
      <c r="L30" s="23">
        <v>-223383.45672496175</v>
      </c>
      <c r="M30" s="23">
        <v>9034704.5113992561</v>
      </c>
      <c r="N30" s="23">
        <v>7456280.7386762062</v>
      </c>
      <c r="O30" s="23">
        <v>2856458.0505661322</v>
      </c>
      <c r="P30" s="23">
        <v>6935818.2737144288</v>
      </c>
      <c r="Q30" s="23">
        <v>14474256.023392931</v>
      </c>
      <c r="R30" s="23"/>
      <c r="S30" s="23"/>
      <c r="T30" s="23"/>
      <c r="U30" s="23"/>
      <c r="V30" s="23"/>
      <c r="W30" s="23"/>
      <c r="X30" s="23"/>
      <c r="Y30" s="23"/>
      <c r="Z30" s="24">
        <v>3944088470.2702818</v>
      </c>
      <c r="AA30" s="24"/>
      <c r="AB30" s="24">
        <v>2595769436.2827826</v>
      </c>
      <c r="AC30" s="24">
        <v>283715759.78223449</v>
      </c>
      <c r="AD30" s="24">
        <f t="shared" si="0"/>
        <v>812615796.27875316</v>
      </c>
      <c r="AE30" s="24">
        <v>657222119.15513194</v>
      </c>
      <c r="AF30" s="24">
        <v>155393677.12362123</v>
      </c>
      <c r="AG30" s="24">
        <v>2039768032.2335331</v>
      </c>
      <c r="AH30" s="24">
        <v>1787780554.3070221</v>
      </c>
      <c r="AI30" s="22">
        <v>800327924.47506452</v>
      </c>
      <c r="AJ30" s="22">
        <v>637735709.09274185</v>
      </c>
      <c r="AK30" s="22">
        <v>2225103712.4661336</v>
      </c>
    </row>
    <row r="31" spans="1:37" x14ac:dyDescent="0.25">
      <c r="A31" s="20">
        <v>35582</v>
      </c>
      <c r="B31" s="21">
        <v>1997</v>
      </c>
      <c r="C31" s="21">
        <v>2</v>
      </c>
      <c r="D31" s="23">
        <v>28173847.528833523</v>
      </c>
      <c r="E31" s="23">
        <v>27750494.900103498</v>
      </c>
      <c r="F31" s="23"/>
      <c r="G31" s="23"/>
      <c r="H31" s="23">
        <v>16491067.147717332</v>
      </c>
      <c r="I31" s="23">
        <v>2857061.2432362996</v>
      </c>
      <c r="J31" s="23">
        <v>6058998.3525581826</v>
      </c>
      <c r="K31" s="23">
        <v>5991304.6046826765</v>
      </c>
      <c r="L31" s="23">
        <v>67693.747875505593</v>
      </c>
      <c r="M31" s="23">
        <v>10487903.656920275</v>
      </c>
      <c r="N31" s="23">
        <v>7721182.871598566</v>
      </c>
      <c r="O31" s="23">
        <v>2450388.7619888978</v>
      </c>
      <c r="P31" s="23">
        <v>8508404.9795060363</v>
      </c>
      <c r="Q31" s="23">
        <v>15483138.963987961</v>
      </c>
      <c r="R31" s="23"/>
      <c r="S31" s="23"/>
      <c r="T31" s="23"/>
      <c r="U31" s="23"/>
      <c r="V31" s="23"/>
      <c r="W31" s="23"/>
      <c r="X31" s="23"/>
      <c r="Y31" s="23"/>
      <c r="Z31" s="24">
        <v>4160704641.6250587</v>
      </c>
      <c r="AA31" s="24"/>
      <c r="AB31" s="24">
        <v>2489414091.2964759</v>
      </c>
      <c r="AC31" s="24">
        <v>307220949.25145864</v>
      </c>
      <c r="AD31" s="24">
        <f t="shared" si="0"/>
        <v>864962218.55402207</v>
      </c>
      <c r="AE31" s="24">
        <v>690949189.12102187</v>
      </c>
      <c r="AF31" s="24">
        <v>174013029.43300024</v>
      </c>
      <c r="AG31" s="24">
        <v>2387965863.4850087</v>
      </c>
      <c r="AH31" s="24">
        <v>1888858480.9619069</v>
      </c>
      <c r="AI31" s="22">
        <v>782080983.37149429</v>
      </c>
      <c r="AJ31" s="22">
        <v>735775903.783813</v>
      </c>
      <c r="AK31" s="22">
        <v>2355339470.1108742</v>
      </c>
    </row>
    <row r="32" spans="1:37" x14ac:dyDescent="0.25">
      <c r="A32" s="20">
        <v>35674</v>
      </c>
      <c r="B32" s="21">
        <v>1997</v>
      </c>
      <c r="C32" s="21">
        <v>3</v>
      </c>
      <c r="D32" s="23">
        <v>27849231.127717592</v>
      </c>
      <c r="E32" s="23">
        <v>28823060.163113002</v>
      </c>
      <c r="F32" s="23"/>
      <c r="G32" s="23"/>
      <c r="H32" s="23">
        <v>16433487.743103994</v>
      </c>
      <c r="I32" s="23">
        <v>3099227.6687912601</v>
      </c>
      <c r="J32" s="23">
        <v>6339531.272818448</v>
      </c>
      <c r="K32" s="23">
        <v>5428995.6329773143</v>
      </c>
      <c r="L32" s="23">
        <v>910535.63984113396</v>
      </c>
      <c r="M32" s="23">
        <v>10092609.207192641</v>
      </c>
      <c r="N32" s="23">
        <v>8115624.7641887525</v>
      </c>
      <c r="O32" s="23">
        <v>1866412.5532189906</v>
      </c>
      <c r="P32" s="23">
        <v>7989369.4867140818</v>
      </c>
      <c r="Q32" s="23">
        <v>16031451.343372572</v>
      </c>
      <c r="R32" s="23"/>
      <c r="S32" s="23"/>
      <c r="T32" s="23"/>
      <c r="U32" s="23"/>
      <c r="V32" s="23"/>
      <c r="W32" s="23"/>
      <c r="X32" s="23"/>
      <c r="Y32" s="23"/>
      <c r="Z32" s="24">
        <v>4359298544.9754448</v>
      </c>
      <c r="AA32" s="24"/>
      <c r="AB32" s="24">
        <v>2589448214.1003041</v>
      </c>
      <c r="AC32" s="24">
        <v>322888264.89763933</v>
      </c>
      <c r="AD32" s="24">
        <f t="shared" si="0"/>
        <v>1013747441.8898423</v>
      </c>
      <c r="AE32" s="24">
        <v>837005363.73515368</v>
      </c>
      <c r="AF32" s="24">
        <v>176742078.15468854</v>
      </c>
      <c r="AG32" s="24">
        <v>2336469789.9495039</v>
      </c>
      <c r="AH32" s="24">
        <v>1903255165.8618453</v>
      </c>
      <c r="AI32" s="22">
        <v>754430694.41220737</v>
      </c>
      <c r="AJ32" s="22">
        <v>768500726.69636369</v>
      </c>
      <c r="AK32" s="22">
        <v>2508231689.8171864</v>
      </c>
    </row>
    <row r="33" spans="1:37" x14ac:dyDescent="0.25">
      <c r="A33" s="20">
        <v>35765</v>
      </c>
      <c r="B33" s="21">
        <v>1997</v>
      </c>
      <c r="C33" s="21">
        <v>4</v>
      </c>
      <c r="D33" s="23">
        <v>28422664.240336448</v>
      </c>
      <c r="E33" s="23">
        <v>26946588.328487799</v>
      </c>
      <c r="F33" s="23"/>
      <c r="G33" s="23"/>
      <c r="H33" s="23">
        <v>17652378.288895637</v>
      </c>
      <c r="I33" s="23">
        <v>3966209.0323256026</v>
      </c>
      <c r="J33" s="23">
        <v>7498501.053295088</v>
      </c>
      <c r="K33" s="23">
        <v>6063197.6455923468</v>
      </c>
      <c r="L33" s="23">
        <v>1435303.4077027412</v>
      </c>
      <c r="M33" s="23">
        <v>7653811.2926771706</v>
      </c>
      <c r="N33" s="23">
        <v>8348235.4268570449</v>
      </c>
      <c r="O33" s="23">
        <v>1977883.0843266943</v>
      </c>
      <c r="P33" s="23">
        <v>8025526.8978350954</v>
      </c>
      <c r="Q33" s="23">
        <v>16441242.080241872</v>
      </c>
      <c r="R33" s="23"/>
      <c r="S33" s="23"/>
      <c r="T33" s="23"/>
      <c r="U33" s="23"/>
      <c r="V33" s="23"/>
      <c r="W33" s="23"/>
      <c r="X33" s="23"/>
      <c r="Y33" s="23"/>
      <c r="Z33" s="24">
        <v>4493325462.5067654</v>
      </c>
      <c r="AA33" s="24"/>
      <c r="AB33" s="24">
        <v>2768387181.1685872</v>
      </c>
      <c r="AC33" s="24">
        <v>435535382.06866741</v>
      </c>
      <c r="AD33" s="24">
        <f t="shared" si="0"/>
        <v>1166118169.5285528</v>
      </c>
      <c r="AE33" s="24">
        <v>1002537346.2398666</v>
      </c>
      <c r="AF33" s="24">
        <v>163580823.28868619</v>
      </c>
      <c r="AG33" s="24">
        <v>2057002428.1415551</v>
      </c>
      <c r="AH33" s="24">
        <v>1933717698.4005961</v>
      </c>
      <c r="AI33" s="22">
        <v>873311540.74123406</v>
      </c>
      <c r="AJ33" s="22">
        <v>749884859.42708111</v>
      </c>
      <c r="AK33" s="22">
        <v>2532955947.9833555</v>
      </c>
    </row>
    <row r="34" spans="1:37" x14ac:dyDescent="0.25">
      <c r="A34" s="20">
        <v>35855</v>
      </c>
      <c r="B34" s="21">
        <v>1998</v>
      </c>
      <c r="C34" s="21">
        <v>1</v>
      </c>
      <c r="D34" s="23">
        <v>27289020.909566574</v>
      </c>
      <c r="E34" s="23">
        <v>28269606.331626602</v>
      </c>
      <c r="F34" s="23"/>
      <c r="G34" s="23"/>
      <c r="H34" s="23">
        <v>15670878.6282719</v>
      </c>
      <c r="I34" s="23">
        <v>3039679.953885525</v>
      </c>
      <c r="J34" s="23">
        <v>5977809.7071758164</v>
      </c>
      <c r="K34" s="23">
        <v>5863394.8385074474</v>
      </c>
      <c r="L34" s="23">
        <v>114414.86866836916</v>
      </c>
      <c r="M34" s="23">
        <v>10077429.30047554</v>
      </c>
      <c r="N34" s="23">
        <v>7476776.6802422088</v>
      </c>
      <c r="O34" s="23">
        <v>2939277.0889037387</v>
      </c>
      <c r="P34" s="23">
        <v>7569792.9036265211</v>
      </c>
      <c r="Q34" s="23">
        <v>15084236.647284612</v>
      </c>
      <c r="R34" s="23"/>
      <c r="S34" s="23"/>
      <c r="T34" s="23"/>
      <c r="U34" s="23"/>
      <c r="V34" s="23"/>
      <c r="W34" s="23"/>
      <c r="X34" s="23"/>
      <c r="Y34" s="23"/>
      <c r="Z34" s="24">
        <v>4093662385.2459583</v>
      </c>
      <c r="AA34" s="24"/>
      <c r="AB34" s="24">
        <v>2530455736.1058679</v>
      </c>
      <c r="AC34" s="24">
        <v>304977193.12231594</v>
      </c>
      <c r="AD34" s="24">
        <f t="shared" si="0"/>
        <v>785615968.66969097</v>
      </c>
      <c r="AE34" s="24">
        <v>651086703.83469784</v>
      </c>
      <c r="AF34" s="24">
        <v>134529264.83499312</v>
      </c>
      <c r="AG34" s="24">
        <v>2245180882.5271239</v>
      </c>
      <c r="AH34" s="24">
        <v>1772567395.1790409</v>
      </c>
      <c r="AI34" s="22">
        <v>819926333.6751945</v>
      </c>
      <c r="AJ34" s="22">
        <v>693639493.39309657</v>
      </c>
      <c r="AK34" s="22">
        <v>2303640614.7480855</v>
      </c>
    </row>
    <row r="35" spans="1:37" x14ac:dyDescent="0.25">
      <c r="A35" s="20">
        <v>35947</v>
      </c>
      <c r="B35" s="21">
        <v>1998</v>
      </c>
      <c r="C35" s="21">
        <v>2</v>
      </c>
      <c r="D35" s="23">
        <v>28361189.67384275</v>
      </c>
      <c r="E35" s="23">
        <v>27939913.543042999</v>
      </c>
      <c r="F35" s="23"/>
      <c r="G35" s="23"/>
      <c r="H35" s="23">
        <v>16403968.834569268</v>
      </c>
      <c r="I35" s="23">
        <v>3127387.2492981465</v>
      </c>
      <c r="J35" s="23">
        <v>5517295.4441069551</v>
      </c>
      <c r="K35" s="23">
        <v>5755974.0642803488</v>
      </c>
      <c r="L35" s="23">
        <v>-238678.62017339352</v>
      </c>
      <c r="M35" s="23">
        <v>11629520.353799365</v>
      </c>
      <c r="N35" s="23">
        <v>8316982.2079309905</v>
      </c>
      <c r="O35" s="23">
        <v>2451752.6625173823</v>
      </c>
      <c r="P35" s="23">
        <v>8394964.6445894651</v>
      </c>
      <c r="Q35" s="23">
        <v>15810047.768813882</v>
      </c>
      <c r="R35" s="23"/>
      <c r="S35" s="23"/>
      <c r="T35" s="23"/>
      <c r="U35" s="23"/>
      <c r="V35" s="23"/>
      <c r="W35" s="23"/>
      <c r="X35" s="23"/>
      <c r="Y35" s="23"/>
      <c r="Z35" s="24">
        <v>4174905889.4320607</v>
      </c>
      <c r="AA35" s="24"/>
      <c r="AB35" s="24">
        <v>2447796773.0635509</v>
      </c>
      <c r="AC35" s="24">
        <v>332763639.10442203</v>
      </c>
      <c r="AD35" s="24">
        <f t="shared" si="0"/>
        <v>796596292.29593015</v>
      </c>
      <c r="AE35" s="24">
        <v>669401958.43015885</v>
      </c>
      <c r="AF35" s="24">
        <v>127194333.86577125</v>
      </c>
      <c r="AG35" s="24">
        <v>2610477285.4971042</v>
      </c>
      <c r="AH35" s="24">
        <v>2012728100.5289474</v>
      </c>
      <c r="AI35" s="22">
        <v>783519751.38879597</v>
      </c>
      <c r="AJ35" s="22">
        <v>725712427.1487515</v>
      </c>
      <c r="AK35" s="22">
        <v>2384256775.8925552</v>
      </c>
    </row>
    <row r="36" spans="1:37" x14ac:dyDescent="0.25">
      <c r="A36" s="20">
        <v>36039</v>
      </c>
      <c r="B36" s="21">
        <v>1998</v>
      </c>
      <c r="C36" s="21">
        <v>3</v>
      </c>
      <c r="D36" s="23">
        <v>26404577.895694219</v>
      </c>
      <c r="E36" s="23">
        <v>27460745.124958999</v>
      </c>
      <c r="F36" s="23"/>
      <c r="G36" s="23"/>
      <c r="H36" s="23">
        <v>16086119.808184043</v>
      </c>
      <c r="I36" s="23">
        <v>3047935.1401670859</v>
      </c>
      <c r="J36" s="23">
        <v>4616009.1704155719</v>
      </c>
      <c r="K36" s="23">
        <v>4217234.9586816952</v>
      </c>
      <c r="L36" s="23">
        <v>398774.21173387684</v>
      </c>
      <c r="M36" s="23">
        <v>11335399.643746052</v>
      </c>
      <c r="N36" s="23">
        <v>8680885.8668185417</v>
      </c>
      <c r="O36" s="23">
        <v>1858983.0703388238</v>
      </c>
      <c r="P36" s="23">
        <v>7411207.268628587</v>
      </c>
      <c r="Q36" s="23">
        <v>15355333.4545552</v>
      </c>
      <c r="R36" s="23"/>
      <c r="S36" s="23"/>
      <c r="T36" s="23"/>
      <c r="U36" s="23"/>
      <c r="V36" s="23"/>
      <c r="W36" s="23"/>
      <c r="X36" s="23"/>
      <c r="Y36" s="23"/>
      <c r="Z36" s="24">
        <v>4183634373.9365244</v>
      </c>
      <c r="AA36" s="24"/>
      <c r="AB36" s="24">
        <v>2503473740.6011214</v>
      </c>
      <c r="AC36" s="24">
        <v>314053021.80108148</v>
      </c>
      <c r="AD36" s="24">
        <f t="shared" si="0"/>
        <v>794324978.24088907</v>
      </c>
      <c r="AE36" s="24">
        <v>652748947.85986841</v>
      </c>
      <c r="AF36" s="24">
        <v>141576030.38102067</v>
      </c>
      <c r="AG36" s="24">
        <v>2583228135.4737959</v>
      </c>
      <c r="AH36" s="24">
        <v>2011445502.1803639</v>
      </c>
      <c r="AI36" s="22">
        <v>754404548.92564952</v>
      </c>
      <c r="AJ36" s="22">
        <v>717209743.71545947</v>
      </c>
      <c r="AK36" s="22">
        <v>2415812955.2713113</v>
      </c>
    </row>
    <row r="37" spans="1:37" x14ac:dyDescent="0.25">
      <c r="A37" s="20">
        <v>36130</v>
      </c>
      <c r="B37" s="21">
        <v>1998</v>
      </c>
      <c r="C37" s="21">
        <v>4</v>
      </c>
      <c r="D37" s="23">
        <v>28445189.618586313</v>
      </c>
      <c r="E37" s="23">
        <v>26912388.395075899</v>
      </c>
      <c r="F37" s="23"/>
      <c r="G37" s="23"/>
      <c r="H37" s="23">
        <v>17974894.072563037</v>
      </c>
      <c r="I37" s="23">
        <v>3811455.5421341653</v>
      </c>
      <c r="J37" s="23">
        <v>6784374.5797031671</v>
      </c>
      <c r="K37" s="23">
        <v>5134462.8185934629</v>
      </c>
      <c r="L37" s="23">
        <v>1649911.7611097046</v>
      </c>
      <c r="M37" s="23">
        <v>9298086.3647031151</v>
      </c>
      <c r="N37" s="23">
        <v>9423620.9405171759</v>
      </c>
      <c r="O37" s="23">
        <v>2017109.8205963126</v>
      </c>
      <c r="P37" s="23">
        <v>7965362.5485962983</v>
      </c>
      <c r="Q37" s="23">
        <v>16322356.505075078</v>
      </c>
      <c r="R37" s="23"/>
      <c r="S37" s="23"/>
      <c r="T37" s="23"/>
      <c r="U37" s="23"/>
      <c r="V37" s="23"/>
      <c r="W37" s="23"/>
      <c r="X37" s="23"/>
      <c r="Y37" s="23"/>
      <c r="Z37" s="24">
        <v>4516751917.2679644</v>
      </c>
      <c r="AA37" s="24"/>
      <c r="AB37" s="24">
        <v>2778141580.8221207</v>
      </c>
      <c r="AC37" s="24">
        <v>412867887.97218055</v>
      </c>
      <c r="AD37" s="24">
        <f t="shared" si="0"/>
        <v>1021007997.2560167</v>
      </c>
      <c r="AE37" s="24">
        <v>843333642.87527525</v>
      </c>
      <c r="AF37" s="24">
        <v>177674354.38074145</v>
      </c>
      <c r="AG37" s="24">
        <v>2454973900.7448568</v>
      </c>
      <c r="AH37" s="24">
        <v>2150239449.5272102</v>
      </c>
      <c r="AI37" s="22">
        <v>891724619.01035988</v>
      </c>
      <c r="AJ37" s="22">
        <v>746898366.74269295</v>
      </c>
      <c r="AK37" s="22">
        <v>2514500667.1214237</v>
      </c>
    </row>
    <row r="38" spans="1:37" x14ac:dyDescent="0.25">
      <c r="A38" s="20">
        <v>36220</v>
      </c>
      <c r="B38" s="21">
        <v>1999</v>
      </c>
      <c r="C38" s="21">
        <v>1</v>
      </c>
      <c r="D38" s="23">
        <v>25585715.393129062</v>
      </c>
      <c r="E38" s="23">
        <v>26403485.174230199</v>
      </c>
      <c r="F38" s="23"/>
      <c r="G38" s="23"/>
      <c r="H38" s="23">
        <v>14589756.768902764</v>
      </c>
      <c r="I38" s="23">
        <v>3098666.9396572909</v>
      </c>
      <c r="J38" s="23">
        <v>5346951.6870327089</v>
      </c>
      <c r="K38" s="23">
        <v>5035418.7919183373</v>
      </c>
      <c r="L38" s="23">
        <v>311532.89511437161</v>
      </c>
      <c r="M38" s="23">
        <v>9200666.7540544588</v>
      </c>
      <c r="N38" s="23">
        <v>6650326.7565181581</v>
      </c>
      <c r="O38" s="23">
        <v>3032538.567545779</v>
      </c>
      <c r="P38" s="23">
        <v>7318431.3805959262</v>
      </c>
      <c r="Q38" s="23">
        <v>13735803.424376123</v>
      </c>
      <c r="R38" s="23"/>
      <c r="S38" s="23"/>
      <c r="T38" s="23"/>
      <c r="U38" s="23"/>
      <c r="V38" s="23"/>
      <c r="W38" s="23"/>
      <c r="X38" s="23"/>
      <c r="Y38" s="23"/>
      <c r="Z38" s="24">
        <v>3862863779.0072398</v>
      </c>
      <c r="AA38" s="24"/>
      <c r="AB38" s="24">
        <v>2313300024.5600448</v>
      </c>
      <c r="AC38" s="24">
        <v>305097713.92096543</v>
      </c>
      <c r="AD38" s="24">
        <f t="shared" si="0"/>
        <v>781160690.38805306</v>
      </c>
      <c r="AE38" s="24">
        <v>545671384.52311969</v>
      </c>
      <c r="AF38" s="24">
        <v>235489305.8649334</v>
      </c>
      <c r="AG38" s="24">
        <v>2008920686.2710469</v>
      </c>
      <c r="AH38" s="24">
        <v>1545615336.1328702</v>
      </c>
      <c r="AI38" s="22">
        <v>845299010.88748658</v>
      </c>
      <c r="AJ38" s="22">
        <v>668486591.45453894</v>
      </c>
      <c r="AK38" s="22">
        <v>2105172674.5643992</v>
      </c>
    </row>
    <row r="39" spans="1:37" x14ac:dyDescent="0.25">
      <c r="A39" s="20">
        <v>36312</v>
      </c>
      <c r="B39" s="21">
        <v>1999</v>
      </c>
      <c r="C39" s="21">
        <v>2</v>
      </c>
      <c r="D39" s="23">
        <v>26848784.450407617</v>
      </c>
      <c r="E39" s="23">
        <v>26462507.684765801</v>
      </c>
      <c r="F39" s="23"/>
      <c r="G39" s="23"/>
      <c r="H39" s="23">
        <v>16202086.243817637</v>
      </c>
      <c r="I39" s="23">
        <v>2851543.6002266663</v>
      </c>
      <c r="J39" s="23">
        <v>4941077.2784521487</v>
      </c>
      <c r="K39" s="23">
        <v>4912046.780990202</v>
      </c>
      <c r="L39" s="23">
        <v>29030.497461946681</v>
      </c>
      <c r="M39" s="23">
        <v>9945762.3481254727</v>
      </c>
      <c r="N39" s="23">
        <v>7091685.0202143043</v>
      </c>
      <c r="O39" s="23">
        <v>2421978.8345977967</v>
      </c>
      <c r="P39" s="23">
        <v>7617418.1969001675</v>
      </c>
      <c r="Q39" s="23">
        <v>15152626.905798385</v>
      </c>
      <c r="R39" s="23"/>
      <c r="S39" s="23"/>
      <c r="T39" s="23"/>
      <c r="U39" s="23"/>
      <c r="V39" s="23"/>
      <c r="W39" s="23"/>
      <c r="X39" s="23"/>
      <c r="Y39" s="23"/>
      <c r="Z39" s="24">
        <v>3989922923.0372972</v>
      </c>
      <c r="AA39" s="24"/>
      <c r="AB39" s="24">
        <v>2373518938.4814935</v>
      </c>
      <c r="AC39" s="24">
        <v>297508438.43037403</v>
      </c>
      <c r="AD39" s="24">
        <f t="shared" si="0"/>
        <v>810176782.42133987</v>
      </c>
      <c r="AE39" s="24">
        <v>554162049.05479205</v>
      </c>
      <c r="AF39" s="24">
        <v>256014733.36654779</v>
      </c>
      <c r="AG39" s="24">
        <v>2190077359.2751851</v>
      </c>
      <c r="AH39" s="24">
        <v>1681358595.5710955</v>
      </c>
      <c r="AI39" s="22">
        <v>778816771.13462591</v>
      </c>
      <c r="AJ39" s="22">
        <v>655128367.07346606</v>
      </c>
      <c r="AK39" s="22">
        <v>2282488667.0336847</v>
      </c>
    </row>
    <row r="40" spans="1:37" x14ac:dyDescent="0.25">
      <c r="A40" s="20">
        <v>36404</v>
      </c>
      <c r="B40" s="21">
        <v>1999</v>
      </c>
      <c r="C40" s="21">
        <v>3</v>
      </c>
      <c r="D40" s="23">
        <v>26613640.169013225</v>
      </c>
      <c r="E40" s="23">
        <v>27812252.688305698</v>
      </c>
      <c r="F40" s="23"/>
      <c r="G40" s="23"/>
      <c r="H40" s="23">
        <v>16569312.137530804</v>
      </c>
      <c r="I40" s="23">
        <v>3065101.2107519391</v>
      </c>
      <c r="J40" s="23">
        <v>4660310.4824419599</v>
      </c>
      <c r="K40" s="23">
        <v>4072569.1744898697</v>
      </c>
      <c r="L40" s="23">
        <v>587741.30795208982</v>
      </c>
      <c r="M40" s="23">
        <v>9238411.0137258284</v>
      </c>
      <c r="N40" s="23">
        <v>6919494.675437307</v>
      </c>
      <c r="O40" s="23">
        <v>1956661.5708485742</v>
      </c>
      <c r="P40" s="23">
        <v>7464761.0830173949</v>
      </c>
      <c r="Q40" s="23">
        <v>15476958.377743414</v>
      </c>
      <c r="R40" s="23"/>
      <c r="S40" s="23"/>
      <c r="T40" s="23"/>
      <c r="U40" s="23"/>
      <c r="V40" s="23"/>
      <c r="W40" s="23"/>
      <c r="X40" s="23"/>
      <c r="Y40" s="23"/>
      <c r="Z40" s="24">
        <v>4203437773.4487758</v>
      </c>
      <c r="AA40" s="24"/>
      <c r="AB40" s="24">
        <v>2540567424.5053935</v>
      </c>
      <c r="AC40" s="24">
        <v>310684820.99744862</v>
      </c>
      <c r="AD40" s="24">
        <f t="shared" si="0"/>
        <v>854035454.10569036</v>
      </c>
      <c r="AE40" s="24">
        <v>614784817.22010565</v>
      </c>
      <c r="AF40" s="24">
        <v>239250636.88558468</v>
      </c>
      <c r="AG40" s="24">
        <v>2074920928.0430112</v>
      </c>
      <c r="AH40" s="24">
        <v>1576770854.2027678</v>
      </c>
      <c r="AI40" s="22">
        <v>792648872.75929868</v>
      </c>
      <c r="AJ40" s="22">
        <v>719893923.60002208</v>
      </c>
      <c r="AK40" s="22">
        <v>2404777018.9027562</v>
      </c>
    </row>
    <row r="41" spans="1:37" x14ac:dyDescent="0.25">
      <c r="A41" s="20">
        <v>36495</v>
      </c>
      <c r="B41" s="21">
        <v>1999</v>
      </c>
      <c r="C41" s="21">
        <v>4</v>
      </c>
      <c r="D41" s="23">
        <v>29942320.302156493</v>
      </c>
      <c r="E41" s="23">
        <v>28335295.534825198</v>
      </c>
      <c r="F41" s="23"/>
      <c r="G41" s="23"/>
      <c r="H41" s="23">
        <v>17846899.054720405</v>
      </c>
      <c r="I41" s="23">
        <v>4096206.5238324949</v>
      </c>
      <c r="J41" s="23">
        <v>6798016.8276521182</v>
      </c>
      <c r="K41" s="23">
        <v>4646334.0695228372</v>
      </c>
      <c r="L41" s="23">
        <v>2151682.758129281</v>
      </c>
      <c r="M41" s="23">
        <v>8086079.5733571369</v>
      </c>
      <c r="N41" s="23">
        <v>6884881.6774056628</v>
      </c>
      <c r="O41" s="23">
        <v>1932466.6293030579</v>
      </c>
      <c r="P41" s="23">
        <v>8433012.1500486918</v>
      </c>
      <c r="Q41" s="23">
        <v>17503955.291820265</v>
      </c>
      <c r="R41" s="23"/>
      <c r="S41" s="23"/>
      <c r="T41" s="23"/>
      <c r="U41" s="23"/>
      <c r="V41" s="23"/>
      <c r="W41" s="23"/>
      <c r="X41" s="23"/>
      <c r="Y41" s="23"/>
      <c r="Z41" s="24">
        <v>4680920643.9531279</v>
      </c>
      <c r="AA41" s="24"/>
      <c r="AB41" s="24">
        <v>2737521599.7356286</v>
      </c>
      <c r="AC41" s="24">
        <v>439774963.65121162</v>
      </c>
      <c r="AD41" s="24">
        <f t="shared" si="0"/>
        <v>940183013.62402642</v>
      </c>
      <c r="AE41" s="24">
        <v>754985997.20198226</v>
      </c>
      <c r="AF41" s="24">
        <v>185197016.42204416</v>
      </c>
      <c r="AG41" s="24">
        <v>2121153739.9094582</v>
      </c>
      <c r="AH41" s="24">
        <v>1557712672.9671962</v>
      </c>
      <c r="AI41" s="22">
        <v>873438865.21858895</v>
      </c>
      <c r="AJ41" s="22">
        <v>790688801.70237327</v>
      </c>
      <c r="AK41" s="22">
        <v>2663105629.1913443</v>
      </c>
    </row>
    <row r="42" spans="1:37" x14ac:dyDescent="0.25">
      <c r="A42" s="20">
        <v>36586</v>
      </c>
      <c r="B42" s="21">
        <v>2000</v>
      </c>
      <c r="C42" s="21">
        <v>1</v>
      </c>
      <c r="D42" s="23">
        <v>25902784.160009004</v>
      </c>
      <c r="E42" s="23">
        <v>26592949.323545702</v>
      </c>
      <c r="F42" s="23"/>
      <c r="G42" s="23"/>
      <c r="H42" s="23">
        <v>14330907.5884066</v>
      </c>
      <c r="I42" s="23">
        <v>3130547.8008608446</v>
      </c>
      <c r="J42" s="23">
        <v>5108374.4577607233</v>
      </c>
      <c r="K42" s="23">
        <v>5081473.2495733909</v>
      </c>
      <c r="L42" s="23">
        <v>26901.208187332086</v>
      </c>
      <c r="M42" s="23">
        <v>9062297.9633937776</v>
      </c>
      <c r="N42" s="23">
        <v>5729343.6504129376</v>
      </c>
      <c r="O42" s="23">
        <v>2833535.5281342319</v>
      </c>
      <c r="P42" s="23">
        <v>7258043.1405086387</v>
      </c>
      <c r="Q42" s="23">
        <v>14097874.458294418</v>
      </c>
      <c r="R42" s="23"/>
      <c r="S42" s="23"/>
      <c r="T42" s="23"/>
      <c r="U42" s="23"/>
      <c r="V42" s="23"/>
      <c r="W42" s="23"/>
      <c r="X42" s="23"/>
      <c r="Y42" s="23"/>
      <c r="Z42" s="24">
        <v>3893168843.9246368</v>
      </c>
      <c r="AA42" s="24"/>
      <c r="AB42" s="24">
        <v>2280952462.9979281</v>
      </c>
      <c r="AC42" s="24">
        <v>309513171.48308247</v>
      </c>
      <c r="AD42" s="24">
        <f t="shared" si="0"/>
        <v>652229537.04677951</v>
      </c>
      <c r="AE42" s="24">
        <v>558375665.07085347</v>
      </c>
      <c r="AF42" s="24">
        <v>93853871.975926086</v>
      </c>
      <c r="AG42" s="24">
        <v>1987722791.5497415</v>
      </c>
      <c r="AH42" s="24">
        <v>1337249119.1528947</v>
      </c>
      <c r="AI42" s="22">
        <v>795012270.05150294</v>
      </c>
      <c r="AJ42" s="22">
        <v>666220995.22858918</v>
      </c>
      <c r="AK42" s="22">
        <v>2151122741.340373</v>
      </c>
    </row>
    <row r="43" spans="1:37" x14ac:dyDescent="0.25">
      <c r="A43" s="20">
        <v>36678</v>
      </c>
      <c r="B43" s="21">
        <v>2000</v>
      </c>
      <c r="C43" s="21">
        <v>2</v>
      </c>
      <c r="D43" s="23">
        <v>27243601.006202471</v>
      </c>
      <c r="E43" s="23">
        <v>26843762.123866599</v>
      </c>
      <c r="F43" s="23"/>
      <c r="G43" s="23"/>
      <c r="H43" s="23">
        <v>16169711.109720254</v>
      </c>
      <c r="I43" s="23">
        <v>2826752.0380023103</v>
      </c>
      <c r="J43" s="23">
        <v>4637716.2462250553</v>
      </c>
      <c r="K43" s="23">
        <v>5144165.3364342684</v>
      </c>
      <c r="L43" s="23">
        <v>-506449.09020921274</v>
      </c>
      <c r="M43" s="23">
        <v>10025321.325060375</v>
      </c>
      <c r="N43" s="23">
        <v>6415899.7128055273</v>
      </c>
      <c r="O43" s="23">
        <v>2330084.6160285892</v>
      </c>
      <c r="P43" s="23">
        <v>7835471.4245619634</v>
      </c>
      <c r="Q43" s="23">
        <v>15482169.213670798</v>
      </c>
      <c r="R43" s="23"/>
      <c r="S43" s="23"/>
      <c r="T43" s="23"/>
      <c r="U43" s="23"/>
      <c r="V43" s="23"/>
      <c r="W43" s="23"/>
      <c r="X43" s="23"/>
      <c r="Y43" s="23"/>
      <c r="Z43" s="24">
        <v>4024308212.2264309</v>
      </c>
      <c r="AA43" s="24"/>
      <c r="AB43" s="24">
        <v>2396047495.8332257</v>
      </c>
      <c r="AC43" s="24">
        <v>298604298.39741921</v>
      </c>
      <c r="AD43" s="24">
        <f t="shared" si="0"/>
        <v>636111579.38537836</v>
      </c>
      <c r="AE43" s="24">
        <v>595775138.51154578</v>
      </c>
      <c r="AF43" s="24">
        <v>40336440.873832606</v>
      </c>
      <c r="AG43" s="24">
        <v>2233981662.8863301</v>
      </c>
      <c r="AH43" s="24">
        <v>1540436824.2759228</v>
      </c>
      <c r="AI43" s="22">
        <v>750171868.02817917</v>
      </c>
      <c r="AJ43" s="22">
        <v>677908361.30044794</v>
      </c>
      <c r="AK43" s="22">
        <v>2330681001.3801317</v>
      </c>
    </row>
    <row r="44" spans="1:37" x14ac:dyDescent="0.25">
      <c r="A44" s="20">
        <v>36770</v>
      </c>
      <c r="B44" s="21">
        <v>2000</v>
      </c>
      <c r="C44" s="21">
        <v>3</v>
      </c>
      <c r="D44" s="23">
        <v>24627017.841520533</v>
      </c>
      <c r="E44" s="23">
        <v>25827044.960448999</v>
      </c>
      <c r="F44" s="23"/>
      <c r="G44" s="23"/>
      <c r="H44" s="23">
        <v>15291816.092923088</v>
      </c>
      <c r="I44" s="23">
        <v>2962365.4676140347</v>
      </c>
      <c r="J44" s="23">
        <v>3555607.9645938966</v>
      </c>
      <c r="K44" s="23">
        <v>3872956.9955968382</v>
      </c>
      <c r="L44" s="23">
        <v>-317349.03100294177</v>
      </c>
      <c r="M44" s="23">
        <v>10139539.472111132</v>
      </c>
      <c r="N44" s="23">
        <v>7322311.155721616</v>
      </c>
      <c r="O44" s="23">
        <v>1685219.1202049474</v>
      </c>
      <c r="P44" s="23">
        <v>6595015.7420972614</v>
      </c>
      <c r="Q44" s="23">
        <v>14717246.113727646</v>
      </c>
      <c r="R44" s="23"/>
      <c r="S44" s="23"/>
      <c r="T44" s="23"/>
      <c r="U44" s="23"/>
      <c r="V44" s="23"/>
      <c r="W44" s="23"/>
      <c r="X44" s="23"/>
      <c r="Y44" s="23"/>
      <c r="Z44" s="24">
        <v>3926249318.8651276</v>
      </c>
      <c r="AA44" s="24"/>
      <c r="AB44" s="24">
        <v>2379829938.1665144</v>
      </c>
      <c r="AC44" s="24">
        <v>305217255.08126062</v>
      </c>
      <c r="AD44" s="24">
        <f t="shared" si="0"/>
        <v>624867463.52243912</v>
      </c>
      <c r="AE44" s="24">
        <v>600222740.40667534</v>
      </c>
      <c r="AF44" s="24">
        <v>24644723.115763802</v>
      </c>
      <c r="AG44" s="24">
        <v>2312221404.5753641</v>
      </c>
      <c r="AH44" s="24">
        <v>1695886742.4804504</v>
      </c>
      <c r="AI44" s="22">
        <v>692075392.80601549</v>
      </c>
      <c r="AJ44" s="22">
        <v>641991406.72866738</v>
      </c>
      <c r="AK44" s="22">
        <v>2318570494.25491</v>
      </c>
    </row>
    <row r="45" spans="1:37" x14ac:dyDescent="0.25">
      <c r="A45" s="20">
        <v>36861</v>
      </c>
      <c r="B45" s="21">
        <v>2000</v>
      </c>
      <c r="C45" s="21">
        <v>4</v>
      </c>
      <c r="D45" s="23">
        <v>28694864.849331949</v>
      </c>
      <c r="E45" s="23">
        <v>27240039.433394901</v>
      </c>
      <c r="F45" s="23"/>
      <c r="G45" s="23"/>
      <c r="H45" s="23">
        <v>18450034.967298508</v>
      </c>
      <c r="I45" s="23">
        <v>3707905.8987489184</v>
      </c>
      <c r="J45" s="23">
        <v>5673249.3948865812</v>
      </c>
      <c r="K45" s="23">
        <v>4192596.0826579276</v>
      </c>
      <c r="L45" s="23">
        <v>1480653.312228654</v>
      </c>
      <c r="M45" s="23">
        <v>8038369.9216866884</v>
      </c>
      <c r="N45" s="23">
        <v>7174695.3332887487</v>
      </c>
      <c r="O45" s="23">
        <v>1837219.5291114098</v>
      </c>
      <c r="P45" s="23">
        <v>7962371.0489960387</v>
      </c>
      <c r="Q45" s="23">
        <v>17212314.469760548</v>
      </c>
      <c r="R45" s="23"/>
      <c r="S45" s="23"/>
      <c r="T45" s="23"/>
      <c r="U45" s="23"/>
      <c r="V45" s="23"/>
      <c r="W45" s="23"/>
      <c r="X45" s="23"/>
      <c r="Y45" s="23"/>
      <c r="Z45" s="24">
        <v>4506097679.1705027</v>
      </c>
      <c r="AA45" s="24"/>
      <c r="AB45" s="24">
        <v>2870247753.1783962</v>
      </c>
      <c r="AC45" s="24">
        <v>404354337.03823763</v>
      </c>
      <c r="AD45" s="24">
        <f t="shared" si="0"/>
        <v>739420334.71264505</v>
      </c>
      <c r="AE45" s="24">
        <v>692641616.01092529</v>
      </c>
      <c r="AF45" s="24">
        <v>46778718.701719701</v>
      </c>
      <c r="AG45" s="24">
        <v>2139929431.7349665</v>
      </c>
      <c r="AH45" s="24">
        <v>1647854177.4937427</v>
      </c>
      <c r="AI45" s="22">
        <v>823876181.11430264</v>
      </c>
      <c r="AJ45" s="22">
        <v>750554840.61769533</v>
      </c>
      <c r="AK45" s="22">
        <v>2643653699.7596421</v>
      </c>
    </row>
    <row r="46" spans="1:37" x14ac:dyDescent="0.25">
      <c r="A46" s="20">
        <v>36951</v>
      </c>
      <c r="B46" s="21">
        <v>2001</v>
      </c>
      <c r="C46" s="21">
        <v>1</v>
      </c>
      <c r="D46" s="23">
        <v>26224935.444914997</v>
      </c>
      <c r="E46" s="23">
        <v>26778313.5666565</v>
      </c>
      <c r="F46" s="23"/>
      <c r="G46" s="23"/>
      <c r="H46" s="23">
        <v>16121389.164300207</v>
      </c>
      <c r="I46" s="23">
        <v>2613588.3649191437</v>
      </c>
      <c r="J46" s="23">
        <v>4745108.1020304691</v>
      </c>
      <c r="K46" s="23">
        <v>4525949.6718429355</v>
      </c>
      <c r="L46" s="23">
        <v>219158.43018753352</v>
      </c>
      <c r="M46" s="23">
        <v>8780075.2991906311</v>
      </c>
      <c r="N46" s="23">
        <v>6035225.4855254609</v>
      </c>
      <c r="O46" s="23">
        <v>3182073.4039805168</v>
      </c>
      <c r="P46" s="23">
        <v>7112618.2556775026</v>
      </c>
      <c r="Q46" s="23">
        <v>14313076.164743293</v>
      </c>
      <c r="R46" s="23"/>
      <c r="S46" s="23"/>
      <c r="T46" s="23"/>
      <c r="U46" s="23"/>
      <c r="V46" s="23"/>
      <c r="W46" s="23"/>
      <c r="X46" s="23"/>
      <c r="Y46" s="23"/>
      <c r="Z46" s="24">
        <v>3976578898.5710826</v>
      </c>
      <c r="AA46" s="24"/>
      <c r="AB46" s="24">
        <v>2588124914.5723896</v>
      </c>
      <c r="AC46" s="24">
        <v>260683362.79737905</v>
      </c>
      <c r="AD46" s="24">
        <f t="shared" si="0"/>
        <v>602034747.74017024</v>
      </c>
      <c r="AE46" s="24">
        <v>495296320.10846996</v>
      </c>
      <c r="AF46" s="24">
        <v>106738427.63170025</v>
      </c>
      <c r="AG46" s="24">
        <v>1947046677.3717458</v>
      </c>
      <c r="AH46" s="24">
        <v>1421310803.9106021</v>
      </c>
      <c r="AI46" s="22">
        <v>896303979.29717731</v>
      </c>
      <c r="AJ46" s="22">
        <v>650790501.22968757</v>
      </c>
      <c r="AK46" s="22">
        <v>2165229369.2263184</v>
      </c>
    </row>
    <row r="47" spans="1:37" x14ac:dyDescent="0.25">
      <c r="A47" s="20">
        <v>37043</v>
      </c>
      <c r="B47" s="21">
        <v>2001</v>
      </c>
      <c r="C47" s="21">
        <v>2</v>
      </c>
      <c r="D47" s="23">
        <v>26797263.475001831</v>
      </c>
      <c r="E47" s="23">
        <v>26344718.053941201</v>
      </c>
      <c r="F47" s="23"/>
      <c r="G47" s="23"/>
      <c r="H47" s="23">
        <v>17007741.984985396</v>
      </c>
      <c r="I47" s="23">
        <v>2688901.2923313603</v>
      </c>
      <c r="J47" s="23">
        <v>4308621.0852822568</v>
      </c>
      <c r="K47" s="23">
        <v>4360477.4271396631</v>
      </c>
      <c r="L47" s="23">
        <v>-51856.341857406776</v>
      </c>
      <c r="M47" s="23">
        <v>9047617.2694633212</v>
      </c>
      <c r="N47" s="23">
        <v>6255618.1570604993</v>
      </c>
      <c r="O47" s="23">
        <v>2571863.7983954502</v>
      </c>
      <c r="P47" s="23">
        <v>7623052.6576196151</v>
      </c>
      <c r="Q47" s="23">
        <v>14859236.525367964</v>
      </c>
      <c r="R47" s="23"/>
      <c r="S47" s="23"/>
      <c r="T47" s="23"/>
      <c r="U47" s="23"/>
      <c r="V47" s="23"/>
      <c r="W47" s="23"/>
      <c r="X47" s="23"/>
      <c r="Y47" s="23"/>
      <c r="Z47" s="24">
        <v>3984013038.2383718</v>
      </c>
      <c r="AA47" s="24"/>
      <c r="AB47" s="24">
        <v>2527102465.97683</v>
      </c>
      <c r="AC47" s="24">
        <v>284699404.15357721</v>
      </c>
      <c r="AD47" s="24">
        <f t="shared" si="0"/>
        <v>649869473.38725579</v>
      </c>
      <c r="AE47" s="24">
        <v>496790848.10573661</v>
      </c>
      <c r="AF47" s="24">
        <v>153078625.28151914</v>
      </c>
      <c r="AG47" s="24">
        <v>2028285205.3811953</v>
      </c>
      <c r="AH47" s="24">
        <v>1505943510.660486</v>
      </c>
      <c r="AI47" s="22">
        <v>833263872.38299012</v>
      </c>
      <c r="AJ47" s="22">
        <v>649450936.81824362</v>
      </c>
      <c r="AK47" s="22">
        <v>2213184248.0868387</v>
      </c>
    </row>
    <row r="48" spans="1:37" x14ac:dyDescent="0.25">
      <c r="A48" s="20">
        <v>37135</v>
      </c>
      <c r="B48" s="21">
        <v>2001</v>
      </c>
      <c r="C48" s="21">
        <v>3</v>
      </c>
      <c r="D48" s="23">
        <v>25095593.866694398</v>
      </c>
      <c r="E48" s="23">
        <v>26420627.425866999</v>
      </c>
      <c r="F48" s="23"/>
      <c r="G48" s="23"/>
      <c r="H48" s="23">
        <v>16595884.908904789</v>
      </c>
      <c r="I48" s="23">
        <v>2814987.5427206568</v>
      </c>
      <c r="J48" s="23">
        <v>4343513.1972703505</v>
      </c>
      <c r="K48" s="23">
        <v>3842211.3512968794</v>
      </c>
      <c r="L48" s="23">
        <v>501301.84597347165</v>
      </c>
      <c r="M48" s="23">
        <v>8072151.1628641617</v>
      </c>
      <c r="N48" s="23">
        <v>6730942.9450655589</v>
      </c>
      <c r="O48" s="23">
        <v>1844533.4466886462</v>
      </c>
      <c r="P48" s="23">
        <v>7241340.9064109372</v>
      </c>
      <c r="Q48" s="23">
        <v>14257691.325291768</v>
      </c>
      <c r="R48" s="23"/>
      <c r="S48" s="23"/>
      <c r="T48" s="23"/>
      <c r="U48" s="23"/>
      <c r="V48" s="23"/>
      <c r="W48" s="23"/>
      <c r="X48" s="23"/>
      <c r="Y48" s="23"/>
      <c r="Z48" s="24">
        <v>3919643293.2635298</v>
      </c>
      <c r="AA48" s="24"/>
      <c r="AB48" s="24">
        <v>2573876727.934052</v>
      </c>
      <c r="AC48" s="24">
        <v>288881152.01193845</v>
      </c>
      <c r="AD48" s="24">
        <f t="shared" si="0"/>
        <v>769297631.42505872</v>
      </c>
      <c r="AE48" s="24">
        <v>583498319.77388251</v>
      </c>
      <c r="AF48" s="24">
        <v>185799311.65117621</v>
      </c>
      <c r="AG48" s="24">
        <v>1840692378.7291379</v>
      </c>
      <c r="AH48" s="24">
        <v>1553104596.8366578</v>
      </c>
      <c r="AI48" s="22">
        <v>764247898.29708123</v>
      </c>
      <c r="AJ48" s="22">
        <v>693994899.97143197</v>
      </c>
      <c r="AK48" s="22">
        <v>2169590428.8433309</v>
      </c>
    </row>
    <row r="49" spans="1:37" x14ac:dyDescent="0.25">
      <c r="A49" s="20">
        <v>37226</v>
      </c>
      <c r="B49" s="21">
        <v>2001</v>
      </c>
      <c r="C49" s="21">
        <v>4</v>
      </c>
      <c r="D49" s="23">
        <v>27462471.460575845</v>
      </c>
      <c r="E49" s="23">
        <v>26159782.212974899</v>
      </c>
      <c r="F49" s="23"/>
      <c r="G49" s="23"/>
      <c r="H49" s="23">
        <v>18053995.79629381</v>
      </c>
      <c r="I49" s="23">
        <v>3428428.6770938407</v>
      </c>
      <c r="J49" s="23">
        <v>5924314.8847355433</v>
      </c>
      <c r="K49" s="23">
        <v>4428932.9261987871</v>
      </c>
      <c r="L49" s="23">
        <v>1495381.9585367558</v>
      </c>
      <c r="M49" s="23">
        <v>6637115.5542889265</v>
      </c>
      <c r="N49" s="23">
        <v>6581383.4518362768</v>
      </c>
      <c r="O49" s="23">
        <v>2024618.5689968471</v>
      </c>
      <c r="P49" s="23">
        <v>7739795.0156174833</v>
      </c>
      <c r="Q49" s="23">
        <v>16050717.373256635</v>
      </c>
      <c r="R49" s="23"/>
      <c r="S49" s="23"/>
      <c r="T49" s="23"/>
      <c r="U49" s="23"/>
      <c r="V49" s="23"/>
      <c r="W49" s="23"/>
      <c r="X49" s="23"/>
      <c r="Y49" s="23"/>
      <c r="Z49" s="24">
        <v>4333222346.0486307</v>
      </c>
      <c r="AA49" s="24"/>
      <c r="AB49" s="24">
        <v>2780922595.4365144</v>
      </c>
      <c r="AC49" s="24">
        <v>370146472.03710556</v>
      </c>
      <c r="AD49" s="24">
        <f t="shared" si="0"/>
        <v>923898358.75258255</v>
      </c>
      <c r="AE49" s="24">
        <v>718997872.01191103</v>
      </c>
      <c r="AF49" s="24">
        <v>204900486.74067158</v>
      </c>
      <c r="AG49" s="24">
        <v>1754661418.0291221</v>
      </c>
      <c r="AH49" s="24">
        <v>1496406498.2066936</v>
      </c>
      <c r="AI49" s="22">
        <v>923697592.02275133</v>
      </c>
      <c r="AJ49" s="22">
        <v>717637860.03243446</v>
      </c>
      <c r="AK49" s="22">
        <v>2411988420.4483604</v>
      </c>
    </row>
    <row r="50" spans="1:37" x14ac:dyDescent="0.25">
      <c r="A50" s="20">
        <v>37316</v>
      </c>
      <c r="B50" s="21">
        <v>2002</v>
      </c>
      <c r="C50" s="21">
        <v>1</v>
      </c>
      <c r="D50" s="23">
        <v>26825491.904421963</v>
      </c>
      <c r="E50" s="23">
        <v>27273381.109497599</v>
      </c>
      <c r="F50" s="23"/>
      <c r="G50" s="23"/>
      <c r="H50" s="23">
        <v>16460898.690448301</v>
      </c>
      <c r="I50" s="23">
        <v>2708646.2039884529</v>
      </c>
      <c r="J50" s="23">
        <v>5412426.6061827056</v>
      </c>
      <c r="K50" s="23">
        <v>4778575.0162544837</v>
      </c>
      <c r="L50" s="23">
        <v>633851.58992822224</v>
      </c>
      <c r="M50" s="23">
        <v>8439394.7611943297</v>
      </c>
      <c r="N50" s="23">
        <v>6195874.3573918249</v>
      </c>
      <c r="O50" s="23">
        <v>3263649.2483440293</v>
      </c>
      <c r="P50" s="23">
        <v>7507969.1700340863</v>
      </c>
      <c r="Q50" s="23">
        <v>14414447.028371431</v>
      </c>
      <c r="R50" s="23"/>
      <c r="S50" s="23"/>
      <c r="T50" s="23"/>
      <c r="U50" s="23"/>
      <c r="V50" s="23"/>
      <c r="W50" s="23"/>
      <c r="X50" s="23"/>
      <c r="Y50" s="23"/>
      <c r="Z50" s="24">
        <v>4003862437.6042385</v>
      </c>
      <c r="AA50" s="24"/>
      <c r="AB50" s="24">
        <v>2599402059.1507559</v>
      </c>
      <c r="AC50" s="24">
        <v>265958145.99962309</v>
      </c>
      <c r="AD50" s="24">
        <f t="shared" si="0"/>
        <v>729473832.42170286</v>
      </c>
      <c r="AE50" s="24">
        <v>519091681.87169766</v>
      </c>
      <c r="AF50" s="24">
        <v>210382150.5500052</v>
      </c>
      <c r="AG50" s="24">
        <v>1844492301.348345</v>
      </c>
      <c r="AH50" s="24">
        <v>1435463901.3161891</v>
      </c>
      <c r="AI50" s="22">
        <v>919120196.50429678</v>
      </c>
      <c r="AJ50" s="22">
        <v>677420028.61079454</v>
      </c>
      <c r="AK50" s="22">
        <v>2140498517.0592089</v>
      </c>
    </row>
    <row r="51" spans="1:37" x14ac:dyDescent="0.25">
      <c r="A51" s="20">
        <v>37408</v>
      </c>
      <c r="B51" s="21">
        <v>2002</v>
      </c>
      <c r="C51" s="21">
        <v>2</v>
      </c>
      <c r="D51" s="23">
        <v>27274595.022444054</v>
      </c>
      <c r="E51" s="23">
        <v>26750404.158734199</v>
      </c>
      <c r="F51" s="23"/>
      <c r="G51" s="23"/>
      <c r="H51" s="23">
        <v>16438998.635709362</v>
      </c>
      <c r="I51" s="23">
        <v>2760466.8139703125</v>
      </c>
      <c r="J51" s="23">
        <v>4809831.0495169554</v>
      </c>
      <c r="K51" s="23">
        <v>4790281.4470013035</v>
      </c>
      <c r="L51" s="23">
        <v>19549.602515651379</v>
      </c>
      <c r="M51" s="23">
        <v>10338465.230492603</v>
      </c>
      <c r="N51" s="23">
        <v>7073166.7072451785</v>
      </c>
      <c r="O51" s="23">
        <v>2744111.5600816114</v>
      </c>
      <c r="P51" s="23">
        <v>7764158.7826552102</v>
      </c>
      <c r="Q51" s="23">
        <v>15035945.820192602</v>
      </c>
      <c r="R51" s="23"/>
      <c r="S51" s="23"/>
      <c r="T51" s="23"/>
      <c r="U51" s="23"/>
      <c r="V51" s="23"/>
      <c r="W51" s="23"/>
      <c r="X51" s="23"/>
      <c r="Y51" s="23"/>
      <c r="Z51" s="24">
        <v>4050874061.4307566</v>
      </c>
      <c r="AA51" s="24"/>
      <c r="AB51" s="24">
        <v>2398200106.162796</v>
      </c>
      <c r="AC51" s="24">
        <v>287296500.61188769</v>
      </c>
      <c r="AD51" s="24">
        <f t="shared" si="0"/>
        <v>760096537.42598331</v>
      </c>
      <c r="AE51" s="24">
        <v>545439950.49854219</v>
      </c>
      <c r="AF51" s="24">
        <v>214656586.92744109</v>
      </c>
      <c r="AG51" s="24">
        <v>2277168655.1338506</v>
      </c>
      <c r="AH51" s="24">
        <v>1671887737.9037616</v>
      </c>
      <c r="AI51" s="22">
        <v>888759842.96160841</v>
      </c>
      <c r="AJ51" s="22">
        <v>655075885.27347374</v>
      </c>
      <c r="AK51" s="22">
        <v>2221940555.1041374</v>
      </c>
    </row>
    <row r="52" spans="1:37" x14ac:dyDescent="0.25">
      <c r="A52" s="20">
        <v>37500</v>
      </c>
      <c r="B52" s="21">
        <v>2002</v>
      </c>
      <c r="C52" s="21">
        <v>3</v>
      </c>
      <c r="D52" s="23">
        <v>24620149.831509233</v>
      </c>
      <c r="E52" s="23">
        <v>25990744.123215601</v>
      </c>
      <c r="F52" s="23"/>
      <c r="G52" s="23"/>
      <c r="H52" s="23">
        <v>15411562.870658994</v>
      </c>
      <c r="I52" s="23">
        <v>2623660.6269409391</v>
      </c>
      <c r="J52" s="23">
        <v>4209229.3059024513</v>
      </c>
      <c r="K52" s="23">
        <v>3480600.1293212855</v>
      </c>
      <c r="L52" s="23">
        <v>728629.17658116529</v>
      </c>
      <c r="M52" s="23">
        <v>9535766.4039011914</v>
      </c>
      <c r="N52" s="23">
        <v>7160069.3758943435</v>
      </c>
      <c r="O52" s="23">
        <v>1989208.5299267806</v>
      </c>
      <c r="P52" s="23">
        <v>7129592.5193219576</v>
      </c>
      <c r="Q52" s="23">
        <v>13896973.933243422</v>
      </c>
      <c r="R52" s="23"/>
      <c r="S52" s="23"/>
      <c r="T52" s="23"/>
      <c r="U52" s="23"/>
      <c r="V52" s="23"/>
      <c r="W52" s="23"/>
      <c r="X52" s="23"/>
      <c r="Y52" s="23"/>
      <c r="Z52" s="24">
        <v>3880809028.1087594</v>
      </c>
      <c r="AA52" s="24"/>
      <c r="AB52" s="24">
        <v>2353586256.7806072</v>
      </c>
      <c r="AC52" s="24">
        <v>265380070.63136381</v>
      </c>
      <c r="AD52" s="24">
        <f t="shared" si="0"/>
        <v>747935745.57492042</v>
      </c>
      <c r="AE52" s="24">
        <v>530211949.70194113</v>
      </c>
      <c r="AF52" s="24">
        <v>217723795.87297925</v>
      </c>
      <c r="AG52" s="24">
        <v>2140630338.7030892</v>
      </c>
      <c r="AH52" s="24">
        <v>1626723383.5812221</v>
      </c>
      <c r="AI52" s="22">
        <v>822426554.80925286</v>
      </c>
      <c r="AJ52" s="22">
        <v>672687097.22789919</v>
      </c>
      <c r="AK52" s="22">
        <v>2119786115.220499</v>
      </c>
    </row>
    <row r="53" spans="1:37" x14ac:dyDescent="0.25">
      <c r="A53" s="20">
        <v>37591</v>
      </c>
      <c r="B53" s="21">
        <v>2002</v>
      </c>
      <c r="C53" s="21">
        <v>4</v>
      </c>
      <c r="D53" s="23">
        <v>26837428.671975072</v>
      </c>
      <c r="E53" s="23">
        <v>25642798.168462899</v>
      </c>
      <c r="F53" s="23"/>
      <c r="G53" s="23"/>
      <c r="H53" s="23">
        <v>17571253.173907395</v>
      </c>
      <c r="I53" s="23">
        <v>3244662.2143135387</v>
      </c>
      <c r="J53" s="23">
        <v>5583710.2437917534</v>
      </c>
      <c r="K53" s="23">
        <v>4056786.7221045163</v>
      </c>
      <c r="L53" s="23">
        <v>1526923.5216872366</v>
      </c>
      <c r="M53" s="23">
        <v>7211908.1190882223</v>
      </c>
      <c r="N53" s="23">
        <v>6774105.0791258393</v>
      </c>
      <c r="O53" s="23">
        <v>2022935.6433436722</v>
      </c>
      <c r="P53" s="23">
        <v>6810620.5003858088</v>
      </c>
      <c r="Q53" s="23">
        <v>16382717.976405811</v>
      </c>
      <c r="R53" s="23"/>
      <c r="S53" s="23"/>
      <c r="T53" s="23"/>
      <c r="U53" s="23"/>
      <c r="V53" s="23"/>
      <c r="W53" s="23"/>
      <c r="X53" s="23"/>
      <c r="Y53" s="23"/>
      <c r="Z53" s="24">
        <v>4274441655.9685993</v>
      </c>
      <c r="AA53" s="24"/>
      <c r="AB53" s="24">
        <v>2684906955.3177128</v>
      </c>
      <c r="AC53" s="24">
        <v>347643247.75712526</v>
      </c>
      <c r="AD53" s="24">
        <f t="shared" si="0"/>
        <v>880862644.79772639</v>
      </c>
      <c r="AE53" s="24">
        <v>661278867.41110682</v>
      </c>
      <c r="AF53" s="24">
        <v>219583777.3866196</v>
      </c>
      <c r="AG53" s="24">
        <v>1889247860.1043534</v>
      </c>
      <c r="AH53" s="24">
        <v>1528219052.0083177</v>
      </c>
      <c r="AI53" s="22">
        <v>929311168.72484183</v>
      </c>
      <c r="AJ53" s="22">
        <v>625866978.73802435</v>
      </c>
      <c r="AK53" s="22">
        <v>2446281548.9190722</v>
      </c>
    </row>
    <row r="54" spans="1:37" x14ac:dyDescent="0.25">
      <c r="A54" s="20">
        <v>37681</v>
      </c>
      <c r="B54" s="21">
        <v>2003</v>
      </c>
      <c r="C54" s="21">
        <v>1</v>
      </c>
      <c r="D54" s="23">
        <v>26409379.644070607</v>
      </c>
      <c r="E54" s="23">
        <v>26761087.190682702</v>
      </c>
      <c r="F54" s="23"/>
      <c r="G54" s="23"/>
      <c r="H54" s="23">
        <v>16403911.82332349</v>
      </c>
      <c r="I54" s="23">
        <v>2583417.9487171024</v>
      </c>
      <c r="J54" s="23">
        <v>5384631.7951330012</v>
      </c>
      <c r="K54" s="23">
        <v>5019654.7439095378</v>
      </c>
      <c r="L54" s="23">
        <v>364977.05122346303</v>
      </c>
      <c r="M54" s="23">
        <v>8714046.1502457485</v>
      </c>
      <c r="N54" s="23">
        <v>6676628.0733487345</v>
      </c>
      <c r="O54" s="23">
        <v>3530926.6801580186</v>
      </c>
      <c r="P54" s="23">
        <v>7090496.70187339</v>
      </c>
      <c r="Q54" s="23">
        <v>14178459.800536461</v>
      </c>
      <c r="R54" s="23"/>
      <c r="S54" s="23"/>
      <c r="T54" s="23"/>
      <c r="U54" s="23"/>
      <c r="V54" s="23"/>
      <c r="W54" s="23"/>
      <c r="X54" s="23"/>
      <c r="Y54" s="23"/>
      <c r="Z54" s="24">
        <v>3975681079.7686138</v>
      </c>
      <c r="AA54" s="24"/>
      <c r="AB54" s="24">
        <v>2601855262.2974524</v>
      </c>
      <c r="AC54" s="24">
        <v>254747062.17327318</v>
      </c>
      <c r="AD54" s="24">
        <f t="shared" si="0"/>
        <v>766624444.39704776</v>
      </c>
      <c r="AE54" s="24">
        <v>546387912.92868531</v>
      </c>
      <c r="AF54" s="24">
        <v>220236531.46836242</v>
      </c>
      <c r="AG54" s="24">
        <v>1906272059.5246923</v>
      </c>
      <c r="AH54" s="24">
        <v>1553817748.6238515</v>
      </c>
      <c r="AI54" s="22">
        <v>980372518.59689784</v>
      </c>
      <c r="AJ54" s="22">
        <v>635752160.67615283</v>
      </c>
      <c r="AK54" s="22">
        <v>2101606622.2287264</v>
      </c>
    </row>
    <row r="55" spans="1:37" x14ac:dyDescent="0.25">
      <c r="A55" s="20">
        <v>37773</v>
      </c>
      <c r="B55" s="21">
        <v>2003</v>
      </c>
      <c r="C55" s="21">
        <v>2</v>
      </c>
      <c r="D55" s="23">
        <v>27798644.410922408</v>
      </c>
      <c r="E55" s="23">
        <v>27226183.782439198</v>
      </c>
      <c r="F55" s="23"/>
      <c r="G55" s="23"/>
      <c r="H55" s="23">
        <v>17345676.104995549</v>
      </c>
      <c r="I55" s="23">
        <v>2583418.6964913313</v>
      </c>
      <c r="J55" s="23">
        <v>4964003.9684965834</v>
      </c>
      <c r="K55" s="23">
        <v>5109085.8948831707</v>
      </c>
      <c r="L55" s="23">
        <v>-145081.92638658732</v>
      </c>
      <c r="M55" s="23">
        <v>10980205.480967464</v>
      </c>
      <c r="N55" s="23">
        <v>8074659.8400285169</v>
      </c>
      <c r="O55" s="23">
        <v>3014159.0626337361</v>
      </c>
      <c r="P55" s="23">
        <v>7842460.9269553199</v>
      </c>
      <c r="Q55" s="23">
        <v>15359766.736285655</v>
      </c>
      <c r="R55" s="23"/>
      <c r="S55" s="23"/>
      <c r="T55" s="23"/>
      <c r="U55" s="23"/>
      <c r="V55" s="23"/>
      <c r="W55" s="23"/>
      <c r="X55" s="23"/>
      <c r="Y55" s="23"/>
      <c r="Z55" s="24">
        <v>4126895546.1620173</v>
      </c>
      <c r="AA55" s="24"/>
      <c r="AB55" s="24">
        <v>2561731822.0934348</v>
      </c>
      <c r="AC55" s="24">
        <v>272030675.42128515</v>
      </c>
      <c r="AD55" s="24">
        <f t="shared" si="0"/>
        <v>789107864.85874462</v>
      </c>
      <c r="AE55" s="24">
        <v>566456674.87403047</v>
      </c>
      <c r="AF55" s="24">
        <v>222651189.98471418</v>
      </c>
      <c r="AG55" s="24">
        <v>2437123817.5259242</v>
      </c>
      <c r="AH55" s="24">
        <v>1933098633.7373719</v>
      </c>
      <c r="AI55" s="22">
        <v>958703585.24640608</v>
      </c>
      <c r="AJ55" s="22">
        <v>661373405.46710873</v>
      </c>
      <c r="AK55" s="22">
        <v>2251031236.8378201</v>
      </c>
    </row>
    <row r="56" spans="1:37" x14ac:dyDescent="0.25">
      <c r="A56" s="20">
        <v>37865</v>
      </c>
      <c r="B56" s="21">
        <v>2003</v>
      </c>
      <c r="C56" s="21">
        <v>3</v>
      </c>
      <c r="D56" s="23">
        <v>26432353.706764296</v>
      </c>
      <c r="E56" s="23">
        <v>27948312.2480735</v>
      </c>
      <c r="F56" s="23"/>
      <c r="G56" s="23"/>
      <c r="H56" s="23">
        <v>17848252.89056275</v>
      </c>
      <c r="I56" s="23">
        <v>2608434.1231415067</v>
      </c>
      <c r="J56" s="23">
        <v>4777918.6524858708</v>
      </c>
      <c r="K56" s="23">
        <v>4235614.8907258213</v>
      </c>
      <c r="L56" s="23">
        <v>542303.76176004962</v>
      </c>
      <c r="M56" s="23">
        <v>10680985.511289831</v>
      </c>
      <c r="N56" s="23">
        <v>9483237.4707156587</v>
      </c>
      <c r="O56" s="23">
        <v>2112333.5030156919</v>
      </c>
      <c r="P56" s="23">
        <v>7282074.7196929436</v>
      </c>
      <c r="Q56" s="23">
        <v>15239653.604221018</v>
      </c>
      <c r="R56" s="23"/>
      <c r="S56" s="23"/>
      <c r="T56" s="23"/>
      <c r="U56" s="23"/>
      <c r="V56" s="23"/>
      <c r="W56" s="23"/>
      <c r="X56" s="23"/>
      <c r="Y56" s="23"/>
      <c r="Z56" s="24">
        <v>4140167744.2621136</v>
      </c>
      <c r="AA56" s="24"/>
      <c r="AB56" s="24">
        <v>2768294848.8352418</v>
      </c>
      <c r="AC56" s="24">
        <v>267715165.27452368</v>
      </c>
      <c r="AD56" s="24">
        <f t="shared" si="0"/>
        <v>871454808.26535773</v>
      </c>
      <c r="AE56" s="24">
        <v>644627055.32968283</v>
      </c>
      <c r="AF56" s="24">
        <v>226827752.93567491</v>
      </c>
      <c r="AG56" s="24">
        <v>2422603385.7420325</v>
      </c>
      <c r="AH56" s="24">
        <v>2189900463.8550415</v>
      </c>
      <c r="AI56" s="22">
        <v>859257890.19305182</v>
      </c>
      <c r="AJ56" s="22">
        <v>686485919.95403874</v>
      </c>
      <c r="AK56" s="22">
        <v>2302206658.3497963</v>
      </c>
    </row>
    <row r="57" spans="1:37" x14ac:dyDescent="0.25">
      <c r="A57" s="20">
        <v>37956</v>
      </c>
      <c r="B57" s="21">
        <v>2003</v>
      </c>
      <c r="C57" s="21">
        <v>4</v>
      </c>
      <c r="D57" s="23">
        <v>29478165.732326455</v>
      </c>
      <c r="E57" s="23">
        <v>28224949.381465402</v>
      </c>
      <c r="F57" s="23"/>
      <c r="G57" s="23"/>
      <c r="H57" s="23">
        <v>19433107.550819762</v>
      </c>
      <c r="I57" s="23">
        <v>3210057.5757737854</v>
      </c>
      <c r="J57" s="23">
        <v>6904372.5867636902</v>
      </c>
      <c r="K57" s="23">
        <v>4792578.05835733</v>
      </c>
      <c r="L57" s="23">
        <v>2111794.5284063602</v>
      </c>
      <c r="M57" s="23">
        <v>8770713.898126822</v>
      </c>
      <c r="N57" s="23">
        <v>8840085.8791576121</v>
      </c>
      <c r="O57" s="23">
        <v>2343920.0002676621</v>
      </c>
      <c r="P57" s="23">
        <v>8033205.3831645492</v>
      </c>
      <c r="Q57" s="23">
        <v>17152689.335511059</v>
      </c>
      <c r="R57" s="23"/>
      <c r="S57" s="23"/>
      <c r="T57" s="23"/>
      <c r="U57" s="23"/>
      <c r="V57" s="23"/>
      <c r="W57" s="23"/>
      <c r="X57" s="23"/>
      <c r="Y57" s="23"/>
      <c r="Z57" s="24">
        <v>4667635102.5466919</v>
      </c>
      <c r="AA57" s="24"/>
      <c r="AB57" s="24">
        <v>3011934312.635036</v>
      </c>
      <c r="AC57" s="24">
        <v>348459502.470918</v>
      </c>
      <c r="AD57" s="24">
        <f t="shared" si="0"/>
        <v>1012458109.96261</v>
      </c>
      <c r="AE57" s="24">
        <v>779691889.64136517</v>
      </c>
      <c r="AF57" s="24">
        <v>232766220.32124478</v>
      </c>
      <c r="AG57" s="24">
        <v>2318766266.6300044</v>
      </c>
      <c r="AH57" s="24">
        <v>2023983089.1518767</v>
      </c>
      <c r="AI57" s="22">
        <v>1047006570.9736445</v>
      </c>
      <c r="AJ57" s="22">
        <v>737559897.68439305</v>
      </c>
      <c r="AK57" s="22">
        <v>2560745012.2687674</v>
      </c>
    </row>
    <row r="58" spans="1:37" x14ac:dyDescent="0.25">
      <c r="A58" s="20">
        <v>38047</v>
      </c>
      <c r="B58" s="21">
        <v>2004</v>
      </c>
      <c r="C58" s="21">
        <v>1</v>
      </c>
      <c r="D58" s="23">
        <v>27577689.168150075</v>
      </c>
      <c r="E58" s="23">
        <v>27850332.3992064</v>
      </c>
      <c r="F58" s="23"/>
      <c r="G58" s="23"/>
      <c r="H58" s="23">
        <v>17748674.418784518</v>
      </c>
      <c r="I58" s="23">
        <v>2577860.7482853499</v>
      </c>
      <c r="J58" s="23">
        <v>5478005.0737736076</v>
      </c>
      <c r="K58" s="23">
        <v>4863632.9016974196</v>
      </c>
      <c r="L58" s="23">
        <v>614372.17207618803</v>
      </c>
      <c r="M58" s="23">
        <v>10033702.352287358</v>
      </c>
      <c r="N58" s="23">
        <v>8260553.4249807606</v>
      </c>
      <c r="O58" s="23">
        <v>3684003.6908770087</v>
      </c>
      <c r="P58" s="23">
        <v>7359950.9511194816</v>
      </c>
      <c r="Q58" s="23">
        <v>14804245.570913509</v>
      </c>
      <c r="R58" s="23"/>
      <c r="S58" s="23"/>
      <c r="T58" s="23"/>
      <c r="U58" s="23"/>
      <c r="V58" s="23"/>
      <c r="W58" s="23"/>
      <c r="X58" s="23"/>
      <c r="Y58" s="23"/>
      <c r="Z58" s="24">
        <v>4128761406.7108045</v>
      </c>
      <c r="AA58" s="24"/>
      <c r="AB58" s="24">
        <v>2837320746.3216515</v>
      </c>
      <c r="AC58" s="24">
        <v>255748117.37124869</v>
      </c>
      <c r="AD58" s="24">
        <f t="shared" si="0"/>
        <v>768459880.01064324</v>
      </c>
      <c r="AE58" s="24">
        <v>527993287.86921972</v>
      </c>
      <c r="AF58" s="24">
        <v>240466592.14142355</v>
      </c>
      <c r="AG58" s="24">
        <v>2206043658.4519067</v>
      </c>
      <c r="AH58" s="24">
        <v>1938810995.4446464</v>
      </c>
      <c r="AI58" s="22">
        <v>1007942121.6384959</v>
      </c>
      <c r="AJ58" s="22">
        <v>660095566.8457253</v>
      </c>
      <c r="AK58" s="22">
        <v>2187046665.0444117</v>
      </c>
    </row>
    <row r="59" spans="1:37" x14ac:dyDescent="0.25">
      <c r="A59" s="20">
        <v>38139</v>
      </c>
      <c r="B59" s="21">
        <v>2004</v>
      </c>
      <c r="C59" s="21">
        <v>2</v>
      </c>
      <c r="D59" s="23">
        <v>29689396.74222324</v>
      </c>
      <c r="E59" s="23">
        <v>29133529.713078301</v>
      </c>
      <c r="F59" s="23"/>
      <c r="G59" s="23"/>
      <c r="H59" s="23">
        <v>19119420.828591224</v>
      </c>
      <c r="I59" s="23">
        <v>2687698.3535563909</v>
      </c>
      <c r="J59" s="23">
        <v>5154073.7557657771</v>
      </c>
      <c r="K59" s="23">
        <v>5260864.5787849762</v>
      </c>
      <c r="L59" s="23">
        <v>-106790.82301919861</v>
      </c>
      <c r="M59" s="23">
        <v>10972758.214007681</v>
      </c>
      <c r="N59" s="23">
        <v>8244554.4096978316</v>
      </c>
      <c r="O59" s="23">
        <v>3166544.8538070326</v>
      </c>
      <c r="P59" s="23">
        <v>7918887.4025122849</v>
      </c>
      <c r="Q59" s="23">
        <v>16552517.275360808</v>
      </c>
      <c r="R59" s="23"/>
      <c r="S59" s="23"/>
      <c r="T59" s="23"/>
      <c r="U59" s="23"/>
      <c r="V59" s="23"/>
      <c r="W59" s="23"/>
      <c r="X59" s="23"/>
      <c r="Y59" s="23"/>
      <c r="Z59" s="24">
        <v>4409123557.3269548</v>
      </c>
      <c r="AA59" s="24"/>
      <c r="AB59" s="24">
        <v>2835137372.971127</v>
      </c>
      <c r="AC59" s="24">
        <v>283575891.85407585</v>
      </c>
      <c r="AD59" s="24">
        <f t="shared" si="0"/>
        <v>830267416.03189015</v>
      </c>
      <c r="AE59" s="24">
        <v>597635138.73958158</v>
      </c>
      <c r="AF59" s="24">
        <v>232632277.29230851</v>
      </c>
      <c r="AG59" s="24">
        <v>2442662101.0018339</v>
      </c>
      <c r="AH59" s="24">
        <v>1982519224.5319719</v>
      </c>
      <c r="AI59" s="22">
        <v>997608094.02852702</v>
      </c>
      <c r="AJ59" s="22">
        <v>671697762.70508695</v>
      </c>
      <c r="AK59" s="22">
        <v>2410974562.0956469</v>
      </c>
    </row>
    <row r="60" spans="1:37" x14ac:dyDescent="0.25">
      <c r="A60" s="20">
        <v>38231</v>
      </c>
      <c r="B60" s="21">
        <v>2004</v>
      </c>
      <c r="C60" s="21">
        <v>3</v>
      </c>
      <c r="D60" s="23">
        <v>27306500.544837296</v>
      </c>
      <c r="E60" s="23">
        <v>28846184.407488</v>
      </c>
      <c r="F60" s="23"/>
      <c r="G60" s="23"/>
      <c r="H60" s="23">
        <v>17928923.804388355</v>
      </c>
      <c r="I60" s="23">
        <v>2697247.6919856495</v>
      </c>
      <c r="J60" s="23">
        <v>4851542.3242418189</v>
      </c>
      <c r="K60" s="23">
        <v>4270219.7016568389</v>
      </c>
      <c r="L60" s="23">
        <v>581322.6225849801</v>
      </c>
      <c r="M60" s="23">
        <v>11632245.516536282</v>
      </c>
      <c r="N60" s="23">
        <v>9803458.7923148144</v>
      </c>
      <c r="O60" s="23">
        <v>2252326.4549686015</v>
      </c>
      <c r="P60" s="23">
        <v>7461744.0642167935</v>
      </c>
      <c r="Q60" s="23">
        <v>15804975.39899883</v>
      </c>
      <c r="R60" s="23"/>
      <c r="S60" s="23"/>
      <c r="T60" s="23"/>
      <c r="U60" s="23"/>
      <c r="V60" s="23"/>
      <c r="W60" s="23"/>
      <c r="X60" s="23"/>
      <c r="Y60" s="23"/>
      <c r="Z60" s="24">
        <v>4300820863.4490643</v>
      </c>
      <c r="AA60" s="24"/>
      <c r="AB60" s="24">
        <v>2789237916.8435574</v>
      </c>
      <c r="AC60" s="24">
        <v>277080825.69630337</v>
      </c>
      <c r="AD60" s="24">
        <f t="shared" si="0"/>
        <v>857904133.17051566</v>
      </c>
      <c r="AE60" s="24">
        <v>648640857.3966161</v>
      </c>
      <c r="AF60" s="24">
        <v>209263275.77389956</v>
      </c>
      <c r="AG60" s="24">
        <v>2646993599.1641192</v>
      </c>
      <c r="AH60" s="24">
        <v>2270395611.4254317</v>
      </c>
      <c r="AI60" s="22">
        <v>912277151.54135025</v>
      </c>
      <c r="AJ60" s="22">
        <v>710690434.78962708</v>
      </c>
      <c r="AK60" s="22">
        <v>2388781473.5244541</v>
      </c>
    </row>
    <row r="61" spans="1:37" x14ac:dyDescent="0.25">
      <c r="A61" s="20">
        <v>38322</v>
      </c>
      <c r="B61" s="21">
        <v>2004</v>
      </c>
      <c r="C61" s="21">
        <v>4</v>
      </c>
      <c r="D61" s="23">
        <v>30012927.044362389</v>
      </c>
      <c r="E61" s="23">
        <v>28770539.538865499</v>
      </c>
      <c r="F61" s="23"/>
      <c r="G61" s="23"/>
      <c r="H61" s="23">
        <v>19576781.153464932</v>
      </c>
      <c r="I61" s="23">
        <v>3632883.7356063803</v>
      </c>
      <c r="J61" s="23">
        <v>7141808.6994677885</v>
      </c>
      <c r="K61" s="23">
        <v>5399429.0824092766</v>
      </c>
      <c r="L61" s="23">
        <v>1742379.6170585118</v>
      </c>
      <c r="M61" s="23">
        <v>9525065.8751449473</v>
      </c>
      <c r="N61" s="23">
        <v>9863612.4193216637</v>
      </c>
      <c r="O61" s="23">
        <v>2418719.9893285562</v>
      </c>
      <c r="P61" s="23">
        <v>8189455.1315455167</v>
      </c>
      <c r="Q61" s="23">
        <v>17666181.066034004</v>
      </c>
      <c r="R61" s="23"/>
      <c r="S61" s="23"/>
      <c r="T61" s="23"/>
      <c r="U61" s="23"/>
      <c r="V61" s="23"/>
      <c r="W61" s="23"/>
      <c r="X61" s="23"/>
      <c r="Y61" s="23"/>
      <c r="Z61" s="24">
        <v>4757798487.7995014</v>
      </c>
      <c r="AA61" s="24"/>
      <c r="AB61" s="24">
        <v>3048755570.3078079</v>
      </c>
      <c r="AC61" s="24">
        <v>395484410.00944984</v>
      </c>
      <c r="AD61" s="24">
        <f t="shared" si="0"/>
        <v>1048280313.0080999</v>
      </c>
      <c r="AE61" s="24">
        <v>877920725.42190337</v>
      </c>
      <c r="AF61" s="24">
        <v>170359587.58619657</v>
      </c>
      <c r="AG61" s="24">
        <v>2533486373.0336256</v>
      </c>
      <c r="AH61" s="24">
        <v>2268208178.5594816</v>
      </c>
      <c r="AI61" s="22">
        <v>1077518187.984726</v>
      </c>
      <c r="AJ61" s="22">
        <v>761588614.54801178</v>
      </c>
      <c r="AK61" s="22">
        <v>2631614902.079565</v>
      </c>
    </row>
    <row r="62" spans="1:37" x14ac:dyDescent="0.25">
      <c r="A62" s="20">
        <v>38412</v>
      </c>
      <c r="B62" s="21">
        <v>2005</v>
      </c>
      <c r="C62" s="21">
        <v>1</v>
      </c>
      <c r="D62" s="23">
        <v>28110308.569622118</v>
      </c>
      <c r="E62" s="23">
        <v>28316071.0690342</v>
      </c>
      <c r="F62" s="23"/>
      <c r="G62" s="23"/>
      <c r="H62" s="23">
        <v>16726006.466247577</v>
      </c>
      <c r="I62" s="23">
        <v>2888750.7517825305</v>
      </c>
      <c r="J62" s="23">
        <v>5264501.9302229574</v>
      </c>
      <c r="K62" s="23">
        <v>4759566.6012175046</v>
      </c>
      <c r="L62" s="23">
        <v>504935.32900545298</v>
      </c>
      <c r="M62" s="23">
        <v>12140977.841248151</v>
      </c>
      <c r="N62" s="23">
        <v>8909928.4198790975</v>
      </c>
      <c r="O62" s="23">
        <v>3657733.2428301712</v>
      </c>
      <c r="P62" s="23">
        <v>7475757.1024185726</v>
      </c>
      <c r="Q62" s="23">
        <v>15258049.396431152</v>
      </c>
      <c r="R62" s="23"/>
      <c r="S62" s="23"/>
      <c r="T62" s="23"/>
      <c r="U62" s="23"/>
      <c r="V62" s="23"/>
      <c r="W62" s="23"/>
      <c r="X62" s="23"/>
      <c r="Y62" s="23"/>
      <c r="Z62" s="24">
        <v>4211064502.0266333</v>
      </c>
      <c r="AA62" s="24"/>
      <c r="AB62" s="24">
        <v>2699605952.7702088</v>
      </c>
      <c r="AC62" s="24">
        <v>289101199.38300055</v>
      </c>
      <c r="AD62" s="24">
        <f t="shared" si="0"/>
        <v>633420895.64161503</v>
      </c>
      <c r="AE62" s="24">
        <v>517499682.91241533</v>
      </c>
      <c r="AF62" s="24">
        <v>115921212.72919969</v>
      </c>
      <c r="AG62" s="24">
        <v>2698565564.0367045</v>
      </c>
      <c r="AH62" s="24">
        <v>2109629109.8048956</v>
      </c>
      <c r="AI62" s="22">
        <v>999386955.52615404</v>
      </c>
      <c r="AJ62" s="22">
        <v>685045985.46052814</v>
      </c>
      <c r="AK62" s="22">
        <v>2254620533.8174658</v>
      </c>
    </row>
    <row r="63" spans="1:37" x14ac:dyDescent="0.25">
      <c r="A63" s="20">
        <v>38504</v>
      </c>
      <c r="B63" s="21">
        <v>2005</v>
      </c>
      <c r="C63" s="21">
        <v>2</v>
      </c>
      <c r="D63" s="23">
        <v>29379751.359115981</v>
      </c>
      <c r="E63" s="23">
        <v>28907157.7193611</v>
      </c>
      <c r="F63" s="23"/>
      <c r="G63" s="23"/>
      <c r="H63" s="23">
        <v>19073895.882728439</v>
      </c>
      <c r="I63" s="23">
        <v>2998712.677857541</v>
      </c>
      <c r="J63" s="23">
        <v>4240175.4542938722</v>
      </c>
      <c r="K63" s="23">
        <v>5161048.1798567669</v>
      </c>
      <c r="L63" s="23">
        <v>-920872.72556289472</v>
      </c>
      <c r="M63" s="23">
        <v>12275909.452239357</v>
      </c>
      <c r="N63" s="23">
        <v>9208942.108003227</v>
      </c>
      <c r="O63" s="23">
        <v>3190595.8175623091</v>
      </c>
      <c r="P63" s="23">
        <v>7823772.2622221019</v>
      </c>
      <c r="Q63" s="23">
        <v>16546093.55385763</v>
      </c>
      <c r="R63" s="23"/>
      <c r="S63" s="23"/>
      <c r="T63" s="23"/>
      <c r="U63" s="23"/>
      <c r="V63" s="23"/>
      <c r="W63" s="23"/>
      <c r="X63" s="23"/>
      <c r="Y63" s="23"/>
      <c r="Z63" s="24">
        <v>4381884702.3109112</v>
      </c>
      <c r="AA63" s="24"/>
      <c r="AB63" s="24">
        <v>2861500430.331635</v>
      </c>
      <c r="AC63" s="24">
        <v>320075810.91516608</v>
      </c>
      <c r="AD63" s="24">
        <f t="shared" si="0"/>
        <v>671374419.3065846</v>
      </c>
      <c r="AE63" s="24">
        <v>588168174.99571347</v>
      </c>
      <c r="AF63" s="24">
        <v>83206244.310871184</v>
      </c>
      <c r="AG63" s="24">
        <v>2766998958.8765979</v>
      </c>
      <c r="AH63" s="24">
        <v>2238064917.1190724</v>
      </c>
      <c r="AI63" s="22">
        <v>1000287039.4975269</v>
      </c>
      <c r="AJ63" s="22">
        <v>681363484.83071637</v>
      </c>
      <c r="AK63" s="22">
        <v>2408288273.8330598</v>
      </c>
    </row>
    <row r="64" spans="1:37" x14ac:dyDescent="0.25">
      <c r="A64" s="20">
        <v>38596</v>
      </c>
      <c r="B64" s="21">
        <v>2005</v>
      </c>
      <c r="C64" s="21">
        <v>3</v>
      </c>
      <c r="D64" s="23">
        <v>27544633.571909979</v>
      </c>
      <c r="E64" s="23">
        <v>29056268.096931498</v>
      </c>
      <c r="F64" s="23"/>
      <c r="G64" s="23"/>
      <c r="H64" s="23">
        <v>18646187.65301998</v>
      </c>
      <c r="I64" s="23">
        <v>3003565.5289425603</v>
      </c>
      <c r="J64" s="23">
        <v>4402692.0640612822</v>
      </c>
      <c r="K64" s="23">
        <v>4819188.1296406435</v>
      </c>
      <c r="L64" s="23">
        <v>-416496.06557936163</v>
      </c>
      <c r="M64" s="23">
        <v>11580699.471759975</v>
      </c>
      <c r="N64" s="23">
        <v>10088511.145873815</v>
      </c>
      <c r="O64" s="23">
        <v>2311441.6006318284</v>
      </c>
      <c r="P64" s="23">
        <v>7444576.8249336686</v>
      </c>
      <c r="Q64" s="23">
        <v>15869430.049143007</v>
      </c>
      <c r="R64" s="23"/>
      <c r="S64" s="23"/>
      <c r="T64" s="23"/>
      <c r="U64" s="23"/>
      <c r="V64" s="23"/>
      <c r="W64" s="23"/>
      <c r="X64" s="23"/>
      <c r="Y64" s="23"/>
      <c r="Z64" s="24">
        <v>4354912728.409893</v>
      </c>
      <c r="AA64" s="24"/>
      <c r="AB64" s="24">
        <v>2931707959.7178116</v>
      </c>
      <c r="AC64" s="24">
        <v>312051944.62406749</v>
      </c>
      <c r="AD64" s="24">
        <f t="shared" si="0"/>
        <v>807394161.80695355</v>
      </c>
      <c r="AE64" s="24">
        <v>735179479.47574258</v>
      </c>
      <c r="AF64" s="24">
        <v>72214682.331210971</v>
      </c>
      <c r="AG64" s="24">
        <v>2663356249.1796136</v>
      </c>
      <c r="AH64" s="24">
        <v>2359597586.9185519</v>
      </c>
      <c r="AI64" s="22">
        <v>927870317.16287422</v>
      </c>
      <c r="AJ64" s="22">
        <v>726352910.73103237</v>
      </c>
      <c r="AK64" s="22">
        <v>2390027954.369194</v>
      </c>
    </row>
    <row r="65" spans="1:37" x14ac:dyDescent="0.25">
      <c r="A65" s="20">
        <v>38687</v>
      </c>
      <c r="B65" s="21">
        <v>2005</v>
      </c>
      <c r="C65" s="21">
        <v>4</v>
      </c>
      <c r="D65" s="23">
        <v>31996512.567333579</v>
      </c>
      <c r="E65" s="23">
        <v>30710941.286225501</v>
      </c>
      <c r="F65" s="23"/>
      <c r="G65" s="23"/>
      <c r="H65" s="23">
        <v>20608809.034306478</v>
      </c>
      <c r="I65" s="23">
        <v>3913929.9206765816</v>
      </c>
      <c r="J65" s="23">
        <v>7406400.8673702441</v>
      </c>
      <c r="K65" s="23">
        <v>5408414.3314607078</v>
      </c>
      <c r="L65" s="23">
        <v>1997986.5359095368</v>
      </c>
      <c r="M65" s="23">
        <v>10594599.056139922</v>
      </c>
      <c r="N65" s="23">
        <v>10527226.311159648</v>
      </c>
      <c r="O65" s="23">
        <v>2396930.5182820251</v>
      </c>
      <c r="P65" s="23">
        <v>8402295.0867200475</v>
      </c>
      <c r="Q65" s="23">
        <v>19091083.475536581</v>
      </c>
      <c r="R65" s="23"/>
      <c r="S65" s="23"/>
      <c r="T65" s="23"/>
      <c r="U65" s="23"/>
      <c r="V65" s="23"/>
      <c r="W65" s="23"/>
      <c r="X65" s="23"/>
      <c r="Y65" s="23"/>
      <c r="Z65" s="24">
        <v>5024062158.9316406</v>
      </c>
      <c r="AA65" s="24"/>
      <c r="AB65" s="24">
        <v>3230561294.0601959</v>
      </c>
      <c r="AC65" s="24">
        <v>429430143.27776581</v>
      </c>
      <c r="AD65" s="24">
        <f t="shared" si="0"/>
        <v>966717868.84229052</v>
      </c>
      <c r="AE65" s="24">
        <v>883771342.05207145</v>
      </c>
      <c r="AF65" s="24">
        <v>82946526.790219024</v>
      </c>
      <c r="AG65" s="24">
        <v>2833145322.8330035</v>
      </c>
      <c r="AH65" s="24">
        <v>2435792470.081615</v>
      </c>
      <c r="AI65" s="22">
        <v>1062932670.5150322</v>
      </c>
      <c r="AJ65" s="22">
        <v>797840822.86301339</v>
      </c>
      <c r="AK65" s="22">
        <v>2815627619.8087401</v>
      </c>
    </row>
    <row r="66" spans="1:37" x14ac:dyDescent="0.25">
      <c r="A66" s="20">
        <v>38777</v>
      </c>
      <c r="B66" s="21">
        <v>2006</v>
      </c>
      <c r="C66" s="21">
        <v>1</v>
      </c>
      <c r="D66" s="23">
        <v>30245344.848551199</v>
      </c>
      <c r="E66" s="23">
        <v>30357434.847353801</v>
      </c>
      <c r="F66" s="23"/>
      <c r="G66" s="23"/>
      <c r="H66" s="23">
        <v>18210410.644370336</v>
      </c>
      <c r="I66" s="23">
        <v>2862476.4368128735</v>
      </c>
      <c r="J66" s="23">
        <v>5754532.3650639281</v>
      </c>
      <c r="K66" s="23">
        <v>5357471.5168780582</v>
      </c>
      <c r="L66" s="23">
        <v>397060.84818586946</v>
      </c>
      <c r="M66" s="23">
        <v>12488715.883596294</v>
      </c>
      <c r="N66" s="23">
        <v>9070790.481292231</v>
      </c>
      <c r="O66" s="23">
        <v>3856075.6787853739</v>
      </c>
      <c r="P66" s="23">
        <v>7634389.0246739686</v>
      </c>
      <c r="Q66" s="23">
        <v>16695309.749390675</v>
      </c>
      <c r="R66" s="23"/>
      <c r="S66" s="23"/>
      <c r="T66" s="23"/>
      <c r="U66" s="23"/>
      <c r="V66" s="23"/>
      <c r="W66" s="23"/>
      <c r="X66" s="23"/>
      <c r="Y66" s="23"/>
      <c r="Z66" s="24">
        <v>4545849341.7370033</v>
      </c>
      <c r="AA66" s="24"/>
      <c r="AB66" s="24">
        <v>2936863420.02806</v>
      </c>
      <c r="AC66" s="24">
        <v>286520220.36934233</v>
      </c>
      <c r="AD66" s="24">
        <f t="shared" si="0"/>
        <v>700902067.46543849</v>
      </c>
      <c r="AE66" s="24">
        <v>585500289.77754307</v>
      </c>
      <c r="AF66" s="24">
        <v>115401777.68789546</v>
      </c>
      <c r="AG66" s="24">
        <v>2768024085.5099163</v>
      </c>
      <c r="AH66" s="24">
        <v>2146460451.6357536</v>
      </c>
      <c r="AI66" s="22">
        <v>1054439006.5032696</v>
      </c>
      <c r="AJ66" s="22">
        <v>708442304.994941</v>
      </c>
      <c r="AK66" s="22">
        <v>2457919045.036521</v>
      </c>
    </row>
    <row r="67" spans="1:37" x14ac:dyDescent="0.25">
      <c r="A67" s="20">
        <v>38869</v>
      </c>
      <c r="B67" s="21">
        <v>2006</v>
      </c>
      <c r="C67" s="21">
        <v>2</v>
      </c>
      <c r="D67" s="23">
        <v>30584485.510732878</v>
      </c>
      <c r="E67" s="23">
        <v>30214256.5979633</v>
      </c>
      <c r="F67" s="23"/>
      <c r="G67" s="23"/>
      <c r="H67" s="23">
        <v>20168921.015402328</v>
      </c>
      <c r="I67" s="23">
        <v>3204674.0656642215</v>
      </c>
      <c r="J67" s="23">
        <v>4439209.2502727658</v>
      </c>
      <c r="K67" s="23">
        <v>5592483.0166681437</v>
      </c>
      <c r="L67" s="23">
        <v>-1153273.7663953779</v>
      </c>
      <c r="M67" s="23">
        <v>11820663.266173415</v>
      </c>
      <c r="N67" s="23">
        <v>9048982.0867798515</v>
      </c>
      <c r="O67" s="23">
        <v>3343741.0803631078</v>
      </c>
      <c r="P67" s="23">
        <v>7879564.0968133872</v>
      </c>
      <c r="Q67" s="23">
        <v>17425834.423303097</v>
      </c>
      <c r="R67" s="23"/>
      <c r="S67" s="23"/>
      <c r="T67" s="23"/>
      <c r="U67" s="23"/>
      <c r="V67" s="23"/>
      <c r="W67" s="23"/>
      <c r="X67" s="23"/>
      <c r="Y67" s="23"/>
      <c r="Z67" s="24">
        <v>4579061840.1752081</v>
      </c>
      <c r="AA67" s="24"/>
      <c r="AB67" s="24">
        <v>3009359480.0633965</v>
      </c>
      <c r="AC67" s="24">
        <v>340427297.80031741</v>
      </c>
      <c r="AD67" s="24">
        <f t="shared" si="0"/>
        <v>772292551.81448352</v>
      </c>
      <c r="AE67" s="24">
        <v>640389616.35535491</v>
      </c>
      <c r="AF67" s="24">
        <v>131902935.45912857</v>
      </c>
      <c r="AG67" s="24">
        <v>2645768341.6803598</v>
      </c>
      <c r="AH67" s="24">
        <v>2188785831.1833487</v>
      </c>
      <c r="AI67" s="22">
        <v>1044414854.891794</v>
      </c>
      <c r="AJ67" s="22">
        <v>691009934.32789052</v>
      </c>
      <c r="AK67" s="22">
        <v>2534908764.7908354</v>
      </c>
    </row>
    <row r="68" spans="1:37" x14ac:dyDescent="0.25">
      <c r="A68" s="20">
        <v>38961</v>
      </c>
      <c r="B68" s="21">
        <v>2006</v>
      </c>
      <c r="C68" s="21">
        <v>3</v>
      </c>
      <c r="D68" s="23">
        <v>29429477.905773107</v>
      </c>
      <c r="E68" s="23">
        <v>30965639.3387082</v>
      </c>
      <c r="F68" s="23"/>
      <c r="G68" s="23"/>
      <c r="H68" s="23">
        <v>18864831.085559282</v>
      </c>
      <c r="I68" s="23">
        <v>3370680.424256762</v>
      </c>
      <c r="J68" s="23">
        <v>4696991.883762545</v>
      </c>
      <c r="K68" s="23">
        <v>4476378.0084820399</v>
      </c>
      <c r="L68" s="23">
        <v>220613.87528050476</v>
      </c>
      <c r="M68" s="23">
        <v>12904112.577315658</v>
      </c>
      <c r="N68" s="23">
        <v>10407138.06512114</v>
      </c>
      <c r="O68" s="23">
        <v>2454838.0940306485</v>
      </c>
      <c r="P68" s="23">
        <v>7858095.7645771289</v>
      </c>
      <c r="Q68" s="23">
        <v>17085701.636719927</v>
      </c>
      <c r="R68" s="23"/>
      <c r="S68" s="23"/>
      <c r="T68" s="23"/>
      <c r="U68" s="23"/>
      <c r="V68" s="23"/>
      <c r="W68" s="23"/>
      <c r="X68" s="23"/>
      <c r="Y68" s="23"/>
      <c r="Z68" s="24">
        <v>4638386948.537179</v>
      </c>
      <c r="AA68" s="24"/>
      <c r="AB68" s="24">
        <v>2945262386.5576382</v>
      </c>
      <c r="AC68" s="24">
        <v>347809105.2259649</v>
      </c>
      <c r="AD68" s="24">
        <f t="shared" si="0"/>
        <v>818021042.28390968</v>
      </c>
      <c r="AE68" s="24">
        <v>685571042.17999136</v>
      </c>
      <c r="AF68" s="24">
        <v>132450000.10391828</v>
      </c>
      <c r="AG68" s="24">
        <v>2946265853.8383307</v>
      </c>
      <c r="AH68" s="24">
        <v>2418971439.3686647</v>
      </c>
      <c r="AI68" s="22">
        <v>974505951.49523687</v>
      </c>
      <c r="AJ68" s="22">
        <v>767743792.43738794</v>
      </c>
      <c r="AK68" s="22">
        <v>2570604224.7036028</v>
      </c>
    </row>
    <row r="69" spans="1:37" x14ac:dyDescent="0.25">
      <c r="A69" s="20">
        <v>39052</v>
      </c>
      <c r="B69" s="21">
        <v>2006</v>
      </c>
      <c r="C69" s="21">
        <v>4</v>
      </c>
      <c r="D69" s="23">
        <v>32397725.030650906</v>
      </c>
      <c r="E69" s="23">
        <v>31197224.9163909</v>
      </c>
      <c r="F69" s="23"/>
      <c r="G69" s="23"/>
      <c r="H69" s="23">
        <v>20811761.52711387</v>
      </c>
      <c r="I69" s="23">
        <v>3940430.2486278377</v>
      </c>
      <c r="J69" s="23">
        <v>7815993.9850008916</v>
      </c>
      <c r="K69" s="23">
        <v>5638349.9526306838</v>
      </c>
      <c r="L69" s="23">
        <v>2177644.0323702074</v>
      </c>
      <c r="M69" s="23">
        <v>10978389.536024407</v>
      </c>
      <c r="N69" s="23">
        <v>11148850.266116099</v>
      </c>
      <c r="O69" s="23">
        <v>2421947.3383094207</v>
      </c>
      <c r="P69" s="23">
        <v>8016161.8319498431</v>
      </c>
      <c r="Q69" s="23">
        <v>20020563.703644793</v>
      </c>
      <c r="R69" s="23"/>
      <c r="S69" s="23"/>
      <c r="T69" s="23"/>
      <c r="U69" s="23"/>
      <c r="V69" s="23"/>
      <c r="W69" s="23"/>
      <c r="X69" s="23"/>
      <c r="Y69" s="23"/>
      <c r="Z69" s="24">
        <v>5072557413.6190138</v>
      </c>
      <c r="AA69" s="24"/>
      <c r="AB69" s="24">
        <v>3243767079.9309731</v>
      </c>
      <c r="AC69" s="24">
        <v>429791217.6043753</v>
      </c>
      <c r="AD69" s="24">
        <f t="shared" si="0"/>
        <v>1040844879.8027686</v>
      </c>
      <c r="AE69" s="24">
        <v>923801908.18050385</v>
      </c>
      <c r="AF69" s="24">
        <v>117042971.6222647</v>
      </c>
      <c r="AG69" s="24">
        <v>2925486208.8789563</v>
      </c>
      <c r="AH69" s="24">
        <v>2567331972.5980597</v>
      </c>
      <c r="AI69" s="22">
        <v>1061282808.4399996</v>
      </c>
      <c r="AJ69" s="22">
        <v>758578637.31384993</v>
      </c>
      <c r="AK69" s="22">
        <v>2937168676.1330767</v>
      </c>
    </row>
    <row r="70" spans="1:37" x14ac:dyDescent="0.25">
      <c r="A70" s="20">
        <v>39142</v>
      </c>
      <c r="B70" s="21">
        <v>2007</v>
      </c>
      <c r="C70" s="21">
        <v>1</v>
      </c>
      <c r="D70" s="23">
        <v>31973718.539828584</v>
      </c>
      <c r="E70" s="23">
        <v>31911777.079794802</v>
      </c>
      <c r="F70" s="23"/>
      <c r="G70" s="23"/>
      <c r="H70" s="23">
        <v>19999392.012534313</v>
      </c>
      <c r="I70" s="23">
        <v>3017888.8851301554</v>
      </c>
      <c r="J70" s="23">
        <v>5873422.757315103</v>
      </c>
      <c r="K70" s="23">
        <v>5983191.7212534444</v>
      </c>
      <c r="L70" s="23">
        <v>-109768.96393834107</v>
      </c>
      <c r="M70" s="23">
        <v>12731085.354790244</v>
      </c>
      <c r="N70" s="23">
        <v>9648070.4699412268</v>
      </c>
      <c r="O70" s="23">
        <v>4518779.0735469237</v>
      </c>
      <c r="P70" s="23">
        <v>7486398.3790714052</v>
      </c>
      <c r="Q70" s="23">
        <v>17795027.585200742</v>
      </c>
      <c r="R70" s="23"/>
      <c r="S70" s="23"/>
      <c r="T70" s="23"/>
      <c r="U70" s="23"/>
      <c r="V70" s="23"/>
      <c r="W70" s="23"/>
      <c r="X70" s="23"/>
      <c r="Y70" s="23"/>
      <c r="Z70" s="24">
        <v>4813157065.0639324</v>
      </c>
      <c r="AA70" s="24"/>
      <c r="AB70" s="24">
        <v>3221613080.8611159</v>
      </c>
      <c r="AC70" s="24">
        <v>301690893.2876386</v>
      </c>
      <c r="AD70" s="24">
        <f t="shared" si="0"/>
        <v>740142504.13382435</v>
      </c>
      <c r="AE70" s="24">
        <v>654460654.11965668</v>
      </c>
      <c r="AF70" s="24">
        <v>85681850.014167726</v>
      </c>
      <c r="AG70" s="24">
        <v>2832356560.7827487</v>
      </c>
      <c r="AH70" s="24">
        <v>2282645974.0013952</v>
      </c>
      <c r="AI70" s="22">
        <v>1214913068.2837353</v>
      </c>
      <c r="AJ70" s="22">
        <v>686863714.30165482</v>
      </c>
      <c r="AK70" s="22">
        <v>2574911667.8097172</v>
      </c>
    </row>
    <row r="71" spans="1:37" x14ac:dyDescent="0.25">
      <c r="A71" s="20">
        <v>39234</v>
      </c>
      <c r="B71" s="21">
        <v>2007</v>
      </c>
      <c r="C71" s="21">
        <v>2</v>
      </c>
      <c r="D71" s="23">
        <v>31923300.103128143</v>
      </c>
      <c r="E71" s="23">
        <v>31662078.327531599</v>
      </c>
      <c r="F71" s="23"/>
      <c r="G71" s="23"/>
      <c r="H71" s="23">
        <v>19917059.076989245</v>
      </c>
      <c r="I71" s="23">
        <v>3117652.6223246646</v>
      </c>
      <c r="J71" s="23">
        <v>5247476.0442265561</v>
      </c>
      <c r="K71" s="23">
        <v>6222797.6607195055</v>
      </c>
      <c r="L71" s="23">
        <v>-975321.61649294943</v>
      </c>
      <c r="M71" s="23">
        <v>13818101.732709968</v>
      </c>
      <c r="N71" s="23">
        <v>10176989.37312229</v>
      </c>
      <c r="O71" s="23">
        <v>3707144.6966800252</v>
      </c>
      <c r="P71" s="23">
        <v>8092491.6613590885</v>
      </c>
      <c r="Q71" s="23">
        <v>18077960.997567941</v>
      </c>
      <c r="R71" s="23"/>
      <c r="S71" s="23"/>
      <c r="T71" s="23"/>
      <c r="U71" s="23"/>
      <c r="V71" s="23"/>
      <c r="W71" s="23"/>
      <c r="X71" s="23"/>
      <c r="Y71" s="23"/>
      <c r="Z71" s="24">
        <v>4741202915.2210026</v>
      </c>
      <c r="AA71" s="24"/>
      <c r="AB71" s="24">
        <v>2980332123.7012925</v>
      </c>
      <c r="AC71" s="24">
        <v>332118208.80282193</v>
      </c>
      <c r="AD71" s="24">
        <f t="shared" si="0"/>
        <v>783242680.96969604</v>
      </c>
      <c r="AE71" s="24">
        <v>713956150.06351793</v>
      </c>
      <c r="AF71" s="24">
        <v>69286530.906178102</v>
      </c>
      <c r="AG71" s="24">
        <v>3116252928.7509646</v>
      </c>
      <c r="AH71" s="24">
        <v>2470743027.0037723</v>
      </c>
      <c r="AI71" s="22">
        <v>1145622106.4872432</v>
      </c>
      <c r="AJ71" s="22">
        <v>701131859.19760227</v>
      </c>
      <c r="AK71" s="22">
        <v>2574721413.6085153</v>
      </c>
    </row>
    <row r="72" spans="1:37" x14ac:dyDescent="0.25">
      <c r="A72" s="20">
        <v>39326</v>
      </c>
      <c r="B72" s="21">
        <v>2007</v>
      </c>
      <c r="C72" s="21">
        <v>3</v>
      </c>
      <c r="D72" s="23">
        <v>31600431.221984886</v>
      </c>
      <c r="E72" s="23">
        <v>33178471.0288097</v>
      </c>
      <c r="F72" s="23"/>
      <c r="G72" s="23"/>
      <c r="H72" s="23">
        <v>20271706.985523924</v>
      </c>
      <c r="I72" s="23">
        <v>3254521.8477611542</v>
      </c>
      <c r="J72" s="23">
        <v>5634542.2363858884</v>
      </c>
      <c r="K72" s="23">
        <v>5385442.9338588687</v>
      </c>
      <c r="L72" s="23">
        <v>249099.30252702016</v>
      </c>
      <c r="M72" s="23">
        <v>14084325.859214585</v>
      </c>
      <c r="N72" s="23">
        <v>11644665.706900664</v>
      </c>
      <c r="O72" s="23">
        <v>2777449.3460157043</v>
      </c>
      <c r="P72" s="23">
        <v>8122607.9799147006</v>
      </c>
      <c r="Q72" s="23">
        <v>18582811.034216754</v>
      </c>
      <c r="R72" s="23"/>
      <c r="S72" s="23"/>
      <c r="T72" s="23"/>
      <c r="U72" s="23"/>
      <c r="V72" s="23"/>
      <c r="W72" s="23"/>
      <c r="X72" s="23"/>
      <c r="Y72" s="23"/>
      <c r="Z72" s="24">
        <v>4936091367.1355419</v>
      </c>
      <c r="AA72" s="24"/>
      <c r="AB72" s="24">
        <v>3184922110.9103093</v>
      </c>
      <c r="AC72" s="24">
        <v>337941973.72674119</v>
      </c>
      <c r="AD72" s="24">
        <f t="shared" si="0"/>
        <v>897616235.15497077</v>
      </c>
      <c r="AE72" s="24">
        <v>829759220.85667491</v>
      </c>
      <c r="AF72" s="24">
        <v>67857014.298295841</v>
      </c>
      <c r="AG72" s="24">
        <v>3240939679.1063824</v>
      </c>
      <c r="AH72" s="24">
        <v>2725328631.7628617</v>
      </c>
      <c r="AI72" s="22">
        <v>1086355364.3757679</v>
      </c>
      <c r="AJ72" s="22">
        <v>783244557.01318336</v>
      </c>
      <c r="AK72" s="22">
        <v>2733101792.3611097</v>
      </c>
    </row>
    <row r="73" spans="1:37" x14ac:dyDescent="0.25">
      <c r="A73" s="20">
        <v>39417</v>
      </c>
      <c r="B73" s="21">
        <v>2007</v>
      </c>
      <c r="C73" s="21">
        <v>4</v>
      </c>
      <c r="D73" s="23">
        <v>33809585.202290982</v>
      </c>
      <c r="E73" s="23">
        <v>32712107.485268801</v>
      </c>
      <c r="F73" s="23"/>
      <c r="G73" s="23"/>
      <c r="H73" s="23">
        <v>21765214.67602662</v>
      </c>
      <c r="I73" s="23">
        <v>4314826.7914057737</v>
      </c>
      <c r="J73" s="23">
        <v>7801178.6476097219</v>
      </c>
      <c r="K73" s="23">
        <v>5965118.1696395557</v>
      </c>
      <c r="L73" s="23">
        <v>1836060.4779701666</v>
      </c>
      <c r="M73" s="23">
        <v>11739992.207808638</v>
      </c>
      <c r="N73" s="23">
        <v>11811627.120559771</v>
      </c>
      <c r="O73" s="23">
        <v>2916033.7121574874</v>
      </c>
      <c r="P73" s="23">
        <v>8235043.8834400848</v>
      </c>
      <c r="Q73" s="23">
        <v>20448761.943629101</v>
      </c>
      <c r="R73" s="23"/>
      <c r="S73" s="23"/>
      <c r="T73" s="23"/>
      <c r="U73" s="23"/>
      <c r="V73" s="23"/>
      <c r="W73" s="23"/>
      <c r="X73" s="23"/>
      <c r="Y73" s="23"/>
      <c r="Z73" s="24">
        <v>5366613246.5176373</v>
      </c>
      <c r="AA73" s="24"/>
      <c r="AB73" s="24">
        <v>3423781011.6960454</v>
      </c>
      <c r="AC73" s="24">
        <v>474933200.18279833</v>
      </c>
      <c r="AD73" s="24">
        <f t="shared" si="0"/>
        <v>1071166837.707741</v>
      </c>
      <c r="AE73" s="24">
        <v>989773537.51722014</v>
      </c>
      <c r="AF73" s="24">
        <v>81393300.190520883</v>
      </c>
      <c r="AG73" s="24">
        <v>3142112859.6560922</v>
      </c>
      <c r="AH73" s="24">
        <v>2745380662.7250404</v>
      </c>
      <c r="AI73" s="22">
        <v>1280609872.8532541</v>
      </c>
      <c r="AJ73" s="22">
        <v>769285354.4875598</v>
      </c>
      <c r="AK73" s="22">
        <v>2961350215.5426631</v>
      </c>
    </row>
    <row r="74" spans="1:37" x14ac:dyDescent="0.25">
      <c r="A74" s="20">
        <v>39508</v>
      </c>
      <c r="B74" s="21">
        <v>2008</v>
      </c>
      <c r="C74" s="21">
        <v>1</v>
      </c>
      <c r="D74" s="23">
        <v>34200139.535277352</v>
      </c>
      <c r="E74" s="23">
        <v>33891409.688311599</v>
      </c>
      <c r="F74" s="23"/>
      <c r="G74" s="23"/>
      <c r="H74" s="23">
        <v>21240688.832801804</v>
      </c>
      <c r="I74" s="23">
        <v>3059774.5591501012</v>
      </c>
      <c r="J74" s="23">
        <v>7461489.1156241521</v>
      </c>
      <c r="K74" s="23">
        <v>7183882.6982968189</v>
      </c>
      <c r="L74" s="23">
        <v>277606.41732733278</v>
      </c>
      <c r="M74" s="23">
        <v>12878946.473797468</v>
      </c>
      <c r="N74" s="23">
        <v>10440759.446096173</v>
      </c>
      <c r="O74" s="23">
        <v>5011579.7498930041</v>
      </c>
      <c r="P74" s="23">
        <v>8494241.3241712097</v>
      </c>
      <c r="Q74" s="23">
        <v>18425911.69409205</v>
      </c>
      <c r="R74" s="23"/>
      <c r="S74" s="23"/>
      <c r="T74" s="23"/>
      <c r="U74" s="23"/>
      <c r="V74" s="23"/>
      <c r="W74" s="23"/>
      <c r="X74" s="23"/>
      <c r="Y74" s="23"/>
      <c r="Z74" s="24">
        <v>5138456404.0509071</v>
      </c>
      <c r="AA74" s="24"/>
      <c r="AB74" s="24">
        <v>3461302093.1158023</v>
      </c>
      <c r="AC74" s="24">
        <v>309337409.85237348</v>
      </c>
      <c r="AD74" s="24">
        <f t="shared" si="0"/>
        <v>913391926.41237688</v>
      </c>
      <c r="AE74" s="24">
        <v>803496537.82952356</v>
      </c>
      <c r="AF74" s="24">
        <v>109895388.58285326</v>
      </c>
      <c r="AG74" s="24">
        <v>2951586971.5912495</v>
      </c>
      <c r="AH74" s="24">
        <v>2497161996.9208946</v>
      </c>
      <c r="AI74" s="22">
        <v>1351249574.0900054</v>
      </c>
      <c r="AJ74" s="22">
        <v>776008563.26861262</v>
      </c>
      <c r="AK74" s="22">
        <v>2660681280.0312166</v>
      </c>
    </row>
    <row r="75" spans="1:37" x14ac:dyDescent="0.25">
      <c r="A75" s="20">
        <v>39600</v>
      </c>
      <c r="B75" s="21">
        <v>2008</v>
      </c>
      <c r="C75" s="21">
        <v>2</v>
      </c>
      <c r="D75" s="23">
        <v>34974178.894213043</v>
      </c>
      <c r="E75" s="23">
        <v>34813977.551422901</v>
      </c>
      <c r="F75" s="23"/>
      <c r="G75" s="23"/>
      <c r="H75" s="23">
        <v>21830491.340738859</v>
      </c>
      <c r="I75" s="23">
        <v>3276463.9004422585</v>
      </c>
      <c r="J75" s="23">
        <v>6374230.3263867227</v>
      </c>
      <c r="K75" s="23">
        <v>7880861.1132199168</v>
      </c>
      <c r="L75" s="23">
        <v>-1506630.7868331943</v>
      </c>
      <c r="M75" s="23">
        <v>14678795.232910967</v>
      </c>
      <c r="N75" s="23">
        <v>11185801.906265764</v>
      </c>
      <c r="O75" s="23">
        <v>4135334.9129407397</v>
      </c>
      <c r="P75" s="23">
        <v>9016160.8162046932</v>
      </c>
      <c r="Q75" s="23">
        <v>19640348.436690677</v>
      </c>
      <c r="R75" s="23"/>
      <c r="S75" s="23"/>
      <c r="T75" s="23"/>
      <c r="U75" s="23"/>
      <c r="V75" s="23"/>
      <c r="W75" s="23"/>
      <c r="X75" s="23"/>
      <c r="Y75" s="23"/>
      <c r="Z75" s="24">
        <v>5231449099.4496317</v>
      </c>
      <c r="AA75" s="24"/>
      <c r="AB75" s="24">
        <v>3306680842.7408814</v>
      </c>
      <c r="AC75" s="24">
        <v>353212261.65903693</v>
      </c>
      <c r="AD75" s="24">
        <f t="shared" si="0"/>
        <v>1051405340.1137512</v>
      </c>
      <c r="AE75" s="24">
        <v>928601605.27610981</v>
      </c>
      <c r="AF75" s="24">
        <v>122803734.8376414</v>
      </c>
      <c r="AG75" s="24">
        <v>3266198920.370235</v>
      </c>
      <c r="AH75" s="24">
        <v>2746048265.4342737</v>
      </c>
      <c r="AI75" s="22">
        <v>1287802933.5191383</v>
      </c>
      <c r="AJ75" s="22">
        <v>783694830.31012082</v>
      </c>
      <c r="AK75" s="22">
        <v>2817330289.6645532</v>
      </c>
    </row>
    <row r="76" spans="1:37" x14ac:dyDescent="0.25">
      <c r="A76" s="20">
        <v>39692</v>
      </c>
      <c r="B76" s="21">
        <v>2008</v>
      </c>
      <c r="C76" s="21">
        <v>3</v>
      </c>
      <c r="D76" s="23">
        <v>33046067.85514985</v>
      </c>
      <c r="E76" s="23">
        <v>34665654.3718163</v>
      </c>
      <c r="F76" s="23"/>
      <c r="G76" s="23"/>
      <c r="H76" s="23">
        <v>21438530.760363881</v>
      </c>
      <c r="I76" s="23">
        <v>3339408.8837994081</v>
      </c>
      <c r="J76" s="23">
        <v>7018757.270857688</v>
      </c>
      <c r="K76" s="23">
        <v>6612252.3254799955</v>
      </c>
      <c r="L76" s="23">
        <v>406504.94537769299</v>
      </c>
      <c r="M76" s="23">
        <v>14187026.817284793</v>
      </c>
      <c r="N76" s="23">
        <v>12937655.877155915</v>
      </c>
      <c r="O76" s="23">
        <v>2872172.9580662767</v>
      </c>
      <c r="P76" s="23">
        <v>8399966.0318122711</v>
      </c>
      <c r="Q76" s="23">
        <v>19498960.620265171</v>
      </c>
      <c r="R76" s="23"/>
      <c r="S76" s="23"/>
      <c r="T76" s="23"/>
      <c r="U76" s="23"/>
      <c r="V76" s="23"/>
      <c r="W76" s="23"/>
      <c r="X76" s="23"/>
      <c r="Y76" s="23"/>
      <c r="Z76" s="24">
        <v>5155863475.7296543</v>
      </c>
      <c r="AA76" s="24"/>
      <c r="AB76" s="24">
        <v>3405732489.0811176</v>
      </c>
      <c r="AC76" s="24">
        <v>350573180.13829112</v>
      </c>
      <c r="AD76" s="24">
        <f t="shared" si="0"/>
        <v>1164957258.9992445</v>
      </c>
      <c r="AE76" s="24">
        <v>1044838920.0443593</v>
      </c>
      <c r="AF76" s="24">
        <v>120118338.95488517</v>
      </c>
      <c r="AG76" s="24">
        <v>3292998600.0691328</v>
      </c>
      <c r="AH76" s="24">
        <v>3058398052.5581317</v>
      </c>
      <c r="AI76" s="22">
        <v>1145041020.8959675</v>
      </c>
      <c r="AJ76" s="22">
        <v>758425037.82048535</v>
      </c>
      <c r="AK76" s="22">
        <v>2891550668.1508665</v>
      </c>
    </row>
    <row r="77" spans="1:37" x14ac:dyDescent="0.25">
      <c r="A77" s="20">
        <v>39783</v>
      </c>
      <c r="B77" s="21">
        <v>2008</v>
      </c>
      <c r="C77" s="21">
        <v>4</v>
      </c>
      <c r="D77" s="23">
        <v>35309439.336684145</v>
      </c>
      <c r="E77" s="23">
        <v>34289513.165107898</v>
      </c>
      <c r="F77" s="23"/>
      <c r="G77" s="23"/>
      <c r="H77" s="23">
        <v>23607554.568015762</v>
      </c>
      <c r="I77" s="23">
        <v>4362394.1810778417</v>
      </c>
      <c r="J77" s="23">
        <v>8090428.4385630321</v>
      </c>
      <c r="K77" s="23">
        <v>5788738.2073319759</v>
      </c>
      <c r="L77" s="23">
        <v>2301690.2312310566</v>
      </c>
      <c r="M77" s="23">
        <v>10536972.839003358</v>
      </c>
      <c r="N77" s="23">
        <v>11287910.689975848</v>
      </c>
      <c r="O77" s="23">
        <v>3078219.0699603679</v>
      </c>
      <c r="P77" s="23">
        <v>8574567.5480960403</v>
      </c>
      <c r="Q77" s="23">
        <v>21444453.239130661</v>
      </c>
      <c r="R77" s="23"/>
      <c r="S77" s="23"/>
      <c r="T77" s="23"/>
      <c r="U77" s="23"/>
      <c r="V77" s="23"/>
      <c r="W77" s="23"/>
      <c r="X77" s="23"/>
      <c r="Y77" s="23"/>
      <c r="Z77" s="24">
        <v>5594030341.4103565</v>
      </c>
      <c r="AA77" s="24"/>
      <c r="AB77" s="24">
        <v>3744215449.9882126</v>
      </c>
      <c r="AC77" s="24">
        <v>484195374.35029852</v>
      </c>
      <c r="AD77" s="24">
        <f t="shared" si="0"/>
        <v>1080683894.5276406</v>
      </c>
      <c r="AE77" s="24">
        <v>978844693.59305584</v>
      </c>
      <c r="AF77" s="24">
        <v>101839200.93458468</v>
      </c>
      <c r="AG77" s="24">
        <v>2927755399.1313238</v>
      </c>
      <c r="AH77" s="24">
        <v>2642819776.5871186</v>
      </c>
      <c r="AI77" s="22">
        <v>1377354328.5566044</v>
      </c>
      <c r="AJ77" s="22">
        <v>738049717.6007812</v>
      </c>
      <c r="AK77" s="22">
        <v>3120409788.7352848</v>
      </c>
    </row>
    <row r="78" spans="1:37" x14ac:dyDescent="0.25">
      <c r="A78" s="20">
        <v>39873</v>
      </c>
      <c r="B78" s="21">
        <v>2009</v>
      </c>
      <c r="C78" s="21">
        <v>1</v>
      </c>
      <c r="D78" s="23">
        <v>33736451.56870883</v>
      </c>
      <c r="E78" s="23">
        <v>33245138.203171901</v>
      </c>
      <c r="F78" s="23"/>
      <c r="G78" s="23"/>
      <c r="H78" s="23">
        <v>20998346.564363603</v>
      </c>
      <c r="I78" s="23">
        <v>3286642.7652915278</v>
      </c>
      <c r="J78" s="23">
        <v>6606486.2141326712</v>
      </c>
      <c r="K78" s="23">
        <v>6309342.2005717298</v>
      </c>
      <c r="L78" s="23">
        <v>297144.01356094121</v>
      </c>
      <c r="M78" s="23">
        <v>12285627.702884369</v>
      </c>
      <c r="N78" s="23">
        <v>9440651.6779633407</v>
      </c>
      <c r="O78" s="23">
        <v>4299728.1614995804</v>
      </c>
      <c r="P78" s="23">
        <v>8033401.8319717087</v>
      </c>
      <c r="Q78" s="23">
        <v>19291870.13598023</v>
      </c>
      <c r="R78" s="23"/>
      <c r="S78" s="23"/>
      <c r="T78" s="23"/>
      <c r="U78" s="23"/>
      <c r="V78" s="23"/>
      <c r="W78" s="23"/>
      <c r="X78" s="23"/>
      <c r="Y78" s="23"/>
      <c r="Z78" s="24">
        <v>4845563693.3191891</v>
      </c>
      <c r="AA78" s="24"/>
      <c r="AB78" s="24">
        <v>3260659990.4878478</v>
      </c>
      <c r="AC78" s="24">
        <v>339749544.4868753</v>
      </c>
      <c r="AD78" s="24">
        <f t="shared" si="0"/>
        <v>739450935.73643517</v>
      </c>
      <c r="AE78" s="24">
        <v>671484614.95969522</v>
      </c>
      <c r="AF78" s="24">
        <v>67966320.776739895</v>
      </c>
      <c r="AG78" s="24">
        <v>2807744422.9944468</v>
      </c>
      <c r="AH78" s="24">
        <v>2302041200.386416</v>
      </c>
      <c r="AI78" s="22">
        <v>1077006092.1193895</v>
      </c>
      <c r="AJ78" s="22">
        <v>723189663.20589352</v>
      </c>
      <c r="AK78" s="22">
        <v>2718216352.7626734</v>
      </c>
    </row>
    <row r="79" spans="1:37" x14ac:dyDescent="0.25">
      <c r="A79" s="20">
        <v>39965</v>
      </c>
      <c r="B79" s="21">
        <v>2009</v>
      </c>
      <c r="C79" s="21">
        <v>2</v>
      </c>
      <c r="D79" s="23">
        <v>33608230.99975238</v>
      </c>
      <c r="E79" s="23">
        <v>33517750.042505302</v>
      </c>
      <c r="F79" s="23"/>
      <c r="G79" s="23"/>
      <c r="H79" s="23">
        <v>21916509.922134142</v>
      </c>
      <c r="I79" s="23">
        <v>3505439.0030528051</v>
      </c>
      <c r="J79" s="23">
        <v>5170101.361894249</v>
      </c>
      <c r="K79" s="23">
        <v>6699545.5909647085</v>
      </c>
      <c r="L79" s="23">
        <v>-1529444.2290704595</v>
      </c>
      <c r="M79" s="23">
        <v>12187840.265367754</v>
      </c>
      <c r="N79" s="23">
        <v>9171659.5526965708</v>
      </c>
      <c r="O79" s="23">
        <v>3537104.2233317597</v>
      </c>
      <c r="P79" s="23">
        <v>8154460.0655023064</v>
      </c>
      <c r="Q79" s="23">
        <v>19877472.439474426</v>
      </c>
      <c r="R79" s="23"/>
      <c r="S79" s="23"/>
      <c r="T79" s="23"/>
      <c r="U79" s="23"/>
      <c r="V79" s="23"/>
      <c r="W79" s="23"/>
      <c r="X79" s="23"/>
      <c r="Y79" s="23"/>
      <c r="Z79" s="24">
        <v>4826288748.517045</v>
      </c>
      <c r="AA79" s="24"/>
      <c r="AB79" s="24">
        <v>3166358616.1049166</v>
      </c>
      <c r="AC79" s="24">
        <v>385537890.05892831</v>
      </c>
      <c r="AD79" s="24">
        <f t="shared" si="0"/>
        <v>785790871.21099257</v>
      </c>
      <c r="AE79" s="24">
        <v>739973880.07033551</v>
      </c>
      <c r="AF79" s="24">
        <v>45816991.14065703</v>
      </c>
      <c r="AG79" s="24">
        <v>2702673982.9590778</v>
      </c>
      <c r="AH79" s="24">
        <v>2214072611.8168707</v>
      </c>
      <c r="AI79" s="22">
        <v>1024661850.4416488</v>
      </c>
      <c r="AJ79" s="22">
        <v>708135134.31006551</v>
      </c>
      <c r="AK79" s="22">
        <v>2773376956.618825</v>
      </c>
    </row>
    <row r="80" spans="1:37" x14ac:dyDescent="0.25">
      <c r="A80" s="20">
        <v>40057</v>
      </c>
      <c r="B80" s="21">
        <v>2009</v>
      </c>
      <c r="C80" s="21">
        <v>3</v>
      </c>
      <c r="D80" s="23">
        <v>33186530.193230353</v>
      </c>
      <c r="E80" s="23">
        <v>34837423.631335802</v>
      </c>
      <c r="F80" s="23"/>
      <c r="G80" s="23"/>
      <c r="H80" s="23">
        <v>21521887.03364129</v>
      </c>
      <c r="I80" s="23">
        <v>3797707.1557925912</v>
      </c>
      <c r="J80" s="23">
        <v>6186578.5090080043</v>
      </c>
      <c r="K80" s="23">
        <v>6326589.1725512231</v>
      </c>
      <c r="L80" s="23">
        <v>-140010.66354321834</v>
      </c>
      <c r="M80" s="23">
        <v>12695650.781407477</v>
      </c>
      <c r="N80" s="23">
        <v>11015293.286619008</v>
      </c>
      <c r="O80" s="23">
        <v>2661911.3637204212</v>
      </c>
      <c r="P80" s="23">
        <v>8380780.0735253794</v>
      </c>
      <c r="Q80" s="23">
        <v>19914148.007965896</v>
      </c>
      <c r="R80" s="23"/>
      <c r="S80" s="23"/>
      <c r="T80" s="23"/>
      <c r="U80" s="23"/>
      <c r="V80" s="23"/>
      <c r="W80" s="23"/>
      <c r="X80" s="23"/>
      <c r="Y80" s="23"/>
      <c r="Z80" s="24">
        <v>5053105338.2946625</v>
      </c>
      <c r="AA80" s="24"/>
      <c r="AB80" s="24">
        <v>3255293531.2337642</v>
      </c>
      <c r="AC80" s="24">
        <v>415377830.99401426</v>
      </c>
      <c r="AD80" s="24">
        <f t="shared" si="0"/>
        <v>983583500.95763242</v>
      </c>
      <c r="AE80" s="24">
        <v>948192288.93129635</v>
      </c>
      <c r="AF80" s="24">
        <v>35391212.026336111</v>
      </c>
      <c r="AG80" s="24">
        <v>2949330373.1083236</v>
      </c>
      <c r="AH80" s="24">
        <v>2550479897.9990711</v>
      </c>
      <c r="AI80" s="22">
        <v>1025168321.938976</v>
      </c>
      <c r="AJ80" s="22">
        <v>773812828.98802829</v>
      </c>
      <c r="AK80" s="22">
        <v>2901035585.4188762</v>
      </c>
    </row>
    <row r="81" spans="1:37" x14ac:dyDescent="0.25">
      <c r="A81" s="20">
        <v>40148</v>
      </c>
      <c r="B81" s="21">
        <v>2009</v>
      </c>
      <c r="C81" s="21">
        <v>4</v>
      </c>
      <c r="D81" s="23">
        <v>36643825.196688011</v>
      </c>
      <c r="E81" s="23">
        <v>35661507.635192499</v>
      </c>
      <c r="F81" s="23"/>
      <c r="G81" s="23"/>
      <c r="H81" s="23">
        <v>24019317.822252877</v>
      </c>
      <c r="I81" s="23">
        <v>4854875.5541368118</v>
      </c>
      <c r="J81" s="23">
        <v>9013065.3890566602</v>
      </c>
      <c r="K81" s="23">
        <v>6349520.2121360507</v>
      </c>
      <c r="L81" s="23">
        <v>2663545.1769206091</v>
      </c>
      <c r="M81" s="23">
        <v>10631624.889436783</v>
      </c>
      <c r="N81" s="23">
        <v>11875058.458195118</v>
      </c>
      <c r="O81" s="23">
        <v>2749431.3569462802</v>
      </c>
      <c r="P81" s="23">
        <v>9129687.5700530037</v>
      </c>
      <c r="Q81" s="23">
        <v>22349092.709463257</v>
      </c>
      <c r="R81" s="23"/>
      <c r="S81" s="23"/>
      <c r="T81" s="23"/>
      <c r="U81" s="23"/>
      <c r="V81" s="23"/>
      <c r="W81" s="23"/>
      <c r="X81" s="23"/>
      <c r="Y81" s="23"/>
      <c r="Z81" s="24">
        <v>5557294617.9641666</v>
      </c>
      <c r="AA81" s="24"/>
      <c r="AB81" s="24">
        <v>3818067649.800509</v>
      </c>
      <c r="AC81" s="24">
        <v>561383748.5252862</v>
      </c>
      <c r="AD81" s="24">
        <f t="shared" si="0"/>
        <v>1173256759.1953697</v>
      </c>
      <c r="AE81" s="24">
        <v>1136567775.7615926</v>
      </c>
      <c r="AF81" s="24">
        <v>36688983.433777072</v>
      </c>
      <c r="AG81" s="24">
        <v>2956618939.7141132</v>
      </c>
      <c r="AH81" s="24">
        <v>2952032479.271111</v>
      </c>
      <c r="AI81" s="22">
        <v>1141146562.4999857</v>
      </c>
      <c r="AJ81" s="22">
        <v>847420237.49601245</v>
      </c>
      <c r="AK81" s="22">
        <v>3171003537.2946911</v>
      </c>
    </row>
    <row r="82" spans="1:37" x14ac:dyDescent="0.25">
      <c r="A82" s="20">
        <v>40238</v>
      </c>
      <c r="B82" s="21">
        <v>2010</v>
      </c>
      <c r="C82" s="21">
        <v>1</v>
      </c>
      <c r="D82" s="23">
        <v>38255617.000065558</v>
      </c>
      <c r="E82" s="23">
        <v>37534459.354577601</v>
      </c>
      <c r="F82" s="23"/>
      <c r="G82" s="23"/>
      <c r="H82" s="23">
        <v>23024318.659320537</v>
      </c>
      <c r="I82" s="23">
        <v>3603734.7110085543</v>
      </c>
      <c r="J82" s="23">
        <v>9175922.0663402565</v>
      </c>
      <c r="K82" s="23">
        <v>8249256.2762315245</v>
      </c>
      <c r="L82" s="23">
        <v>926665.79010873148</v>
      </c>
      <c r="M82" s="23">
        <v>14829058.684741035</v>
      </c>
      <c r="N82" s="23">
        <v>12377417.121344829</v>
      </c>
      <c r="O82" s="23">
        <v>6538877.3281808412</v>
      </c>
      <c r="P82" s="23">
        <v>8833041.370949829</v>
      </c>
      <c r="Q82" s="23">
        <v>20200600.160036147</v>
      </c>
      <c r="R82" s="23"/>
      <c r="S82" s="23"/>
      <c r="T82" s="23"/>
      <c r="U82" s="23"/>
      <c r="V82" s="23"/>
      <c r="W82" s="23"/>
      <c r="X82" s="23"/>
      <c r="Y82" s="23"/>
      <c r="Z82" s="24">
        <v>5548784011.1119299</v>
      </c>
      <c r="AA82" s="24"/>
      <c r="AB82" s="24">
        <v>3734487396.4806342</v>
      </c>
      <c r="AC82" s="24">
        <v>390138185.92736465</v>
      </c>
      <c r="AD82" s="24">
        <f t="shared" si="0"/>
        <v>918964046.29647219</v>
      </c>
      <c r="AE82" s="24">
        <v>869253740.93349218</v>
      </c>
      <c r="AF82" s="24">
        <v>49710305.362979986</v>
      </c>
      <c r="AG82" s="24">
        <v>3262891833.9977412</v>
      </c>
      <c r="AH82" s="24">
        <v>2757697451.5902834</v>
      </c>
      <c r="AI82" s="22">
        <v>1527906375.5036302</v>
      </c>
      <c r="AJ82" s="22">
        <v>805869049.60994697</v>
      </c>
      <c r="AK82" s="22">
        <v>2841716464.0875721</v>
      </c>
    </row>
    <row r="83" spans="1:37" x14ac:dyDescent="0.25">
      <c r="A83" s="20">
        <v>40330</v>
      </c>
      <c r="B83" s="21">
        <v>2010</v>
      </c>
      <c r="C83" s="21">
        <v>2</v>
      </c>
      <c r="D83" s="23">
        <v>38045817.336507782</v>
      </c>
      <c r="E83" s="23">
        <v>38000823.3188169</v>
      </c>
      <c r="F83" s="23"/>
      <c r="G83" s="23"/>
      <c r="H83" s="23">
        <v>23837382.570979588</v>
      </c>
      <c r="I83" s="23">
        <v>3840037.3679887704</v>
      </c>
      <c r="J83" s="23">
        <v>7504418.704633927</v>
      </c>
      <c r="K83" s="23">
        <v>8757965.093877567</v>
      </c>
      <c r="L83" s="23">
        <v>-1253546.3892436402</v>
      </c>
      <c r="M83" s="23">
        <v>16438353.06011478</v>
      </c>
      <c r="N83" s="23">
        <v>13574374.367209282</v>
      </c>
      <c r="O83" s="23">
        <v>5026648.7664391147</v>
      </c>
      <c r="P83" s="23">
        <v>8974959.6494597103</v>
      </c>
      <c r="Q83" s="23">
        <v>21312312.917255286</v>
      </c>
      <c r="R83" s="23"/>
      <c r="S83" s="23"/>
      <c r="T83" s="23"/>
      <c r="U83" s="23"/>
      <c r="V83" s="23"/>
      <c r="W83" s="23"/>
      <c r="X83" s="23"/>
      <c r="Y83" s="23"/>
      <c r="Z83" s="24">
        <v>5549765610.0166359</v>
      </c>
      <c r="AA83" s="24"/>
      <c r="AB83" s="24">
        <v>3584086442.6753325</v>
      </c>
      <c r="AC83" s="24">
        <v>441085897.45440352</v>
      </c>
      <c r="AD83" s="24">
        <f t="shared" ref="AD83:AD112" si="1">AE83+AF83</f>
        <v>1043435234.762439</v>
      </c>
      <c r="AE83" s="24">
        <v>982012037.02560067</v>
      </c>
      <c r="AF83" s="24">
        <v>61423197.736838385</v>
      </c>
      <c r="AG83" s="24">
        <v>3522144155.7912049</v>
      </c>
      <c r="AH83" s="24">
        <v>3040986120.6667438</v>
      </c>
      <c r="AI83" s="22">
        <v>1372710347.2659171</v>
      </c>
      <c r="AJ83" s="22">
        <v>796140380.01530707</v>
      </c>
      <c r="AK83" s="22">
        <v>2993054729.6770687</v>
      </c>
    </row>
    <row r="84" spans="1:37" x14ac:dyDescent="0.25">
      <c r="A84" s="20">
        <v>40422</v>
      </c>
      <c r="B84" s="21">
        <v>2010</v>
      </c>
      <c r="C84" s="21">
        <v>3</v>
      </c>
      <c r="D84" s="23">
        <v>36216434.610541493</v>
      </c>
      <c r="E84" s="23">
        <v>38074212.160349399</v>
      </c>
      <c r="F84" s="23"/>
      <c r="G84" s="23"/>
      <c r="H84" s="23">
        <v>23784906.568938464</v>
      </c>
      <c r="I84" s="23">
        <v>3948861.358532507</v>
      </c>
      <c r="J84" s="23">
        <v>8265462.3560387576</v>
      </c>
      <c r="K84" s="23">
        <v>7682244.4082721574</v>
      </c>
      <c r="L84" s="23">
        <v>583217.94776660029</v>
      </c>
      <c r="M84" s="23">
        <v>15245875.379577834</v>
      </c>
      <c r="N84" s="23">
        <v>15028671.052546071</v>
      </c>
      <c r="O84" s="23">
        <v>3541917.7234568303</v>
      </c>
      <c r="P84" s="23">
        <v>8857148.7843761966</v>
      </c>
      <c r="Q84" s="23">
        <v>21076615.79836566</v>
      </c>
      <c r="R84" s="23"/>
      <c r="S84" s="23"/>
      <c r="T84" s="23"/>
      <c r="U84" s="23"/>
      <c r="V84" s="23"/>
      <c r="W84" s="23"/>
      <c r="X84" s="23"/>
      <c r="Y84" s="23"/>
      <c r="Z84" s="24">
        <v>5568772057.6291637</v>
      </c>
      <c r="AA84" s="24"/>
      <c r="AB84" s="24">
        <v>3776634349.6510701</v>
      </c>
      <c r="AC84" s="24">
        <v>444973431.6721065</v>
      </c>
      <c r="AD84" s="24">
        <f t="shared" si="1"/>
        <v>1133734550.8401284</v>
      </c>
      <c r="AE84" s="24">
        <v>1061906890.2847761</v>
      </c>
      <c r="AF84" s="24">
        <v>71827660.555352226</v>
      </c>
      <c r="AG84" s="24">
        <v>3406510339.7317104</v>
      </c>
      <c r="AH84" s="24">
        <v>3193080614.265852</v>
      </c>
      <c r="AI84" s="22">
        <v>1275983799.8604541</v>
      </c>
      <c r="AJ84" s="22">
        <v>829591966.9401691</v>
      </c>
      <c r="AK84" s="22">
        <v>3074893873.6065235</v>
      </c>
    </row>
    <row r="85" spans="1:37" x14ac:dyDescent="0.25">
      <c r="A85" s="20">
        <v>40513</v>
      </c>
      <c r="B85" s="21">
        <v>2010</v>
      </c>
      <c r="C85" s="21">
        <v>4</v>
      </c>
      <c r="D85" s="23">
        <v>39943592.816499442</v>
      </c>
      <c r="E85" s="23">
        <v>38901835.401887998</v>
      </c>
      <c r="F85" s="23"/>
      <c r="G85" s="23"/>
      <c r="H85" s="23">
        <v>25700011.974390615</v>
      </c>
      <c r="I85" s="23">
        <v>5240988.0002466431</v>
      </c>
      <c r="J85" s="23">
        <v>11378411.326141285</v>
      </c>
      <c r="K85" s="23">
        <v>8091348.515102285</v>
      </c>
      <c r="L85" s="23">
        <v>3287062.8110389994</v>
      </c>
      <c r="M85" s="23">
        <v>13051993.972765604</v>
      </c>
      <c r="N85" s="23">
        <v>15427812.457044706</v>
      </c>
      <c r="O85" s="23">
        <v>3908333.6287579732</v>
      </c>
      <c r="P85" s="23">
        <v>9278952.4264154416</v>
      </c>
      <c r="Q85" s="23">
        <v>23907713.553471908</v>
      </c>
      <c r="R85" s="23"/>
      <c r="S85" s="23"/>
      <c r="T85" s="23"/>
      <c r="U85" s="23"/>
      <c r="V85" s="23"/>
      <c r="W85" s="23"/>
      <c r="X85" s="23"/>
      <c r="Y85" s="23"/>
      <c r="Z85" s="24">
        <v>6270486333.3760948</v>
      </c>
      <c r="AA85" s="24"/>
      <c r="AB85" s="24">
        <v>4234267208.5981183</v>
      </c>
      <c r="AC85" s="24">
        <v>630097380.69904149</v>
      </c>
      <c r="AD85" s="24">
        <f t="shared" si="1"/>
        <v>1422782493.8514404</v>
      </c>
      <c r="AE85" s="24">
        <v>1341858800.0329189</v>
      </c>
      <c r="AF85" s="24">
        <v>80923693.818521559</v>
      </c>
      <c r="AG85" s="24">
        <v>3494991297.8348207</v>
      </c>
      <c r="AH85" s="24">
        <v>3511652047.607327</v>
      </c>
      <c r="AI85" s="22">
        <v>1552619592.1953821</v>
      </c>
      <c r="AJ85" s="22">
        <v>860634298.12457728</v>
      </c>
      <c r="AK85" s="22">
        <v>3440838347.1162939</v>
      </c>
    </row>
    <row r="86" spans="1:37" x14ac:dyDescent="0.25">
      <c r="A86" s="20">
        <v>40603</v>
      </c>
      <c r="B86" s="21">
        <v>2011</v>
      </c>
      <c r="C86" s="21">
        <v>1</v>
      </c>
      <c r="D86" s="23">
        <v>40762196.420055687</v>
      </c>
      <c r="E86" s="23">
        <v>39842263.639536798</v>
      </c>
      <c r="F86" s="23"/>
      <c r="G86" s="23"/>
      <c r="H86" s="23">
        <v>24662565.334809966</v>
      </c>
      <c r="I86" s="23">
        <v>3786705.7104418832</v>
      </c>
      <c r="J86" s="23">
        <v>9957244.2662109416</v>
      </c>
      <c r="K86" s="23">
        <v>8475319.5713227931</v>
      </c>
      <c r="L86" s="23">
        <v>1481924.6948881482</v>
      </c>
      <c r="M86" s="23">
        <v>14963066.470365832</v>
      </c>
      <c r="N86" s="23">
        <v>12607385.361772934</v>
      </c>
      <c r="O86" s="23">
        <v>7140609.3920331104</v>
      </c>
      <c r="P86" s="23">
        <v>9275500.7546211742</v>
      </c>
      <c r="Q86" s="23">
        <v>21499866.229904406</v>
      </c>
      <c r="R86" s="23"/>
      <c r="S86" s="23"/>
      <c r="T86" s="23"/>
      <c r="U86" s="23"/>
      <c r="V86" s="23"/>
      <c r="W86" s="23"/>
      <c r="X86" s="23"/>
      <c r="Y86" s="23"/>
      <c r="Z86" s="24">
        <v>5964870761.1176949</v>
      </c>
      <c r="AA86" s="24"/>
      <c r="AB86" s="24">
        <v>4110672655.2887778</v>
      </c>
      <c r="AC86" s="24">
        <v>400414083.60525036</v>
      </c>
      <c r="AD86" s="24">
        <f t="shared" si="1"/>
        <v>1056456571.1811686</v>
      </c>
      <c r="AE86" s="24">
        <v>967745273.65482223</v>
      </c>
      <c r="AF86" s="24">
        <v>88711297.526346371</v>
      </c>
      <c r="AG86" s="24">
        <v>3363981160.6676836</v>
      </c>
      <c r="AH86" s="24">
        <v>2966653709.625185</v>
      </c>
      <c r="AI86" s="22">
        <v>1648380160.3179319</v>
      </c>
      <c r="AJ86" s="22">
        <v>800212113.68560243</v>
      </c>
      <c r="AK86" s="22">
        <v>3127540291.6625185</v>
      </c>
    </row>
    <row r="87" spans="1:37" x14ac:dyDescent="0.25">
      <c r="A87" s="20">
        <v>40695</v>
      </c>
      <c r="B87" s="21">
        <v>2011</v>
      </c>
      <c r="C87" s="21">
        <v>2</v>
      </c>
      <c r="D87" s="23">
        <v>39749909.714534134</v>
      </c>
      <c r="E87" s="23">
        <v>39795331.443755098</v>
      </c>
      <c r="F87" s="23"/>
      <c r="G87" s="23"/>
      <c r="H87" s="23">
        <v>25057912.788164955</v>
      </c>
      <c r="I87" s="23">
        <v>4205064.4110699473</v>
      </c>
      <c r="J87" s="23">
        <v>7906910.0040922323</v>
      </c>
      <c r="K87" s="23">
        <v>9125811.7689186204</v>
      </c>
      <c r="L87" s="23">
        <v>-1218901.7648263879</v>
      </c>
      <c r="M87" s="23">
        <v>16762503.104810407</v>
      </c>
      <c r="N87" s="23">
        <v>14182480.593603408</v>
      </c>
      <c r="O87" s="23">
        <v>5275455.5430346588</v>
      </c>
      <c r="P87" s="23">
        <v>9314133.6355907097</v>
      </c>
      <c r="Q87" s="23">
        <v>22338155.233769659</v>
      </c>
      <c r="R87" s="23"/>
      <c r="S87" s="23"/>
      <c r="T87" s="23"/>
      <c r="U87" s="23"/>
      <c r="V87" s="23"/>
      <c r="W87" s="23"/>
      <c r="X87" s="23"/>
      <c r="Y87" s="23"/>
      <c r="Z87" s="24">
        <v>5807287731.0020599</v>
      </c>
      <c r="AA87" s="24"/>
      <c r="AB87" s="24">
        <v>3860556456.7700453</v>
      </c>
      <c r="AC87" s="24">
        <v>475089675.04372066</v>
      </c>
      <c r="AD87" s="24">
        <f t="shared" si="1"/>
        <v>1192719821.1233933</v>
      </c>
      <c r="AE87" s="24">
        <v>1108010378.9460337</v>
      </c>
      <c r="AF87" s="24">
        <v>84709442.177359641</v>
      </c>
      <c r="AG87" s="24">
        <v>3727513730.3274517</v>
      </c>
      <c r="AH87" s="24">
        <v>3448591952.2625504</v>
      </c>
      <c r="AI87" s="22">
        <v>1429543627.1092567</v>
      </c>
      <c r="AJ87" s="22">
        <v>785686303.40284777</v>
      </c>
      <c r="AK87" s="22">
        <v>3199537638.4974709</v>
      </c>
    </row>
    <row r="88" spans="1:37" x14ac:dyDescent="0.25">
      <c r="A88" s="20">
        <v>40787</v>
      </c>
      <c r="B88" s="21">
        <v>2011</v>
      </c>
      <c r="C88" s="21">
        <v>3</v>
      </c>
      <c r="D88" s="23">
        <v>37225461.375013806</v>
      </c>
      <c r="E88" s="23">
        <v>39173219.377781197</v>
      </c>
      <c r="F88" s="23"/>
      <c r="G88" s="23"/>
      <c r="H88" s="23">
        <v>24620358.809098035</v>
      </c>
      <c r="I88" s="23">
        <v>4242696.8190004379</v>
      </c>
      <c r="J88" s="23">
        <v>8396744.6001931168</v>
      </c>
      <c r="K88" s="23">
        <v>7767998.3324329983</v>
      </c>
      <c r="L88" s="23">
        <v>628746.26776011754</v>
      </c>
      <c r="M88" s="23">
        <v>15971622.545920387</v>
      </c>
      <c r="N88" s="23">
        <v>16005961.399198173</v>
      </c>
      <c r="O88" s="23">
        <v>3660840.0093885022</v>
      </c>
      <c r="P88" s="23">
        <v>9026776.5594278108</v>
      </c>
      <c r="Q88" s="23">
        <v>21728413.559715774</v>
      </c>
      <c r="R88" s="23"/>
      <c r="S88" s="23"/>
      <c r="T88" s="23"/>
      <c r="U88" s="23"/>
      <c r="V88" s="23"/>
      <c r="W88" s="23"/>
      <c r="X88" s="23"/>
      <c r="Y88" s="23"/>
      <c r="Z88" s="24">
        <v>5742851226.0849686</v>
      </c>
      <c r="AA88" s="24"/>
      <c r="AB88" s="24">
        <v>3853068859.7461996</v>
      </c>
      <c r="AC88" s="24">
        <v>466792949.95130408</v>
      </c>
      <c r="AD88" s="24">
        <f t="shared" si="1"/>
        <v>1229567169.979749</v>
      </c>
      <c r="AE88" s="24">
        <v>1160649042.2081876</v>
      </c>
      <c r="AF88" s="24">
        <v>68918127.771561399</v>
      </c>
      <c r="AG88" s="24">
        <v>3948442273.1377692</v>
      </c>
      <c r="AH88" s="24">
        <v>3755020026.7300534</v>
      </c>
      <c r="AI88" s="22">
        <v>1310968147.6112497</v>
      </c>
      <c r="AJ88" s="22">
        <v>816460515.93292701</v>
      </c>
      <c r="AK88" s="22">
        <v>3226354080.8118377</v>
      </c>
    </row>
    <row r="89" spans="1:37" x14ac:dyDescent="0.25">
      <c r="A89" s="20">
        <v>40878</v>
      </c>
      <c r="B89" s="21">
        <v>2011</v>
      </c>
      <c r="C89" s="21">
        <v>4</v>
      </c>
      <c r="D89" s="23">
        <v>41202151.06459368</v>
      </c>
      <c r="E89" s="23">
        <v>40121279.884660497</v>
      </c>
      <c r="F89" s="23"/>
      <c r="G89" s="23"/>
      <c r="H89" s="23">
        <v>26700439.077189472</v>
      </c>
      <c r="I89" s="23">
        <v>5664622.0987809384</v>
      </c>
      <c r="J89" s="23">
        <v>11284603.006711259</v>
      </c>
      <c r="K89" s="23">
        <v>8277717.1529100798</v>
      </c>
      <c r="L89" s="23">
        <v>3006885.8538011792</v>
      </c>
      <c r="M89" s="23">
        <v>13061287.368470389</v>
      </c>
      <c r="N89" s="23">
        <v>15508800.48655837</v>
      </c>
      <c r="O89" s="23">
        <v>3990864.3958197087</v>
      </c>
      <c r="P89" s="23">
        <v>9688219.2659958676</v>
      </c>
      <c r="Q89" s="23">
        <v>24461274.467407051</v>
      </c>
      <c r="R89" s="23"/>
      <c r="S89" s="23"/>
      <c r="T89" s="23"/>
      <c r="U89" s="23"/>
      <c r="V89" s="23"/>
      <c r="W89" s="23"/>
      <c r="X89" s="23"/>
      <c r="Y89" s="23"/>
      <c r="Z89" s="24">
        <v>6418851319.1080074</v>
      </c>
      <c r="AA89" s="24"/>
      <c r="AB89" s="24">
        <v>4357644643.6296921</v>
      </c>
      <c r="AC89" s="24">
        <v>665031816.62754595</v>
      </c>
      <c r="AD89" s="24">
        <f t="shared" si="1"/>
        <v>1528017589.2871428</v>
      </c>
      <c r="AE89" s="24">
        <v>1486680234.9781911</v>
      </c>
      <c r="AF89" s="24">
        <v>41337354.308951654</v>
      </c>
      <c r="AG89" s="24">
        <v>3498790292.2784262</v>
      </c>
      <c r="AH89" s="24">
        <v>3630633022.7147999</v>
      </c>
      <c r="AI89" s="22">
        <v>1554534139.653502</v>
      </c>
      <c r="AJ89" s="22">
        <v>864915276.67911792</v>
      </c>
      <c r="AK89" s="22">
        <v>3556904490.1735606</v>
      </c>
    </row>
    <row r="90" spans="1:37" s="26" customFormat="1" x14ac:dyDescent="0.25">
      <c r="A90" s="25">
        <v>40969</v>
      </c>
      <c r="B90" s="26">
        <v>2012</v>
      </c>
      <c r="C90" s="26">
        <v>1</v>
      </c>
      <c r="D90" s="27">
        <v>39632303.389782101</v>
      </c>
      <c r="E90" s="27">
        <v>38611181.603699803</v>
      </c>
      <c r="F90" s="27"/>
      <c r="G90" s="27"/>
      <c r="H90" s="27">
        <v>25145978.970077492</v>
      </c>
      <c r="I90" s="27">
        <v>3954414.0975279063</v>
      </c>
      <c r="J90" s="27">
        <v>8358609.540887286</v>
      </c>
      <c r="K90" s="27">
        <v>7292583.8559437282</v>
      </c>
      <c r="L90" s="27">
        <v>1066025.6849435575</v>
      </c>
      <c r="M90" s="27">
        <v>14420801.755700199</v>
      </c>
      <c r="N90" s="27">
        <v>12247500.974410787</v>
      </c>
      <c r="O90" s="27">
        <v>4799157.1129459785</v>
      </c>
      <c r="P90" s="27">
        <v>9364992.4721324034</v>
      </c>
      <c r="Q90" s="27">
        <v>22652028.058653053</v>
      </c>
      <c r="R90" s="27"/>
      <c r="S90" s="27"/>
      <c r="T90" s="27"/>
      <c r="U90" s="27"/>
      <c r="V90" s="27"/>
      <c r="W90" s="27"/>
      <c r="X90" s="27"/>
      <c r="Y90" s="27"/>
      <c r="Z90" s="28">
        <v>5776168135.7162037</v>
      </c>
      <c r="AA90" s="28"/>
      <c r="AB90" s="28">
        <v>4151551718.3058796</v>
      </c>
      <c r="AC90" s="28">
        <v>513547105.42501318</v>
      </c>
      <c r="AD90" s="28">
        <f t="shared" si="1"/>
        <v>828954872.37060368</v>
      </c>
      <c r="AE90" s="28">
        <v>826987750.58107328</v>
      </c>
      <c r="AF90" s="28">
        <v>1967121.7895303874</v>
      </c>
      <c r="AG90" s="28">
        <v>3242173819.1021028</v>
      </c>
      <c r="AH90" s="28">
        <v>2960059379.4873958</v>
      </c>
      <c r="AI90" s="28">
        <v>1250852630.5362723</v>
      </c>
      <c r="AJ90" s="28">
        <v>806282963.58643389</v>
      </c>
      <c r="AK90" s="28">
        <v>3336037642.4959993</v>
      </c>
    </row>
    <row r="91" spans="1:37" x14ac:dyDescent="0.25">
      <c r="A91" s="20">
        <v>41061</v>
      </c>
      <c r="B91" s="21">
        <v>2012</v>
      </c>
      <c r="C91" s="21">
        <v>2</v>
      </c>
      <c r="D91" s="23">
        <v>39206792.524117775</v>
      </c>
      <c r="E91" s="23">
        <v>39412187.488114201</v>
      </c>
      <c r="F91" s="23"/>
      <c r="G91" s="23"/>
      <c r="H91" s="23">
        <v>25919581.489362456</v>
      </c>
      <c r="I91" s="23">
        <v>4354258.0088382736</v>
      </c>
      <c r="J91" s="23">
        <v>6216519.0983260386</v>
      </c>
      <c r="K91" s="23">
        <v>7711738.4160281764</v>
      </c>
      <c r="L91" s="23">
        <v>-1495219.3177021381</v>
      </c>
      <c r="M91" s="23">
        <v>15927716.63822674</v>
      </c>
      <c r="N91" s="23">
        <v>13211282.710635737</v>
      </c>
      <c r="O91" s="23">
        <v>3698241.9298303807</v>
      </c>
      <c r="P91" s="23">
        <v>9360002.8142050132</v>
      </c>
      <c r="Q91" s="23">
        <v>23330576.254574686</v>
      </c>
      <c r="R91" s="23"/>
      <c r="S91" s="23"/>
      <c r="T91" s="23"/>
      <c r="U91" s="23"/>
      <c r="V91" s="23"/>
      <c r="W91" s="23"/>
      <c r="X91" s="23"/>
      <c r="Y91" s="23"/>
      <c r="Z91" s="24">
        <v>5687423407.6311836</v>
      </c>
      <c r="AA91" s="24"/>
      <c r="AB91" s="24">
        <v>3957651079.7000208</v>
      </c>
      <c r="AC91" s="24">
        <v>570463129.10290003</v>
      </c>
      <c r="AD91" s="24">
        <f t="shared" si="1"/>
        <v>913039322.27828372</v>
      </c>
      <c r="AE91" s="24">
        <v>930556383.28183484</v>
      </c>
      <c r="AF91" s="24">
        <v>-17517061.003551077</v>
      </c>
      <c r="AG91" s="24">
        <v>3541650294.0240688</v>
      </c>
      <c r="AH91" s="24">
        <v>3295380417.4740906</v>
      </c>
      <c r="AI91" s="24">
        <v>1107071282.4330826</v>
      </c>
      <c r="AJ91" s="24">
        <v>787086374.98627901</v>
      </c>
      <c r="AK91" s="24">
        <v>3402771265.2667794</v>
      </c>
    </row>
    <row r="92" spans="1:37" x14ac:dyDescent="0.25">
      <c r="A92" s="20">
        <v>41153</v>
      </c>
      <c r="B92" s="21">
        <v>2012</v>
      </c>
      <c r="C92" s="21">
        <v>3</v>
      </c>
      <c r="D92" s="23">
        <v>38572019.533012956</v>
      </c>
      <c r="E92" s="23">
        <v>40535475.081774101</v>
      </c>
      <c r="F92" s="23"/>
      <c r="G92" s="23"/>
      <c r="H92" s="23">
        <v>26006256.857667342</v>
      </c>
      <c r="I92" s="23">
        <v>4409763.2824850157</v>
      </c>
      <c r="J92" s="23">
        <v>8241605.7608574536</v>
      </c>
      <c r="K92" s="23">
        <v>7656279.75892625</v>
      </c>
      <c r="L92" s="23">
        <v>585326.0019312033</v>
      </c>
      <c r="M92" s="23">
        <v>14166987.552307583</v>
      </c>
      <c r="N92" s="23">
        <v>14252593.920304444</v>
      </c>
      <c r="O92" s="23">
        <v>2913110.546951171</v>
      </c>
      <c r="P92" s="23">
        <v>9534561.8815136626</v>
      </c>
      <c r="Q92" s="23">
        <v>23174054.202359859</v>
      </c>
      <c r="R92" s="23"/>
      <c r="S92" s="23"/>
      <c r="T92" s="23"/>
      <c r="U92" s="23"/>
      <c r="V92" s="23"/>
      <c r="W92" s="23"/>
      <c r="X92" s="23"/>
      <c r="Y92" s="23"/>
      <c r="Z92" s="24">
        <v>5930575257.0164394</v>
      </c>
      <c r="AA92" s="24"/>
      <c r="AB92" s="24">
        <v>4129562817.011785</v>
      </c>
      <c r="AC92" s="24">
        <v>579845107.05437183</v>
      </c>
      <c r="AD92" s="24">
        <f t="shared" si="1"/>
        <v>1121148548.3200662</v>
      </c>
      <c r="AE92" s="24">
        <v>1138263742.3903589</v>
      </c>
      <c r="AF92" s="24">
        <v>-17115194.070292722</v>
      </c>
      <c r="AG92" s="24">
        <v>3502356716.2106743</v>
      </c>
      <c r="AH92" s="24">
        <v>3402337931.5804582</v>
      </c>
      <c r="AI92" s="24">
        <v>1142853375.683496</v>
      </c>
      <c r="AJ92" s="24">
        <v>883580594.10749507</v>
      </c>
      <c r="AK92" s="24">
        <v>3488226783.760715</v>
      </c>
    </row>
    <row r="93" spans="1:37" x14ac:dyDescent="0.25">
      <c r="A93" s="20">
        <v>41244</v>
      </c>
      <c r="B93" s="21">
        <v>2012</v>
      </c>
      <c r="C93" s="21">
        <v>4</v>
      </c>
      <c r="D93" s="23">
        <v>40672692.171948493</v>
      </c>
      <c r="E93" s="23">
        <v>39579033.632441603</v>
      </c>
      <c r="F93" s="23"/>
      <c r="G93" s="23"/>
      <c r="H93" s="23">
        <v>27190638.9616911</v>
      </c>
      <c r="I93" s="23">
        <v>5794575.3178100279</v>
      </c>
      <c r="J93" s="23">
        <v>10619364.786940858</v>
      </c>
      <c r="K93" s="23">
        <v>8179909.896201727</v>
      </c>
      <c r="L93" s="23">
        <v>2439454.8907391308</v>
      </c>
      <c r="M93" s="23">
        <v>12224900.482410768</v>
      </c>
      <c r="N93" s="23">
        <v>15156787.376904255</v>
      </c>
      <c r="O93" s="23">
        <v>3017579.7459299448</v>
      </c>
      <c r="P93" s="23">
        <v>9987478.1950712819</v>
      </c>
      <c r="Q93" s="23">
        <v>24724502.597611498</v>
      </c>
      <c r="R93" s="23"/>
      <c r="S93" s="23"/>
      <c r="T93" s="23"/>
      <c r="U93" s="23"/>
      <c r="V93" s="23"/>
      <c r="W93" s="23"/>
      <c r="X93" s="23"/>
      <c r="Y93" s="23"/>
      <c r="Z93" s="24">
        <v>6243161394.4071455</v>
      </c>
      <c r="AA93" s="24"/>
      <c r="AB93" s="24">
        <v>4395890276.6536694</v>
      </c>
      <c r="AC93" s="24">
        <v>765012173.94337821</v>
      </c>
      <c r="AD93" s="24">
        <f t="shared" si="1"/>
        <v>1466772236.5296574</v>
      </c>
      <c r="AE93" s="24">
        <v>1463599513.940352</v>
      </c>
      <c r="AF93" s="24">
        <v>3172722.5893054432</v>
      </c>
      <c r="AG93" s="24">
        <v>3275576235.1744432</v>
      </c>
      <c r="AH93" s="24">
        <v>3660089527.894002</v>
      </c>
      <c r="AI93" s="24">
        <v>1264230230.6487854</v>
      </c>
      <c r="AJ93" s="24">
        <v>911128017.68766129</v>
      </c>
      <c r="AK93" s="24">
        <v>3649221254.5583897</v>
      </c>
    </row>
    <row r="94" spans="1:37" s="26" customFormat="1" x14ac:dyDescent="0.25">
      <c r="A94" s="25">
        <v>41334</v>
      </c>
      <c r="B94" s="26">
        <v>2013</v>
      </c>
      <c r="C94" s="26">
        <v>1</v>
      </c>
      <c r="D94" s="27">
        <v>43917466.228476234</v>
      </c>
      <c r="E94" s="27">
        <v>42752845.753816903</v>
      </c>
      <c r="F94" s="27"/>
      <c r="G94" s="27"/>
      <c r="H94" s="27">
        <v>26642558.702046324</v>
      </c>
      <c r="I94" s="27">
        <v>4089338.5212789224</v>
      </c>
      <c r="J94" s="27">
        <v>9910795.5860229284</v>
      </c>
      <c r="K94" s="27">
        <v>8521596.5582265109</v>
      </c>
      <c r="L94" s="27">
        <v>1389199.0277964177</v>
      </c>
      <c r="M94" s="27">
        <v>16501407.135161515</v>
      </c>
      <c r="N94" s="27">
        <v>13226633.716033449</v>
      </c>
      <c r="O94" s="27">
        <v>7320095.7045540605</v>
      </c>
      <c r="P94" s="27">
        <v>10059026.242760377</v>
      </c>
      <c r="Q94" s="27">
        <v>23617692.113814235</v>
      </c>
      <c r="R94" s="27"/>
      <c r="S94" s="27"/>
      <c r="T94" s="27"/>
      <c r="U94" s="27"/>
      <c r="V94" s="27"/>
      <c r="W94" s="27"/>
      <c r="X94" s="27"/>
      <c r="Y94" s="27"/>
      <c r="Z94" s="28">
        <v>6724689858.5466957</v>
      </c>
      <c r="AA94" s="28"/>
      <c r="AB94" s="28">
        <v>4419242603.2426767</v>
      </c>
      <c r="AC94" s="28">
        <v>570720368.39938569</v>
      </c>
      <c r="AD94" s="28">
        <f t="shared" si="1"/>
        <v>1092881811.714849</v>
      </c>
      <c r="AE94" s="28">
        <v>1049535122.7396057</v>
      </c>
      <c r="AF94" s="28">
        <v>43346688.975243419</v>
      </c>
      <c r="AG94" s="28">
        <v>3932194240.2258096</v>
      </c>
      <c r="AH94" s="28">
        <v>3290349165.0360241</v>
      </c>
      <c r="AI94" s="28">
        <v>1864222415.3680799</v>
      </c>
      <c r="AJ94" s="28">
        <v>870489445.731282</v>
      </c>
      <c r="AK94" s="28">
        <v>3590076888.7106395</v>
      </c>
    </row>
    <row r="95" spans="1:37" x14ac:dyDescent="0.25">
      <c r="A95" s="20">
        <v>41426</v>
      </c>
      <c r="B95" s="21">
        <v>2013</v>
      </c>
      <c r="C95" s="21">
        <v>2</v>
      </c>
      <c r="D95" s="23">
        <v>42516608.429623872</v>
      </c>
      <c r="E95" s="23">
        <v>42884124.070667103</v>
      </c>
      <c r="F95" s="23"/>
      <c r="G95" s="23"/>
      <c r="H95" s="23">
        <v>26766503.954667561</v>
      </c>
      <c r="I95" s="23">
        <v>4400176.5897806091</v>
      </c>
      <c r="J95" s="23">
        <v>7140334.9158328297</v>
      </c>
      <c r="K95" s="23">
        <v>8393485.4383284319</v>
      </c>
      <c r="L95" s="23">
        <v>-1253150.5224956025</v>
      </c>
      <c r="M95" s="23">
        <v>18381130.820814829</v>
      </c>
      <c r="N95" s="23">
        <v>14171537.851471964</v>
      </c>
      <c r="O95" s="23">
        <v>5341939.6351217935</v>
      </c>
      <c r="P95" s="23">
        <v>9977622.8581013344</v>
      </c>
      <c r="Q95" s="23">
        <v>24178322.283965163</v>
      </c>
      <c r="R95" s="23"/>
      <c r="S95" s="23"/>
      <c r="T95" s="23"/>
      <c r="U95" s="23"/>
      <c r="V95" s="23"/>
      <c r="W95" s="23"/>
      <c r="X95" s="23"/>
      <c r="Y95" s="23"/>
      <c r="Z95" s="24">
        <v>6495995357.896615</v>
      </c>
      <c r="AA95" s="24"/>
      <c r="AB95" s="24">
        <v>4048956432.7589116</v>
      </c>
      <c r="AC95" s="24">
        <v>605272566.74423075</v>
      </c>
      <c r="AD95" s="24">
        <f t="shared" si="1"/>
        <v>1166172390.3915031</v>
      </c>
      <c r="AE95" s="24">
        <v>1091441957.506932</v>
      </c>
      <c r="AF95" s="24">
        <v>74730432.88457109</v>
      </c>
      <c r="AG95" s="24">
        <v>4327663550.5065079</v>
      </c>
      <c r="AH95" s="24">
        <v>3652069582.5045385</v>
      </c>
      <c r="AI95" s="24">
        <v>1579380978.0364377</v>
      </c>
      <c r="AJ95" s="24">
        <v>847368196.87693882</v>
      </c>
      <c r="AK95" s="24">
        <v>3644651310.1612816</v>
      </c>
    </row>
    <row r="96" spans="1:37" x14ac:dyDescent="0.25">
      <c r="A96" s="20">
        <v>41518</v>
      </c>
      <c r="B96" s="21">
        <v>2013</v>
      </c>
      <c r="C96" s="21">
        <v>3</v>
      </c>
      <c r="D96" s="23">
        <v>40694229.484202117</v>
      </c>
      <c r="E96" s="23">
        <v>42643833.667742401</v>
      </c>
      <c r="F96" s="23"/>
      <c r="G96" s="23"/>
      <c r="H96" s="23">
        <v>26729000.78364227</v>
      </c>
      <c r="I96" s="23">
        <v>4252215.6951459525</v>
      </c>
      <c r="J96" s="23">
        <v>8818565.508025676</v>
      </c>
      <c r="K96" s="23">
        <v>7989272.1140447631</v>
      </c>
      <c r="L96" s="23">
        <v>829293.3939809131</v>
      </c>
      <c r="M96" s="23">
        <v>15853496.94523664</v>
      </c>
      <c r="N96" s="23">
        <v>14959049.447848415</v>
      </c>
      <c r="O96" s="23">
        <v>3823057.4111838033</v>
      </c>
      <c r="P96" s="23">
        <v>10317139.373400029</v>
      </c>
      <c r="Q96" s="23">
        <v>23475921.945391595</v>
      </c>
      <c r="R96" s="23"/>
      <c r="S96" s="23"/>
      <c r="T96" s="23"/>
      <c r="U96" s="23"/>
      <c r="V96" s="23"/>
      <c r="W96" s="23"/>
      <c r="X96" s="23"/>
      <c r="Y96" s="23"/>
      <c r="Z96" s="24">
        <v>6541620384.0550022</v>
      </c>
      <c r="AA96" s="24"/>
      <c r="AB96" s="24">
        <v>4202534356.864048</v>
      </c>
      <c r="AC96" s="24">
        <v>571369779.79310441</v>
      </c>
      <c r="AD96" s="24">
        <f t="shared" si="1"/>
        <v>1309816721.0231318</v>
      </c>
      <c r="AE96" s="24">
        <v>1212492766.7058434</v>
      </c>
      <c r="AF96" s="24">
        <v>97323954.317288429</v>
      </c>
      <c r="AG96" s="24">
        <v>4116119854.3823309</v>
      </c>
      <c r="AH96" s="24">
        <v>3658220328.0076122</v>
      </c>
      <c r="AI96" s="24">
        <v>1478045504.4665232</v>
      </c>
      <c r="AJ96" s="24">
        <v>962363559.33904314</v>
      </c>
      <c r="AK96" s="24">
        <v>3660670149.9963794</v>
      </c>
    </row>
    <row r="97" spans="1:37" x14ac:dyDescent="0.25">
      <c r="A97" s="20">
        <v>41609</v>
      </c>
      <c r="B97" s="21">
        <v>2013</v>
      </c>
      <c r="C97" s="21">
        <v>4</v>
      </c>
      <c r="D97" s="23">
        <v>44262200.528846137</v>
      </c>
      <c r="E97" s="23">
        <v>43045166.566444099</v>
      </c>
      <c r="F97" s="23"/>
      <c r="G97" s="23"/>
      <c r="H97" s="23">
        <v>29090412.670987975</v>
      </c>
      <c r="I97" s="23">
        <v>5732061.8338697487</v>
      </c>
      <c r="J97" s="23">
        <v>10970751.311758053</v>
      </c>
      <c r="K97" s="23">
        <v>8374367.2969612135</v>
      </c>
      <c r="L97" s="23">
        <v>2596384.0147968396</v>
      </c>
      <c r="M97" s="23">
        <v>13437934.718738124</v>
      </c>
      <c r="N97" s="23">
        <v>14968960.00650776</v>
      </c>
      <c r="O97" s="23">
        <v>4239214.3226853311</v>
      </c>
      <c r="P97" s="23">
        <v>11121673.871214557</v>
      </c>
      <c r="Q97" s="23">
        <v>25758694.725399829</v>
      </c>
      <c r="R97" s="23"/>
      <c r="S97" s="23"/>
      <c r="T97" s="23"/>
      <c r="U97" s="23"/>
      <c r="V97" s="23"/>
      <c r="W97" s="23"/>
      <c r="X97" s="23"/>
      <c r="Y97" s="23"/>
      <c r="Z97" s="24">
        <v>7192823392.1683903</v>
      </c>
      <c r="AA97" s="24"/>
      <c r="AB97" s="24">
        <v>4729492469.762886</v>
      </c>
      <c r="AC97" s="24">
        <v>765361985.19616091</v>
      </c>
      <c r="AD97" s="24">
        <f t="shared" si="1"/>
        <v>1637559804.1342149</v>
      </c>
      <c r="AE97" s="24">
        <v>1526432550.8608193</v>
      </c>
      <c r="AF97" s="24">
        <v>111127253.27339546</v>
      </c>
      <c r="AG97" s="24">
        <v>3687681395.5163484</v>
      </c>
      <c r="AH97" s="24">
        <v>3627272262.4412189</v>
      </c>
      <c r="AI97" s="24">
        <v>1805016821.5997806</v>
      </c>
      <c r="AJ97" s="24">
        <v>991122457.51322126</v>
      </c>
      <c r="AK97" s="24">
        <v>3942784467.095161</v>
      </c>
    </row>
    <row r="98" spans="1:37" s="26" customFormat="1" x14ac:dyDescent="0.25">
      <c r="A98" s="25">
        <v>41699</v>
      </c>
      <c r="B98" s="26">
        <v>2014</v>
      </c>
      <c r="C98" s="26">
        <v>1</v>
      </c>
      <c r="D98" s="27">
        <v>45551467.391477033</v>
      </c>
      <c r="E98" s="27">
        <v>44383940.478683598</v>
      </c>
      <c r="F98" s="27"/>
      <c r="G98" s="27"/>
      <c r="H98" s="27">
        <v>27738521.767674092</v>
      </c>
      <c r="I98" s="27">
        <v>4288388.7204275765</v>
      </c>
      <c r="J98" s="27">
        <v>10718697.774222312</v>
      </c>
      <c r="K98" s="27">
        <v>8600046.8417499084</v>
      </c>
      <c r="L98" s="27">
        <v>2118650.9324724041</v>
      </c>
      <c r="M98" s="27">
        <v>16406902.157226849</v>
      </c>
      <c r="N98" s="27">
        <v>13601043.028073799</v>
      </c>
      <c r="O98" s="27">
        <v>7436181.8721353551</v>
      </c>
      <c r="P98" s="27">
        <v>10748898.705512673</v>
      </c>
      <c r="Q98" s="27">
        <v>24074101.794021606</v>
      </c>
      <c r="R98" s="27"/>
      <c r="S98" s="27"/>
      <c r="T98" s="27"/>
      <c r="U98" s="27"/>
      <c r="V98" s="27"/>
      <c r="W98" s="27"/>
      <c r="X98" s="27"/>
      <c r="Y98" s="27"/>
      <c r="Z98" s="28">
        <v>6971733944.2816353</v>
      </c>
      <c r="AA98" s="28"/>
      <c r="AB98" s="28">
        <v>4449107114.6831474</v>
      </c>
      <c r="AC98" s="28">
        <v>554046506.42899835</v>
      </c>
      <c r="AD98" s="28">
        <f t="shared" si="1"/>
        <v>1180983434.3557982</v>
      </c>
      <c r="AE98" s="28">
        <v>1064843104.602906</v>
      </c>
      <c r="AF98" s="28">
        <v>116140329.75289217</v>
      </c>
      <c r="AG98" s="28">
        <v>4232112414.4543085</v>
      </c>
      <c r="AH98" s="28">
        <v>3444515525.6406169</v>
      </c>
      <c r="AI98" s="28">
        <v>1891936540.8672254</v>
      </c>
      <c r="AJ98" s="28">
        <v>954970904.00562263</v>
      </c>
      <c r="AK98" s="28">
        <v>3691178143.8380241</v>
      </c>
    </row>
    <row r="99" spans="1:37" x14ac:dyDescent="0.25">
      <c r="A99" s="20">
        <v>41791</v>
      </c>
      <c r="B99" s="21">
        <v>2014</v>
      </c>
      <c r="C99" s="21">
        <v>2</v>
      </c>
      <c r="D99" s="23">
        <v>43825124.053073801</v>
      </c>
      <c r="E99" s="23">
        <v>44337894.805118099</v>
      </c>
      <c r="F99" s="23"/>
      <c r="G99" s="23"/>
      <c r="H99" s="23">
        <v>28136296.275538128</v>
      </c>
      <c r="I99" s="23">
        <v>4787039.834736391</v>
      </c>
      <c r="J99" s="23">
        <v>7527808.8685493842</v>
      </c>
      <c r="K99" s="23">
        <v>8465402.9727821071</v>
      </c>
      <c r="L99" s="23">
        <v>-937594.10423272313</v>
      </c>
      <c r="M99" s="23">
        <v>17636816.999008067</v>
      </c>
      <c r="N99" s="23">
        <v>14262837.924758168</v>
      </c>
      <c r="O99" s="23">
        <v>5555586.3120948169</v>
      </c>
      <c r="P99" s="23">
        <v>10556544.938222375</v>
      </c>
      <c r="Q99" s="23">
        <v>24435179.754862621</v>
      </c>
      <c r="R99" s="23"/>
      <c r="S99" s="23"/>
      <c r="T99" s="23"/>
      <c r="U99" s="23"/>
      <c r="V99" s="23"/>
      <c r="W99" s="23"/>
      <c r="X99" s="23"/>
      <c r="Y99" s="23"/>
      <c r="Z99" s="24">
        <v>6687356044.533493</v>
      </c>
      <c r="AA99" s="24"/>
      <c r="AB99" s="24">
        <v>4141979805.8780975</v>
      </c>
      <c r="AC99" s="24">
        <v>616802808.82256067</v>
      </c>
      <c r="AD99" s="24">
        <f t="shared" si="1"/>
        <v>1222441541.8020077</v>
      </c>
      <c r="AE99" s="24">
        <v>1103829196.8353989</v>
      </c>
      <c r="AF99" s="24">
        <v>118612344.96660873</v>
      </c>
      <c r="AG99" s="24">
        <v>4384316968.5264101</v>
      </c>
      <c r="AH99" s="24">
        <v>3678185080.4955826</v>
      </c>
      <c r="AI99" s="24">
        <v>1653460777.2880268</v>
      </c>
      <c r="AJ99" s="24">
        <v>909525554.39454877</v>
      </c>
      <c r="AK99" s="24">
        <v>3685980607.0212603</v>
      </c>
    </row>
    <row r="100" spans="1:37" x14ac:dyDescent="0.25">
      <c r="A100" s="20">
        <v>41883</v>
      </c>
      <c r="B100" s="21">
        <v>2014</v>
      </c>
      <c r="C100" s="21">
        <v>3</v>
      </c>
      <c r="D100" s="23">
        <v>42904708.181935817</v>
      </c>
      <c r="E100" s="23">
        <v>44759057.841854401</v>
      </c>
      <c r="F100" s="23"/>
      <c r="G100" s="23"/>
      <c r="H100" s="23">
        <v>28391645.001086161</v>
      </c>
      <c r="I100" s="23">
        <v>4886236.4841657961</v>
      </c>
      <c r="J100" s="23">
        <v>9809327.2378717214</v>
      </c>
      <c r="K100" s="23">
        <v>9106030.8563192114</v>
      </c>
      <c r="L100" s="23">
        <v>703296.38155250903</v>
      </c>
      <c r="M100" s="23">
        <v>15292801.191772941</v>
      </c>
      <c r="N100" s="23">
        <v>15475301.732960809</v>
      </c>
      <c r="O100" s="23">
        <v>4004689.7312561153</v>
      </c>
      <c r="P100" s="23">
        <v>11110914.93527934</v>
      </c>
      <c r="Q100" s="23">
        <v>24418274.024518605</v>
      </c>
      <c r="R100" s="23"/>
      <c r="S100" s="23"/>
      <c r="T100" s="23"/>
      <c r="U100" s="23"/>
      <c r="V100" s="23"/>
      <c r="W100" s="23"/>
      <c r="X100" s="23"/>
      <c r="Y100" s="23"/>
      <c r="Z100" s="24">
        <v>6881012919.4949036</v>
      </c>
      <c r="AA100" s="24"/>
      <c r="AB100" s="24">
        <v>4442380264.8883705</v>
      </c>
      <c r="AC100" s="24">
        <v>632910450.80290318</v>
      </c>
      <c r="AD100" s="24">
        <f t="shared" si="1"/>
        <v>1522591584.8912194</v>
      </c>
      <c r="AE100" s="24">
        <v>1404048285.9766743</v>
      </c>
      <c r="AF100" s="24">
        <v>118543298.91454513</v>
      </c>
      <c r="AG100" s="24">
        <v>4213626297.7721572</v>
      </c>
      <c r="AH100" s="24">
        <v>3930495678.8597474</v>
      </c>
      <c r="AI100" s="24">
        <v>1553879759.1978259</v>
      </c>
      <c r="AJ100" s="24">
        <v>1059265317.4068274</v>
      </c>
      <c r="AK100" s="24">
        <v>3806878916.5197382</v>
      </c>
    </row>
    <row r="101" spans="1:37" x14ac:dyDescent="0.25">
      <c r="A101" s="20">
        <v>41974</v>
      </c>
      <c r="B101" s="21">
        <v>2014</v>
      </c>
      <c r="C101" s="21">
        <v>4</v>
      </c>
      <c r="D101" s="23">
        <v>47440309.5821703</v>
      </c>
      <c r="E101" s="23">
        <v>46138912.998195</v>
      </c>
      <c r="F101" s="23"/>
      <c r="G101" s="23"/>
      <c r="H101" s="23">
        <v>31045826.181171939</v>
      </c>
      <c r="I101" s="23">
        <v>6340828.4365360085</v>
      </c>
      <c r="J101" s="23">
        <v>12457326.733334217</v>
      </c>
      <c r="K101" s="23">
        <v>9462375.6866798606</v>
      </c>
      <c r="L101" s="23">
        <v>2994951.0466543562</v>
      </c>
      <c r="M101" s="23">
        <v>13232136.811299838</v>
      </c>
      <c r="N101" s="23">
        <v>15635808.580171704</v>
      </c>
      <c r="O101" s="23">
        <v>4591420.7315170895</v>
      </c>
      <c r="P101" s="23">
        <v>12357859.282470003</v>
      </c>
      <c r="Q101" s="23">
        <v>26908775.083151553</v>
      </c>
      <c r="R101" s="23"/>
      <c r="S101" s="23"/>
      <c r="T101" s="23"/>
      <c r="U101" s="23"/>
      <c r="V101" s="23"/>
      <c r="W101" s="23"/>
      <c r="X101" s="23"/>
      <c r="Y101" s="23"/>
      <c r="Z101" s="24">
        <v>7687937236.7880611</v>
      </c>
      <c r="AA101" s="24"/>
      <c r="AB101" s="24">
        <v>5017842399.2723341</v>
      </c>
      <c r="AC101" s="24">
        <v>813463881.91003311</v>
      </c>
      <c r="AD101" s="24">
        <f t="shared" si="1"/>
        <v>1854891438.8312092</v>
      </c>
      <c r="AE101" s="24">
        <v>1738958247.2345078</v>
      </c>
      <c r="AF101" s="24">
        <v>115933191.59670137</v>
      </c>
      <c r="AG101" s="24">
        <v>3926765190.7454028</v>
      </c>
      <c r="AH101" s="24">
        <v>3925025673.9709187</v>
      </c>
      <c r="AI101" s="24">
        <v>1942776786.0172725</v>
      </c>
      <c r="AJ101" s="24">
        <v>1136410517.1326694</v>
      </c>
      <c r="AK101" s="24">
        <v>4119703315.7708015</v>
      </c>
    </row>
    <row r="102" spans="1:37" s="26" customFormat="1" x14ac:dyDescent="0.25">
      <c r="A102" s="25">
        <v>42064</v>
      </c>
      <c r="B102" s="26">
        <v>2015</v>
      </c>
      <c r="C102" s="26">
        <v>1</v>
      </c>
      <c r="D102" s="27">
        <v>47117443.945275754</v>
      </c>
      <c r="E102" s="27">
        <v>46015809.7737896</v>
      </c>
      <c r="F102" s="27"/>
      <c r="G102" s="27"/>
      <c r="H102" s="27">
        <v>29131141.075266905</v>
      </c>
      <c r="I102" s="27">
        <v>4798735.6966510182</v>
      </c>
      <c r="J102" s="27">
        <v>8975512.458752621</v>
      </c>
      <c r="K102" s="27">
        <v>8559568.4636159055</v>
      </c>
      <c r="L102" s="27">
        <v>415943.99513671512</v>
      </c>
      <c r="M102" s="27">
        <v>18128026.058594897</v>
      </c>
      <c r="N102" s="27">
        <v>13915971.343989685</v>
      </c>
      <c r="O102" s="27">
        <v>7122979.4136834238</v>
      </c>
      <c r="P102" s="27">
        <v>11624391.26875674</v>
      </c>
      <c r="Q102" s="27">
        <v>24967650.607959732</v>
      </c>
      <c r="R102" s="27"/>
      <c r="S102" s="27"/>
      <c r="T102" s="27"/>
      <c r="U102" s="27"/>
      <c r="V102" s="27"/>
      <c r="W102" s="27"/>
      <c r="X102" s="27"/>
      <c r="Y102" s="27"/>
      <c r="Z102" s="28">
        <v>7440988023.8225269</v>
      </c>
      <c r="AA102" s="28"/>
      <c r="AB102" s="28">
        <v>4561300393.0666037</v>
      </c>
      <c r="AC102" s="28">
        <v>618034737.63128829</v>
      </c>
      <c r="AD102" s="28">
        <f t="shared" si="1"/>
        <v>1317006144.7342377</v>
      </c>
      <c r="AE102" s="28">
        <v>1206224121.7211602</v>
      </c>
      <c r="AF102" s="28">
        <v>110782023.01307742</v>
      </c>
      <c r="AG102" s="28">
        <v>4451865025.0487804</v>
      </c>
      <c r="AH102" s="28">
        <v>3507218276.6583838</v>
      </c>
      <c r="AI102" s="28">
        <v>2050224705.7269711</v>
      </c>
      <c r="AJ102" s="28">
        <v>1072374771.8808372</v>
      </c>
      <c r="AK102" s="28">
        <v>3872827204.4024234</v>
      </c>
    </row>
    <row r="103" spans="1:37" x14ac:dyDescent="0.25">
      <c r="A103" s="20">
        <v>42156</v>
      </c>
      <c r="B103" s="21">
        <v>2015</v>
      </c>
      <c r="C103" s="21">
        <v>2</v>
      </c>
      <c r="D103" s="23">
        <v>44765445.891939268</v>
      </c>
      <c r="E103" s="23">
        <v>45343237.238291703</v>
      </c>
      <c r="F103" s="23"/>
      <c r="G103" s="23"/>
      <c r="H103" s="23">
        <v>29562664.703141611</v>
      </c>
      <c r="I103" s="23">
        <v>4993502.3259484917</v>
      </c>
      <c r="J103" s="23">
        <v>8452433.0258552209</v>
      </c>
      <c r="K103" s="23">
        <v>8266156.3430346418</v>
      </c>
      <c r="L103" s="23">
        <v>186276.68282057845</v>
      </c>
      <c r="M103" s="23">
        <v>16106676.489008889</v>
      </c>
      <c r="N103" s="23">
        <v>14349830.65201495</v>
      </c>
      <c r="O103" s="23">
        <v>5433763.4999226155</v>
      </c>
      <c r="P103" s="23">
        <v>10856562.636519913</v>
      </c>
      <c r="Q103" s="23">
        <v>25129254.732905846</v>
      </c>
      <c r="R103" s="23"/>
      <c r="S103" s="23"/>
      <c r="T103" s="23"/>
      <c r="U103" s="23"/>
      <c r="V103" s="23"/>
      <c r="W103" s="23"/>
      <c r="X103" s="23"/>
      <c r="Y103" s="23"/>
      <c r="Z103" s="24">
        <v>6867419828.6160126</v>
      </c>
      <c r="AA103" s="24"/>
      <c r="AB103" s="24">
        <v>4254842671.9195466</v>
      </c>
      <c r="AC103" s="24">
        <v>649368187.54260886</v>
      </c>
      <c r="AD103" s="24">
        <f t="shared" si="1"/>
        <v>1304736901.1216173</v>
      </c>
      <c r="AE103" s="24">
        <v>1197818254.5462577</v>
      </c>
      <c r="AF103" s="24">
        <v>106918646.57535948</v>
      </c>
      <c r="AG103" s="24">
        <v>4085281782.810842</v>
      </c>
      <c r="AH103" s="24">
        <v>3426809714.7786026</v>
      </c>
      <c r="AI103" s="24">
        <v>1727167106.6217754</v>
      </c>
      <c r="AJ103" s="24">
        <v>943060664.94687843</v>
      </c>
      <c r="AK103" s="24">
        <v>3753998504.030005</v>
      </c>
    </row>
    <row r="104" spans="1:37" x14ac:dyDescent="0.25">
      <c r="A104" s="20">
        <v>42248</v>
      </c>
      <c r="B104" s="21">
        <v>2015</v>
      </c>
      <c r="C104" s="21">
        <v>3</v>
      </c>
      <c r="D104" s="23">
        <v>45231129.182739116</v>
      </c>
      <c r="E104" s="23">
        <v>47017399.423732199</v>
      </c>
      <c r="F104" s="23"/>
      <c r="G104" s="23"/>
      <c r="H104" s="23">
        <v>29476244.90369226</v>
      </c>
      <c r="I104" s="23">
        <v>5061065.981601187</v>
      </c>
      <c r="J104" s="23">
        <v>9565011.0070083924</v>
      </c>
      <c r="K104" s="23">
        <v>8791542.9002810083</v>
      </c>
      <c r="L104" s="23">
        <v>773468.10672738496</v>
      </c>
      <c r="M104" s="23">
        <v>15919895.950064845</v>
      </c>
      <c r="N104" s="23">
        <v>14791088.659627574</v>
      </c>
      <c r="O104" s="23">
        <v>4148557.5155912042</v>
      </c>
      <c r="P104" s="23">
        <v>11871413.064182509</v>
      </c>
      <c r="Q104" s="23">
        <v>25795067.180537473</v>
      </c>
      <c r="R104" s="23"/>
      <c r="S104" s="23"/>
      <c r="T104" s="23"/>
      <c r="U104" s="23"/>
      <c r="V104" s="23"/>
      <c r="W104" s="23"/>
      <c r="X104" s="23"/>
      <c r="Y104" s="23"/>
      <c r="Z104" s="24">
        <v>7013872726.4585781</v>
      </c>
      <c r="AA104" s="24"/>
      <c r="AB104" s="24">
        <v>4482081572.6021242</v>
      </c>
      <c r="AC104" s="24">
        <v>645020116.73917496</v>
      </c>
      <c r="AD104" s="24">
        <f t="shared" si="1"/>
        <v>1522017469.8680062</v>
      </c>
      <c r="AE104" s="24">
        <v>1417674407.5844588</v>
      </c>
      <c r="AF104" s="24">
        <v>104343062.28354752</v>
      </c>
      <c r="AG104" s="24">
        <v>3951882816.7784662</v>
      </c>
      <c r="AH104" s="24">
        <v>3587129249.529192</v>
      </c>
      <c r="AI104" s="24">
        <v>1627429637.7250195</v>
      </c>
      <c r="AJ104" s="24">
        <v>1064524417.0749084</v>
      </c>
      <c r="AK104" s="24">
        <v>3857451961.8187704</v>
      </c>
    </row>
    <row r="105" spans="1:37" x14ac:dyDescent="0.25">
      <c r="A105" s="20">
        <v>42339</v>
      </c>
      <c r="B105" s="21">
        <v>2015</v>
      </c>
      <c r="C105" s="21">
        <v>4</v>
      </c>
      <c r="D105" s="23">
        <v>48143687.92545031</v>
      </c>
      <c r="E105" s="23">
        <v>46816237.602273203</v>
      </c>
      <c r="F105" s="6">
        <v>1.4826596821879923E-2</v>
      </c>
      <c r="G105" s="6">
        <v>-4.2784548682941459E-3</v>
      </c>
      <c r="H105" s="23">
        <v>31766978.138927206</v>
      </c>
      <c r="I105" s="23">
        <v>6543357.9018994216</v>
      </c>
      <c r="J105" s="23">
        <v>10299371.837319819</v>
      </c>
      <c r="K105" s="23">
        <v>8555866.1342357658</v>
      </c>
      <c r="L105" s="23">
        <v>1743505.7030840535</v>
      </c>
      <c r="M105" s="23">
        <v>13948849.030322634</v>
      </c>
      <c r="N105" s="23">
        <v>14414868.983018771</v>
      </c>
      <c r="O105" s="23">
        <v>4803457.0006316416</v>
      </c>
      <c r="P105" s="23">
        <v>12403560.167708997</v>
      </c>
      <c r="Q105" s="23">
        <v>27394599.21314621</v>
      </c>
      <c r="R105" s="23"/>
      <c r="S105" s="23"/>
      <c r="T105" s="23"/>
      <c r="U105" s="23"/>
      <c r="V105" s="23"/>
      <c r="W105" s="23"/>
      <c r="X105" s="23"/>
      <c r="Y105" s="23"/>
      <c r="Z105" s="24">
        <v>7741940821.3126173</v>
      </c>
      <c r="AA105" s="24"/>
      <c r="AB105" s="24">
        <v>5023854590.9045048</v>
      </c>
      <c r="AC105" s="24">
        <v>817930098.23468888</v>
      </c>
      <c r="AD105" s="24">
        <f t="shared" si="1"/>
        <v>1707218415.8802178</v>
      </c>
      <c r="AE105" s="24">
        <v>1604163145.7425764</v>
      </c>
      <c r="AF105" s="24">
        <v>103055270.13764152</v>
      </c>
      <c r="AG105" s="24">
        <v>4045209857.3194489</v>
      </c>
      <c r="AH105" s="24">
        <v>3852272141.0262423</v>
      </c>
      <c r="AI105" s="24">
        <v>2002292318.0174201</v>
      </c>
      <c r="AJ105" s="24">
        <v>1098242608.5223615</v>
      </c>
      <c r="AK105" s="24">
        <v>4163444128.7759204</v>
      </c>
    </row>
    <row r="106" spans="1:37" s="26" customFormat="1" x14ac:dyDescent="0.25">
      <c r="A106" s="25">
        <v>42430</v>
      </c>
      <c r="B106" s="26">
        <f>B102+1</f>
        <v>2016</v>
      </c>
      <c r="C106" s="26">
        <f>C102</f>
        <v>1</v>
      </c>
      <c r="D106" s="27">
        <v>47321412.719993018</v>
      </c>
      <c r="E106" s="27">
        <v>46330608.7452126</v>
      </c>
      <c r="F106" s="29">
        <v>4.3289439672100638E-3</v>
      </c>
      <c r="G106" s="29">
        <v>-1.0373085961889128E-2</v>
      </c>
      <c r="H106" s="27">
        <v>29423441.540080924</v>
      </c>
      <c r="I106" s="27">
        <v>4929799.0841963217</v>
      </c>
      <c r="J106" s="27">
        <v>8429086.0947898775</v>
      </c>
      <c r="K106" s="27">
        <v>8142029.5602004603</v>
      </c>
      <c r="L106" s="27">
        <v>287056.53458941687</v>
      </c>
      <c r="M106" s="27">
        <v>17533867.417972703</v>
      </c>
      <c r="N106" s="27">
        <v>12994781.417046808</v>
      </c>
      <c r="O106" s="27">
        <v>6884837.4461430311</v>
      </c>
      <c r="P106" s="27">
        <v>11426333.113922639</v>
      </c>
      <c r="Q106" s="27">
        <v>25567313.373491459</v>
      </c>
      <c r="R106" s="27"/>
      <c r="S106" s="27"/>
      <c r="T106" s="27"/>
      <c r="U106" s="27"/>
      <c r="V106" s="27"/>
      <c r="W106" s="27"/>
      <c r="X106" s="27"/>
      <c r="Y106" s="27"/>
      <c r="Z106" s="28">
        <v>7549140222.1678257</v>
      </c>
      <c r="AA106" s="28"/>
      <c r="AB106" s="28">
        <v>4613927833.5505867</v>
      </c>
      <c r="AC106" s="28">
        <v>614595074.3840096</v>
      </c>
      <c r="AD106" s="28">
        <f t="shared" si="1"/>
        <v>1209190913.8881738</v>
      </c>
      <c r="AE106" s="28">
        <v>1120565295.4777119</v>
      </c>
      <c r="AF106" s="28">
        <v>88625618.410461947</v>
      </c>
      <c r="AG106" s="28">
        <v>4449683611.1865063</v>
      </c>
      <c r="AH106" s="28">
        <v>3338257210.8414512</v>
      </c>
      <c r="AI106" s="28">
        <v>2090703722.7119458</v>
      </c>
      <c r="AJ106" s="28">
        <v>1061108431.3385632</v>
      </c>
      <c r="AK106" s="28">
        <v>3954589571.1977377</v>
      </c>
    </row>
    <row r="107" spans="1:37" x14ac:dyDescent="0.25">
      <c r="A107" s="20">
        <v>42522</v>
      </c>
      <c r="B107" s="21">
        <f t="shared" ref="B107:B113" si="2">B103+1</f>
        <v>2016</v>
      </c>
      <c r="C107" s="21">
        <f t="shared" ref="C107:C113" si="3">C103</f>
        <v>2</v>
      </c>
      <c r="D107" s="23">
        <v>48323384.291787513</v>
      </c>
      <c r="E107" s="23">
        <v>48982807.283960998</v>
      </c>
      <c r="F107" s="6">
        <v>7.9479570212187101E-2</v>
      </c>
      <c r="G107" s="6">
        <v>5.7245061322930502E-2</v>
      </c>
      <c r="H107" s="23">
        <v>30733068.133660208</v>
      </c>
      <c r="I107" s="23">
        <v>5019384.9079458043</v>
      </c>
      <c r="J107" s="23">
        <v>7364030.7180080917</v>
      </c>
      <c r="K107" s="23">
        <v>8787754.9073402025</v>
      </c>
      <c r="L107" s="23">
        <v>-1423724.189332111</v>
      </c>
      <c r="M107" s="23">
        <v>19015025.117181271</v>
      </c>
      <c r="N107" s="23">
        <v>13808124.585007863</v>
      </c>
      <c r="O107" s="23">
        <v>5743625.4307982</v>
      </c>
      <c r="P107" s="23">
        <v>12200217.985304104</v>
      </c>
      <c r="Q107" s="23">
        <v>26850383.071210083</v>
      </c>
      <c r="R107" s="23"/>
      <c r="S107" s="23"/>
      <c r="T107" s="23"/>
      <c r="U107" s="23"/>
      <c r="V107" s="23"/>
      <c r="W107" s="23"/>
      <c r="X107" s="23"/>
      <c r="Y107" s="23"/>
      <c r="Z107" s="24">
        <v>7298053677.2666264</v>
      </c>
      <c r="AA107" s="24"/>
      <c r="AB107" s="24">
        <v>4327718760.5259676</v>
      </c>
      <c r="AC107" s="24">
        <v>623477048.50512743</v>
      </c>
      <c r="AD107" s="24">
        <f t="shared" si="1"/>
        <v>1352560120.3055012</v>
      </c>
      <c r="AE107" s="24">
        <v>1329979930.0075488</v>
      </c>
      <c r="AF107" s="24">
        <v>22580190.297952525</v>
      </c>
      <c r="AG107" s="24">
        <v>4319599206.1254873</v>
      </c>
      <c r="AH107" s="24">
        <v>3325301458.1954579</v>
      </c>
      <c r="AI107" s="22">
        <v>1814808551.8020144</v>
      </c>
      <c r="AJ107" s="22">
        <v>1075474464.0999229</v>
      </c>
      <c r="AK107" s="22">
        <v>3961615521.5526781</v>
      </c>
    </row>
    <row r="108" spans="1:37" x14ac:dyDescent="0.25">
      <c r="A108" s="20">
        <v>42614</v>
      </c>
      <c r="B108" s="21">
        <f t="shared" si="2"/>
        <v>2016</v>
      </c>
      <c r="C108" s="21">
        <f t="shared" si="3"/>
        <v>3</v>
      </c>
      <c r="D108" s="23">
        <v>47107682.950688675</v>
      </c>
      <c r="E108" s="23">
        <v>48818304.883058697</v>
      </c>
      <c r="F108" s="6">
        <v>4.1488103477763216E-2</v>
      </c>
      <c r="G108" s="6">
        <v>-3.3583702124023729E-3</v>
      </c>
      <c r="H108" s="23">
        <v>30349548.085421812</v>
      </c>
      <c r="I108" s="23">
        <v>5032194.3937253403</v>
      </c>
      <c r="J108" s="23">
        <v>8692152.4278387651</v>
      </c>
      <c r="K108" s="23">
        <v>9024558.7626395691</v>
      </c>
      <c r="L108" s="23">
        <v>-332406.3348008038</v>
      </c>
      <c r="M108" s="23">
        <v>18458582.935802046</v>
      </c>
      <c r="N108" s="23">
        <v>15424794.892099287</v>
      </c>
      <c r="O108" s="23">
        <v>4470867.8850320382</v>
      </c>
      <c r="P108" s="23">
        <v>12651613.298154129</v>
      </c>
      <c r="Q108" s="23">
        <v>26411006.312190551</v>
      </c>
      <c r="R108" s="23"/>
      <c r="S108" s="23"/>
      <c r="T108" s="23"/>
      <c r="U108" s="23"/>
      <c r="V108" s="23"/>
      <c r="W108" s="23"/>
      <c r="X108" s="23"/>
      <c r="Y108" s="23"/>
      <c r="Z108" s="24">
        <v>7382561441.7940149</v>
      </c>
      <c r="AA108" s="24"/>
      <c r="AB108" s="24">
        <v>4550248931.6615667</v>
      </c>
      <c r="AC108" s="24">
        <v>610222695.37585402</v>
      </c>
      <c r="AD108" s="24">
        <f t="shared" si="1"/>
        <v>1623011815.6044571</v>
      </c>
      <c r="AE108" s="24">
        <v>1555188825.1201513</v>
      </c>
      <c r="AF108" s="24">
        <v>67822990.484305888</v>
      </c>
      <c r="AG108" s="24">
        <v>4160708977.2114272</v>
      </c>
      <c r="AH108" s="24">
        <v>3561630978.059289</v>
      </c>
      <c r="AI108" s="22">
        <v>1682358680.8694961</v>
      </c>
      <c r="AJ108" s="22">
        <v>1211945625.3865395</v>
      </c>
      <c r="AK108" s="22">
        <v>4019730139.421092</v>
      </c>
    </row>
    <row r="109" spans="1:37" x14ac:dyDescent="0.25">
      <c r="A109" s="20">
        <v>42705</v>
      </c>
      <c r="B109" s="21">
        <f t="shared" si="2"/>
        <v>2016</v>
      </c>
      <c r="C109" s="21">
        <f t="shared" si="3"/>
        <v>4</v>
      </c>
      <c r="D109" s="23">
        <v>50495215.833124042</v>
      </c>
      <c r="E109" s="23">
        <v>49082731.650594302</v>
      </c>
      <c r="F109" s="6">
        <v>4.884395045338108E-2</v>
      </c>
      <c r="G109" s="6">
        <v>5.4165495538820441E-3</v>
      </c>
      <c r="H109" s="23">
        <v>32683381.397029459</v>
      </c>
      <c r="I109" s="23">
        <v>6726165.8084487645</v>
      </c>
      <c r="J109" s="23">
        <v>12423194.361478146</v>
      </c>
      <c r="K109" s="23">
        <v>9450553.0059070271</v>
      </c>
      <c r="L109" s="23">
        <v>2972641.3555711186</v>
      </c>
      <c r="M109" s="23">
        <v>14450820.32867681</v>
      </c>
      <c r="N109" s="23">
        <v>15788346.06250914</v>
      </c>
      <c r="O109" s="23">
        <v>5118309.2340581436</v>
      </c>
      <c r="P109" s="23">
        <v>13077716.137484042</v>
      </c>
      <c r="Q109" s="23">
        <v>28519876.265340853</v>
      </c>
      <c r="R109" s="23"/>
      <c r="S109" s="23"/>
      <c r="T109" s="23"/>
      <c r="U109" s="23"/>
      <c r="V109" s="23"/>
      <c r="W109" s="23"/>
      <c r="X109" s="23"/>
      <c r="Y109" s="23"/>
      <c r="Z109" s="24">
        <v>8002718409.1564484</v>
      </c>
      <c r="AA109" s="24"/>
      <c r="AB109" s="24">
        <v>5150234555.8172665</v>
      </c>
      <c r="AC109" s="24">
        <v>806193765.66343749</v>
      </c>
      <c r="AD109" s="24">
        <f t="shared" si="1"/>
        <v>2042529022.1771908</v>
      </c>
      <c r="AE109" s="24">
        <v>1846724008.9156718</v>
      </c>
      <c r="AF109" s="24">
        <v>195805013.26151887</v>
      </c>
      <c r="AG109" s="24">
        <v>4047232421.79601</v>
      </c>
      <c r="AH109" s="24">
        <v>4043471356.2974572</v>
      </c>
      <c r="AI109" s="22">
        <v>2033004179.6535349</v>
      </c>
      <c r="AJ109" s="22">
        <v>1196958761.5509307</v>
      </c>
      <c r="AK109" s="22">
        <v>4282866892.3246155</v>
      </c>
    </row>
    <row r="110" spans="1:37" s="26" customFormat="1" x14ac:dyDescent="0.25">
      <c r="A110" s="25">
        <v>42795</v>
      </c>
      <c r="B110" s="26">
        <f t="shared" si="2"/>
        <v>2017</v>
      </c>
      <c r="C110" s="26">
        <f t="shared" si="3"/>
        <v>1</v>
      </c>
      <c r="D110" s="27">
        <v>50725719.46711617</v>
      </c>
      <c r="E110" s="27">
        <v>49682473.6774389</v>
      </c>
      <c r="F110" s="29">
        <v>7.1940091207058465E-2</v>
      </c>
      <c r="G110" s="29">
        <v>1.2219002624262787E-2</v>
      </c>
      <c r="H110" s="27">
        <v>30837213.487336472</v>
      </c>
      <c r="I110" s="27">
        <v>4787263.7784429519</v>
      </c>
      <c r="J110" s="27">
        <v>11119225.659278547</v>
      </c>
      <c r="K110" s="27">
        <v>9417613.4689812344</v>
      </c>
      <c r="L110" s="27">
        <v>1701612.190297313</v>
      </c>
      <c r="M110" s="27">
        <v>19280361.39147298</v>
      </c>
      <c r="N110" s="27">
        <v>15298344.849414781</v>
      </c>
      <c r="O110" s="27">
        <v>7482900.8800531067</v>
      </c>
      <c r="P110" s="27">
        <v>12794194.049306061</v>
      </c>
      <c r="Q110" s="27">
        <v>26773989.669481307</v>
      </c>
      <c r="R110" s="27"/>
      <c r="S110" s="27"/>
      <c r="T110" s="27"/>
      <c r="U110" s="27"/>
      <c r="V110" s="27"/>
      <c r="W110" s="27"/>
      <c r="X110" s="27"/>
      <c r="Y110" s="27"/>
      <c r="Z110" s="28">
        <v>8088005961.3727856</v>
      </c>
      <c r="AA110" s="28"/>
      <c r="AB110" s="28">
        <v>4774700174.8391113</v>
      </c>
      <c r="AC110" s="28">
        <v>596522462.85501158</v>
      </c>
      <c r="AD110" s="28">
        <f t="shared" si="1"/>
        <v>1528035961.9971955</v>
      </c>
      <c r="AE110" s="28">
        <v>1478405615.6873367</v>
      </c>
      <c r="AF110" s="28">
        <v>49630346.309858695</v>
      </c>
      <c r="AG110" s="28">
        <v>4833427571.8817978</v>
      </c>
      <c r="AH110" s="28">
        <v>3644680210.2003307</v>
      </c>
      <c r="AI110" s="28">
        <v>2205008626.4579964</v>
      </c>
      <c r="AJ110" s="28">
        <v>1256573205.9192543</v>
      </c>
      <c r="AK110" s="28">
        <v>4166562973.7939906</v>
      </c>
    </row>
    <row r="111" spans="1:37" x14ac:dyDescent="0.25">
      <c r="A111" s="20">
        <v>42887</v>
      </c>
      <c r="B111" s="21">
        <f t="shared" si="2"/>
        <v>2017</v>
      </c>
      <c r="C111" s="21">
        <f t="shared" si="3"/>
        <v>2</v>
      </c>
      <c r="D111" s="23">
        <v>49679169.045329973</v>
      </c>
      <c r="E111" s="23">
        <v>50325980.591250703</v>
      </c>
      <c r="F111" s="6">
        <v>2.8056494250401132E-2</v>
      </c>
      <c r="G111" s="6">
        <v>1.2952392789250755E-2</v>
      </c>
      <c r="H111" s="23">
        <v>31876483.132474396</v>
      </c>
      <c r="I111" s="23">
        <v>5224436.5296743261</v>
      </c>
      <c r="J111" s="23">
        <v>10563967.45950821</v>
      </c>
      <c r="K111" s="23">
        <v>8046154.8327619061</v>
      </c>
      <c r="L111" s="23">
        <v>2517812.6267463043</v>
      </c>
      <c r="M111" s="23">
        <v>17621642.795190427</v>
      </c>
      <c r="N111" s="23">
        <v>15607360.871517392</v>
      </c>
      <c r="O111" s="23">
        <v>5949976.5368886814</v>
      </c>
      <c r="P111" s="23">
        <v>12377119.448328011</v>
      </c>
      <c r="Q111" s="23">
        <v>27715897.178021766</v>
      </c>
      <c r="R111" s="23"/>
      <c r="S111" s="23"/>
      <c r="T111" s="23"/>
      <c r="U111" s="23"/>
      <c r="V111" s="23"/>
      <c r="W111" s="23"/>
      <c r="X111" s="23"/>
      <c r="Y111" s="23"/>
      <c r="Z111" s="24">
        <v>7379564535.7875996</v>
      </c>
      <c r="AA111" s="24"/>
      <c r="AB111" s="24">
        <v>4502991370.3272696</v>
      </c>
      <c r="AC111" s="24">
        <v>649078290.93375146</v>
      </c>
      <c r="AD111" s="24">
        <f t="shared" si="1"/>
        <v>1440063947.3412051</v>
      </c>
      <c r="AE111" s="24">
        <v>1324845683.025537</v>
      </c>
      <c r="AF111" s="24">
        <v>115218264.31566815</v>
      </c>
      <c r="AG111" s="24">
        <v>4255358952.0961933</v>
      </c>
      <c r="AH111" s="24">
        <v>3467928024.91082</v>
      </c>
      <c r="AI111" s="22">
        <v>1857685097.6576915</v>
      </c>
      <c r="AJ111" s="22">
        <v>1068611395.6761155</v>
      </c>
      <c r="AK111" s="22">
        <v>3976772660.0340729</v>
      </c>
    </row>
    <row r="112" spans="1:37" x14ac:dyDescent="0.25">
      <c r="A112" s="20">
        <v>42979</v>
      </c>
      <c r="B112" s="21">
        <f t="shared" si="2"/>
        <v>2017</v>
      </c>
      <c r="C112" s="21">
        <f t="shared" si="3"/>
        <v>3</v>
      </c>
      <c r="D112" s="23">
        <v>49553961.61041145</v>
      </c>
      <c r="E112" s="23">
        <v>51534753.514387898</v>
      </c>
      <c r="F112" s="6">
        <v>5.1929505050874347E-2</v>
      </c>
      <c r="G112" s="6">
        <v>2.4018864787849648E-2</v>
      </c>
      <c r="H112" s="23">
        <v>32429489.178980794</v>
      </c>
      <c r="I112" s="23">
        <v>5184977.5115045542</v>
      </c>
      <c r="J112" s="23">
        <v>8858169.4475451522</v>
      </c>
      <c r="K112" s="23">
        <v>10026543.648372564</v>
      </c>
      <c r="L112" s="23">
        <v>-1168374.2008274123</v>
      </c>
      <c r="M112" s="23">
        <v>21183297.422656819</v>
      </c>
      <c r="N112" s="23">
        <v>18101971.950275864</v>
      </c>
      <c r="O112" s="23">
        <v>4583912.8725480847</v>
      </c>
      <c r="P112" s="23">
        <v>13568984.786018398</v>
      </c>
      <c r="Q112" s="23">
        <v>27587755.801808365</v>
      </c>
      <c r="R112" s="23"/>
      <c r="S112" s="23"/>
      <c r="T112" s="23"/>
      <c r="U112" s="23"/>
      <c r="V112" s="23"/>
      <c r="W112" s="23"/>
      <c r="X112" s="23"/>
      <c r="Y112" s="23"/>
      <c r="Z112" s="24">
        <v>7606171585.5858326</v>
      </c>
      <c r="AA112" s="24"/>
      <c r="AB112" s="24">
        <v>4739084262.3255224</v>
      </c>
      <c r="AC112" s="24">
        <v>628747076.82273436</v>
      </c>
      <c r="AD112" s="24">
        <f t="shared" si="1"/>
        <v>1744027958.160274</v>
      </c>
      <c r="AE112" s="24">
        <v>1635511173.3853846</v>
      </c>
      <c r="AF112" s="24">
        <v>108516784.77488942</v>
      </c>
      <c r="AG112" s="24">
        <v>4492019507.6093321</v>
      </c>
      <c r="AH112" s="24">
        <v>3997707219.3320289</v>
      </c>
      <c r="AI112" s="22">
        <v>1729921418.7801232</v>
      </c>
      <c r="AJ112" s="22">
        <v>1284666340.9948809</v>
      </c>
      <c r="AK112" s="22">
        <v>4092329397.034802</v>
      </c>
    </row>
    <row r="113" spans="1:37" x14ac:dyDescent="0.25">
      <c r="A113" s="20">
        <v>43070</v>
      </c>
      <c r="B113" s="21">
        <f t="shared" si="2"/>
        <v>2017</v>
      </c>
      <c r="C113" s="21">
        <f t="shared" si="3"/>
        <v>4</v>
      </c>
      <c r="D113" s="23">
        <v>53328237.050165541</v>
      </c>
      <c r="E113" s="23">
        <v>51745526.613079198</v>
      </c>
      <c r="F113" s="6">
        <v>5.6104745178316096E-2</v>
      </c>
      <c r="G113" s="6">
        <v>4.0899215445446835E-3</v>
      </c>
      <c r="H113" s="23">
        <v>34844056.566824496</v>
      </c>
      <c r="I113" s="23">
        <v>6855190.0440640729</v>
      </c>
      <c r="J113" s="23">
        <v>12884828.465014286</v>
      </c>
      <c r="K113" s="23">
        <v>9960506.8262073696</v>
      </c>
      <c r="L113" s="23">
        <v>2924321.6388069168</v>
      </c>
      <c r="M113" s="23">
        <v>17288696.566800468</v>
      </c>
      <c r="N113" s="23">
        <v>18544534.592537783</v>
      </c>
      <c r="O113" s="23">
        <v>5295245.4676477797</v>
      </c>
      <c r="P113" s="23">
        <v>13859521.551177323</v>
      </c>
      <c r="Q113" s="23">
        <v>30190005.057980623</v>
      </c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7" s="26" customFormat="1" x14ac:dyDescent="0.25">
      <c r="A114" s="25">
        <v>43160</v>
      </c>
      <c r="B114" s="26">
        <v>2018</v>
      </c>
      <c r="C114" s="26">
        <v>1</v>
      </c>
      <c r="D114" s="27">
        <v>53347364.837980121</v>
      </c>
      <c r="E114" s="27">
        <v>52095237.208192199</v>
      </c>
      <c r="F114" s="29">
        <v>5.168276366318425E-2</v>
      </c>
      <c r="G114" s="29">
        <v>6.7582768599094845E-3</v>
      </c>
      <c r="H114" s="27">
        <v>32823943.648847666</v>
      </c>
      <c r="I114" s="27">
        <v>5238218.4577656034</v>
      </c>
      <c r="J114" s="27">
        <v>12422438.179331083</v>
      </c>
      <c r="K114" s="27">
        <v>9438684.7485220842</v>
      </c>
      <c r="L114" s="27">
        <v>2983753.4308089986</v>
      </c>
      <c r="M114" s="27">
        <v>19739660.164466448</v>
      </c>
      <c r="N114" s="27">
        <v>16876895.612430695</v>
      </c>
      <c r="O114" s="27">
        <v>7733861.3508804049</v>
      </c>
      <c r="P114" s="27">
        <v>13238666.952887721</v>
      </c>
      <c r="Q114" s="27">
        <v>28533791.681147892</v>
      </c>
      <c r="R114" s="27"/>
      <c r="S114" s="27"/>
      <c r="T114" s="27"/>
      <c r="U114" s="27"/>
      <c r="V114" s="27"/>
      <c r="W114" s="27"/>
      <c r="X114" s="27"/>
      <c r="Y114" s="27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</row>
    <row r="115" spans="1:37" x14ac:dyDescent="0.25">
      <c r="A115" s="20">
        <v>43252</v>
      </c>
      <c r="B115" s="3">
        <v>2018</v>
      </c>
      <c r="C115" s="3">
        <v>2</v>
      </c>
      <c r="D115" s="21">
        <v>52836685.893581554</v>
      </c>
      <c r="E115" s="21">
        <v>53374682.534567401</v>
      </c>
      <c r="F115" s="6">
        <v>6.3558165503341923E-2</v>
      </c>
      <c r="G115" s="6">
        <v>2.4559737030509288E-2</v>
      </c>
      <c r="H115" s="21">
        <v>33217248.640637454</v>
      </c>
      <c r="I115" s="21">
        <v>5520199.2315161377</v>
      </c>
      <c r="J115" s="21">
        <v>11915018.743353944</v>
      </c>
      <c r="K115" s="21">
        <v>9172535.6338004731</v>
      </c>
      <c r="L115" s="21">
        <v>2742483.1095534712</v>
      </c>
      <c r="M115" s="21">
        <v>19659158.119405359</v>
      </c>
      <c r="N115" s="21">
        <v>17474938.841331344</v>
      </c>
      <c r="O115" s="21">
        <v>6239892.6306339996</v>
      </c>
      <c r="P115" s="21">
        <v>13689816.587038355</v>
      </c>
      <c r="Q115" s="21">
        <v>29066929.786852166</v>
      </c>
    </row>
    <row r="116" spans="1:37" x14ac:dyDescent="0.25">
      <c r="A116" s="20">
        <v>43344</v>
      </c>
      <c r="B116" s="3">
        <v>2018</v>
      </c>
      <c r="C116" s="3">
        <v>3</v>
      </c>
      <c r="D116" s="21">
        <v>50075361.648249045</v>
      </c>
      <c r="H116" s="21">
        <v>33272655.897634294</v>
      </c>
      <c r="I116" s="21">
        <v>5535959.241330158</v>
      </c>
      <c r="J116" s="21">
        <v>11333973.183701405</v>
      </c>
      <c r="K116" s="21">
        <v>9795933.1444599945</v>
      </c>
      <c r="L116" s="21">
        <v>1538040.0392414108</v>
      </c>
      <c r="M116" s="21">
        <v>18598935.137092687</v>
      </c>
      <c r="N116" s="21">
        <v>18666161.811509509</v>
      </c>
      <c r="O116" s="21">
        <v>4701168.8541429862</v>
      </c>
      <c r="P116" s="21">
        <v>13419449.793218486</v>
      </c>
      <c r="Q116" s="21">
        <v>28143115.870974343</v>
      </c>
      <c r="R116" s="30"/>
      <c r="S116" s="30"/>
      <c r="T116" s="30"/>
      <c r="U116" s="30"/>
      <c r="V116" s="30"/>
      <c r="W116" s="30"/>
      <c r="X116" s="30"/>
      <c r="Y116" s="30"/>
    </row>
    <row r="117" spans="1:37" x14ac:dyDescent="0.25">
      <c r="A117" s="20">
        <v>43435</v>
      </c>
      <c r="B117" s="3">
        <v>2018</v>
      </c>
      <c r="C117" s="3">
        <v>4</v>
      </c>
      <c r="S117" s="31"/>
      <c r="T117" s="31"/>
      <c r="U117" s="31"/>
      <c r="V117" s="31"/>
      <c r="W117" s="31"/>
      <c r="X117" s="31"/>
      <c r="Y117" s="31"/>
    </row>
    <row r="118" spans="1:37" x14ac:dyDescent="0.25">
      <c r="A118" s="20">
        <v>43525</v>
      </c>
      <c r="B118" s="3">
        <v>2019</v>
      </c>
      <c r="C118" s="3">
        <v>1</v>
      </c>
      <c r="T118" s="31"/>
    </row>
    <row r="119" spans="1:37" x14ac:dyDescent="0.25">
      <c r="A119" s="20">
        <v>43617</v>
      </c>
      <c r="B119" s="3">
        <v>2019</v>
      </c>
      <c r="C119" s="3">
        <v>2</v>
      </c>
      <c r="T119" s="31"/>
    </row>
    <row r="120" spans="1:37" x14ac:dyDescent="0.25">
      <c r="A120" s="20">
        <v>43709</v>
      </c>
      <c r="B120" s="3">
        <v>2019</v>
      </c>
      <c r="C120" s="3">
        <v>3</v>
      </c>
    </row>
    <row r="121" spans="1:37" x14ac:dyDescent="0.25">
      <c r="A121" s="20">
        <v>43800</v>
      </c>
      <c r="B121" s="3">
        <v>2019</v>
      </c>
      <c r="C121" s="3">
        <v>4</v>
      </c>
    </row>
    <row r="122" spans="1:37" x14ac:dyDescent="0.25">
      <c r="A122" s="54">
        <v>43891</v>
      </c>
      <c r="B122" s="55">
        <v>2020</v>
      </c>
      <c r="C122" s="56">
        <v>1</v>
      </c>
    </row>
    <row r="123" spans="1:37" x14ac:dyDescent="0.25">
      <c r="A123" s="54">
        <v>43983</v>
      </c>
      <c r="B123" s="55">
        <v>2020</v>
      </c>
      <c r="C123" s="56">
        <v>2</v>
      </c>
    </row>
    <row r="124" spans="1:37" x14ac:dyDescent="0.25">
      <c r="A124" s="54">
        <v>44075</v>
      </c>
      <c r="B124" s="55">
        <v>2020</v>
      </c>
      <c r="C124" s="56">
        <v>3</v>
      </c>
    </row>
    <row r="125" spans="1:37" x14ac:dyDescent="0.25">
      <c r="A125" s="54">
        <v>44166</v>
      </c>
      <c r="B125" s="55">
        <v>2020</v>
      </c>
      <c r="C125" s="56">
        <v>4</v>
      </c>
      <c r="I125" s="61"/>
    </row>
    <row r="129" spans="1:25" s="33" customFormat="1" x14ac:dyDescent="0.25">
      <c r="A129" s="131" t="s">
        <v>20</v>
      </c>
      <c r="B129" s="131"/>
      <c r="C129" s="131"/>
      <c r="D129" s="32" t="s">
        <v>2</v>
      </c>
      <c r="E129" s="32"/>
      <c r="F129" s="32"/>
      <c r="G129" s="32"/>
      <c r="H129" s="32" t="s">
        <v>3</v>
      </c>
      <c r="I129" s="32" t="s">
        <v>9</v>
      </c>
      <c r="J129" s="32" t="s">
        <v>10</v>
      </c>
      <c r="K129" s="32"/>
      <c r="L129" s="32"/>
      <c r="M129" s="32" t="s">
        <v>11</v>
      </c>
      <c r="N129" s="32" t="s">
        <v>12</v>
      </c>
      <c r="Q129" s="32"/>
      <c r="R129" s="32"/>
      <c r="S129" s="32"/>
      <c r="T129" s="32"/>
      <c r="U129" s="32"/>
      <c r="V129" s="32"/>
      <c r="W129" s="32"/>
      <c r="X129" s="32"/>
      <c r="Y129" s="32"/>
    </row>
    <row r="130" spans="1:25" s="34" customFormat="1" ht="76.5" customHeight="1" x14ac:dyDescent="0.25">
      <c r="A130" s="132" t="s">
        <v>5</v>
      </c>
      <c r="B130" s="132"/>
      <c r="C130" s="132"/>
      <c r="D130" s="34" t="s">
        <v>177</v>
      </c>
      <c r="E130" s="34" t="s">
        <v>132</v>
      </c>
      <c r="H130" s="34" t="s">
        <v>48</v>
      </c>
      <c r="I130" s="34" t="s">
        <v>14</v>
      </c>
      <c r="J130" s="34" t="s">
        <v>15</v>
      </c>
      <c r="M130" s="34" t="s">
        <v>16</v>
      </c>
      <c r="N130" s="34" t="s">
        <v>17</v>
      </c>
      <c r="O130" s="34" t="s">
        <v>187</v>
      </c>
      <c r="P130" s="34" t="s">
        <v>188</v>
      </c>
    </row>
    <row r="131" spans="1:25" s="34" customFormat="1" x14ac:dyDescent="0.25">
      <c r="A131" s="132" t="s">
        <v>6</v>
      </c>
      <c r="B131" s="132"/>
      <c r="C131" s="132"/>
      <c r="D131" s="21" t="s">
        <v>49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s="34" customFormat="1" x14ac:dyDescent="0.25">
      <c r="A132" s="132" t="s">
        <v>7</v>
      </c>
      <c r="B132" s="132"/>
      <c r="C132" s="132"/>
      <c r="D132" s="21" t="s">
        <v>23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s="34" customFormat="1" ht="105" customHeight="1" x14ac:dyDescent="0.25">
      <c r="A133" s="132" t="s">
        <v>8</v>
      </c>
      <c r="B133" s="132"/>
      <c r="C133" s="132"/>
      <c r="D133" s="21" t="s">
        <v>189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13" t="s">
        <v>190</v>
      </c>
      <c r="Q133" s="21"/>
      <c r="R133" s="21"/>
      <c r="S133" s="21"/>
      <c r="T133" s="21"/>
      <c r="U133" s="21"/>
      <c r="V133" s="21"/>
      <c r="W133" s="21"/>
      <c r="X133" s="21"/>
      <c r="Y133" s="21"/>
    </row>
  </sheetData>
  <mergeCells count="5">
    <mergeCell ref="A129:C129"/>
    <mergeCell ref="A130:C130"/>
    <mergeCell ref="A131:C131"/>
    <mergeCell ref="A132:C132"/>
    <mergeCell ref="A133:C133"/>
  </mergeCells>
  <hyperlinks>
    <hyperlink ref="D132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A337"/>
  <sheetViews>
    <sheetView zoomScale="85" zoomScaleNormal="85" workbookViewId="0">
      <pane xSplit="4" ySplit="1" topLeftCell="E298" activePane="bottomRight" state="frozen"/>
      <selection activeCell="I125" sqref="I125"/>
      <selection pane="topRight" activeCell="I125" sqref="I125"/>
      <selection pane="bottomLeft" activeCell="I125" sqref="I125"/>
      <selection pane="bottomRight" activeCell="T322" sqref="T322"/>
    </sheetView>
  </sheetViews>
  <sheetFormatPr defaultColWidth="9.140625" defaultRowHeight="15" x14ac:dyDescent="0.25"/>
  <cols>
    <col min="1" max="1" width="10.28515625" style="35" bestFit="1" customWidth="1"/>
    <col min="2" max="3" width="9.28515625" style="21" bestFit="1" customWidth="1"/>
    <col min="4" max="4" width="9.140625" style="21" customWidth="1"/>
    <col min="5" max="7" width="9.28515625" style="21" bestFit="1" customWidth="1"/>
    <col min="8" max="8" width="11.85546875" style="21" customWidth="1"/>
    <col min="9" max="9" width="9.28515625" style="21" bestFit="1" customWidth="1"/>
    <col min="10" max="10" width="10.85546875" style="21" customWidth="1"/>
    <col min="11" max="11" width="9.28515625" style="21" bestFit="1" customWidth="1"/>
    <col min="12" max="12" width="12.42578125" style="21" bestFit="1" customWidth="1"/>
    <col min="13" max="13" width="16.5703125" style="21" bestFit="1" customWidth="1"/>
    <col min="14" max="14" width="15.5703125" style="21" bestFit="1" customWidth="1"/>
    <col min="15" max="15" width="12.5703125" style="21" bestFit="1" customWidth="1"/>
    <col min="16" max="17" width="9.28515625" style="21" bestFit="1" customWidth="1"/>
    <col min="18" max="19" width="9.42578125" style="21" customWidth="1"/>
    <col min="20" max="20" width="12.42578125" style="21" bestFit="1" customWidth="1"/>
    <col min="21" max="21" width="9.28515625" style="21" bestFit="1" customWidth="1"/>
    <col min="22" max="23" width="10.140625" style="21" bestFit="1" customWidth="1"/>
    <col min="24" max="24" width="9.28515625" style="21" bestFit="1" customWidth="1"/>
    <col min="25" max="25" width="12.28515625" style="21" bestFit="1" customWidth="1"/>
    <col min="26" max="26" width="9.28515625" style="21" bestFit="1" customWidth="1"/>
    <col min="27" max="16384" width="9.140625" style="21"/>
  </cols>
  <sheetData>
    <row r="1" spans="1:27" s="47" customFormat="1" x14ac:dyDescent="0.25">
      <c r="A1" s="46" t="s">
        <v>4</v>
      </c>
      <c r="B1" s="47" t="s">
        <v>0</v>
      </c>
      <c r="C1" s="47" t="s">
        <v>13</v>
      </c>
      <c r="D1" s="47" t="s">
        <v>19</v>
      </c>
      <c r="E1" s="7" t="s">
        <v>69</v>
      </c>
      <c r="F1" s="7" t="s">
        <v>179</v>
      </c>
      <c r="G1" s="7" t="s">
        <v>70</v>
      </c>
      <c r="H1" s="7" t="s">
        <v>135</v>
      </c>
      <c r="I1" s="7" t="s">
        <v>136</v>
      </c>
      <c r="J1" s="7" t="s">
        <v>143</v>
      </c>
      <c r="K1" s="7" t="s">
        <v>54</v>
      </c>
      <c r="L1" s="7" t="s">
        <v>152</v>
      </c>
      <c r="M1" s="7" t="s">
        <v>153</v>
      </c>
      <c r="N1" s="7" t="s">
        <v>154</v>
      </c>
      <c r="O1" s="7" t="s">
        <v>155</v>
      </c>
      <c r="P1" s="7" t="s">
        <v>53</v>
      </c>
      <c r="Q1" s="7" t="s">
        <v>77</v>
      </c>
      <c r="R1" s="7" t="s">
        <v>78</v>
      </c>
      <c r="S1" s="7" t="s">
        <v>79</v>
      </c>
      <c r="T1" s="7" t="s">
        <v>94</v>
      </c>
      <c r="U1" s="7" t="s">
        <v>93</v>
      </c>
      <c r="V1" s="7" t="s">
        <v>51</v>
      </c>
      <c r="W1" s="7" t="s">
        <v>81</v>
      </c>
      <c r="X1" s="7" t="s">
        <v>50</v>
      </c>
      <c r="Y1" s="7" t="s">
        <v>122</v>
      </c>
      <c r="Z1" s="7" t="s">
        <v>121</v>
      </c>
      <c r="AA1" s="48"/>
    </row>
    <row r="2" spans="1:27" x14ac:dyDescent="0.25">
      <c r="A2" s="2">
        <v>33970</v>
      </c>
      <c r="B2" s="21">
        <v>1993</v>
      </c>
      <c r="C2" s="21">
        <v>1</v>
      </c>
      <c r="D2" s="21">
        <v>2</v>
      </c>
      <c r="E2" s="21" t="str">
        <f>IF(ISBLANK(HLOOKUP(E$1, m_preprocess!$1:$1048576, $D2, FALSE)), "", HLOOKUP(E$1, m_preprocess!$1:$1048576, $D2, FALSE))</f>
        <v/>
      </c>
      <c r="F2" s="21" t="str">
        <f>IF(ISBLANK(HLOOKUP(F$1, m_preprocess!$1:$1048576, $D2, FALSE)), "", HLOOKUP(F$1, m_preprocess!$1:$1048576, $D2, FALSE))</f>
        <v/>
      </c>
      <c r="G2" s="21" t="str">
        <f>IF(ISBLANK(HLOOKUP(G$1, m_preprocess!$1:$1048576, $D2, FALSE)), "", HLOOKUP(G$1, m_preprocess!$1:$1048576, $D2, FALSE))</f>
        <v/>
      </c>
      <c r="H2" s="21" t="str">
        <f>IF(ISBLANK(HLOOKUP(H$1, m_preprocess!$1:$1048576, $D2, FALSE)), "", HLOOKUP(H$1, m_preprocess!$1:$1048576, $D2, FALSE))</f>
        <v/>
      </c>
      <c r="I2" s="21" t="str">
        <f>IF(ISBLANK(HLOOKUP(I$1, m_preprocess!$1:$1048576, $D2, FALSE)), "", HLOOKUP(I$1, m_preprocess!$1:$1048576, $D2, FALSE))</f>
        <v/>
      </c>
      <c r="J2" s="21" t="str">
        <f>IF(ISBLANK(HLOOKUP(J$1, m_preprocess!$1:$1048576, $D2, FALSE)), "", HLOOKUP(J$1, m_preprocess!$1:$1048576, $D2, FALSE))</f>
        <v/>
      </c>
      <c r="K2" s="21" t="str">
        <f>IF(ISBLANK(HLOOKUP(K$1, m_preprocess!$1:$1048576, $D2, FALSE)), "", HLOOKUP(K$1, m_preprocess!$1:$1048576, $D2, FALSE))</f>
        <v/>
      </c>
      <c r="L2" s="21" t="str">
        <f>IF(ISBLANK(HLOOKUP(L$1, m_preprocess!$1:$1048576, $D2, FALSE)), "", HLOOKUP(L$1, m_preprocess!$1:$1048576, $D2, FALSE))</f>
        <v/>
      </c>
      <c r="M2" s="21" t="str">
        <f>IF(ISBLANK(HLOOKUP(M$1, m_preprocess!$1:$1048576, $D2, FALSE)), "", HLOOKUP(M$1, m_preprocess!$1:$1048576, $D2, FALSE))</f>
        <v/>
      </c>
      <c r="N2" s="21" t="str">
        <f>IF(ISBLANK(HLOOKUP(N$1, m_preprocess!$1:$1048576, $D2, FALSE)), "", HLOOKUP(N$1, m_preprocess!$1:$1048576, $D2, FALSE))</f>
        <v/>
      </c>
      <c r="O2" s="21" t="str">
        <f>IF(ISBLANK(HLOOKUP(O$1, m_preprocess!$1:$1048576, $D2, FALSE)), "", HLOOKUP(O$1, m_preprocess!$1:$1048576, $D2, FALSE))</f>
        <v/>
      </c>
      <c r="P2" s="21" t="str">
        <f>IF(ISBLANK(HLOOKUP(P$1, m_preprocess!$1:$1048576, $D2, FALSE)), "", HLOOKUP(P$1, m_preprocess!$1:$1048576, $D2, FALSE))</f>
        <v/>
      </c>
      <c r="Q2" s="21" t="str">
        <f>IF(ISBLANK(HLOOKUP(Q$1, m_preprocess!$1:$1048576, $D2, FALSE)), "", HLOOKUP(Q$1, m_preprocess!$1:$1048576, $D2, FALSE))</f>
        <v/>
      </c>
      <c r="R2" s="21" t="str">
        <f>IF(ISBLANK(HLOOKUP(R$1, m_preprocess!$1:$1048576, $D2, FALSE)), "", HLOOKUP(R$1, m_preprocess!$1:$1048576, $D2, FALSE))</f>
        <v/>
      </c>
      <c r="S2" s="21" t="str">
        <f>IF(ISBLANK(HLOOKUP(S$1, m_preprocess!$1:$1048576, $D2, FALSE)), "", HLOOKUP(S$1, m_preprocess!$1:$1048576, $D2, FALSE))</f>
        <v/>
      </c>
      <c r="T2" s="21" t="str">
        <f>IF(ISBLANK(HLOOKUP(T$1, m_preprocess!$1:$1048576, $D2, FALSE)), "", HLOOKUP(T$1, m_preprocess!$1:$1048576, $D2, FALSE))</f>
        <v/>
      </c>
      <c r="U2" s="21">
        <f>IF(ISBLANK(HLOOKUP(U$1, m_preprocess!$1:$1048576, $D2, FALSE)), "", HLOOKUP(U$1, m_preprocess!$1:$1048576, $D2, FALSE))</f>
        <v>67.833453375360605</v>
      </c>
      <c r="V2" s="21">
        <f>IF(ISBLANK(HLOOKUP(V$1, m_preprocess!$1:$1048576, $D2, FALSE)), "", HLOOKUP(V$1, m_preprocess!$1:$1048576, $D2, FALSE))</f>
        <v>4400336.5725462474</v>
      </c>
      <c r="W2" s="21">
        <f>IF(ISBLANK(HLOOKUP(W$1, m_preprocess!$1:$1048576, $D2, FALSE)), "", HLOOKUP(W$1, m_preprocess!$1:$1048576, $D2, FALSE))</f>
        <v>8151332.3792920625</v>
      </c>
      <c r="X2" s="21" t="str">
        <f>IF(ISBLANK(HLOOKUP(X$1, m_preprocess!$1:$1048576, $D2, FALSE)), "", HLOOKUP(X$1, m_preprocess!$1:$1048576, $D2, FALSE))</f>
        <v/>
      </c>
      <c r="Y2" s="21" t="str">
        <f>IF(ISBLANK(HLOOKUP(Y$1, m_preprocess!$1:$1048576, $D2, FALSE)), "", HLOOKUP(Y$1, m_preprocess!$1:$1048576, $D2, FALSE))</f>
        <v/>
      </c>
      <c r="Z2" s="21" t="str">
        <f>IF(ISBLANK(HLOOKUP(Z$1, m_preprocess!$1:$1048576, $D2, FALSE)), "", HLOOKUP(Z$1, m_preprocess!$1:$1048576, $D2, FALSE))</f>
        <v/>
      </c>
    </row>
    <row r="3" spans="1:27" x14ac:dyDescent="0.25">
      <c r="A3" s="2">
        <v>34001</v>
      </c>
      <c r="B3" s="21">
        <v>1993</v>
      </c>
      <c r="C3" s="21">
        <v>2</v>
      </c>
      <c r="D3" s="21">
        <v>3</v>
      </c>
      <c r="E3" s="21" t="str">
        <f>IF(ISBLANK(HLOOKUP(E$1, m_preprocess!$1:$1048576, $D3, FALSE)), "", HLOOKUP(E$1, m_preprocess!$1:$1048576, $D3, FALSE))</f>
        <v/>
      </c>
      <c r="F3" s="21" t="str">
        <f>IF(ISBLANK(HLOOKUP(F$1, m_preprocess!$1:$1048576, $D3, FALSE)), "", HLOOKUP(F$1, m_preprocess!$1:$1048576, $D3, FALSE))</f>
        <v/>
      </c>
      <c r="G3" s="21" t="str">
        <f>IF(ISBLANK(HLOOKUP(G$1, m_preprocess!$1:$1048576, $D3, FALSE)), "", HLOOKUP(G$1, m_preprocess!$1:$1048576, $D3, FALSE))</f>
        <v/>
      </c>
      <c r="H3" s="21" t="str">
        <f>IF(ISBLANK(HLOOKUP(H$1, m_preprocess!$1:$1048576, $D3, FALSE)), "", HLOOKUP(H$1, m_preprocess!$1:$1048576, $D3, FALSE))</f>
        <v/>
      </c>
      <c r="I3" s="21" t="str">
        <f>IF(ISBLANK(HLOOKUP(I$1, m_preprocess!$1:$1048576, $D3, FALSE)), "", HLOOKUP(I$1, m_preprocess!$1:$1048576, $D3, FALSE))</f>
        <v/>
      </c>
      <c r="J3" s="21" t="str">
        <f>IF(ISBLANK(HLOOKUP(J$1, m_preprocess!$1:$1048576, $D3, FALSE)), "", HLOOKUP(J$1, m_preprocess!$1:$1048576, $D3, FALSE))</f>
        <v/>
      </c>
      <c r="K3" s="21" t="str">
        <f>IF(ISBLANK(HLOOKUP(K$1, m_preprocess!$1:$1048576, $D3, FALSE)), "", HLOOKUP(K$1, m_preprocess!$1:$1048576, $D3, FALSE))</f>
        <v/>
      </c>
      <c r="L3" s="21" t="str">
        <f>IF(ISBLANK(HLOOKUP(L$1, m_preprocess!$1:$1048576, $D3, FALSE)), "", HLOOKUP(L$1, m_preprocess!$1:$1048576, $D3, FALSE))</f>
        <v/>
      </c>
      <c r="M3" s="21" t="str">
        <f>IF(ISBLANK(HLOOKUP(M$1, m_preprocess!$1:$1048576, $D3, FALSE)), "", HLOOKUP(M$1, m_preprocess!$1:$1048576, $D3, FALSE))</f>
        <v/>
      </c>
      <c r="N3" s="21" t="str">
        <f>IF(ISBLANK(HLOOKUP(N$1, m_preprocess!$1:$1048576, $D3, FALSE)), "", HLOOKUP(N$1, m_preprocess!$1:$1048576, $D3, FALSE))</f>
        <v/>
      </c>
      <c r="O3" s="21" t="str">
        <f>IF(ISBLANK(HLOOKUP(O$1, m_preprocess!$1:$1048576, $D3, FALSE)), "", HLOOKUP(O$1, m_preprocess!$1:$1048576, $D3, FALSE))</f>
        <v/>
      </c>
      <c r="P3" s="21" t="str">
        <f>IF(ISBLANK(HLOOKUP(P$1, m_preprocess!$1:$1048576, $D3, FALSE)), "", HLOOKUP(P$1, m_preprocess!$1:$1048576, $D3, FALSE))</f>
        <v/>
      </c>
      <c r="Q3" s="21" t="str">
        <f>IF(ISBLANK(HLOOKUP(Q$1, m_preprocess!$1:$1048576, $D3, FALSE)), "", HLOOKUP(Q$1, m_preprocess!$1:$1048576, $D3, FALSE))</f>
        <v/>
      </c>
      <c r="R3" s="21" t="str">
        <f>IF(ISBLANK(HLOOKUP(R$1, m_preprocess!$1:$1048576, $D3, FALSE)), "", HLOOKUP(R$1, m_preprocess!$1:$1048576, $D3, FALSE))</f>
        <v/>
      </c>
      <c r="S3" s="21" t="str">
        <f>IF(ISBLANK(HLOOKUP(S$1, m_preprocess!$1:$1048576, $D3, FALSE)), "", HLOOKUP(S$1, m_preprocess!$1:$1048576, $D3, FALSE))</f>
        <v/>
      </c>
      <c r="T3" s="21" t="str">
        <f>IF(ISBLANK(HLOOKUP(T$1, m_preprocess!$1:$1048576, $D3, FALSE)), "", HLOOKUP(T$1, m_preprocess!$1:$1048576, $D3, FALSE))</f>
        <v/>
      </c>
      <c r="U3" s="21">
        <f>IF(ISBLANK(HLOOKUP(U$1, m_preprocess!$1:$1048576, $D3, FALSE)), "", HLOOKUP(U$1, m_preprocess!$1:$1048576, $D3, FALSE))</f>
        <v>67.039721957136337</v>
      </c>
      <c r="V3" s="21">
        <f>IF(ISBLANK(HLOOKUP(V$1, m_preprocess!$1:$1048576, $D3, FALSE)), "", HLOOKUP(V$1, m_preprocess!$1:$1048576, $D3, FALSE))</f>
        <v>4487326.5452945689</v>
      </c>
      <c r="W3" s="21">
        <f>IF(ISBLANK(HLOOKUP(W$1, m_preprocess!$1:$1048576, $D3, FALSE)), "", HLOOKUP(W$1, m_preprocess!$1:$1048576, $D3, FALSE))</f>
        <v>7975533.7631342681</v>
      </c>
      <c r="X3" s="21" t="str">
        <f>IF(ISBLANK(HLOOKUP(X$1, m_preprocess!$1:$1048576, $D3, FALSE)), "", HLOOKUP(X$1, m_preprocess!$1:$1048576, $D3, FALSE))</f>
        <v/>
      </c>
      <c r="Y3" s="21" t="str">
        <f>IF(ISBLANK(HLOOKUP(Y$1, m_preprocess!$1:$1048576, $D3, FALSE)), "", HLOOKUP(Y$1, m_preprocess!$1:$1048576, $D3, FALSE))</f>
        <v/>
      </c>
      <c r="Z3" s="21" t="str">
        <f>IF(ISBLANK(HLOOKUP(Z$1, m_preprocess!$1:$1048576, $D3, FALSE)), "", HLOOKUP(Z$1, m_preprocess!$1:$1048576, $D3, FALSE))</f>
        <v/>
      </c>
    </row>
    <row r="4" spans="1:27" x14ac:dyDescent="0.25">
      <c r="A4" s="2">
        <v>34029</v>
      </c>
      <c r="B4" s="21">
        <v>1993</v>
      </c>
      <c r="C4" s="21">
        <v>3</v>
      </c>
      <c r="D4" s="21">
        <v>4</v>
      </c>
      <c r="E4" s="21" t="str">
        <f>IF(ISBLANK(HLOOKUP(E$1, m_preprocess!$1:$1048576, $D4, FALSE)), "", HLOOKUP(E$1, m_preprocess!$1:$1048576, $D4, FALSE))</f>
        <v/>
      </c>
      <c r="F4" s="21" t="str">
        <f>IF(ISBLANK(HLOOKUP(F$1, m_preprocess!$1:$1048576, $D4, FALSE)), "", HLOOKUP(F$1, m_preprocess!$1:$1048576, $D4, FALSE))</f>
        <v/>
      </c>
      <c r="G4" s="21" t="str">
        <f>IF(ISBLANK(HLOOKUP(G$1, m_preprocess!$1:$1048576, $D4, FALSE)), "", HLOOKUP(G$1, m_preprocess!$1:$1048576, $D4, FALSE))</f>
        <v/>
      </c>
      <c r="H4" s="21" t="str">
        <f>IF(ISBLANK(HLOOKUP(H$1, m_preprocess!$1:$1048576, $D4, FALSE)), "", HLOOKUP(H$1, m_preprocess!$1:$1048576, $D4, FALSE))</f>
        <v/>
      </c>
      <c r="I4" s="21" t="str">
        <f>IF(ISBLANK(HLOOKUP(I$1, m_preprocess!$1:$1048576, $D4, FALSE)), "", HLOOKUP(I$1, m_preprocess!$1:$1048576, $D4, FALSE))</f>
        <v/>
      </c>
      <c r="J4" s="21" t="str">
        <f>IF(ISBLANK(HLOOKUP(J$1, m_preprocess!$1:$1048576, $D4, FALSE)), "", HLOOKUP(J$1, m_preprocess!$1:$1048576, $D4, FALSE))</f>
        <v/>
      </c>
      <c r="K4" s="21" t="str">
        <f>IF(ISBLANK(HLOOKUP(K$1, m_preprocess!$1:$1048576, $D4, FALSE)), "", HLOOKUP(K$1, m_preprocess!$1:$1048576, $D4, FALSE))</f>
        <v/>
      </c>
      <c r="L4" s="21" t="str">
        <f>IF(ISBLANK(HLOOKUP(L$1, m_preprocess!$1:$1048576, $D4, FALSE)), "", HLOOKUP(L$1, m_preprocess!$1:$1048576, $D4, FALSE))</f>
        <v/>
      </c>
      <c r="M4" s="21" t="str">
        <f>IF(ISBLANK(HLOOKUP(M$1, m_preprocess!$1:$1048576, $D4, FALSE)), "", HLOOKUP(M$1, m_preprocess!$1:$1048576, $D4, FALSE))</f>
        <v/>
      </c>
      <c r="N4" s="21" t="str">
        <f>IF(ISBLANK(HLOOKUP(N$1, m_preprocess!$1:$1048576, $D4, FALSE)), "", HLOOKUP(N$1, m_preprocess!$1:$1048576, $D4, FALSE))</f>
        <v/>
      </c>
      <c r="O4" s="21" t="str">
        <f>IF(ISBLANK(HLOOKUP(O$1, m_preprocess!$1:$1048576, $D4, FALSE)), "", HLOOKUP(O$1, m_preprocess!$1:$1048576, $D4, FALSE))</f>
        <v/>
      </c>
      <c r="P4" s="21" t="str">
        <f>IF(ISBLANK(HLOOKUP(P$1, m_preprocess!$1:$1048576, $D4, FALSE)), "", HLOOKUP(P$1, m_preprocess!$1:$1048576, $D4, FALSE))</f>
        <v/>
      </c>
      <c r="Q4" s="21" t="str">
        <f>IF(ISBLANK(HLOOKUP(Q$1, m_preprocess!$1:$1048576, $D4, FALSE)), "", HLOOKUP(Q$1, m_preprocess!$1:$1048576, $D4, FALSE))</f>
        <v/>
      </c>
      <c r="R4" s="21" t="str">
        <f>IF(ISBLANK(HLOOKUP(R$1, m_preprocess!$1:$1048576, $D4, FALSE)), "", HLOOKUP(R$1, m_preprocess!$1:$1048576, $D4, FALSE))</f>
        <v/>
      </c>
      <c r="S4" s="21" t="str">
        <f>IF(ISBLANK(HLOOKUP(S$1, m_preprocess!$1:$1048576, $D4, FALSE)), "", HLOOKUP(S$1, m_preprocess!$1:$1048576, $D4, FALSE))</f>
        <v/>
      </c>
      <c r="T4" s="21" t="str">
        <f>IF(ISBLANK(HLOOKUP(T$1, m_preprocess!$1:$1048576, $D4, FALSE)), "", HLOOKUP(T$1, m_preprocess!$1:$1048576, $D4, FALSE))</f>
        <v/>
      </c>
      <c r="U4" s="21">
        <f>IF(ISBLANK(HLOOKUP(U$1, m_preprocess!$1:$1048576, $D4, FALSE)), "", HLOOKUP(U$1, m_preprocess!$1:$1048576, $D4, FALSE))</f>
        <v>69.078334882072213</v>
      </c>
      <c r="V4" s="21">
        <f>IF(ISBLANK(HLOOKUP(V$1, m_preprocess!$1:$1048576, $D4, FALSE)), "", HLOOKUP(V$1, m_preprocess!$1:$1048576, $D4, FALSE))</f>
        <v>4678299.2533802334</v>
      </c>
      <c r="W4" s="21">
        <f>IF(ISBLANK(HLOOKUP(W$1, m_preprocess!$1:$1048576, $D4, FALSE)), "", HLOOKUP(W$1, m_preprocess!$1:$1048576, $D4, FALSE))</f>
        <v>8203052.7307818355</v>
      </c>
      <c r="X4" s="21" t="str">
        <f>IF(ISBLANK(HLOOKUP(X$1, m_preprocess!$1:$1048576, $D4, FALSE)), "", HLOOKUP(X$1, m_preprocess!$1:$1048576, $D4, FALSE))</f>
        <v/>
      </c>
      <c r="Y4" s="21" t="str">
        <f>IF(ISBLANK(HLOOKUP(Y$1, m_preprocess!$1:$1048576, $D4, FALSE)), "", HLOOKUP(Y$1, m_preprocess!$1:$1048576, $D4, FALSE))</f>
        <v/>
      </c>
      <c r="Z4" s="21" t="str">
        <f>IF(ISBLANK(HLOOKUP(Z$1, m_preprocess!$1:$1048576, $D4, FALSE)), "", HLOOKUP(Z$1, m_preprocess!$1:$1048576, $D4, FALSE))</f>
        <v/>
      </c>
    </row>
    <row r="5" spans="1:27" x14ac:dyDescent="0.25">
      <c r="A5" s="2">
        <v>34060</v>
      </c>
      <c r="B5" s="21">
        <v>1993</v>
      </c>
      <c r="C5" s="21">
        <v>4</v>
      </c>
      <c r="D5" s="21">
        <v>5</v>
      </c>
      <c r="E5" s="21" t="str">
        <f>IF(ISBLANK(HLOOKUP(E$1, m_preprocess!$1:$1048576, $D5, FALSE)), "", HLOOKUP(E$1, m_preprocess!$1:$1048576, $D5, FALSE))</f>
        <v/>
      </c>
      <c r="F5" s="21" t="str">
        <f>IF(ISBLANK(HLOOKUP(F$1, m_preprocess!$1:$1048576, $D5, FALSE)), "", HLOOKUP(F$1, m_preprocess!$1:$1048576, $D5, FALSE))</f>
        <v/>
      </c>
      <c r="G5" s="21" t="str">
        <f>IF(ISBLANK(HLOOKUP(G$1, m_preprocess!$1:$1048576, $D5, FALSE)), "", HLOOKUP(G$1, m_preprocess!$1:$1048576, $D5, FALSE))</f>
        <v/>
      </c>
      <c r="H5" s="21" t="str">
        <f>IF(ISBLANK(HLOOKUP(H$1, m_preprocess!$1:$1048576, $D5, FALSE)), "", HLOOKUP(H$1, m_preprocess!$1:$1048576, $D5, FALSE))</f>
        <v/>
      </c>
      <c r="I5" s="21" t="str">
        <f>IF(ISBLANK(HLOOKUP(I$1, m_preprocess!$1:$1048576, $D5, FALSE)), "", HLOOKUP(I$1, m_preprocess!$1:$1048576, $D5, FALSE))</f>
        <v/>
      </c>
      <c r="J5" s="21" t="str">
        <f>IF(ISBLANK(HLOOKUP(J$1, m_preprocess!$1:$1048576, $D5, FALSE)), "", HLOOKUP(J$1, m_preprocess!$1:$1048576, $D5, FALSE))</f>
        <v/>
      </c>
      <c r="K5" s="21" t="str">
        <f>IF(ISBLANK(HLOOKUP(K$1, m_preprocess!$1:$1048576, $D5, FALSE)), "", HLOOKUP(K$1, m_preprocess!$1:$1048576, $D5, FALSE))</f>
        <v/>
      </c>
      <c r="L5" s="21" t="str">
        <f>IF(ISBLANK(HLOOKUP(L$1, m_preprocess!$1:$1048576, $D5, FALSE)), "", HLOOKUP(L$1, m_preprocess!$1:$1048576, $D5, FALSE))</f>
        <v/>
      </c>
      <c r="M5" s="21" t="str">
        <f>IF(ISBLANK(HLOOKUP(M$1, m_preprocess!$1:$1048576, $D5, FALSE)), "", HLOOKUP(M$1, m_preprocess!$1:$1048576, $D5, FALSE))</f>
        <v/>
      </c>
      <c r="N5" s="21" t="str">
        <f>IF(ISBLANK(HLOOKUP(N$1, m_preprocess!$1:$1048576, $D5, FALSE)), "", HLOOKUP(N$1, m_preprocess!$1:$1048576, $D5, FALSE))</f>
        <v/>
      </c>
      <c r="O5" s="21" t="str">
        <f>IF(ISBLANK(HLOOKUP(O$1, m_preprocess!$1:$1048576, $D5, FALSE)), "", HLOOKUP(O$1, m_preprocess!$1:$1048576, $D5, FALSE))</f>
        <v/>
      </c>
      <c r="P5" s="21" t="str">
        <f>IF(ISBLANK(HLOOKUP(P$1, m_preprocess!$1:$1048576, $D5, FALSE)), "", HLOOKUP(P$1, m_preprocess!$1:$1048576, $D5, FALSE))</f>
        <v/>
      </c>
      <c r="Q5" s="21" t="str">
        <f>IF(ISBLANK(HLOOKUP(Q$1, m_preprocess!$1:$1048576, $D5, FALSE)), "", HLOOKUP(Q$1, m_preprocess!$1:$1048576, $D5, FALSE))</f>
        <v/>
      </c>
      <c r="R5" s="21" t="str">
        <f>IF(ISBLANK(HLOOKUP(R$1, m_preprocess!$1:$1048576, $D5, FALSE)), "", HLOOKUP(R$1, m_preprocess!$1:$1048576, $D5, FALSE))</f>
        <v/>
      </c>
      <c r="S5" s="21" t="str">
        <f>IF(ISBLANK(HLOOKUP(S$1, m_preprocess!$1:$1048576, $D5, FALSE)), "", HLOOKUP(S$1, m_preprocess!$1:$1048576, $D5, FALSE))</f>
        <v/>
      </c>
      <c r="T5" s="21" t="str">
        <f>IF(ISBLANK(HLOOKUP(T$1, m_preprocess!$1:$1048576, $D5, FALSE)), "", HLOOKUP(T$1, m_preprocess!$1:$1048576, $D5, FALSE))</f>
        <v/>
      </c>
      <c r="U5" s="21">
        <f>IF(ISBLANK(HLOOKUP(U$1, m_preprocess!$1:$1048576, $D5, FALSE)), "", HLOOKUP(U$1, m_preprocess!$1:$1048576, $D5, FALSE))</f>
        <v>70.143645745610655</v>
      </c>
      <c r="V5" s="21">
        <f>IF(ISBLANK(HLOOKUP(V$1, m_preprocess!$1:$1048576, $D5, FALSE)), "", HLOOKUP(V$1, m_preprocess!$1:$1048576, $D5, FALSE))</f>
        <v>5227929.6074700719</v>
      </c>
      <c r="W5" s="21">
        <f>IF(ISBLANK(HLOOKUP(W$1, m_preprocess!$1:$1048576, $D5, FALSE)), "", HLOOKUP(W$1, m_preprocess!$1:$1048576, $D5, FALSE))</f>
        <v>8857878.5783740971</v>
      </c>
      <c r="X5" s="21" t="str">
        <f>IF(ISBLANK(HLOOKUP(X$1, m_preprocess!$1:$1048576, $D5, FALSE)), "", HLOOKUP(X$1, m_preprocess!$1:$1048576, $D5, FALSE))</f>
        <v/>
      </c>
      <c r="Y5" s="21" t="str">
        <f>IF(ISBLANK(HLOOKUP(Y$1, m_preprocess!$1:$1048576, $D5, FALSE)), "", HLOOKUP(Y$1, m_preprocess!$1:$1048576, $D5, FALSE))</f>
        <v/>
      </c>
      <c r="Z5" s="21" t="str">
        <f>IF(ISBLANK(HLOOKUP(Z$1, m_preprocess!$1:$1048576, $D5, FALSE)), "", HLOOKUP(Z$1, m_preprocess!$1:$1048576, $D5, FALSE))</f>
        <v/>
      </c>
    </row>
    <row r="6" spans="1:27" x14ac:dyDescent="0.25">
      <c r="A6" s="2">
        <v>34090</v>
      </c>
      <c r="B6" s="21">
        <v>1993</v>
      </c>
      <c r="C6" s="21">
        <v>5</v>
      </c>
      <c r="D6" s="21">
        <v>6</v>
      </c>
      <c r="E6" s="21" t="str">
        <f>IF(ISBLANK(HLOOKUP(E$1, m_preprocess!$1:$1048576, $D6, FALSE)), "", HLOOKUP(E$1, m_preprocess!$1:$1048576, $D6, FALSE))</f>
        <v/>
      </c>
      <c r="F6" s="21" t="str">
        <f>IF(ISBLANK(HLOOKUP(F$1, m_preprocess!$1:$1048576, $D6, FALSE)), "", HLOOKUP(F$1, m_preprocess!$1:$1048576, $D6, FALSE))</f>
        <v/>
      </c>
      <c r="G6" s="21" t="str">
        <f>IF(ISBLANK(HLOOKUP(G$1, m_preprocess!$1:$1048576, $D6, FALSE)), "", HLOOKUP(G$1, m_preprocess!$1:$1048576, $D6, FALSE))</f>
        <v/>
      </c>
      <c r="H6" s="21" t="str">
        <f>IF(ISBLANK(HLOOKUP(H$1, m_preprocess!$1:$1048576, $D6, FALSE)), "", HLOOKUP(H$1, m_preprocess!$1:$1048576, $D6, FALSE))</f>
        <v/>
      </c>
      <c r="I6" s="21" t="str">
        <f>IF(ISBLANK(HLOOKUP(I$1, m_preprocess!$1:$1048576, $D6, FALSE)), "", HLOOKUP(I$1, m_preprocess!$1:$1048576, $D6, FALSE))</f>
        <v/>
      </c>
      <c r="J6" s="21" t="str">
        <f>IF(ISBLANK(HLOOKUP(J$1, m_preprocess!$1:$1048576, $D6, FALSE)), "", HLOOKUP(J$1, m_preprocess!$1:$1048576, $D6, FALSE))</f>
        <v/>
      </c>
      <c r="K6" s="21" t="str">
        <f>IF(ISBLANK(HLOOKUP(K$1, m_preprocess!$1:$1048576, $D6, FALSE)), "", HLOOKUP(K$1, m_preprocess!$1:$1048576, $D6, FALSE))</f>
        <v/>
      </c>
      <c r="L6" s="21" t="str">
        <f>IF(ISBLANK(HLOOKUP(L$1, m_preprocess!$1:$1048576, $D6, FALSE)), "", HLOOKUP(L$1, m_preprocess!$1:$1048576, $D6, FALSE))</f>
        <v/>
      </c>
      <c r="M6" s="21" t="str">
        <f>IF(ISBLANK(HLOOKUP(M$1, m_preprocess!$1:$1048576, $D6, FALSE)), "", HLOOKUP(M$1, m_preprocess!$1:$1048576, $D6, FALSE))</f>
        <v/>
      </c>
      <c r="N6" s="21" t="str">
        <f>IF(ISBLANK(HLOOKUP(N$1, m_preprocess!$1:$1048576, $D6, FALSE)), "", HLOOKUP(N$1, m_preprocess!$1:$1048576, $D6, FALSE))</f>
        <v/>
      </c>
      <c r="O6" s="21" t="str">
        <f>IF(ISBLANK(HLOOKUP(O$1, m_preprocess!$1:$1048576, $D6, FALSE)), "", HLOOKUP(O$1, m_preprocess!$1:$1048576, $D6, FALSE))</f>
        <v/>
      </c>
      <c r="P6" s="21" t="str">
        <f>IF(ISBLANK(HLOOKUP(P$1, m_preprocess!$1:$1048576, $D6, FALSE)), "", HLOOKUP(P$1, m_preprocess!$1:$1048576, $D6, FALSE))</f>
        <v/>
      </c>
      <c r="Q6" s="21" t="str">
        <f>IF(ISBLANK(HLOOKUP(Q$1, m_preprocess!$1:$1048576, $D6, FALSE)), "", HLOOKUP(Q$1, m_preprocess!$1:$1048576, $D6, FALSE))</f>
        <v/>
      </c>
      <c r="R6" s="21" t="str">
        <f>IF(ISBLANK(HLOOKUP(R$1, m_preprocess!$1:$1048576, $D6, FALSE)), "", HLOOKUP(R$1, m_preprocess!$1:$1048576, $D6, FALSE))</f>
        <v/>
      </c>
      <c r="S6" s="21" t="str">
        <f>IF(ISBLANK(HLOOKUP(S$1, m_preprocess!$1:$1048576, $D6, FALSE)), "", HLOOKUP(S$1, m_preprocess!$1:$1048576, $D6, FALSE))</f>
        <v/>
      </c>
      <c r="T6" s="21" t="str">
        <f>IF(ISBLANK(HLOOKUP(T$1, m_preprocess!$1:$1048576, $D6, FALSE)), "", HLOOKUP(T$1, m_preprocess!$1:$1048576, $D6, FALSE))</f>
        <v/>
      </c>
      <c r="U6" s="21">
        <f>IF(ISBLANK(HLOOKUP(U$1, m_preprocess!$1:$1048576, $D6, FALSE)), "", HLOOKUP(U$1, m_preprocess!$1:$1048576, $D6, FALSE))</f>
        <v>69.941139898208775</v>
      </c>
      <c r="V6" s="21">
        <f>IF(ISBLANK(HLOOKUP(V$1, m_preprocess!$1:$1048576, $D6, FALSE)), "", HLOOKUP(V$1, m_preprocess!$1:$1048576, $D6, FALSE))</f>
        <v>5124733.8153560208</v>
      </c>
      <c r="W6" s="21">
        <f>IF(ISBLANK(HLOOKUP(W$1, m_preprocess!$1:$1048576, $D6, FALSE)), "", HLOOKUP(W$1, m_preprocess!$1:$1048576, $D6, FALSE))</f>
        <v>8835989.8569387347</v>
      </c>
      <c r="X6" s="21" t="str">
        <f>IF(ISBLANK(HLOOKUP(X$1, m_preprocess!$1:$1048576, $D6, FALSE)), "", HLOOKUP(X$1, m_preprocess!$1:$1048576, $D6, FALSE))</f>
        <v/>
      </c>
      <c r="Y6" s="21" t="str">
        <f>IF(ISBLANK(HLOOKUP(Y$1, m_preprocess!$1:$1048576, $D6, FALSE)), "", HLOOKUP(Y$1, m_preprocess!$1:$1048576, $D6, FALSE))</f>
        <v/>
      </c>
      <c r="Z6" s="21" t="str">
        <f>IF(ISBLANK(HLOOKUP(Z$1, m_preprocess!$1:$1048576, $D6, FALSE)), "", HLOOKUP(Z$1, m_preprocess!$1:$1048576, $D6, FALSE))</f>
        <v/>
      </c>
    </row>
    <row r="7" spans="1:27" x14ac:dyDescent="0.25">
      <c r="A7" s="2">
        <v>34121</v>
      </c>
      <c r="B7" s="21">
        <v>1993</v>
      </c>
      <c r="C7" s="21">
        <v>6</v>
      </c>
      <c r="D7" s="21">
        <v>7</v>
      </c>
      <c r="E7" s="21" t="str">
        <f>IF(ISBLANK(HLOOKUP(E$1, m_preprocess!$1:$1048576, $D7, FALSE)), "", HLOOKUP(E$1, m_preprocess!$1:$1048576, $D7, FALSE))</f>
        <v/>
      </c>
      <c r="F7" s="21" t="str">
        <f>IF(ISBLANK(HLOOKUP(F$1, m_preprocess!$1:$1048576, $D7, FALSE)), "", HLOOKUP(F$1, m_preprocess!$1:$1048576, $D7, FALSE))</f>
        <v/>
      </c>
      <c r="G7" s="21" t="str">
        <f>IF(ISBLANK(HLOOKUP(G$1, m_preprocess!$1:$1048576, $D7, FALSE)), "", HLOOKUP(G$1, m_preprocess!$1:$1048576, $D7, FALSE))</f>
        <v/>
      </c>
      <c r="H7" s="21" t="str">
        <f>IF(ISBLANK(HLOOKUP(H$1, m_preprocess!$1:$1048576, $D7, FALSE)), "", HLOOKUP(H$1, m_preprocess!$1:$1048576, $D7, FALSE))</f>
        <v/>
      </c>
      <c r="I7" s="21" t="str">
        <f>IF(ISBLANK(HLOOKUP(I$1, m_preprocess!$1:$1048576, $D7, FALSE)), "", HLOOKUP(I$1, m_preprocess!$1:$1048576, $D7, FALSE))</f>
        <v/>
      </c>
      <c r="J7" s="21" t="str">
        <f>IF(ISBLANK(HLOOKUP(J$1, m_preprocess!$1:$1048576, $D7, FALSE)), "", HLOOKUP(J$1, m_preprocess!$1:$1048576, $D7, FALSE))</f>
        <v/>
      </c>
      <c r="K7" s="21" t="str">
        <f>IF(ISBLANK(HLOOKUP(K$1, m_preprocess!$1:$1048576, $D7, FALSE)), "", HLOOKUP(K$1, m_preprocess!$1:$1048576, $D7, FALSE))</f>
        <v/>
      </c>
      <c r="L7" s="21" t="str">
        <f>IF(ISBLANK(HLOOKUP(L$1, m_preprocess!$1:$1048576, $D7, FALSE)), "", HLOOKUP(L$1, m_preprocess!$1:$1048576, $D7, FALSE))</f>
        <v/>
      </c>
      <c r="M7" s="21" t="str">
        <f>IF(ISBLANK(HLOOKUP(M$1, m_preprocess!$1:$1048576, $D7, FALSE)), "", HLOOKUP(M$1, m_preprocess!$1:$1048576, $D7, FALSE))</f>
        <v/>
      </c>
      <c r="N7" s="21" t="str">
        <f>IF(ISBLANK(HLOOKUP(N$1, m_preprocess!$1:$1048576, $D7, FALSE)), "", HLOOKUP(N$1, m_preprocess!$1:$1048576, $D7, FALSE))</f>
        <v/>
      </c>
      <c r="O7" s="21" t="str">
        <f>IF(ISBLANK(HLOOKUP(O$1, m_preprocess!$1:$1048576, $D7, FALSE)), "", HLOOKUP(O$1, m_preprocess!$1:$1048576, $D7, FALSE))</f>
        <v/>
      </c>
      <c r="P7" s="21" t="str">
        <f>IF(ISBLANK(HLOOKUP(P$1, m_preprocess!$1:$1048576, $D7, FALSE)), "", HLOOKUP(P$1, m_preprocess!$1:$1048576, $D7, FALSE))</f>
        <v/>
      </c>
      <c r="Q7" s="21" t="str">
        <f>IF(ISBLANK(HLOOKUP(Q$1, m_preprocess!$1:$1048576, $D7, FALSE)), "", HLOOKUP(Q$1, m_preprocess!$1:$1048576, $D7, FALSE))</f>
        <v/>
      </c>
      <c r="R7" s="21" t="str">
        <f>IF(ISBLANK(HLOOKUP(R$1, m_preprocess!$1:$1048576, $D7, FALSE)), "", HLOOKUP(R$1, m_preprocess!$1:$1048576, $D7, FALSE))</f>
        <v/>
      </c>
      <c r="S7" s="21" t="str">
        <f>IF(ISBLANK(HLOOKUP(S$1, m_preprocess!$1:$1048576, $D7, FALSE)), "", HLOOKUP(S$1, m_preprocess!$1:$1048576, $D7, FALSE))</f>
        <v/>
      </c>
      <c r="T7" s="21" t="str">
        <f>IF(ISBLANK(HLOOKUP(T$1, m_preprocess!$1:$1048576, $D7, FALSE)), "", HLOOKUP(T$1, m_preprocess!$1:$1048576, $D7, FALSE))</f>
        <v/>
      </c>
      <c r="U7" s="21">
        <f>IF(ISBLANK(HLOOKUP(U$1, m_preprocess!$1:$1048576, $D7, FALSE)), "", HLOOKUP(U$1, m_preprocess!$1:$1048576, $D7, FALSE))</f>
        <v>69.677162912339057</v>
      </c>
      <c r="V7" s="21">
        <f>IF(ISBLANK(HLOOKUP(V$1, m_preprocess!$1:$1048576, $D7, FALSE)), "", HLOOKUP(V$1, m_preprocess!$1:$1048576, $D7, FALSE))</f>
        <v>4806363.2850323757</v>
      </c>
      <c r="W7" s="21">
        <f>IF(ISBLANK(HLOOKUP(W$1, m_preprocess!$1:$1048576, $D7, FALSE)), "", HLOOKUP(W$1, m_preprocess!$1:$1048576, $D7, FALSE))</f>
        <v>8508766.9656917043</v>
      </c>
      <c r="X7" s="21" t="str">
        <f>IF(ISBLANK(HLOOKUP(X$1, m_preprocess!$1:$1048576, $D7, FALSE)), "", HLOOKUP(X$1, m_preprocess!$1:$1048576, $D7, FALSE))</f>
        <v/>
      </c>
      <c r="Y7" s="21" t="str">
        <f>IF(ISBLANK(HLOOKUP(Y$1, m_preprocess!$1:$1048576, $D7, FALSE)), "", HLOOKUP(Y$1, m_preprocess!$1:$1048576, $D7, FALSE))</f>
        <v/>
      </c>
      <c r="Z7" s="21" t="str">
        <f>IF(ISBLANK(HLOOKUP(Z$1, m_preprocess!$1:$1048576, $D7, FALSE)), "", HLOOKUP(Z$1, m_preprocess!$1:$1048576, $D7, FALSE))</f>
        <v/>
      </c>
    </row>
    <row r="8" spans="1:27" x14ac:dyDescent="0.25">
      <c r="A8" s="2">
        <v>34151</v>
      </c>
      <c r="B8" s="21">
        <v>1993</v>
      </c>
      <c r="C8" s="21">
        <v>7</v>
      </c>
      <c r="D8" s="21">
        <v>8</v>
      </c>
      <c r="E8" s="21" t="str">
        <f>IF(ISBLANK(HLOOKUP(E$1, m_preprocess!$1:$1048576, $D8, FALSE)), "", HLOOKUP(E$1, m_preprocess!$1:$1048576, $D8, FALSE))</f>
        <v/>
      </c>
      <c r="F8" s="21" t="str">
        <f>IF(ISBLANK(HLOOKUP(F$1, m_preprocess!$1:$1048576, $D8, FALSE)), "", HLOOKUP(F$1, m_preprocess!$1:$1048576, $D8, FALSE))</f>
        <v/>
      </c>
      <c r="G8" s="21" t="str">
        <f>IF(ISBLANK(HLOOKUP(G$1, m_preprocess!$1:$1048576, $D8, FALSE)), "", HLOOKUP(G$1, m_preprocess!$1:$1048576, $D8, FALSE))</f>
        <v/>
      </c>
      <c r="H8" s="21" t="str">
        <f>IF(ISBLANK(HLOOKUP(H$1, m_preprocess!$1:$1048576, $D8, FALSE)), "", HLOOKUP(H$1, m_preprocess!$1:$1048576, $D8, FALSE))</f>
        <v/>
      </c>
      <c r="I8" s="21" t="str">
        <f>IF(ISBLANK(HLOOKUP(I$1, m_preprocess!$1:$1048576, $D8, FALSE)), "", HLOOKUP(I$1, m_preprocess!$1:$1048576, $D8, FALSE))</f>
        <v/>
      </c>
      <c r="J8" s="21" t="str">
        <f>IF(ISBLANK(HLOOKUP(J$1, m_preprocess!$1:$1048576, $D8, FALSE)), "", HLOOKUP(J$1, m_preprocess!$1:$1048576, $D8, FALSE))</f>
        <v/>
      </c>
      <c r="K8" s="21" t="str">
        <f>IF(ISBLANK(HLOOKUP(K$1, m_preprocess!$1:$1048576, $D8, FALSE)), "", HLOOKUP(K$1, m_preprocess!$1:$1048576, $D8, FALSE))</f>
        <v/>
      </c>
      <c r="L8" s="21" t="str">
        <f>IF(ISBLANK(HLOOKUP(L$1, m_preprocess!$1:$1048576, $D8, FALSE)), "", HLOOKUP(L$1, m_preprocess!$1:$1048576, $D8, FALSE))</f>
        <v/>
      </c>
      <c r="M8" s="21" t="str">
        <f>IF(ISBLANK(HLOOKUP(M$1, m_preprocess!$1:$1048576, $D8, FALSE)), "", HLOOKUP(M$1, m_preprocess!$1:$1048576, $D8, FALSE))</f>
        <v/>
      </c>
      <c r="N8" s="21" t="str">
        <f>IF(ISBLANK(HLOOKUP(N$1, m_preprocess!$1:$1048576, $D8, FALSE)), "", HLOOKUP(N$1, m_preprocess!$1:$1048576, $D8, FALSE))</f>
        <v/>
      </c>
      <c r="O8" s="21" t="str">
        <f>IF(ISBLANK(HLOOKUP(O$1, m_preprocess!$1:$1048576, $D8, FALSE)), "", HLOOKUP(O$1, m_preprocess!$1:$1048576, $D8, FALSE))</f>
        <v/>
      </c>
      <c r="P8" s="21" t="str">
        <f>IF(ISBLANK(HLOOKUP(P$1, m_preprocess!$1:$1048576, $D8, FALSE)), "", HLOOKUP(P$1, m_preprocess!$1:$1048576, $D8, FALSE))</f>
        <v/>
      </c>
      <c r="Q8" s="21" t="str">
        <f>IF(ISBLANK(HLOOKUP(Q$1, m_preprocess!$1:$1048576, $D8, FALSE)), "", HLOOKUP(Q$1, m_preprocess!$1:$1048576, $D8, FALSE))</f>
        <v/>
      </c>
      <c r="R8" s="21" t="str">
        <f>IF(ISBLANK(HLOOKUP(R$1, m_preprocess!$1:$1048576, $D8, FALSE)), "", HLOOKUP(R$1, m_preprocess!$1:$1048576, $D8, FALSE))</f>
        <v/>
      </c>
      <c r="S8" s="21" t="str">
        <f>IF(ISBLANK(HLOOKUP(S$1, m_preprocess!$1:$1048576, $D8, FALSE)), "", HLOOKUP(S$1, m_preprocess!$1:$1048576, $D8, FALSE))</f>
        <v/>
      </c>
      <c r="T8" s="21" t="str">
        <f>IF(ISBLANK(HLOOKUP(T$1, m_preprocess!$1:$1048576, $D8, FALSE)), "", HLOOKUP(T$1, m_preprocess!$1:$1048576, $D8, FALSE))</f>
        <v/>
      </c>
      <c r="U8" s="21">
        <f>IF(ISBLANK(HLOOKUP(U$1, m_preprocess!$1:$1048576, $D8, FALSE)), "", HLOOKUP(U$1, m_preprocess!$1:$1048576, $D8, FALSE))</f>
        <v>68.557808067908539</v>
      </c>
      <c r="V8" s="21">
        <f>IF(ISBLANK(HLOOKUP(V$1, m_preprocess!$1:$1048576, $D8, FALSE)), "", HLOOKUP(V$1, m_preprocess!$1:$1048576, $D8, FALSE))</f>
        <v>5020115.2876895247</v>
      </c>
      <c r="W8" s="21">
        <f>IF(ISBLANK(HLOOKUP(W$1, m_preprocess!$1:$1048576, $D8, FALSE)), "", HLOOKUP(W$1, m_preprocess!$1:$1048576, $D8, FALSE))</f>
        <v>8525154.0485301521</v>
      </c>
      <c r="X8" s="21" t="str">
        <f>IF(ISBLANK(HLOOKUP(X$1, m_preprocess!$1:$1048576, $D8, FALSE)), "", HLOOKUP(X$1, m_preprocess!$1:$1048576, $D8, FALSE))</f>
        <v/>
      </c>
      <c r="Y8" s="21" t="str">
        <f>IF(ISBLANK(HLOOKUP(Y$1, m_preprocess!$1:$1048576, $D8, FALSE)), "", HLOOKUP(Y$1, m_preprocess!$1:$1048576, $D8, FALSE))</f>
        <v/>
      </c>
      <c r="Z8" s="21" t="str">
        <f>IF(ISBLANK(HLOOKUP(Z$1, m_preprocess!$1:$1048576, $D8, FALSE)), "", HLOOKUP(Z$1, m_preprocess!$1:$1048576, $D8, FALSE))</f>
        <v/>
      </c>
    </row>
    <row r="9" spans="1:27" x14ac:dyDescent="0.25">
      <c r="A9" s="2">
        <v>34182</v>
      </c>
      <c r="B9" s="21">
        <v>1993</v>
      </c>
      <c r="C9" s="21">
        <v>8</v>
      </c>
      <c r="D9" s="21">
        <v>9</v>
      </c>
      <c r="E9" s="21" t="str">
        <f>IF(ISBLANK(HLOOKUP(E$1, m_preprocess!$1:$1048576, $D9, FALSE)), "", HLOOKUP(E$1, m_preprocess!$1:$1048576, $D9, FALSE))</f>
        <v/>
      </c>
      <c r="F9" s="21" t="str">
        <f>IF(ISBLANK(HLOOKUP(F$1, m_preprocess!$1:$1048576, $D9, FALSE)), "", HLOOKUP(F$1, m_preprocess!$1:$1048576, $D9, FALSE))</f>
        <v/>
      </c>
      <c r="G9" s="21" t="str">
        <f>IF(ISBLANK(HLOOKUP(G$1, m_preprocess!$1:$1048576, $D9, FALSE)), "", HLOOKUP(G$1, m_preprocess!$1:$1048576, $D9, FALSE))</f>
        <v/>
      </c>
      <c r="H9" s="21" t="str">
        <f>IF(ISBLANK(HLOOKUP(H$1, m_preprocess!$1:$1048576, $D9, FALSE)), "", HLOOKUP(H$1, m_preprocess!$1:$1048576, $D9, FALSE))</f>
        <v/>
      </c>
      <c r="I9" s="21" t="str">
        <f>IF(ISBLANK(HLOOKUP(I$1, m_preprocess!$1:$1048576, $D9, FALSE)), "", HLOOKUP(I$1, m_preprocess!$1:$1048576, $D9, FALSE))</f>
        <v/>
      </c>
      <c r="J9" s="21" t="str">
        <f>IF(ISBLANK(HLOOKUP(J$1, m_preprocess!$1:$1048576, $D9, FALSE)), "", HLOOKUP(J$1, m_preprocess!$1:$1048576, $D9, FALSE))</f>
        <v/>
      </c>
      <c r="K9" s="21" t="str">
        <f>IF(ISBLANK(HLOOKUP(K$1, m_preprocess!$1:$1048576, $D9, FALSE)), "", HLOOKUP(K$1, m_preprocess!$1:$1048576, $D9, FALSE))</f>
        <v/>
      </c>
      <c r="L9" s="21" t="str">
        <f>IF(ISBLANK(HLOOKUP(L$1, m_preprocess!$1:$1048576, $D9, FALSE)), "", HLOOKUP(L$1, m_preprocess!$1:$1048576, $D9, FALSE))</f>
        <v/>
      </c>
      <c r="M9" s="21" t="str">
        <f>IF(ISBLANK(HLOOKUP(M$1, m_preprocess!$1:$1048576, $D9, FALSE)), "", HLOOKUP(M$1, m_preprocess!$1:$1048576, $D9, FALSE))</f>
        <v/>
      </c>
      <c r="N9" s="21" t="str">
        <f>IF(ISBLANK(HLOOKUP(N$1, m_preprocess!$1:$1048576, $D9, FALSE)), "", HLOOKUP(N$1, m_preprocess!$1:$1048576, $D9, FALSE))</f>
        <v/>
      </c>
      <c r="O9" s="21" t="str">
        <f>IF(ISBLANK(HLOOKUP(O$1, m_preprocess!$1:$1048576, $D9, FALSE)), "", HLOOKUP(O$1, m_preprocess!$1:$1048576, $D9, FALSE))</f>
        <v/>
      </c>
      <c r="P9" s="21" t="str">
        <f>IF(ISBLANK(HLOOKUP(P$1, m_preprocess!$1:$1048576, $D9, FALSE)), "", HLOOKUP(P$1, m_preprocess!$1:$1048576, $D9, FALSE))</f>
        <v/>
      </c>
      <c r="Q9" s="21" t="str">
        <f>IF(ISBLANK(HLOOKUP(Q$1, m_preprocess!$1:$1048576, $D9, FALSE)), "", HLOOKUP(Q$1, m_preprocess!$1:$1048576, $D9, FALSE))</f>
        <v/>
      </c>
      <c r="R9" s="21" t="str">
        <f>IF(ISBLANK(HLOOKUP(R$1, m_preprocess!$1:$1048576, $D9, FALSE)), "", HLOOKUP(R$1, m_preprocess!$1:$1048576, $D9, FALSE))</f>
        <v/>
      </c>
      <c r="S9" s="21" t="str">
        <f>IF(ISBLANK(HLOOKUP(S$1, m_preprocess!$1:$1048576, $D9, FALSE)), "", HLOOKUP(S$1, m_preprocess!$1:$1048576, $D9, FALSE))</f>
        <v/>
      </c>
      <c r="T9" s="21" t="str">
        <f>IF(ISBLANK(HLOOKUP(T$1, m_preprocess!$1:$1048576, $D9, FALSE)), "", HLOOKUP(T$1, m_preprocess!$1:$1048576, $D9, FALSE))</f>
        <v/>
      </c>
      <c r="U9" s="21">
        <f>IF(ISBLANK(HLOOKUP(U$1, m_preprocess!$1:$1048576, $D9, FALSE)), "", HLOOKUP(U$1, m_preprocess!$1:$1048576, $D9, FALSE))</f>
        <v>68.859654845335101</v>
      </c>
      <c r="V9" s="21">
        <f>IF(ISBLANK(HLOOKUP(V$1, m_preprocess!$1:$1048576, $D9, FALSE)), "", HLOOKUP(V$1, m_preprocess!$1:$1048576, $D9, FALSE))</f>
        <v>4563003.5222338848</v>
      </c>
      <c r="W9" s="21">
        <f>IF(ISBLANK(HLOOKUP(W$1, m_preprocess!$1:$1048576, $D9, FALSE)), "", HLOOKUP(W$1, m_preprocess!$1:$1048576, $D9, FALSE))</f>
        <v>8111455.4324144367</v>
      </c>
      <c r="X9" s="21" t="str">
        <f>IF(ISBLANK(HLOOKUP(X$1, m_preprocess!$1:$1048576, $D9, FALSE)), "", HLOOKUP(X$1, m_preprocess!$1:$1048576, $D9, FALSE))</f>
        <v/>
      </c>
      <c r="Y9" s="21" t="str">
        <f>IF(ISBLANK(HLOOKUP(Y$1, m_preprocess!$1:$1048576, $D9, FALSE)), "", HLOOKUP(Y$1, m_preprocess!$1:$1048576, $D9, FALSE))</f>
        <v/>
      </c>
      <c r="Z9" s="21" t="str">
        <f>IF(ISBLANK(HLOOKUP(Z$1, m_preprocess!$1:$1048576, $D9, FALSE)), "", HLOOKUP(Z$1, m_preprocess!$1:$1048576, $D9, FALSE))</f>
        <v/>
      </c>
    </row>
    <row r="10" spans="1:27" x14ac:dyDescent="0.25">
      <c r="A10" s="2">
        <v>34213</v>
      </c>
      <c r="B10" s="21">
        <v>1993</v>
      </c>
      <c r="C10" s="21">
        <v>9</v>
      </c>
      <c r="D10" s="21">
        <v>10</v>
      </c>
      <c r="E10" s="21" t="str">
        <f>IF(ISBLANK(HLOOKUP(E$1, m_preprocess!$1:$1048576, $D10, FALSE)), "", HLOOKUP(E$1, m_preprocess!$1:$1048576, $D10, FALSE))</f>
        <v/>
      </c>
      <c r="F10" s="21" t="str">
        <f>IF(ISBLANK(HLOOKUP(F$1, m_preprocess!$1:$1048576, $D10, FALSE)), "", HLOOKUP(F$1, m_preprocess!$1:$1048576, $D10, FALSE))</f>
        <v/>
      </c>
      <c r="G10" s="21" t="str">
        <f>IF(ISBLANK(HLOOKUP(G$1, m_preprocess!$1:$1048576, $D10, FALSE)), "", HLOOKUP(G$1, m_preprocess!$1:$1048576, $D10, FALSE))</f>
        <v/>
      </c>
      <c r="H10" s="21" t="str">
        <f>IF(ISBLANK(HLOOKUP(H$1, m_preprocess!$1:$1048576, $D10, FALSE)), "", HLOOKUP(H$1, m_preprocess!$1:$1048576, $D10, FALSE))</f>
        <v/>
      </c>
      <c r="I10" s="21" t="str">
        <f>IF(ISBLANK(HLOOKUP(I$1, m_preprocess!$1:$1048576, $D10, FALSE)), "", HLOOKUP(I$1, m_preprocess!$1:$1048576, $D10, FALSE))</f>
        <v/>
      </c>
      <c r="J10" s="21" t="str">
        <f>IF(ISBLANK(HLOOKUP(J$1, m_preprocess!$1:$1048576, $D10, FALSE)), "", HLOOKUP(J$1, m_preprocess!$1:$1048576, $D10, FALSE))</f>
        <v/>
      </c>
      <c r="K10" s="21" t="str">
        <f>IF(ISBLANK(HLOOKUP(K$1, m_preprocess!$1:$1048576, $D10, FALSE)), "", HLOOKUP(K$1, m_preprocess!$1:$1048576, $D10, FALSE))</f>
        <v/>
      </c>
      <c r="L10" s="21" t="str">
        <f>IF(ISBLANK(HLOOKUP(L$1, m_preprocess!$1:$1048576, $D10, FALSE)), "", HLOOKUP(L$1, m_preprocess!$1:$1048576, $D10, FALSE))</f>
        <v/>
      </c>
      <c r="M10" s="21" t="str">
        <f>IF(ISBLANK(HLOOKUP(M$1, m_preprocess!$1:$1048576, $D10, FALSE)), "", HLOOKUP(M$1, m_preprocess!$1:$1048576, $D10, FALSE))</f>
        <v/>
      </c>
      <c r="N10" s="21" t="str">
        <f>IF(ISBLANK(HLOOKUP(N$1, m_preprocess!$1:$1048576, $D10, FALSE)), "", HLOOKUP(N$1, m_preprocess!$1:$1048576, $D10, FALSE))</f>
        <v/>
      </c>
      <c r="O10" s="21" t="str">
        <f>IF(ISBLANK(HLOOKUP(O$1, m_preprocess!$1:$1048576, $D10, FALSE)), "", HLOOKUP(O$1, m_preprocess!$1:$1048576, $D10, FALSE))</f>
        <v/>
      </c>
      <c r="P10" s="21" t="str">
        <f>IF(ISBLANK(HLOOKUP(P$1, m_preprocess!$1:$1048576, $D10, FALSE)), "", HLOOKUP(P$1, m_preprocess!$1:$1048576, $D10, FALSE))</f>
        <v/>
      </c>
      <c r="Q10" s="21" t="str">
        <f>IF(ISBLANK(HLOOKUP(Q$1, m_preprocess!$1:$1048576, $D10, FALSE)), "", HLOOKUP(Q$1, m_preprocess!$1:$1048576, $D10, FALSE))</f>
        <v/>
      </c>
      <c r="R10" s="21" t="str">
        <f>IF(ISBLANK(HLOOKUP(R$1, m_preprocess!$1:$1048576, $D10, FALSE)), "", HLOOKUP(R$1, m_preprocess!$1:$1048576, $D10, FALSE))</f>
        <v/>
      </c>
      <c r="S10" s="21" t="str">
        <f>IF(ISBLANK(HLOOKUP(S$1, m_preprocess!$1:$1048576, $D10, FALSE)), "", HLOOKUP(S$1, m_preprocess!$1:$1048576, $D10, FALSE))</f>
        <v/>
      </c>
      <c r="T10" s="21" t="str">
        <f>IF(ISBLANK(HLOOKUP(T$1, m_preprocess!$1:$1048576, $D10, FALSE)), "", HLOOKUP(T$1, m_preprocess!$1:$1048576, $D10, FALSE))</f>
        <v/>
      </c>
      <c r="U10" s="21">
        <f>IF(ISBLANK(HLOOKUP(U$1, m_preprocess!$1:$1048576, $D10, FALSE)), "", HLOOKUP(U$1, m_preprocess!$1:$1048576, $D10, FALSE))</f>
        <v>69.945920513222021</v>
      </c>
      <c r="V10" s="21">
        <f>IF(ISBLANK(HLOOKUP(V$1, m_preprocess!$1:$1048576, $D10, FALSE)), "", HLOOKUP(V$1, m_preprocess!$1:$1048576, $D10, FALSE))</f>
        <v>4438672.7942048609</v>
      </c>
      <c r="W10" s="21">
        <f>IF(ISBLANK(HLOOKUP(W$1, m_preprocess!$1:$1048576, $D10, FALSE)), "", HLOOKUP(W$1, m_preprocess!$1:$1048576, $D10, FALSE))</f>
        <v>8079813.4761800962</v>
      </c>
      <c r="X10" s="21" t="str">
        <f>IF(ISBLANK(HLOOKUP(X$1, m_preprocess!$1:$1048576, $D10, FALSE)), "", HLOOKUP(X$1, m_preprocess!$1:$1048576, $D10, FALSE))</f>
        <v/>
      </c>
      <c r="Y10" s="21" t="str">
        <f>IF(ISBLANK(HLOOKUP(Y$1, m_preprocess!$1:$1048576, $D10, FALSE)), "", HLOOKUP(Y$1, m_preprocess!$1:$1048576, $D10, FALSE))</f>
        <v/>
      </c>
      <c r="Z10" s="21" t="str">
        <f>IF(ISBLANK(HLOOKUP(Z$1, m_preprocess!$1:$1048576, $D10, FALSE)), "", HLOOKUP(Z$1, m_preprocess!$1:$1048576, $D10, FALSE))</f>
        <v/>
      </c>
    </row>
    <row r="11" spans="1:27" x14ac:dyDescent="0.25">
      <c r="A11" s="2">
        <v>34243</v>
      </c>
      <c r="B11" s="21">
        <v>1993</v>
      </c>
      <c r="C11" s="21">
        <v>10</v>
      </c>
      <c r="D11" s="21">
        <v>11</v>
      </c>
      <c r="E11" s="21" t="str">
        <f>IF(ISBLANK(HLOOKUP(E$1, m_preprocess!$1:$1048576, $D11, FALSE)), "", HLOOKUP(E$1, m_preprocess!$1:$1048576, $D11, FALSE))</f>
        <v/>
      </c>
      <c r="F11" s="21" t="str">
        <f>IF(ISBLANK(HLOOKUP(F$1, m_preprocess!$1:$1048576, $D11, FALSE)), "", HLOOKUP(F$1, m_preprocess!$1:$1048576, $D11, FALSE))</f>
        <v/>
      </c>
      <c r="G11" s="21" t="str">
        <f>IF(ISBLANK(HLOOKUP(G$1, m_preprocess!$1:$1048576, $D11, FALSE)), "", HLOOKUP(G$1, m_preprocess!$1:$1048576, $D11, FALSE))</f>
        <v/>
      </c>
      <c r="H11" s="21" t="str">
        <f>IF(ISBLANK(HLOOKUP(H$1, m_preprocess!$1:$1048576, $D11, FALSE)), "", HLOOKUP(H$1, m_preprocess!$1:$1048576, $D11, FALSE))</f>
        <v/>
      </c>
      <c r="I11" s="21" t="str">
        <f>IF(ISBLANK(HLOOKUP(I$1, m_preprocess!$1:$1048576, $D11, FALSE)), "", HLOOKUP(I$1, m_preprocess!$1:$1048576, $D11, FALSE))</f>
        <v/>
      </c>
      <c r="J11" s="21" t="str">
        <f>IF(ISBLANK(HLOOKUP(J$1, m_preprocess!$1:$1048576, $D11, FALSE)), "", HLOOKUP(J$1, m_preprocess!$1:$1048576, $D11, FALSE))</f>
        <v/>
      </c>
      <c r="K11" s="21" t="str">
        <f>IF(ISBLANK(HLOOKUP(K$1, m_preprocess!$1:$1048576, $D11, FALSE)), "", HLOOKUP(K$1, m_preprocess!$1:$1048576, $D11, FALSE))</f>
        <v/>
      </c>
      <c r="L11" s="21" t="str">
        <f>IF(ISBLANK(HLOOKUP(L$1, m_preprocess!$1:$1048576, $D11, FALSE)), "", HLOOKUP(L$1, m_preprocess!$1:$1048576, $D11, FALSE))</f>
        <v/>
      </c>
      <c r="M11" s="21" t="str">
        <f>IF(ISBLANK(HLOOKUP(M$1, m_preprocess!$1:$1048576, $D11, FALSE)), "", HLOOKUP(M$1, m_preprocess!$1:$1048576, $D11, FALSE))</f>
        <v/>
      </c>
      <c r="N11" s="21" t="str">
        <f>IF(ISBLANK(HLOOKUP(N$1, m_preprocess!$1:$1048576, $D11, FALSE)), "", HLOOKUP(N$1, m_preprocess!$1:$1048576, $D11, FALSE))</f>
        <v/>
      </c>
      <c r="O11" s="21" t="str">
        <f>IF(ISBLANK(HLOOKUP(O$1, m_preprocess!$1:$1048576, $D11, FALSE)), "", HLOOKUP(O$1, m_preprocess!$1:$1048576, $D11, FALSE))</f>
        <v/>
      </c>
      <c r="P11" s="21" t="str">
        <f>IF(ISBLANK(HLOOKUP(P$1, m_preprocess!$1:$1048576, $D11, FALSE)), "", HLOOKUP(P$1, m_preprocess!$1:$1048576, $D11, FALSE))</f>
        <v/>
      </c>
      <c r="Q11" s="21" t="str">
        <f>IF(ISBLANK(HLOOKUP(Q$1, m_preprocess!$1:$1048576, $D11, FALSE)), "", HLOOKUP(Q$1, m_preprocess!$1:$1048576, $D11, FALSE))</f>
        <v/>
      </c>
      <c r="R11" s="21" t="str">
        <f>IF(ISBLANK(HLOOKUP(R$1, m_preprocess!$1:$1048576, $D11, FALSE)), "", HLOOKUP(R$1, m_preprocess!$1:$1048576, $D11, FALSE))</f>
        <v/>
      </c>
      <c r="S11" s="21" t="str">
        <f>IF(ISBLANK(HLOOKUP(S$1, m_preprocess!$1:$1048576, $D11, FALSE)), "", HLOOKUP(S$1, m_preprocess!$1:$1048576, $D11, FALSE))</f>
        <v/>
      </c>
      <c r="T11" s="21" t="str">
        <f>IF(ISBLANK(HLOOKUP(T$1, m_preprocess!$1:$1048576, $D11, FALSE)), "", HLOOKUP(T$1, m_preprocess!$1:$1048576, $D11, FALSE))</f>
        <v/>
      </c>
      <c r="U11" s="21">
        <f>IF(ISBLANK(HLOOKUP(U$1, m_preprocess!$1:$1048576, $D11, FALSE)), "", HLOOKUP(U$1, m_preprocess!$1:$1048576, $D11, FALSE))</f>
        <v>68.39768043447144</v>
      </c>
      <c r="V11" s="21">
        <f>IF(ISBLANK(HLOOKUP(V$1, m_preprocess!$1:$1048576, $D11, FALSE)), "", HLOOKUP(V$1, m_preprocess!$1:$1048576, $D11, FALSE))</f>
        <v>4504166.5469968244</v>
      </c>
      <c r="W11" s="21">
        <f>IF(ISBLANK(HLOOKUP(W$1, m_preprocess!$1:$1048576, $D11, FALSE)), "", HLOOKUP(W$1, m_preprocess!$1:$1048576, $D11, FALSE))</f>
        <v>7988510.2402068777</v>
      </c>
      <c r="X11" s="21" t="str">
        <f>IF(ISBLANK(HLOOKUP(X$1, m_preprocess!$1:$1048576, $D11, FALSE)), "", HLOOKUP(X$1, m_preprocess!$1:$1048576, $D11, FALSE))</f>
        <v/>
      </c>
      <c r="Y11" s="21" t="str">
        <f>IF(ISBLANK(HLOOKUP(Y$1, m_preprocess!$1:$1048576, $D11, FALSE)), "", HLOOKUP(Y$1, m_preprocess!$1:$1048576, $D11, FALSE))</f>
        <v/>
      </c>
      <c r="Z11" s="21" t="str">
        <f>IF(ISBLANK(HLOOKUP(Z$1, m_preprocess!$1:$1048576, $D11, FALSE)), "", HLOOKUP(Z$1, m_preprocess!$1:$1048576, $D11, FALSE))</f>
        <v/>
      </c>
    </row>
    <row r="12" spans="1:27" x14ac:dyDescent="0.25">
      <c r="A12" s="2">
        <v>34274</v>
      </c>
      <c r="B12" s="21">
        <v>1993</v>
      </c>
      <c r="C12" s="21">
        <v>11</v>
      </c>
      <c r="D12" s="21">
        <v>12</v>
      </c>
      <c r="E12" s="21" t="str">
        <f>IF(ISBLANK(HLOOKUP(E$1, m_preprocess!$1:$1048576, $D12, FALSE)), "", HLOOKUP(E$1, m_preprocess!$1:$1048576, $D12, FALSE))</f>
        <v/>
      </c>
      <c r="F12" s="21" t="str">
        <f>IF(ISBLANK(HLOOKUP(F$1, m_preprocess!$1:$1048576, $D12, FALSE)), "", HLOOKUP(F$1, m_preprocess!$1:$1048576, $D12, FALSE))</f>
        <v/>
      </c>
      <c r="G12" s="21" t="str">
        <f>IF(ISBLANK(HLOOKUP(G$1, m_preprocess!$1:$1048576, $D12, FALSE)), "", HLOOKUP(G$1, m_preprocess!$1:$1048576, $D12, FALSE))</f>
        <v/>
      </c>
      <c r="H12" s="21" t="str">
        <f>IF(ISBLANK(HLOOKUP(H$1, m_preprocess!$1:$1048576, $D12, FALSE)), "", HLOOKUP(H$1, m_preprocess!$1:$1048576, $D12, FALSE))</f>
        <v/>
      </c>
      <c r="I12" s="21" t="str">
        <f>IF(ISBLANK(HLOOKUP(I$1, m_preprocess!$1:$1048576, $D12, FALSE)), "", HLOOKUP(I$1, m_preprocess!$1:$1048576, $D12, FALSE))</f>
        <v/>
      </c>
      <c r="J12" s="21" t="str">
        <f>IF(ISBLANK(HLOOKUP(J$1, m_preprocess!$1:$1048576, $D12, FALSE)), "", HLOOKUP(J$1, m_preprocess!$1:$1048576, $D12, FALSE))</f>
        <v/>
      </c>
      <c r="K12" s="21" t="str">
        <f>IF(ISBLANK(HLOOKUP(K$1, m_preprocess!$1:$1048576, $D12, FALSE)), "", HLOOKUP(K$1, m_preprocess!$1:$1048576, $D12, FALSE))</f>
        <v/>
      </c>
      <c r="L12" s="21" t="str">
        <f>IF(ISBLANK(HLOOKUP(L$1, m_preprocess!$1:$1048576, $D12, FALSE)), "", HLOOKUP(L$1, m_preprocess!$1:$1048576, $D12, FALSE))</f>
        <v/>
      </c>
      <c r="M12" s="21" t="str">
        <f>IF(ISBLANK(HLOOKUP(M$1, m_preprocess!$1:$1048576, $D12, FALSE)), "", HLOOKUP(M$1, m_preprocess!$1:$1048576, $D12, FALSE))</f>
        <v/>
      </c>
      <c r="N12" s="21" t="str">
        <f>IF(ISBLANK(HLOOKUP(N$1, m_preprocess!$1:$1048576, $D12, FALSE)), "", HLOOKUP(N$1, m_preprocess!$1:$1048576, $D12, FALSE))</f>
        <v/>
      </c>
      <c r="O12" s="21" t="str">
        <f>IF(ISBLANK(HLOOKUP(O$1, m_preprocess!$1:$1048576, $D12, FALSE)), "", HLOOKUP(O$1, m_preprocess!$1:$1048576, $D12, FALSE))</f>
        <v/>
      </c>
      <c r="P12" s="21" t="str">
        <f>IF(ISBLANK(HLOOKUP(P$1, m_preprocess!$1:$1048576, $D12, FALSE)), "", HLOOKUP(P$1, m_preprocess!$1:$1048576, $D12, FALSE))</f>
        <v/>
      </c>
      <c r="Q12" s="21" t="str">
        <f>IF(ISBLANK(HLOOKUP(Q$1, m_preprocess!$1:$1048576, $D12, FALSE)), "", HLOOKUP(Q$1, m_preprocess!$1:$1048576, $D12, FALSE))</f>
        <v/>
      </c>
      <c r="R12" s="21" t="str">
        <f>IF(ISBLANK(HLOOKUP(R$1, m_preprocess!$1:$1048576, $D12, FALSE)), "", HLOOKUP(R$1, m_preprocess!$1:$1048576, $D12, FALSE))</f>
        <v/>
      </c>
      <c r="S12" s="21" t="str">
        <f>IF(ISBLANK(HLOOKUP(S$1, m_preprocess!$1:$1048576, $D12, FALSE)), "", HLOOKUP(S$1, m_preprocess!$1:$1048576, $D12, FALSE))</f>
        <v/>
      </c>
      <c r="T12" s="21" t="str">
        <f>IF(ISBLANK(HLOOKUP(T$1, m_preprocess!$1:$1048576, $D12, FALSE)), "", HLOOKUP(T$1, m_preprocess!$1:$1048576, $D12, FALSE))</f>
        <v/>
      </c>
      <c r="U12" s="21">
        <f>IF(ISBLANK(HLOOKUP(U$1, m_preprocess!$1:$1048576, $D12, FALSE)), "", HLOOKUP(U$1, m_preprocess!$1:$1048576, $D12, FALSE))</f>
        <v>66.704416903470431</v>
      </c>
      <c r="V12" s="21">
        <f>IF(ISBLANK(HLOOKUP(V$1, m_preprocess!$1:$1048576, $D12, FALSE)), "", HLOOKUP(V$1, m_preprocess!$1:$1048576, $D12, FALSE))</f>
        <v>4414561.895392362</v>
      </c>
      <c r="W12" s="21">
        <f>IF(ISBLANK(HLOOKUP(W$1, m_preprocess!$1:$1048576, $D12, FALSE)), "", HLOOKUP(W$1, m_preprocess!$1:$1048576, $D12, FALSE))</f>
        <v>7892933.5440761661</v>
      </c>
      <c r="X12" s="21" t="str">
        <f>IF(ISBLANK(HLOOKUP(X$1, m_preprocess!$1:$1048576, $D12, FALSE)), "", HLOOKUP(X$1, m_preprocess!$1:$1048576, $D12, FALSE))</f>
        <v/>
      </c>
      <c r="Y12" s="21" t="str">
        <f>IF(ISBLANK(HLOOKUP(Y$1, m_preprocess!$1:$1048576, $D12, FALSE)), "", HLOOKUP(Y$1, m_preprocess!$1:$1048576, $D12, FALSE))</f>
        <v/>
      </c>
      <c r="Z12" s="21" t="str">
        <f>IF(ISBLANK(HLOOKUP(Z$1, m_preprocess!$1:$1048576, $D12, FALSE)), "", HLOOKUP(Z$1, m_preprocess!$1:$1048576, $D12, FALSE))</f>
        <v/>
      </c>
    </row>
    <row r="13" spans="1:27" x14ac:dyDescent="0.25">
      <c r="A13" s="2">
        <v>34304</v>
      </c>
      <c r="B13" s="21">
        <v>1993</v>
      </c>
      <c r="C13" s="21">
        <v>12</v>
      </c>
      <c r="D13" s="21">
        <v>13</v>
      </c>
      <c r="E13" s="21" t="str">
        <f>IF(ISBLANK(HLOOKUP(E$1, m_preprocess!$1:$1048576, $D13, FALSE)), "", HLOOKUP(E$1, m_preprocess!$1:$1048576, $D13, FALSE))</f>
        <v/>
      </c>
      <c r="F13" s="21" t="str">
        <f>IF(ISBLANK(HLOOKUP(F$1, m_preprocess!$1:$1048576, $D13, FALSE)), "", HLOOKUP(F$1, m_preprocess!$1:$1048576, $D13, FALSE))</f>
        <v/>
      </c>
      <c r="G13" s="21" t="str">
        <f>IF(ISBLANK(HLOOKUP(G$1, m_preprocess!$1:$1048576, $D13, FALSE)), "", HLOOKUP(G$1, m_preprocess!$1:$1048576, $D13, FALSE))</f>
        <v/>
      </c>
      <c r="H13" s="21" t="str">
        <f>IF(ISBLANK(HLOOKUP(H$1, m_preprocess!$1:$1048576, $D13, FALSE)), "", HLOOKUP(H$1, m_preprocess!$1:$1048576, $D13, FALSE))</f>
        <v/>
      </c>
      <c r="I13" s="21" t="str">
        <f>IF(ISBLANK(HLOOKUP(I$1, m_preprocess!$1:$1048576, $D13, FALSE)), "", HLOOKUP(I$1, m_preprocess!$1:$1048576, $D13, FALSE))</f>
        <v/>
      </c>
      <c r="J13" s="21" t="str">
        <f>IF(ISBLANK(HLOOKUP(J$1, m_preprocess!$1:$1048576, $D13, FALSE)), "", HLOOKUP(J$1, m_preprocess!$1:$1048576, $D13, FALSE))</f>
        <v/>
      </c>
      <c r="K13" s="21" t="str">
        <f>IF(ISBLANK(HLOOKUP(K$1, m_preprocess!$1:$1048576, $D13, FALSE)), "", HLOOKUP(K$1, m_preprocess!$1:$1048576, $D13, FALSE))</f>
        <v/>
      </c>
      <c r="L13" s="21" t="str">
        <f>IF(ISBLANK(HLOOKUP(L$1, m_preprocess!$1:$1048576, $D13, FALSE)), "", HLOOKUP(L$1, m_preprocess!$1:$1048576, $D13, FALSE))</f>
        <v/>
      </c>
      <c r="M13" s="21" t="str">
        <f>IF(ISBLANK(HLOOKUP(M$1, m_preprocess!$1:$1048576, $D13, FALSE)), "", HLOOKUP(M$1, m_preprocess!$1:$1048576, $D13, FALSE))</f>
        <v/>
      </c>
      <c r="N13" s="21" t="str">
        <f>IF(ISBLANK(HLOOKUP(N$1, m_preprocess!$1:$1048576, $D13, FALSE)), "", HLOOKUP(N$1, m_preprocess!$1:$1048576, $D13, FALSE))</f>
        <v/>
      </c>
      <c r="O13" s="21" t="str">
        <f>IF(ISBLANK(HLOOKUP(O$1, m_preprocess!$1:$1048576, $D13, FALSE)), "", HLOOKUP(O$1, m_preprocess!$1:$1048576, $D13, FALSE))</f>
        <v/>
      </c>
      <c r="P13" s="21" t="str">
        <f>IF(ISBLANK(HLOOKUP(P$1, m_preprocess!$1:$1048576, $D13, FALSE)), "", HLOOKUP(P$1, m_preprocess!$1:$1048576, $D13, FALSE))</f>
        <v/>
      </c>
      <c r="Q13" s="21" t="str">
        <f>IF(ISBLANK(HLOOKUP(Q$1, m_preprocess!$1:$1048576, $D13, FALSE)), "", HLOOKUP(Q$1, m_preprocess!$1:$1048576, $D13, FALSE))</f>
        <v/>
      </c>
      <c r="R13" s="21" t="str">
        <f>IF(ISBLANK(HLOOKUP(R$1, m_preprocess!$1:$1048576, $D13, FALSE)), "", HLOOKUP(R$1, m_preprocess!$1:$1048576, $D13, FALSE))</f>
        <v/>
      </c>
      <c r="S13" s="21" t="str">
        <f>IF(ISBLANK(HLOOKUP(S$1, m_preprocess!$1:$1048576, $D13, FALSE)), "", HLOOKUP(S$1, m_preprocess!$1:$1048576, $D13, FALSE))</f>
        <v/>
      </c>
      <c r="T13" s="21" t="str">
        <f>IF(ISBLANK(HLOOKUP(T$1, m_preprocess!$1:$1048576, $D13, FALSE)), "", HLOOKUP(T$1, m_preprocess!$1:$1048576, $D13, FALSE))</f>
        <v/>
      </c>
      <c r="U13" s="21">
        <f>IF(ISBLANK(HLOOKUP(U$1, m_preprocess!$1:$1048576, $D13, FALSE)), "", HLOOKUP(U$1, m_preprocess!$1:$1048576, $D13, FALSE))</f>
        <v>66.461309137135345</v>
      </c>
      <c r="V13" s="21">
        <f>IF(ISBLANK(HLOOKUP(V$1, m_preprocess!$1:$1048576, $D13, FALSE)), "", HLOOKUP(V$1, m_preprocess!$1:$1048576, $D13, FALSE))</f>
        <v>5359816.9709327463</v>
      </c>
      <c r="W13" s="21">
        <f>IF(ISBLANK(HLOOKUP(W$1, m_preprocess!$1:$1048576, $D13, FALSE)), "", HLOOKUP(W$1, m_preprocess!$1:$1048576, $D13, FALSE))</f>
        <v>8744321.4031854682</v>
      </c>
      <c r="X13" s="21" t="str">
        <f>IF(ISBLANK(HLOOKUP(X$1, m_preprocess!$1:$1048576, $D13, FALSE)), "", HLOOKUP(X$1, m_preprocess!$1:$1048576, $D13, FALSE))</f>
        <v/>
      </c>
      <c r="Y13" s="21" t="str">
        <f>IF(ISBLANK(HLOOKUP(Y$1, m_preprocess!$1:$1048576, $D13, FALSE)), "", HLOOKUP(Y$1, m_preprocess!$1:$1048576, $D13, FALSE))</f>
        <v/>
      </c>
      <c r="Z13" s="21" t="str">
        <f>IF(ISBLANK(HLOOKUP(Z$1, m_preprocess!$1:$1048576, $D13, FALSE)), "", HLOOKUP(Z$1, m_preprocess!$1:$1048576, $D13, FALSE))</f>
        <v/>
      </c>
    </row>
    <row r="14" spans="1:27" x14ac:dyDescent="0.25">
      <c r="A14" s="2">
        <v>34335</v>
      </c>
      <c r="B14" s="21">
        <v>1994</v>
      </c>
      <c r="C14" s="21">
        <v>1</v>
      </c>
      <c r="D14" s="21">
        <v>14</v>
      </c>
      <c r="E14" s="21">
        <f>IF(ISBLANK(HLOOKUP(E$1, m_preprocess!$1:$1048576, $D14, FALSE)), "", HLOOKUP(E$1, m_preprocess!$1:$1048576, $D14, FALSE))</f>
        <v>42.084077338013685</v>
      </c>
      <c r="F14" s="21">
        <f>IF(ISBLANK(HLOOKUP(F$1, m_preprocess!$1:$1048576, $D14, FALSE)), "", HLOOKUP(F$1, m_preprocess!$1:$1048576, $D14, FALSE))</f>
        <v>45.712799408117597</v>
      </c>
      <c r="G14" s="21" t="str">
        <f>IF(ISBLANK(HLOOKUP(G$1, m_preprocess!$1:$1048576, $D14, FALSE)), "", HLOOKUP(G$1, m_preprocess!$1:$1048576, $D14, FALSE))</f>
        <v/>
      </c>
      <c r="H14" s="21" t="str">
        <f>IF(ISBLANK(HLOOKUP(H$1, m_preprocess!$1:$1048576, $D14, FALSE)), "", HLOOKUP(H$1, m_preprocess!$1:$1048576, $D14, FALSE))</f>
        <v/>
      </c>
      <c r="I14" s="21" t="str">
        <f>IF(ISBLANK(HLOOKUP(I$1, m_preprocess!$1:$1048576, $D14, FALSE)), "", HLOOKUP(I$1, m_preprocess!$1:$1048576, $D14, FALSE))</f>
        <v/>
      </c>
      <c r="J14" s="21" t="str">
        <f>IF(ISBLANK(HLOOKUP(J$1, m_preprocess!$1:$1048576, $D14, FALSE)), "", HLOOKUP(J$1, m_preprocess!$1:$1048576, $D14, FALSE))</f>
        <v/>
      </c>
      <c r="K14" s="21">
        <f>IF(ISBLANK(HLOOKUP(K$1, m_preprocess!$1:$1048576, $D14, FALSE)), "", HLOOKUP(K$1, m_preprocess!$1:$1048576, $D14, FALSE))</f>
        <v>177008.38674706451</v>
      </c>
      <c r="L14" s="21">
        <f>IF(ISBLANK(HLOOKUP(L$1, m_preprocess!$1:$1048576, $D14, FALSE)), "", HLOOKUP(L$1, m_preprocess!$1:$1048576, $D14, FALSE))</f>
        <v>15889.078159895806</v>
      </c>
      <c r="M14" s="21">
        <f>IF(ISBLANK(HLOOKUP(M$1, m_preprocess!$1:$1048576, $D14, FALSE)), "", HLOOKUP(M$1, m_preprocess!$1:$1048576, $D14, FALSE))</f>
        <v>25210.261370395358</v>
      </c>
      <c r="N14" s="21">
        <f>IF(ISBLANK(HLOOKUP(N$1, m_preprocess!$1:$1048576, $D14, FALSE)), "", HLOOKUP(N$1, m_preprocess!$1:$1048576, $D14, FALSE))</f>
        <v>5386.9351948467238</v>
      </c>
      <c r="O14" s="21">
        <f>IF(ISBLANK(HLOOKUP(O$1, m_preprocess!$1:$1048576, $D14, FALSE)), "", HLOOKUP(O$1, m_preprocess!$1:$1048576, $D14, FALSE))</f>
        <v>130522.11202192662</v>
      </c>
      <c r="P14" s="21">
        <f>IF(ISBLANK(HLOOKUP(P$1, m_preprocess!$1:$1048576, $D14, FALSE)), "", HLOOKUP(P$1, m_preprocess!$1:$1048576, $D14, FALSE))</f>
        <v>189741.92039647565</v>
      </c>
      <c r="Q14" s="21">
        <f>IF(ISBLANK(HLOOKUP(Q$1, m_preprocess!$1:$1048576, $D14, FALSE)), "", HLOOKUP(Q$1, m_preprocess!$1:$1048576, $D14, FALSE))</f>
        <v>78731.743816086571</v>
      </c>
      <c r="R14" s="21">
        <f>IF(ISBLANK(HLOOKUP(R$1, m_preprocess!$1:$1048576, $D14, FALSE)), "", HLOOKUP(R$1, m_preprocess!$1:$1048576, $D14, FALSE))</f>
        <v>39846.610112950999</v>
      </c>
      <c r="S14" s="21">
        <f>IF(ISBLANK(HLOOKUP(S$1, m_preprocess!$1:$1048576, $D14, FALSE)), "", HLOOKUP(S$1, m_preprocess!$1:$1048576, $D14, FALSE))</f>
        <v>71163.566467438068</v>
      </c>
      <c r="T14" s="21">
        <f>IF(ISBLANK(HLOOKUP(T$1, m_preprocess!$1:$1048576, $D14, FALSE)), "", HLOOKUP(T$1, m_preprocess!$1:$1048576, $D14, FALSE))</f>
        <v>13027928.806936115</v>
      </c>
      <c r="U14" s="21">
        <f>IF(ISBLANK(HLOOKUP(U$1, m_preprocess!$1:$1048576, $D14, FALSE)), "", HLOOKUP(U$1, m_preprocess!$1:$1048576, $D14, FALSE))</f>
        <v>64.872142169409017</v>
      </c>
      <c r="V14" s="21">
        <f>IF(ISBLANK(HLOOKUP(V$1, m_preprocess!$1:$1048576, $D14, FALSE)), "", HLOOKUP(V$1, m_preprocess!$1:$1048576, $D14, FALSE))</f>
        <v>4489130.3740674481</v>
      </c>
      <c r="W14" s="21">
        <f>IF(ISBLANK(HLOOKUP(W$1, m_preprocess!$1:$1048576, $D14, FALSE)), "", HLOOKUP(W$1, m_preprocess!$1:$1048576, $D14, FALSE))</f>
        <v>7923332.9750180654</v>
      </c>
      <c r="X14" s="21" t="str">
        <f>IF(ISBLANK(HLOOKUP(X$1, m_preprocess!$1:$1048576, $D14, FALSE)), "", HLOOKUP(X$1, m_preprocess!$1:$1048576, $D14, FALSE))</f>
        <v/>
      </c>
      <c r="Y14" s="21" t="str">
        <f>IF(ISBLANK(HLOOKUP(Y$1, m_preprocess!$1:$1048576, $D14, FALSE)), "", HLOOKUP(Y$1, m_preprocess!$1:$1048576, $D14, FALSE))</f>
        <v/>
      </c>
      <c r="Z14" s="21" t="str">
        <f>IF(ISBLANK(HLOOKUP(Z$1, m_preprocess!$1:$1048576, $D14, FALSE)), "", HLOOKUP(Z$1, m_preprocess!$1:$1048576, $D14, FALSE))</f>
        <v/>
      </c>
    </row>
    <row r="15" spans="1:27" x14ac:dyDescent="0.25">
      <c r="A15" s="2">
        <v>34366</v>
      </c>
      <c r="B15" s="21">
        <v>1994</v>
      </c>
      <c r="C15" s="21">
        <v>2</v>
      </c>
      <c r="D15" s="21">
        <v>15</v>
      </c>
      <c r="E15" s="21">
        <f>IF(ISBLANK(HLOOKUP(E$1, m_preprocess!$1:$1048576, $D15, FALSE)), "", HLOOKUP(E$1, m_preprocess!$1:$1048576, $D15, FALSE))</f>
        <v>42.64822967047423</v>
      </c>
      <c r="F15" s="21">
        <f>IF(ISBLANK(HLOOKUP(F$1, m_preprocess!$1:$1048576, $D15, FALSE)), "", HLOOKUP(F$1, m_preprocess!$1:$1048576, $D15, FALSE))</f>
        <v>46.942445744608598</v>
      </c>
      <c r="G15" s="21" t="str">
        <f>IF(ISBLANK(HLOOKUP(G$1, m_preprocess!$1:$1048576, $D15, FALSE)), "", HLOOKUP(G$1, m_preprocess!$1:$1048576, $D15, FALSE))</f>
        <v/>
      </c>
      <c r="H15" s="21" t="str">
        <f>IF(ISBLANK(HLOOKUP(H$1, m_preprocess!$1:$1048576, $D15, FALSE)), "", HLOOKUP(H$1, m_preprocess!$1:$1048576, $D15, FALSE))</f>
        <v/>
      </c>
      <c r="I15" s="21" t="str">
        <f>IF(ISBLANK(HLOOKUP(I$1, m_preprocess!$1:$1048576, $D15, FALSE)), "", HLOOKUP(I$1, m_preprocess!$1:$1048576, $D15, FALSE))</f>
        <v/>
      </c>
      <c r="J15" s="21" t="str">
        <f>IF(ISBLANK(HLOOKUP(J$1, m_preprocess!$1:$1048576, $D15, FALSE)), "", HLOOKUP(J$1, m_preprocess!$1:$1048576, $D15, FALSE))</f>
        <v/>
      </c>
      <c r="K15" s="21">
        <f>IF(ISBLANK(HLOOKUP(K$1, m_preprocess!$1:$1048576, $D15, FALSE)), "", HLOOKUP(K$1, m_preprocess!$1:$1048576, $D15, FALSE))</f>
        <v>238887.25428439712</v>
      </c>
      <c r="L15" s="21">
        <f>IF(ISBLANK(HLOOKUP(L$1, m_preprocess!$1:$1048576, $D15, FALSE)), "", HLOOKUP(L$1, m_preprocess!$1:$1048576, $D15, FALSE))</f>
        <v>74933.080694848541</v>
      </c>
      <c r="M15" s="21">
        <f>IF(ISBLANK(HLOOKUP(M$1, m_preprocess!$1:$1048576, $D15, FALSE)), "", HLOOKUP(M$1, m_preprocess!$1:$1048576, $D15, FALSE))</f>
        <v>27765.23936981734</v>
      </c>
      <c r="N15" s="21">
        <f>IF(ISBLANK(HLOOKUP(N$1, m_preprocess!$1:$1048576, $D15, FALSE)), "", HLOOKUP(N$1, m_preprocess!$1:$1048576, $D15, FALSE))</f>
        <v>4992.9522088217236</v>
      </c>
      <c r="O15" s="21">
        <f>IF(ISBLANK(HLOOKUP(O$1, m_preprocess!$1:$1048576, $D15, FALSE)), "", HLOOKUP(O$1, m_preprocess!$1:$1048576, $D15, FALSE))</f>
        <v>131195.98201090953</v>
      </c>
      <c r="P15" s="21">
        <f>IF(ISBLANK(HLOOKUP(P$1, m_preprocess!$1:$1048576, $D15, FALSE)), "", HLOOKUP(P$1, m_preprocess!$1:$1048576, $D15, FALSE))</f>
        <v>174175.6933385061</v>
      </c>
      <c r="Q15" s="21">
        <f>IF(ISBLANK(HLOOKUP(Q$1, m_preprocess!$1:$1048576, $D15, FALSE)), "", HLOOKUP(Q$1, m_preprocess!$1:$1048576, $D15, FALSE))</f>
        <v>67916.107841002682</v>
      </c>
      <c r="R15" s="21">
        <f>IF(ISBLANK(HLOOKUP(R$1, m_preprocess!$1:$1048576, $D15, FALSE)), "", HLOOKUP(R$1, m_preprocess!$1:$1048576, $D15, FALSE))</f>
        <v>50589.689609486748</v>
      </c>
      <c r="S15" s="21">
        <f>IF(ISBLANK(HLOOKUP(S$1, m_preprocess!$1:$1048576, $D15, FALSE)), "", HLOOKUP(S$1, m_preprocess!$1:$1048576, $D15, FALSE))</f>
        <v>55669.895888016683</v>
      </c>
      <c r="T15" s="21">
        <f>IF(ISBLANK(HLOOKUP(T$1, m_preprocess!$1:$1048576, $D15, FALSE)), "", HLOOKUP(T$1, m_preprocess!$1:$1048576, $D15, FALSE))</f>
        <v>12920290.628060117</v>
      </c>
      <c r="U15" s="21">
        <f>IF(ISBLANK(HLOOKUP(U$1, m_preprocess!$1:$1048576, $D15, FALSE)), "", HLOOKUP(U$1, m_preprocess!$1:$1048576, $D15, FALSE))</f>
        <v>64.726618299754477</v>
      </c>
      <c r="V15" s="21">
        <f>IF(ISBLANK(HLOOKUP(V$1, m_preprocess!$1:$1048576, $D15, FALSE)), "", HLOOKUP(V$1, m_preprocess!$1:$1048576, $D15, FALSE))</f>
        <v>4543611.1494215382</v>
      </c>
      <c r="W15" s="21">
        <f>IF(ISBLANK(HLOOKUP(W$1, m_preprocess!$1:$1048576, $D15, FALSE)), "", HLOOKUP(W$1, m_preprocess!$1:$1048576, $D15, FALSE))</f>
        <v>7878813.4618685097</v>
      </c>
      <c r="X15" s="21" t="str">
        <f>IF(ISBLANK(HLOOKUP(X$1, m_preprocess!$1:$1048576, $D15, FALSE)), "", HLOOKUP(X$1, m_preprocess!$1:$1048576, $D15, FALSE))</f>
        <v/>
      </c>
      <c r="Y15" s="21" t="str">
        <f>IF(ISBLANK(HLOOKUP(Y$1, m_preprocess!$1:$1048576, $D15, FALSE)), "", HLOOKUP(Y$1, m_preprocess!$1:$1048576, $D15, FALSE))</f>
        <v/>
      </c>
      <c r="Z15" s="21" t="str">
        <f>IF(ISBLANK(HLOOKUP(Z$1, m_preprocess!$1:$1048576, $D15, FALSE)), "", HLOOKUP(Z$1, m_preprocess!$1:$1048576, $D15, FALSE))</f>
        <v/>
      </c>
    </row>
    <row r="16" spans="1:27" x14ac:dyDescent="0.25">
      <c r="A16" s="2">
        <v>34394</v>
      </c>
      <c r="B16" s="21">
        <v>1994</v>
      </c>
      <c r="C16" s="21">
        <v>3</v>
      </c>
      <c r="D16" s="21">
        <v>16</v>
      </c>
      <c r="E16" s="21">
        <f>IF(ISBLANK(HLOOKUP(E$1, m_preprocess!$1:$1048576, $D16, FALSE)), "", HLOOKUP(E$1, m_preprocess!$1:$1048576, $D16, FALSE))</f>
        <v>48.351833598659333</v>
      </c>
      <c r="F16" s="21">
        <f>IF(ISBLANK(HLOOKUP(F$1, m_preprocess!$1:$1048576, $D16, FALSE)), "", HLOOKUP(F$1, m_preprocess!$1:$1048576, $D16, FALSE))</f>
        <v>48.060988222993402</v>
      </c>
      <c r="G16" s="21" t="str">
        <f>IF(ISBLANK(HLOOKUP(G$1, m_preprocess!$1:$1048576, $D16, FALSE)), "", HLOOKUP(G$1, m_preprocess!$1:$1048576, $D16, FALSE))</f>
        <v/>
      </c>
      <c r="H16" s="21" t="str">
        <f>IF(ISBLANK(HLOOKUP(H$1, m_preprocess!$1:$1048576, $D16, FALSE)), "", HLOOKUP(H$1, m_preprocess!$1:$1048576, $D16, FALSE))</f>
        <v/>
      </c>
      <c r="I16" s="21" t="str">
        <f>IF(ISBLANK(HLOOKUP(I$1, m_preprocess!$1:$1048576, $D16, FALSE)), "", HLOOKUP(I$1, m_preprocess!$1:$1048576, $D16, FALSE))</f>
        <v/>
      </c>
      <c r="J16" s="21" t="str">
        <f>IF(ISBLANK(HLOOKUP(J$1, m_preprocess!$1:$1048576, $D16, FALSE)), "", HLOOKUP(J$1, m_preprocess!$1:$1048576, $D16, FALSE))</f>
        <v/>
      </c>
      <c r="K16" s="21">
        <f>IF(ISBLANK(HLOOKUP(K$1, m_preprocess!$1:$1048576, $D16, FALSE)), "", HLOOKUP(K$1, m_preprocess!$1:$1048576, $D16, FALSE))</f>
        <v>250402.2897672175</v>
      </c>
      <c r="L16" s="21">
        <f>IF(ISBLANK(HLOOKUP(L$1, m_preprocess!$1:$1048576, $D16, FALSE)), "", HLOOKUP(L$1, m_preprocess!$1:$1048576, $D16, FALSE))</f>
        <v>86549.002962909435</v>
      </c>
      <c r="M16" s="21">
        <f>IF(ISBLANK(HLOOKUP(M$1, m_preprocess!$1:$1048576, $D16, FALSE)), "", HLOOKUP(M$1, m_preprocess!$1:$1048576, $D16, FALSE))</f>
        <v>27422.556802154115</v>
      </c>
      <c r="N16" s="21">
        <f>IF(ISBLANK(HLOOKUP(N$1, m_preprocess!$1:$1048576, $D16, FALSE)), "", HLOOKUP(N$1, m_preprocess!$1:$1048576, $D16, FALSE))</f>
        <v>5954.2163922334885</v>
      </c>
      <c r="O16" s="21">
        <f>IF(ISBLANK(HLOOKUP(O$1, m_preprocess!$1:$1048576, $D16, FALSE)), "", HLOOKUP(O$1, m_preprocess!$1:$1048576, $D16, FALSE))</f>
        <v>130476.5136099205</v>
      </c>
      <c r="P16" s="21">
        <f>IF(ISBLANK(HLOOKUP(P$1, m_preprocess!$1:$1048576, $D16, FALSE)), "", HLOOKUP(P$1, m_preprocess!$1:$1048576, $D16, FALSE))</f>
        <v>235766.77613096713</v>
      </c>
      <c r="Q16" s="21">
        <f>IF(ISBLANK(HLOOKUP(Q$1, m_preprocess!$1:$1048576, $D16, FALSE)), "", HLOOKUP(Q$1, m_preprocess!$1:$1048576, $D16, FALSE))</f>
        <v>93753.993623199625</v>
      </c>
      <c r="R16" s="21">
        <f>IF(ISBLANK(HLOOKUP(R$1, m_preprocess!$1:$1048576, $D16, FALSE)), "", HLOOKUP(R$1, m_preprocess!$1:$1048576, $D16, FALSE))</f>
        <v>53775.431122124704</v>
      </c>
      <c r="S16" s="21">
        <f>IF(ISBLANK(HLOOKUP(S$1, m_preprocess!$1:$1048576, $D16, FALSE)), "", HLOOKUP(S$1, m_preprocess!$1:$1048576, $D16, FALSE))</f>
        <v>88237.351385642804</v>
      </c>
      <c r="T16" s="21">
        <f>IF(ISBLANK(HLOOKUP(T$1, m_preprocess!$1:$1048576, $D16, FALSE)), "", HLOOKUP(T$1, m_preprocess!$1:$1048576, $D16, FALSE))</f>
        <v>13219196.713856785</v>
      </c>
      <c r="U16" s="21">
        <f>IF(ISBLANK(HLOOKUP(U$1, m_preprocess!$1:$1048576, $D16, FALSE)), "", HLOOKUP(U$1, m_preprocess!$1:$1048576, $D16, FALSE))</f>
        <v>65.010878898452219</v>
      </c>
      <c r="V16" s="21">
        <f>IF(ISBLANK(HLOOKUP(V$1, m_preprocess!$1:$1048576, $D16, FALSE)), "", HLOOKUP(V$1, m_preprocess!$1:$1048576, $D16, FALSE))</f>
        <v>4904021.0651139021</v>
      </c>
      <c r="W16" s="21">
        <f>IF(ISBLANK(HLOOKUP(W$1, m_preprocess!$1:$1048576, $D16, FALSE)), "", HLOOKUP(W$1, m_preprocess!$1:$1048576, $D16, FALSE))</f>
        <v>8060488.3475836944</v>
      </c>
      <c r="X16" s="21" t="str">
        <f>IF(ISBLANK(HLOOKUP(X$1, m_preprocess!$1:$1048576, $D16, FALSE)), "", HLOOKUP(X$1, m_preprocess!$1:$1048576, $D16, FALSE))</f>
        <v/>
      </c>
      <c r="Y16" s="21" t="str">
        <f>IF(ISBLANK(HLOOKUP(Y$1, m_preprocess!$1:$1048576, $D16, FALSE)), "", HLOOKUP(Y$1, m_preprocess!$1:$1048576, $D16, FALSE))</f>
        <v/>
      </c>
      <c r="Z16" s="21" t="str">
        <f>IF(ISBLANK(HLOOKUP(Z$1, m_preprocess!$1:$1048576, $D16, FALSE)), "", HLOOKUP(Z$1, m_preprocess!$1:$1048576, $D16, FALSE))</f>
        <v/>
      </c>
    </row>
    <row r="17" spans="1:26" x14ac:dyDescent="0.25">
      <c r="A17" s="2">
        <v>34425</v>
      </c>
      <c r="B17" s="21">
        <v>1994</v>
      </c>
      <c r="C17" s="21">
        <v>4</v>
      </c>
      <c r="D17" s="21">
        <v>17</v>
      </c>
      <c r="E17" s="21">
        <f>IF(ISBLANK(HLOOKUP(E$1, m_preprocess!$1:$1048576, $D17, FALSE)), "", HLOOKUP(E$1, m_preprocess!$1:$1048576, $D17, FALSE))</f>
        <v>46.556284019663373</v>
      </c>
      <c r="F17" s="21">
        <f>IF(ISBLANK(HLOOKUP(F$1, m_preprocess!$1:$1048576, $D17, FALSE)), "", HLOOKUP(F$1, m_preprocess!$1:$1048576, $D17, FALSE))</f>
        <v>47.601608595046002</v>
      </c>
      <c r="G17" s="21" t="str">
        <f>IF(ISBLANK(HLOOKUP(G$1, m_preprocess!$1:$1048576, $D17, FALSE)), "", HLOOKUP(G$1, m_preprocess!$1:$1048576, $D17, FALSE))</f>
        <v/>
      </c>
      <c r="H17" s="21" t="str">
        <f>IF(ISBLANK(HLOOKUP(H$1, m_preprocess!$1:$1048576, $D17, FALSE)), "", HLOOKUP(H$1, m_preprocess!$1:$1048576, $D17, FALSE))</f>
        <v/>
      </c>
      <c r="I17" s="21" t="str">
        <f>IF(ISBLANK(HLOOKUP(I$1, m_preprocess!$1:$1048576, $D17, FALSE)), "", HLOOKUP(I$1, m_preprocess!$1:$1048576, $D17, FALSE))</f>
        <v/>
      </c>
      <c r="J17" s="21" t="str">
        <f>IF(ISBLANK(HLOOKUP(J$1, m_preprocess!$1:$1048576, $D17, FALSE)), "", HLOOKUP(J$1, m_preprocess!$1:$1048576, $D17, FALSE))</f>
        <v/>
      </c>
      <c r="K17" s="21">
        <f>IF(ISBLANK(HLOOKUP(K$1, m_preprocess!$1:$1048576, $D17, FALSE)), "", HLOOKUP(K$1, m_preprocess!$1:$1048576, $D17, FALSE))</f>
        <v>279593.83202224178</v>
      </c>
      <c r="L17" s="21">
        <f>IF(ISBLANK(HLOOKUP(L$1, m_preprocess!$1:$1048576, $D17, FALSE)), "", HLOOKUP(L$1, m_preprocess!$1:$1048576, $D17, FALSE))</f>
        <v>73985.850515220242</v>
      </c>
      <c r="M17" s="21">
        <f>IF(ISBLANK(HLOOKUP(M$1, m_preprocess!$1:$1048576, $D17, FALSE)), "", HLOOKUP(M$1, m_preprocess!$1:$1048576, $D17, FALSE))</f>
        <v>39712.955885336312</v>
      </c>
      <c r="N17" s="21">
        <f>IF(ISBLANK(HLOOKUP(N$1, m_preprocess!$1:$1048576, $D17, FALSE)), "", HLOOKUP(N$1, m_preprocess!$1:$1048576, $D17, FALSE))</f>
        <v>34519.195047372508</v>
      </c>
      <c r="O17" s="21">
        <f>IF(ISBLANK(HLOOKUP(O$1, m_preprocess!$1:$1048576, $D17, FALSE)), "", HLOOKUP(O$1, m_preprocess!$1:$1048576, $D17, FALSE))</f>
        <v>131375.83057431274</v>
      </c>
      <c r="P17" s="21">
        <f>IF(ISBLANK(HLOOKUP(P$1, m_preprocess!$1:$1048576, $D17, FALSE)), "", HLOOKUP(P$1, m_preprocess!$1:$1048576, $D17, FALSE))</f>
        <v>224890.13817343829</v>
      </c>
      <c r="Q17" s="21">
        <f>IF(ISBLANK(HLOOKUP(Q$1, m_preprocess!$1:$1048576, $D17, FALSE)), "", HLOOKUP(Q$1, m_preprocess!$1:$1048576, $D17, FALSE))</f>
        <v>86229.074792114538</v>
      </c>
      <c r="R17" s="21">
        <f>IF(ISBLANK(HLOOKUP(R$1, m_preprocess!$1:$1048576, $D17, FALSE)), "", HLOOKUP(R$1, m_preprocess!$1:$1048576, $D17, FALSE))</f>
        <v>49572.91590921794</v>
      </c>
      <c r="S17" s="21">
        <f>IF(ISBLANK(HLOOKUP(S$1, m_preprocess!$1:$1048576, $D17, FALSE)), "", HLOOKUP(S$1, m_preprocess!$1:$1048576, $D17, FALSE))</f>
        <v>89088.147472105818</v>
      </c>
      <c r="T17" s="21">
        <f>IF(ISBLANK(HLOOKUP(T$1, m_preprocess!$1:$1048576, $D17, FALSE)), "", HLOOKUP(T$1, m_preprocess!$1:$1048576, $D17, FALSE))</f>
        <v>12840717.999704977</v>
      </c>
      <c r="U17" s="21">
        <f>IF(ISBLANK(HLOOKUP(U$1, m_preprocess!$1:$1048576, $D17, FALSE)), "", HLOOKUP(U$1, m_preprocess!$1:$1048576, $D17, FALSE))</f>
        <v>64.60421597739888</v>
      </c>
      <c r="V17" s="21">
        <f>IF(ISBLANK(HLOOKUP(V$1, m_preprocess!$1:$1048576, $D17, FALSE)), "", HLOOKUP(V$1, m_preprocess!$1:$1048576, $D17, FALSE))</f>
        <v>4985914.286896741</v>
      </c>
      <c r="W17" s="21">
        <f>IF(ISBLANK(HLOOKUP(W$1, m_preprocess!$1:$1048576, $D17, FALSE)), "", HLOOKUP(W$1, m_preprocess!$1:$1048576, $D17, FALSE))</f>
        <v>8209215.5178821385</v>
      </c>
      <c r="X17" s="21" t="str">
        <f>IF(ISBLANK(HLOOKUP(X$1, m_preprocess!$1:$1048576, $D17, FALSE)), "", HLOOKUP(X$1, m_preprocess!$1:$1048576, $D17, FALSE))</f>
        <v/>
      </c>
      <c r="Y17" s="21" t="str">
        <f>IF(ISBLANK(HLOOKUP(Y$1, m_preprocess!$1:$1048576, $D17, FALSE)), "", HLOOKUP(Y$1, m_preprocess!$1:$1048576, $D17, FALSE))</f>
        <v/>
      </c>
      <c r="Z17" s="21" t="str">
        <f>IF(ISBLANK(HLOOKUP(Z$1, m_preprocess!$1:$1048576, $D17, FALSE)), "", HLOOKUP(Z$1, m_preprocess!$1:$1048576, $D17, FALSE))</f>
        <v/>
      </c>
    </row>
    <row r="18" spans="1:26" x14ac:dyDescent="0.25">
      <c r="A18" s="2">
        <v>34455</v>
      </c>
      <c r="B18" s="21">
        <v>1994</v>
      </c>
      <c r="C18" s="21">
        <v>5</v>
      </c>
      <c r="D18" s="21">
        <v>18</v>
      </c>
      <c r="E18" s="21">
        <f>IF(ISBLANK(HLOOKUP(E$1, m_preprocess!$1:$1048576, $D18, FALSE)), "", HLOOKUP(E$1, m_preprocess!$1:$1048576, $D18, FALSE))</f>
        <v>46.797574489911959</v>
      </c>
      <c r="F18" s="21">
        <f>IF(ISBLANK(HLOOKUP(F$1, m_preprocess!$1:$1048576, $D18, FALSE)), "", HLOOKUP(F$1, m_preprocess!$1:$1048576, $D18, FALSE))</f>
        <v>44.910212198549601</v>
      </c>
      <c r="G18" s="21" t="str">
        <f>IF(ISBLANK(HLOOKUP(G$1, m_preprocess!$1:$1048576, $D18, FALSE)), "", HLOOKUP(G$1, m_preprocess!$1:$1048576, $D18, FALSE))</f>
        <v/>
      </c>
      <c r="H18" s="21" t="str">
        <f>IF(ISBLANK(HLOOKUP(H$1, m_preprocess!$1:$1048576, $D18, FALSE)), "", HLOOKUP(H$1, m_preprocess!$1:$1048576, $D18, FALSE))</f>
        <v/>
      </c>
      <c r="I18" s="21" t="str">
        <f>IF(ISBLANK(HLOOKUP(I$1, m_preprocess!$1:$1048576, $D18, FALSE)), "", HLOOKUP(I$1, m_preprocess!$1:$1048576, $D18, FALSE))</f>
        <v/>
      </c>
      <c r="J18" s="21" t="str">
        <f>IF(ISBLANK(HLOOKUP(J$1, m_preprocess!$1:$1048576, $D18, FALSE)), "", HLOOKUP(J$1, m_preprocess!$1:$1048576, $D18, FALSE))</f>
        <v/>
      </c>
      <c r="K18" s="21">
        <f>IF(ISBLANK(HLOOKUP(K$1, m_preprocess!$1:$1048576, $D18, FALSE)), "", HLOOKUP(K$1, m_preprocess!$1:$1048576, $D18, FALSE))</f>
        <v>240184.93792980089</v>
      </c>
      <c r="L18" s="21">
        <f>IF(ISBLANK(HLOOKUP(L$1, m_preprocess!$1:$1048576, $D18, FALSE)), "", HLOOKUP(L$1, m_preprocess!$1:$1048576, $D18, FALSE))</f>
        <v>60822.146139001692</v>
      </c>
      <c r="M18" s="21">
        <f>IF(ISBLANK(HLOOKUP(M$1, m_preprocess!$1:$1048576, $D18, FALSE)), "", HLOOKUP(M$1, m_preprocess!$1:$1048576, $D18, FALSE))</f>
        <v>38339.779177284829</v>
      </c>
      <c r="N18" s="21">
        <f>IF(ISBLANK(HLOOKUP(N$1, m_preprocess!$1:$1048576, $D18, FALSE)), "", HLOOKUP(N$1, m_preprocess!$1:$1048576, $D18, FALSE))</f>
        <v>8200.2646927911992</v>
      </c>
      <c r="O18" s="21">
        <f>IF(ISBLANK(HLOOKUP(O$1, m_preprocess!$1:$1048576, $D18, FALSE)), "", HLOOKUP(O$1, m_preprocess!$1:$1048576, $D18, FALSE))</f>
        <v>132822.74792072314</v>
      </c>
      <c r="P18" s="21">
        <f>IF(ISBLANK(HLOOKUP(P$1, m_preprocess!$1:$1048576, $D18, FALSE)), "", HLOOKUP(P$1, m_preprocess!$1:$1048576, $D18, FALSE))</f>
        <v>214573.50152069953</v>
      </c>
      <c r="Q18" s="21">
        <f>IF(ISBLANK(HLOOKUP(Q$1, m_preprocess!$1:$1048576, $D18, FALSE)), "", HLOOKUP(Q$1, m_preprocess!$1:$1048576, $D18, FALSE))</f>
        <v>88812.497353330793</v>
      </c>
      <c r="R18" s="21">
        <f>IF(ISBLANK(HLOOKUP(R$1, m_preprocess!$1:$1048576, $D18, FALSE)), "", HLOOKUP(R$1, m_preprocess!$1:$1048576, $D18, FALSE))</f>
        <v>48119.34503925324</v>
      </c>
      <c r="S18" s="21">
        <f>IF(ISBLANK(HLOOKUP(S$1, m_preprocess!$1:$1048576, $D18, FALSE)), "", HLOOKUP(S$1, m_preprocess!$1:$1048576, $D18, FALSE))</f>
        <v>77641.659128115512</v>
      </c>
      <c r="T18" s="21">
        <f>IF(ISBLANK(HLOOKUP(T$1, m_preprocess!$1:$1048576, $D18, FALSE)), "", HLOOKUP(T$1, m_preprocess!$1:$1048576, $D18, FALSE))</f>
        <v>13116228.350121764</v>
      </c>
      <c r="U18" s="21">
        <f>IF(ISBLANK(HLOOKUP(U$1, m_preprocess!$1:$1048576, $D18, FALSE)), "", HLOOKUP(U$1, m_preprocess!$1:$1048576, $D18, FALSE))</f>
        <v>64.911122735035789</v>
      </c>
      <c r="V18" s="21">
        <f>IF(ISBLANK(HLOOKUP(V$1, m_preprocess!$1:$1048576, $D18, FALSE)), "", HLOOKUP(V$1, m_preprocess!$1:$1048576, $D18, FALSE))</f>
        <v>4938545.5956966802</v>
      </c>
      <c r="W18" s="21">
        <f>IF(ISBLANK(HLOOKUP(W$1, m_preprocess!$1:$1048576, $D18, FALSE)), "", HLOOKUP(W$1, m_preprocess!$1:$1048576, $D18, FALSE))</f>
        <v>8401448.3809275292</v>
      </c>
      <c r="X18" s="21" t="str">
        <f>IF(ISBLANK(HLOOKUP(X$1, m_preprocess!$1:$1048576, $D18, FALSE)), "", HLOOKUP(X$1, m_preprocess!$1:$1048576, $D18, FALSE))</f>
        <v/>
      </c>
      <c r="Y18" s="21" t="str">
        <f>IF(ISBLANK(HLOOKUP(Y$1, m_preprocess!$1:$1048576, $D18, FALSE)), "", HLOOKUP(Y$1, m_preprocess!$1:$1048576, $D18, FALSE))</f>
        <v/>
      </c>
      <c r="Z18" s="21" t="str">
        <f>IF(ISBLANK(HLOOKUP(Z$1, m_preprocess!$1:$1048576, $D18, FALSE)), "", HLOOKUP(Z$1, m_preprocess!$1:$1048576, $D18, FALSE))</f>
        <v/>
      </c>
    </row>
    <row r="19" spans="1:26" x14ac:dyDescent="0.25">
      <c r="A19" s="2">
        <v>34486</v>
      </c>
      <c r="B19" s="21">
        <v>1994</v>
      </c>
      <c r="C19" s="21">
        <v>6</v>
      </c>
      <c r="D19" s="21">
        <v>19</v>
      </c>
      <c r="E19" s="21">
        <f>IF(ISBLANK(HLOOKUP(E$1, m_preprocess!$1:$1048576, $D19, FALSE)), "", HLOOKUP(E$1, m_preprocess!$1:$1048576, $D19, FALSE))</f>
        <v>45.36965348829802</v>
      </c>
      <c r="F19" s="21">
        <f>IF(ISBLANK(HLOOKUP(F$1, m_preprocess!$1:$1048576, $D19, FALSE)), "", HLOOKUP(F$1, m_preprocess!$1:$1048576, $D19, FALSE))</f>
        <v>48.321749624968803</v>
      </c>
      <c r="G19" s="21" t="str">
        <f>IF(ISBLANK(HLOOKUP(G$1, m_preprocess!$1:$1048576, $D19, FALSE)), "", HLOOKUP(G$1, m_preprocess!$1:$1048576, $D19, FALSE))</f>
        <v/>
      </c>
      <c r="H19" s="21" t="str">
        <f>IF(ISBLANK(HLOOKUP(H$1, m_preprocess!$1:$1048576, $D19, FALSE)), "", HLOOKUP(H$1, m_preprocess!$1:$1048576, $D19, FALSE))</f>
        <v/>
      </c>
      <c r="I19" s="21" t="str">
        <f>IF(ISBLANK(HLOOKUP(I$1, m_preprocess!$1:$1048576, $D19, FALSE)), "", HLOOKUP(I$1, m_preprocess!$1:$1048576, $D19, FALSE))</f>
        <v/>
      </c>
      <c r="J19" s="21" t="str">
        <f>IF(ISBLANK(HLOOKUP(J$1, m_preprocess!$1:$1048576, $D19, FALSE)), "", HLOOKUP(J$1, m_preprocess!$1:$1048576, $D19, FALSE))</f>
        <v/>
      </c>
      <c r="K19" s="21">
        <f>IF(ISBLANK(HLOOKUP(K$1, m_preprocess!$1:$1048576, $D19, FALSE)), "", HLOOKUP(K$1, m_preprocess!$1:$1048576, $D19, FALSE))</f>
        <v>255740.52432429179</v>
      </c>
      <c r="L19" s="21">
        <f>IF(ISBLANK(HLOOKUP(L$1, m_preprocess!$1:$1048576, $D19, FALSE)), "", HLOOKUP(L$1, m_preprocess!$1:$1048576, $D19, FALSE))</f>
        <v>82657.869232696845</v>
      </c>
      <c r="M19" s="21">
        <f>IF(ISBLANK(HLOOKUP(M$1, m_preprocess!$1:$1048576, $D19, FALSE)), "", HLOOKUP(M$1, m_preprocess!$1:$1048576, $D19, FALSE))</f>
        <v>33890.983701291239</v>
      </c>
      <c r="N19" s="21">
        <f>IF(ISBLANK(HLOOKUP(N$1, m_preprocess!$1:$1048576, $D19, FALSE)), "", HLOOKUP(N$1, m_preprocess!$1:$1048576, $D19, FALSE))</f>
        <v>6784.3676973251904</v>
      </c>
      <c r="O19" s="21">
        <f>IF(ISBLANK(HLOOKUP(O$1, m_preprocess!$1:$1048576, $D19, FALSE)), "", HLOOKUP(O$1, m_preprocess!$1:$1048576, $D19, FALSE))</f>
        <v>132407.30369297852</v>
      </c>
      <c r="P19" s="21">
        <f>IF(ISBLANK(HLOOKUP(P$1, m_preprocess!$1:$1048576, $D19, FALSE)), "", HLOOKUP(P$1, m_preprocess!$1:$1048576, $D19, FALSE))</f>
        <v>218989.91792167039</v>
      </c>
      <c r="Q19" s="21">
        <f>IF(ISBLANK(HLOOKUP(Q$1, m_preprocess!$1:$1048576, $D19, FALSE)), "", HLOOKUP(Q$1, m_preprocess!$1:$1048576, $D19, FALSE))</f>
        <v>102023.42146450134</v>
      </c>
      <c r="R19" s="21">
        <f>IF(ISBLANK(HLOOKUP(R$1, m_preprocess!$1:$1048576, $D19, FALSE)), "", HLOOKUP(R$1, m_preprocess!$1:$1048576, $D19, FALSE))</f>
        <v>44233.80528834201</v>
      </c>
      <c r="S19" s="21">
        <f>IF(ISBLANK(HLOOKUP(S$1, m_preprocess!$1:$1048576, $D19, FALSE)), "", HLOOKUP(S$1, m_preprocess!$1:$1048576, $D19, FALSE))</f>
        <v>72732.691168827063</v>
      </c>
      <c r="T19" s="21">
        <f>IF(ISBLANK(HLOOKUP(T$1, m_preprocess!$1:$1048576, $D19, FALSE)), "", HLOOKUP(T$1, m_preprocess!$1:$1048576, $D19, FALSE))</f>
        <v>13047201.826740019</v>
      </c>
      <c r="U19" s="21">
        <f>IF(ISBLANK(HLOOKUP(U$1, m_preprocess!$1:$1048576, $D19, FALSE)), "", HLOOKUP(U$1, m_preprocess!$1:$1048576, $D19, FALSE))</f>
        <v>65.19456353851379</v>
      </c>
      <c r="V19" s="21">
        <f>IF(ISBLANK(HLOOKUP(V$1, m_preprocess!$1:$1048576, $D19, FALSE)), "", HLOOKUP(V$1, m_preprocess!$1:$1048576, $D19, FALSE))</f>
        <v>4852580.270966447</v>
      </c>
      <c r="W19" s="21">
        <f>IF(ISBLANK(HLOOKUP(W$1, m_preprocess!$1:$1048576, $D19, FALSE)), "", HLOOKUP(W$1, m_preprocess!$1:$1048576, $D19, FALSE))</f>
        <v>8570201.1429536585</v>
      </c>
      <c r="X19" s="21" t="str">
        <f>IF(ISBLANK(HLOOKUP(X$1, m_preprocess!$1:$1048576, $D19, FALSE)), "", HLOOKUP(X$1, m_preprocess!$1:$1048576, $D19, FALSE))</f>
        <v/>
      </c>
      <c r="Y19" s="21" t="str">
        <f>IF(ISBLANK(HLOOKUP(Y$1, m_preprocess!$1:$1048576, $D19, FALSE)), "", HLOOKUP(Y$1, m_preprocess!$1:$1048576, $D19, FALSE))</f>
        <v/>
      </c>
      <c r="Z19" s="21" t="str">
        <f>IF(ISBLANK(HLOOKUP(Z$1, m_preprocess!$1:$1048576, $D19, FALSE)), "", HLOOKUP(Z$1, m_preprocess!$1:$1048576, $D19, FALSE))</f>
        <v/>
      </c>
    </row>
    <row r="20" spans="1:26" x14ac:dyDescent="0.25">
      <c r="A20" s="2">
        <v>34516</v>
      </c>
      <c r="B20" s="21">
        <v>1994</v>
      </c>
      <c r="C20" s="21">
        <v>7</v>
      </c>
      <c r="D20" s="21">
        <v>20</v>
      </c>
      <c r="E20" s="21">
        <f>IF(ISBLANK(HLOOKUP(E$1, m_preprocess!$1:$1048576, $D20, FALSE)), "", HLOOKUP(E$1, m_preprocess!$1:$1048576, $D20, FALSE))</f>
        <v>46.77109666462637</v>
      </c>
      <c r="F20" s="21">
        <f>IF(ISBLANK(HLOOKUP(F$1, m_preprocess!$1:$1048576, $D20, FALSE)), "", HLOOKUP(F$1, m_preprocess!$1:$1048576, $D20, FALSE))</f>
        <v>47.152282793850603</v>
      </c>
      <c r="G20" s="21" t="str">
        <f>IF(ISBLANK(HLOOKUP(G$1, m_preprocess!$1:$1048576, $D20, FALSE)), "", HLOOKUP(G$1, m_preprocess!$1:$1048576, $D20, FALSE))</f>
        <v/>
      </c>
      <c r="H20" s="21" t="str">
        <f>IF(ISBLANK(HLOOKUP(H$1, m_preprocess!$1:$1048576, $D20, FALSE)), "", HLOOKUP(H$1, m_preprocess!$1:$1048576, $D20, FALSE))</f>
        <v/>
      </c>
      <c r="I20" s="21" t="str">
        <f>IF(ISBLANK(HLOOKUP(I$1, m_preprocess!$1:$1048576, $D20, FALSE)), "", HLOOKUP(I$1, m_preprocess!$1:$1048576, $D20, FALSE))</f>
        <v/>
      </c>
      <c r="J20" s="21" t="str">
        <f>IF(ISBLANK(HLOOKUP(J$1, m_preprocess!$1:$1048576, $D20, FALSE)), "", HLOOKUP(J$1, m_preprocess!$1:$1048576, $D20, FALSE))</f>
        <v/>
      </c>
      <c r="K20" s="21">
        <f>IF(ISBLANK(HLOOKUP(K$1, m_preprocess!$1:$1048576, $D20, FALSE)), "", HLOOKUP(K$1, m_preprocess!$1:$1048576, $D20, FALSE))</f>
        <v>240826.94774422166</v>
      </c>
      <c r="L20" s="21">
        <f>IF(ISBLANK(HLOOKUP(L$1, m_preprocess!$1:$1048576, $D20, FALSE)), "", HLOOKUP(L$1, m_preprocess!$1:$1048576, $D20, FALSE))</f>
        <v>50294.852195766478</v>
      </c>
      <c r="M20" s="21">
        <f>IF(ISBLANK(HLOOKUP(M$1, m_preprocess!$1:$1048576, $D20, FALSE)), "", HLOOKUP(M$1, m_preprocess!$1:$1048576, $D20, FALSE))</f>
        <v>46151.938686308029</v>
      </c>
      <c r="N20" s="21">
        <f>IF(ISBLANK(HLOOKUP(N$1, m_preprocess!$1:$1048576, $D20, FALSE)), "", HLOOKUP(N$1, m_preprocess!$1:$1048576, $D20, FALSE))</f>
        <v>9479.9589543166257</v>
      </c>
      <c r="O20" s="21">
        <f>IF(ISBLANK(HLOOKUP(O$1, m_preprocess!$1:$1048576, $D20, FALSE)), "", HLOOKUP(O$1, m_preprocess!$1:$1048576, $D20, FALSE))</f>
        <v>134900.19790783053</v>
      </c>
      <c r="P20" s="21">
        <f>IF(ISBLANK(HLOOKUP(P$1, m_preprocess!$1:$1048576, $D20, FALSE)), "", HLOOKUP(P$1, m_preprocess!$1:$1048576, $D20, FALSE))</f>
        <v>279916.99547855649</v>
      </c>
      <c r="Q20" s="21">
        <f>IF(ISBLANK(HLOOKUP(Q$1, m_preprocess!$1:$1048576, $D20, FALSE)), "", HLOOKUP(Q$1, m_preprocess!$1:$1048576, $D20, FALSE))</f>
        <v>123102.70318159969</v>
      </c>
      <c r="R20" s="21">
        <f>IF(ISBLANK(HLOOKUP(R$1, m_preprocess!$1:$1048576, $D20, FALSE)), "", HLOOKUP(R$1, m_preprocess!$1:$1048576, $D20, FALSE))</f>
        <v>66164.349657251063</v>
      </c>
      <c r="S20" s="21">
        <f>IF(ISBLANK(HLOOKUP(S$1, m_preprocess!$1:$1048576, $D20, FALSE)), "", HLOOKUP(S$1, m_preprocess!$1:$1048576, $D20, FALSE))</f>
        <v>90649.942639705769</v>
      </c>
      <c r="T20" s="21">
        <f>IF(ISBLANK(HLOOKUP(T$1, m_preprocess!$1:$1048576, $D20, FALSE)), "", HLOOKUP(T$1, m_preprocess!$1:$1048576, $D20, FALSE))</f>
        <v>13172949.439227913</v>
      </c>
      <c r="U20" s="21">
        <f>IF(ISBLANK(HLOOKUP(U$1, m_preprocess!$1:$1048576, $D20, FALSE)), "", HLOOKUP(U$1, m_preprocess!$1:$1048576, $D20, FALSE))</f>
        <v>65.320237223458051</v>
      </c>
      <c r="V20" s="21">
        <f>IF(ISBLANK(HLOOKUP(V$1, m_preprocess!$1:$1048576, $D20, FALSE)), "", HLOOKUP(V$1, m_preprocess!$1:$1048576, $D20, FALSE))</f>
        <v>4964254.6706194207</v>
      </c>
      <c r="W20" s="21">
        <f>IF(ISBLANK(HLOOKUP(W$1, m_preprocess!$1:$1048576, $D20, FALSE)), "", HLOOKUP(W$1, m_preprocess!$1:$1048576, $D20, FALSE))</f>
        <v>8740172.7092299648</v>
      </c>
      <c r="X20" s="21" t="str">
        <f>IF(ISBLANK(HLOOKUP(X$1, m_preprocess!$1:$1048576, $D20, FALSE)), "", HLOOKUP(X$1, m_preprocess!$1:$1048576, $D20, FALSE))</f>
        <v/>
      </c>
      <c r="Y20" s="21" t="str">
        <f>IF(ISBLANK(HLOOKUP(Y$1, m_preprocess!$1:$1048576, $D20, FALSE)), "", HLOOKUP(Y$1, m_preprocess!$1:$1048576, $D20, FALSE))</f>
        <v/>
      </c>
      <c r="Z20" s="21" t="str">
        <f>IF(ISBLANK(HLOOKUP(Z$1, m_preprocess!$1:$1048576, $D20, FALSE)), "", HLOOKUP(Z$1, m_preprocess!$1:$1048576, $D20, FALSE))</f>
        <v/>
      </c>
    </row>
    <row r="21" spans="1:26" x14ac:dyDescent="0.25">
      <c r="A21" s="2">
        <v>34547</v>
      </c>
      <c r="B21" s="21">
        <v>1994</v>
      </c>
      <c r="C21" s="21">
        <v>8</v>
      </c>
      <c r="D21" s="21">
        <v>21</v>
      </c>
      <c r="E21" s="21">
        <f>IF(ISBLANK(HLOOKUP(E$1, m_preprocess!$1:$1048576, $D21, FALSE)), "", HLOOKUP(E$1, m_preprocess!$1:$1048576, $D21, FALSE))</f>
        <v>50.91255820963837</v>
      </c>
      <c r="F21" s="21">
        <f>IF(ISBLANK(HLOOKUP(F$1, m_preprocess!$1:$1048576, $D21, FALSE)), "", HLOOKUP(F$1, m_preprocess!$1:$1048576, $D21, FALSE))</f>
        <v>51.389706830353603</v>
      </c>
      <c r="G21" s="21" t="str">
        <f>IF(ISBLANK(HLOOKUP(G$1, m_preprocess!$1:$1048576, $D21, FALSE)), "", HLOOKUP(G$1, m_preprocess!$1:$1048576, $D21, FALSE))</f>
        <v/>
      </c>
      <c r="H21" s="21" t="str">
        <f>IF(ISBLANK(HLOOKUP(H$1, m_preprocess!$1:$1048576, $D21, FALSE)), "", HLOOKUP(H$1, m_preprocess!$1:$1048576, $D21, FALSE))</f>
        <v/>
      </c>
      <c r="I21" s="21" t="str">
        <f>IF(ISBLANK(HLOOKUP(I$1, m_preprocess!$1:$1048576, $D21, FALSE)), "", HLOOKUP(I$1, m_preprocess!$1:$1048576, $D21, FALSE))</f>
        <v/>
      </c>
      <c r="J21" s="21" t="str">
        <f>IF(ISBLANK(HLOOKUP(J$1, m_preprocess!$1:$1048576, $D21, FALSE)), "", HLOOKUP(J$1, m_preprocess!$1:$1048576, $D21, FALSE))</f>
        <v/>
      </c>
      <c r="K21" s="21">
        <f>IF(ISBLANK(HLOOKUP(K$1, m_preprocess!$1:$1048576, $D21, FALSE)), "", HLOOKUP(K$1, m_preprocess!$1:$1048576, $D21, FALSE))</f>
        <v>224414.02573903761</v>
      </c>
      <c r="L21" s="21">
        <f>IF(ISBLANK(HLOOKUP(L$1, m_preprocess!$1:$1048576, $D21, FALSE)), "", HLOOKUP(L$1, m_preprocess!$1:$1048576, $D21, FALSE))</f>
        <v>36092.539743027708</v>
      </c>
      <c r="M21" s="21">
        <f>IF(ISBLANK(HLOOKUP(M$1, m_preprocess!$1:$1048576, $D21, FALSE)), "", HLOOKUP(M$1, m_preprocess!$1:$1048576, $D21, FALSE))</f>
        <v>43170.737772069784</v>
      </c>
      <c r="N21" s="21">
        <f>IF(ISBLANK(HLOOKUP(N$1, m_preprocess!$1:$1048576, $D21, FALSE)), "", HLOOKUP(N$1, m_preprocess!$1:$1048576, $D21, FALSE))</f>
        <v>10040.815185065063</v>
      </c>
      <c r="O21" s="21">
        <f>IF(ISBLANK(HLOOKUP(O$1, m_preprocess!$1:$1048576, $D21, FALSE)), "", HLOOKUP(O$1, m_preprocess!$1:$1048576, $D21, FALSE))</f>
        <v>135109.93303887505</v>
      </c>
      <c r="P21" s="21">
        <f>IF(ISBLANK(HLOOKUP(P$1, m_preprocess!$1:$1048576, $D21, FALSE)), "", HLOOKUP(P$1, m_preprocess!$1:$1048576, $D21, FALSE))</f>
        <v>256526.76386675716</v>
      </c>
      <c r="Q21" s="21">
        <f>IF(ISBLANK(HLOOKUP(Q$1, m_preprocess!$1:$1048576, $D21, FALSE)), "", HLOOKUP(Q$1, m_preprocess!$1:$1048576, $D21, FALSE))</f>
        <v>111328.3604510774</v>
      </c>
      <c r="R21" s="21">
        <f>IF(ISBLANK(HLOOKUP(R$1, m_preprocess!$1:$1048576, $D21, FALSE)), "", HLOOKUP(R$1, m_preprocess!$1:$1048576, $D21, FALSE))</f>
        <v>56386.260231331289</v>
      </c>
      <c r="S21" s="21">
        <f>IF(ISBLANK(HLOOKUP(S$1, m_preprocess!$1:$1048576, $D21, FALSE)), "", HLOOKUP(S$1, m_preprocess!$1:$1048576, $D21, FALSE))</f>
        <v>88812.143184348504</v>
      </c>
      <c r="T21" s="21">
        <f>IF(ISBLANK(HLOOKUP(T$1, m_preprocess!$1:$1048576, $D21, FALSE)), "", HLOOKUP(T$1, m_preprocess!$1:$1048576, $D21, FALSE))</f>
        <v>13355856.813615732</v>
      </c>
      <c r="U21" s="21">
        <f>IF(ISBLANK(HLOOKUP(U$1, m_preprocess!$1:$1048576, $D21, FALSE)), "", HLOOKUP(U$1, m_preprocess!$1:$1048576, $D21, FALSE))</f>
        <v>64.53993667656016</v>
      </c>
      <c r="V21" s="21">
        <f>IF(ISBLANK(HLOOKUP(V$1, m_preprocess!$1:$1048576, $D21, FALSE)), "", HLOOKUP(V$1, m_preprocess!$1:$1048576, $D21, FALSE))</f>
        <v>4730291.197853798</v>
      </c>
      <c r="W21" s="21">
        <f>IF(ISBLANK(HLOOKUP(W$1, m_preprocess!$1:$1048576, $D21, FALSE)), "", HLOOKUP(W$1, m_preprocess!$1:$1048576, $D21, FALSE))</f>
        <v>8593491.172972234</v>
      </c>
      <c r="X21" s="21" t="str">
        <f>IF(ISBLANK(HLOOKUP(X$1, m_preprocess!$1:$1048576, $D21, FALSE)), "", HLOOKUP(X$1, m_preprocess!$1:$1048576, $D21, FALSE))</f>
        <v/>
      </c>
      <c r="Y21" s="21" t="str">
        <f>IF(ISBLANK(HLOOKUP(Y$1, m_preprocess!$1:$1048576, $D21, FALSE)), "", HLOOKUP(Y$1, m_preprocess!$1:$1048576, $D21, FALSE))</f>
        <v/>
      </c>
      <c r="Z21" s="21" t="str">
        <f>IF(ISBLANK(HLOOKUP(Z$1, m_preprocess!$1:$1048576, $D21, FALSE)), "", HLOOKUP(Z$1, m_preprocess!$1:$1048576, $D21, FALSE))</f>
        <v/>
      </c>
    </row>
    <row r="22" spans="1:26" x14ac:dyDescent="0.25">
      <c r="A22" s="2">
        <v>34578</v>
      </c>
      <c r="B22" s="21">
        <v>1994</v>
      </c>
      <c r="C22" s="21">
        <v>9</v>
      </c>
      <c r="D22" s="21">
        <v>22</v>
      </c>
      <c r="E22" s="21">
        <f>IF(ISBLANK(HLOOKUP(E$1, m_preprocess!$1:$1048576, $D22, FALSE)), "", HLOOKUP(E$1, m_preprocess!$1:$1048576, $D22, FALSE))</f>
        <v>53.090922969904774</v>
      </c>
      <c r="F22" s="21">
        <f>IF(ISBLANK(HLOOKUP(F$1, m_preprocess!$1:$1048576, $D22, FALSE)), "", HLOOKUP(F$1, m_preprocess!$1:$1048576, $D22, FALSE))</f>
        <v>52.268152620524603</v>
      </c>
      <c r="G22" s="21" t="str">
        <f>IF(ISBLANK(HLOOKUP(G$1, m_preprocess!$1:$1048576, $D22, FALSE)), "", HLOOKUP(G$1, m_preprocess!$1:$1048576, $D22, FALSE))</f>
        <v/>
      </c>
      <c r="H22" s="21" t="str">
        <f>IF(ISBLANK(HLOOKUP(H$1, m_preprocess!$1:$1048576, $D22, FALSE)), "", HLOOKUP(H$1, m_preprocess!$1:$1048576, $D22, FALSE))</f>
        <v/>
      </c>
      <c r="I22" s="21" t="str">
        <f>IF(ISBLANK(HLOOKUP(I$1, m_preprocess!$1:$1048576, $D22, FALSE)), "", HLOOKUP(I$1, m_preprocess!$1:$1048576, $D22, FALSE))</f>
        <v/>
      </c>
      <c r="J22" s="21" t="str">
        <f>IF(ISBLANK(HLOOKUP(J$1, m_preprocess!$1:$1048576, $D22, FALSE)), "", HLOOKUP(J$1, m_preprocess!$1:$1048576, $D22, FALSE))</f>
        <v/>
      </c>
      <c r="K22" s="21">
        <f>IF(ISBLANK(HLOOKUP(K$1, m_preprocess!$1:$1048576, $D22, FALSE)), "", HLOOKUP(K$1, m_preprocess!$1:$1048576, $D22, FALSE))</f>
        <v>255389.09659552542</v>
      </c>
      <c r="L22" s="21">
        <f>IF(ISBLANK(HLOOKUP(L$1, m_preprocess!$1:$1048576, $D22, FALSE)), "", HLOOKUP(L$1, m_preprocess!$1:$1048576, $D22, FALSE))</f>
        <v>55584.672469163619</v>
      </c>
      <c r="M22" s="21">
        <f>IF(ISBLANK(HLOOKUP(M$1, m_preprocess!$1:$1048576, $D22, FALSE)), "", HLOOKUP(M$1, m_preprocess!$1:$1048576, $D22, FALSE))</f>
        <v>56746.545427416502</v>
      </c>
      <c r="N22" s="21">
        <f>IF(ISBLANK(HLOOKUP(N$1, m_preprocess!$1:$1048576, $D22, FALSE)), "", HLOOKUP(N$1, m_preprocess!$1:$1048576, $D22, FALSE))</f>
        <v>9677.5782424715908</v>
      </c>
      <c r="O22" s="21">
        <f>IF(ISBLANK(HLOOKUP(O$1, m_preprocess!$1:$1048576, $D22, FALSE)), "", HLOOKUP(O$1, m_preprocess!$1:$1048576, $D22, FALSE))</f>
        <v>133380.30045647369</v>
      </c>
      <c r="P22" s="21">
        <f>IF(ISBLANK(HLOOKUP(P$1, m_preprocess!$1:$1048576, $D22, FALSE)), "", HLOOKUP(P$1, m_preprocess!$1:$1048576, $D22, FALSE))</f>
        <v>260928.68333039738</v>
      </c>
      <c r="Q22" s="21">
        <f>IF(ISBLANK(HLOOKUP(Q$1, m_preprocess!$1:$1048576, $D22, FALSE)), "", HLOOKUP(Q$1, m_preprocess!$1:$1048576, $D22, FALSE))</f>
        <v>104426.85043685346</v>
      </c>
      <c r="R22" s="21">
        <f>IF(ISBLANK(HLOOKUP(R$1, m_preprocess!$1:$1048576, $D22, FALSE)), "", HLOOKUP(R$1, m_preprocess!$1:$1048576, $D22, FALSE))</f>
        <v>52391.936708447625</v>
      </c>
      <c r="S22" s="21">
        <f>IF(ISBLANK(HLOOKUP(S$1, m_preprocess!$1:$1048576, $D22, FALSE)), "", HLOOKUP(S$1, m_preprocess!$1:$1048576, $D22, FALSE))</f>
        <v>104109.89618509627</v>
      </c>
      <c r="T22" s="21">
        <f>IF(ISBLANK(HLOOKUP(T$1, m_preprocess!$1:$1048576, $D22, FALSE)), "", HLOOKUP(T$1, m_preprocess!$1:$1048576, $D22, FALSE))</f>
        <v>13508268.096831772</v>
      </c>
      <c r="U22" s="21">
        <f>IF(ISBLANK(HLOOKUP(U$1, m_preprocess!$1:$1048576, $D22, FALSE)), "", HLOOKUP(U$1, m_preprocess!$1:$1048576, $D22, FALSE))</f>
        <v>64.983445909025832</v>
      </c>
      <c r="V22" s="21">
        <f>IF(ISBLANK(HLOOKUP(V$1, m_preprocess!$1:$1048576, $D22, FALSE)), "", HLOOKUP(V$1, m_preprocess!$1:$1048576, $D22, FALSE))</f>
        <v>4762620.7638451997</v>
      </c>
      <c r="W22" s="21">
        <f>IF(ISBLANK(HLOOKUP(W$1, m_preprocess!$1:$1048576, $D22, FALSE)), "", HLOOKUP(W$1, m_preprocess!$1:$1048576, $D22, FALSE))</f>
        <v>8711710.342422802</v>
      </c>
      <c r="X22" s="21" t="str">
        <f>IF(ISBLANK(HLOOKUP(X$1, m_preprocess!$1:$1048576, $D22, FALSE)), "", HLOOKUP(X$1, m_preprocess!$1:$1048576, $D22, FALSE))</f>
        <v/>
      </c>
      <c r="Y22" s="21" t="str">
        <f>IF(ISBLANK(HLOOKUP(Y$1, m_preprocess!$1:$1048576, $D22, FALSE)), "", HLOOKUP(Y$1, m_preprocess!$1:$1048576, $D22, FALSE))</f>
        <v/>
      </c>
      <c r="Z22" s="21" t="str">
        <f>IF(ISBLANK(HLOOKUP(Z$1, m_preprocess!$1:$1048576, $D22, FALSE)), "", HLOOKUP(Z$1, m_preprocess!$1:$1048576, $D22, FALSE))</f>
        <v/>
      </c>
    </row>
    <row r="23" spans="1:26" x14ac:dyDescent="0.25">
      <c r="A23" s="2">
        <v>34608</v>
      </c>
      <c r="B23" s="21">
        <v>1994</v>
      </c>
      <c r="C23" s="21">
        <v>10</v>
      </c>
      <c r="D23" s="21">
        <v>23</v>
      </c>
      <c r="E23" s="21">
        <f>IF(ISBLANK(HLOOKUP(E$1, m_preprocess!$1:$1048576, $D23, FALSE)), "", HLOOKUP(E$1, m_preprocess!$1:$1048576, $D23, FALSE))</f>
        <v>53.372353673185785</v>
      </c>
      <c r="F23" s="21">
        <f>IF(ISBLANK(HLOOKUP(F$1, m_preprocess!$1:$1048576, $D23, FALSE)), "", HLOOKUP(F$1, m_preprocess!$1:$1048576, $D23, FALSE))</f>
        <v>50.9504014078178</v>
      </c>
      <c r="G23" s="21" t="str">
        <f>IF(ISBLANK(HLOOKUP(G$1, m_preprocess!$1:$1048576, $D23, FALSE)), "", HLOOKUP(G$1, m_preprocess!$1:$1048576, $D23, FALSE))</f>
        <v/>
      </c>
      <c r="H23" s="21" t="str">
        <f>IF(ISBLANK(HLOOKUP(H$1, m_preprocess!$1:$1048576, $D23, FALSE)), "", HLOOKUP(H$1, m_preprocess!$1:$1048576, $D23, FALSE))</f>
        <v/>
      </c>
      <c r="I23" s="21" t="str">
        <f>IF(ISBLANK(HLOOKUP(I$1, m_preprocess!$1:$1048576, $D23, FALSE)), "", HLOOKUP(I$1, m_preprocess!$1:$1048576, $D23, FALSE))</f>
        <v/>
      </c>
      <c r="J23" s="21" t="str">
        <f>IF(ISBLANK(HLOOKUP(J$1, m_preprocess!$1:$1048576, $D23, FALSE)), "", HLOOKUP(J$1, m_preprocess!$1:$1048576, $D23, FALSE))</f>
        <v/>
      </c>
      <c r="K23" s="21">
        <f>IF(ISBLANK(HLOOKUP(K$1, m_preprocess!$1:$1048576, $D23, FALSE)), "", HLOOKUP(K$1, m_preprocess!$1:$1048576, $D23, FALSE))</f>
        <v>235276.06635981612</v>
      </c>
      <c r="L23" s="21">
        <f>IF(ISBLANK(HLOOKUP(L$1, m_preprocess!$1:$1048576, $D23, FALSE)), "", HLOOKUP(L$1, m_preprocess!$1:$1048576, $D23, FALSE))</f>
        <v>40342.998228988305</v>
      </c>
      <c r="M23" s="21">
        <f>IF(ISBLANK(HLOOKUP(M$1, m_preprocess!$1:$1048576, $D23, FALSE)), "", HLOOKUP(M$1, m_preprocess!$1:$1048576, $D23, FALSE))</f>
        <v>45810.681505753542</v>
      </c>
      <c r="N23" s="21">
        <f>IF(ISBLANK(HLOOKUP(N$1, m_preprocess!$1:$1048576, $D23, FALSE)), "", HLOOKUP(N$1, m_preprocess!$1:$1048576, $D23, FALSE))</f>
        <v>13245.704567772636</v>
      </c>
      <c r="O23" s="21">
        <f>IF(ISBLANK(HLOOKUP(O$1, m_preprocess!$1:$1048576, $D23, FALSE)), "", HLOOKUP(O$1, m_preprocess!$1:$1048576, $D23, FALSE))</f>
        <v>135876.68205730163</v>
      </c>
      <c r="P23" s="21">
        <f>IF(ISBLANK(HLOOKUP(P$1, m_preprocess!$1:$1048576, $D23, FALSE)), "", HLOOKUP(P$1, m_preprocess!$1:$1048576, $D23, FALSE))</f>
        <v>296439.71145247837</v>
      </c>
      <c r="Q23" s="21">
        <f>IF(ISBLANK(HLOOKUP(Q$1, m_preprocess!$1:$1048576, $D23, FALSE)), "", HLOOKUP(Q$1, m_preprocess!$1:$1048576, $D23, FALSE))</f>
        <v>127716.843833045</v>
      </c>
      <c r="R23" s="21">
        <f>IF(ISBLANK(HLOOKUP(R$1, m_preprocess!$1:$1048576, $D23, FALSE)), "", HLOOKUP(R$1, m_preprocess!$1:$1048576, $D23, FALSE))</f>
        <v>66421.830240391646</v>
      </c>
      <c r="S23" s="21">
        <f>IF(ISBLANK(HLOOKUP(S$1, m_preprocess!$1:$1048576, $D23, FALSE)), "", HLOOKUP(S$1, m_preprocess!$1:$1048576, $D23, FALSE))</f>
        <v>102301.03737904171</v>
      </c>
      <c r="T23" s="21">
        <f>IF(ISBLANK(HLOOKUP(T$1, m_preprocess!$1:$1048576, $D23, FALSE)), "", HLOOKUP(T$1, m_preprocess!$1:$1048576, $D23, FALSE))</f>
        <v>13816763.423383268</v>
      </c>
      <c r="U23" s="21">
        <f>IF(ISBLANK(HLOOKUP(U$1, m_preprocess!$1:$1048576, $D23, FALSE)), "", HLOOKUP(U$1, m_preprocess!$1:$1048576, $D23, FALSE))</f>
        <v>64.997411192930016</v>
      </c>
      <c r="V23" s="21">
        <f>IF(ISBLANK(HLOOKUP(V$1, m_preprocess!$1:$1048576, $D23, FALSE)), "", HLOOKUP(V$1, m_preprocess!$1:$1048576, $D23, FALSE))</f>
        <v>4920595.6805634573</v>
      </c>
      <c r="W23" s="21">
        <f>IF(ISBLANK(HLOOKUP(W$1, m_preprocess!$1:$1048576, $D23, FALSE)), "", HLOOKUP(W$1, m_preprocess!$1:$1048576, $D23, FALSE))</f>
        <v>9015509.42526225</v>
      </c>
      <c r="X23" s="21" t="str">
        <f>IF(ISBLANK(HLOOKUP(X$1, m_preprocess!$1:$1048576, $D23, FALSE)), "", HLOOKUP(X$1, m_preprocess!$1:$1048576, $D23, FALSE))</f>
        <v/>
      </c>
      <c r="Y23" s="21" t="str">
        <f>IF(ISBLANK(HLOOKUP(Y$1, m_preprocess!$1:$1048576, $D23, FALSE)), "", HLOOKUP(Y$1, m_preprocess!$1:$1048576, $D23, FALSE))</f>
        <v/>
      </c>
      <c r="Z23" s="21" t="str">
        <f>IF(ISBLANK(HLOOKUP(Z$1, m_preprocess!$1:$1048576, $D23, FALSE)), "", HLOOKUP(Z$1, m_preprocess!$1:$1048576, $D23, FALSE))</f>
        <v/>
      </c>
    </row>
    <row r="24" spans="1:26" x14ac:dyDescent="0.25">
      <c r="A24" s="2">
        <v>34639</v>
      </c>
      <c r="B24" s="21">
        <v>1994</v>
      </c>
      <c r="C24" s="21">
        <v>11</v>
      </c>
      <c r="D24" s="21">
        <v>24</v>
      </c>
      <c r="E24" s="21">
        <f>IF(ISBLANK(HLOOKUP(E$1, m_preprocess!$1:$1048576, $D24, FALSE)), "", HLOOKUP(E$1, m_preprocess!$1:$1048576, $D24, FALSE))</f>
        <v>55.126459410271167</v>
      </c>
      <c r="F24" s="21">
        <f>IF(ISBLANK(HLOOKUP(F$1, m_preprocess!$1:$1048576, $D24, FALSE)), "", HLOOKUP(F$1, m_preprocess!$1:$1048576, $D24, FALSE))</f>
        <v>52.425269082851898</v>
      </c>
      <c r="G24" s="21" t="str">
        <f>IF(ISBLANK(HLOOKUP(G$1, m_preprocess!$1:$1048576, $D24, FALSE)), "", HLOOKUP(G$1, m_preprocess!$1:$1048576, $D24, FALSE))</f>
        <v/>
      </c>
      <c r="H24" s="21" t="str">
        <f>IF(ISBLANK(HLOOKUP(H$1, m_preprocess!$1:$1048576, $D24, FALSE)), "", HLOOKUP(H$1, m_preprocess!$1:$1048576, $D24, FALSE))</f>
        <v/>
      </c>
      <c r="I24" s="21" t="str">
        <f>IF(ISBLANK(HLOOKUP(I$1, m_preprocess!$1:$1048576, $D24, FALSE)), "", HLOOKUP(I$1, m_preprocess!$1:$1048576, $D24, FALSE))</f>
        <v/>
      </c>
      <c r="J24" s="21" t="str">
        <f>IF(ISBLANK(HLOOKUP(J$1, m_preprocess!$1:$1048576, $D24, FALSE)), "", HLOOKUP(J$1, m_preprocess!$1:$1048576, $D24, FALSE))</f>
        <v/>
      </c>
      <c r="K24" s="21">
        <f>IF(ISBLANK(HLOOKUP(K$1, m_preprocess!$1:$1048576, $D24, FALSE)), "", HLOOKUP(K$1, m_preprocess!$1:$1048576, $D24, FALSE))</f>
        <v>246623.42800077921</v>
      </c>
      <c r="L24" s="21">
        <f>IF(ISBLANK(HLOOKUP(L$1, m_preprocess!$1:$1048576, $D24, FALSE)), "", HLOOKUP(L$1, m_preprocess!$1:$1048576, $D24, FALSE))</f>
        <v>51827.476117338992</v>
      </c>
      <c r="M24" s="21">
        <f>IF(ISBLANK(HLOOKUP(M$1, m_preprocess!$1:$1048576, $D24, FALSE)), "", HLOOKUP(M$1, m_preprocess!$1:$1048576, $D24, FALSE))</f>
        <v>51147.319415223668</v>
      </c>
      <c r="N24" s="21">
        <f>IF(ISBLANK(HLOOKUP(N$1, m_preprocess!$1:$1048576, $D24, FALSE)), "", HLOOKUP(N$1, m_preprocess!$1:$1048576, $D24, FALSE))</f>
        <v>10077.216562719221</v>
      </c>
      <c r="O24" s="21">
        <f>IF(ISBLANK(HLOOKUP(O$1, m_preprocess!$1:$1048576, $D24, FALSE)), "", HLOOKUP(O$1, m_preprocess!$1:$1048576, $D24, FALSE))</f>
        <v>133571.41590549733</v>
      </c>
      <c r="P24" s="21">
        <f>IF(ISBLANK(HLOOKUP(P$1, m_preprocess!$1:$1048576, $D24, FALSE)), "", HLOOKUP(P$1, m_preprocess!$1:$1048576, $D24, FALSE))</f>
        <v>312738.1803948239</v>
      </c>
      <c r="Q24" s="21">
        <f>IF(ISBLANK(HLOOKUP(Q$1, m_preprocess!$1:$1048576, $D24, FALSE)), "", HLOOKUP(Q$1, m_preprocess!$1:$1048576, $D24, FALSE))</f>
        <v>154312.23284279389</v>
      </c>
      <c r="R24" s="21">
        <f>IF(ISBLANK(HLOOKUP(R$1, m_preprocess!$1:$1048576, $D24, FALSE)), "", HLOOKUP(R$1, m_preprocess!$1:$1048576, $D24, FALSE))</f>
        <v>53177.529070444623</v>
      </c>
      <c r="S24" s="21">
        <f>IF(ISBLANK(HLOOKUP(S$1, m_preprocess!$1:$1048576, $D24, FALSE)), "", HLOOKUP(S$1, m_preprocess!$1:$1048576, $D24, FALSE))</f>
        <v>105248.4184815854</v>
      </c>
      <c r="T24" s="21">
        <f>IF(ISBLANK(HLOOKUP(T$1, m_preprocess!$1:$1048576, $D24, FALSE)), "", HLOOKUP(T$1, m_preprocess!$1:$1048576, $D24, FALSE))</f>
        <v>14301901.975004844</v>
      </c>
      <c r="U24" s="21">
        <f>IF(ISBLANK(HLOOKUP(U$1, m_preprocess!$1:$1048576, $D24, FALSE)), "", HLOOKUP(U$1, m_preprocess!$1:$1048576, $D24, FALSE))</f>
        <v>63.841375901802309</v>
      </c>
      <c r="V24" s="21">
        <f>IF(ISBLANK(HLOOKUP(V$1, m_preprocess!$1:$1048576, $D24, FALSE)), "", HLOOKUP(V$1, m_preprocess!$1:$1048576, $D24, FALSE))</f>
        <v>4949233.7866198467</v>
      </c>
      <c r="W24" s="21">
        <f>IF(ISBLANK(HLOOKUP(W$1, m_preprocess!$1:$1048576, $D24, FALSE)), "", HLOOKUP(W$1, m_preprocess!$1:$1048576, $D24, FALSE))</f>
        <v>9016563.9663694575</v>
      </c>
      <c r="X24" s="21" t="str">
        <f>IF(ISBLANK(HLOOKUP(X$1, m_preprocess!$1:$1048576, $D24, FALSE)), "", HLOOKUP(X$1, m_preprocess!$1:$1048576, $D24, FALSE))</f>
        <v/>
      </c>
      <c r="Y24" s="21" t="str">
        <f>IF(ISBLANK(HLOOKUP(Y$1, m_preprocess!$1:$1048576, $D24, FALSE)), "", HLOOKUP(Y$1, m_preprocess!$1:$1048576, $D24, FALSE))</f>
        <v/>
      </c>
      <c r="Z24" s="21" t="str">
        <f>IF(ISBLANK(HLOOKUP(Z$1, m_preprocess!$1:$1048576, $D24, FALSE)), "", HLOOKUP(Z$1, m_preprocess!$1:$1048576, $D24, FALSE))</f>
        <v/>
      </c>
    </row>
    <row r="25" spans="1:26" x14ac:dyDescent="0.25">
      <c r="A25" s="2">
        <v>34669</v>
      </c>
      <c r="B25" s="21">
        <v>1994</v>
      </c>
      <c r="C25" s="21">
        <v>12</v>
      </c>
      <c r="D25" s="21">
        <v>25</v>
      </c>
      <c r="E25" s="21">
        <f>IF(ISBLANK(HLOOKUP(E$1, m_preprocess!$1:$1048576, $D25, FALSE)), "", HLOOKUP(E$1, m_preprocess!$1:$1048576, $D25, FALSE))</f>
        <v>59.429724561210151</v>
      </c>
      <c r="F25" s="21">
        <f>IF(ISBLANK(HLOOKUP(F$1, m_preprocess!$1:$1048576, $D25, FALSE)), "", HLOOKUP(F$1, m_preprocess!$1:$1048576, $D25, FALSE))</f>
        <v>53.713157695920799</v>
      </c>
      <c r="G25" s="21" t="str">
        <f>IF(ISBLANK(HLOOKUP(G$1, m_preprocess!$1:$1048576, $D25, FALSE)), "", HLOOKUP(G$1, m_preprocess!$1:$1048576, $D25, FALSE))</f>
        <v/>
      </c>
      <c r="H25" s="21" t="str">
        <f>IF(ISBLANK(HLOOKUP(H$1, m_preprocess!$1:$1048576, $D25, FALSE)), "", HLOOKUP(H$1, m_preprocess!$1:$1048576, $D25, FALSE))</f>
        <v/>
      </c>
      <c r="I25" s="21" t="str">
        <f>IF(ISBLANK(HLOOKUP(I$1, m_preprocess!$1:$1048576, $D25, FALSE)), "", HLOOKUP(I$1, m_preprocess!$1:$1048576, $D25, FALSE))</f>
        <v/>
      </c>
      <c r="J25" s="21" t="str">
        <f>IF(ISBLANK(HLOOKUP(J$1, m_preprocess!$1:$1048576, $D25, FALSE)), "", HLOOKUP(J$1, m_preprocess!$1:$1048576, $D25, FALSE))</f>
        <v/>
      </c>
      <c r="K25" s="21">
        <f>IF(ISBLANK(HLOOKUP(K$1, m_preprocess!$1:$1048576, $D25, FALSE)), "", HLOOKUP(K$1, m_preprocess!$1:$1048576, $D25, FALSE))</f>
        <v>215130.80957236406</v>
      </c>
      <c r="L25" s="21">
        <f>IF(ISBLANK(HLOOKUP(L$1, m_preprocess!$1:$1048576, $D25, FALSE)), "", HLOOKUP(L$1, m_preprocess!$1:$1048576, $D25, FALSE))</f>
        <v>38694.509965599187</v>
      </c>
      <c r="M25" s="21">
        <f>IF(ISBLANK(HLOOKUP(M$1, m_preprocess!$1:$1048576, $D25, FALSE)), "", HLOOKUP(M$1, m_preprocess!$1:$1048576, $D25, FALSE))</f>
        <v>34423.478147113128</v>
      </c>
      <c r="N25" s="21">
        <f>IF(ISBLANK(HLOOKUP(N$1, m_preprocess!$1:$1048576, $D25, FALSE)), "", HLOOKUP(N$1, m_preprocess!$1:$1048576, $D25, FALSE))</f>
        <v>7994.2651275687904</v>
      </c>
      <c r="O25" s="21">
        <f>IF(ISBLANK(HLOOKUP(O$1, m_preprocess!$1:$1048576, $D25, FALSE)), "", HLOOKUP(O$1, m_preprocess!$1:$1048576, $D25, FALSE))</f>
        <v>134018.55633208298</v>
      </c>
      <c r="P25" s="21">
        <f>IF(ISBLANK(HLOOKUP(P$1, m_preprocess!$1:$1048576, $D25, FALSE)), "", HLOOKUP(P$1, m_preprocess!$1:$1048576, $D25, FALSE))</f>
        <v>337268.41860556422</v>
      </c>
      <c r="Q25" s="21">
        <f>IF(ISBLANK(HLOOKUP(Q$1, m_preprocess!$1:$1048576, $D25, FALSE)), "", HLOOKUP(Q$1, m_preprocess!$1:$1048576, $D25, FALSE))</f>
        <v>163925.46233476425</v>
      </c>
      <c r="R25" s="21">
        <f>IF(ISBLANK(HLOOKUP(R$1, m_preprocess!$1:$1048576, $D25, FALSE)), "", HLOOKUP(R$1, m_preprocess!$1:$1048576, $D25, FALSE))</f>
        <v>60398.72989034377</v>
      </c>
      <c r="S25" s="21">
        <f>IF(ISBLANK(HLOOKUP(S$1, m_preprocess!$1:$1048576, $D25, FALSE)), "", HLOOKUP(S$1, m_preprocess!$1:$1048576, $D25, FALSE))</f>
        <v>112944.2263804562</v>
      </c>
      <c r="T25" s="21">
        <f>IF(ISBLANK(HLOOKUP(T$1, m_preprocess!$1:$1048576, $D25, FALSE)), "", HLOOKUP(T$1, m_preprocess!$1:$1048576, $D25, FALSE))</f>
        <v>14965748.129960988</v>
      </c>
      <c r="U25" s="21">
        <f>IF(ISBLANK(HLOOKUP(U$1, m_preprocess!$1:$1048576, $D25, FALSE)), "", HLOOKUP(U$1, m_preprocess!$1:$1048576, $D25, FALSE))</f>
        <v>62.46028785223259</v>
      </c>
      <c r="V25" s="21">
        <f>IF(ISBLANK(HLOOKUP(V$1, m_preprocess!$1:$1048576, $D25, FALSE)), "", HLOOKUP(V$1, m_preprocess!$1:$1048576, $D25, FALSE))</f>
        <v>6017641.6212957818</v>
      </c>
      <c r="W25" s="21">
        <f>IF(ISBLANK(HLOOKUP(W$1, m_preprocess!$1:$1048576, $D25, FALSE)), "", HLOOKUP(W$1, m_preprocess!$1:$1048576, $D25, FALSE))</f>
        <v>10242923.396961223</v>
      </c>
      <c r="X25" s="21" t="str">
        <f>IF(ISBLANK(HLOOKUP(X$1, m_preprocess!$1:$1048576, $D25, FALSE)), "", HLOOKUP(X$1, m_preprocess!$1:$1048576, $D25, FALSE))</f>
        <v/>
      </c>
      <c r="Y25" s="21" t="str">
        <f>IF(ISBLANK(HLOOKUP(Y$1, m_preprocess!$1:$1048576, $D25, FALSE)), "", HLOOKUP(Y$1, m_preprocess!$1:$1048576, $D25, FALSE))</f>
        <v/>
      </c>
      <c r="Z25" s="21" t="str">
        <f>IF(ISBLANK(HLOOKUP(Z$1, m_preprocess!$1:$1048576, $D25, FALSE)), "", HLOOKUP(Z$1, m_preprocess!$1:$1048576, $D25, FALSE))</f>
        <v/>
      </c>
    </row>
    <row r="26" spans="1:26" x14ac:dyDescent="0.25">
      <c r="A26" s="2">
        <v>34700</v>
      </c>
      <c r="B26" s="21">
        <v>1995</v>
      </c>
      <c r="C26" s="21">
        <v>1</v>
      </c>
      <c r="D26" s="21">
        <v>26</v>
      </c>
      <c r="E26" s="21">
        <f>IF(ISBLANK(HLOOKUP(E$1, m_preprocess!$1:$1048576, $D26, FALSE)), "", HLOOKUP(E$1, m_preprocess!$1:$1048576, $D26, FALSE))</f>
        <v>46.710386438889081</v>
      </c>
      <c r="F26" s="21">
        <f>IF(ISBLANK(HLOOKUP(F$1, m_preprocess!$1:$1048576, $D26, FALSE)), "", HLOOKUP(F$1, m_preprocess!$1:$1048576, $D26, FALSE))</f>
        <v>50.580790761095898</v>
      </c>
      <c r="G26" s="21" t="str">
        <f>IF(ISBLANK(HLOOKUP(G$1, m_preprocess!$1:$1048576, $D26, FALSE)), "", HLOOKUP(G$1, m_preprocess!$1:$1048576, $D26, FALSE))</f>
        <v/>
      </c>
      <c r="H26" s="21" t="str">
        <f>IF(ISBLANK(HLOOKUP(H$1, m_preprocess!$1:$1048576, $D26, FALSE)), "", HLOOKUP(H$1, m_preprocess!$1:$1048576, $D26, FALSE))</f>
        <v/>
      </c>
      <c r="I26" s="21" t="str">
        <f>IF(ISBLANK(HLOOKUP(I$1, m_preprocess!$1:$1048576, $D26, FALSE)), "", HLOOKUP(I$1, m_preprocess!$1:$1048576, $D26, FALSE))</f>
        <v/>
      </c>
      <c r="J26" s="21" t="str">
        <f>IF(ISBLANK(HLOOKUP(J$1, m_preprocess!$1:$1048576, $D26, FALSE)), "", HLOOKUP(J$1, m_preprocess!$1:$1048576, $D26, FALSE))</f>
        <v/>
      </c>
      <c r="K26" s="21">
        <f>IF(ISBLANK(HLOOKUP(K$1, m_preprocess!$1:$1048576, $D26, FALSE)), "", HLOOKUP(K$1, m_preprocess!$1:$1048576, $D26, FALSE))</f>
        <v>246104.55226659987</v>
      </c>
      <c r="L26" s="21">
        <f>IF(ISBLANK(HLOOKUP(L$1, m_preprocess!$1:$1048576, $D26, FALSE)), "", HLOOKUP(L$1, m_preprocess!$1:$1048576, $D26, FALSE))</f>
        <v>48832.30688124938</v>
      </c>
      <c r="M26" s="21">
        <f>IF(ISBLANK(HLOOKUP(M$1, m_preprocess!$1:$1048576, $D26, FALSE)), "", HLOOKUP(M$1, m_preprocess!$1:$1048576, $D26, FALSE))</f>
        <v>43793.642537673557</v>
      </c>
      <c r="N26" s="21">
        <f>IF(ISBLANK(HLOOKUP(N$1, m_preprocess!$1:$1048576, $D26, FALSE)), "", HLOOKUP(N$1, m_preprocess!$1:$1048576, $D26, FALSE))</f>
        <v>9688.0970261896164</v>
      </c>
      <c r="O26" s="21">
        <f>IF(ISBLANK(HLOOKUP(O$1, m_preprocess!$1:$1048576, $D26, FALSE)), "", HLOOKUP(O$1, m_preprocess!$1:$1048576, $D26, FALSE))</f>
        <v>143790.50582148731</v>
      </c>
      <c r="P26" s="21">
        <f>IF(ISBLANK(HLOOKUP(P$1, m_preprocess!$1:$1048576, $D26, FALSE)), "", HLOOKUP(P$1, m_preprocess!$1:$1048576, $D26, FALSE))</f>
        <v>254520.0440346477</v>
      </c>
      <c r="Q26" s="21">
        <f>IF(ISBLANK(HLOOKUP(Q$1, m_preprocess!$1:$1048576, $D26, FALSE)), "", HLOOKUP(Q$1, m_preprocess!$1:$1048576, $D26, FALSE))</f>
        <v>129284.48537757553</v>
      </c>
      <c r="R26" s="21">
        <f>IF(ISBLANK(HLOOKUP(R$1, m_preprocess!$1:$1048576, $D26, FALSE)), "", HLOOKUP(R$1, m_preprocess!$1:$1048576, $D26, FALSE))</f>
        <v>31994.806152969581</v>
      </c>
      <c r="S26" s="21">
        <f>IF(ISBLANK(HLOOKUP(S$1, m_preprocess!$1:$1048576, $D26, FALSE)), "", HLOOKUP(S$1, m_preprocess!$1:$1048576, $D26, FALSE))</f>
        <v>93240.752504102609</v>
      </c>
      <c r="T26" s="21">
        <f>IF(ISBLANK(HLOOKUP(T$1, m_preprocess!$1:$1048576, $D26, FALSE)), "", HLOOKUP(T$1, m_preprocess!$1:$1048576, $D26, FALSE))</f>
        <v>15005455.858155174</v>
      </c>
      <c r="U26" s="21">
        <f>IF(ISBLANK(HLOOKUP(U$1, m_preprocess!$1:$1048576, $D26, FALSE)), "", HLOOKUP(U$1, m_preprocess!$1:$1048576, $D26, FALSE))</f>
        <v>62.422209759037948</v>
      </c>
      <c r="V26" s="21">
        <f>IF(ISBLANK(HLOOKUP(V$1, m_preprocess!$1:$1048576, $D26, FALSE)), "", HLOOKUP(V$1, m_preprocess!$1:$1048576, $D26, FALSE))</f>
        <v>5346267.3972931039</v>
      </c>
      <c r="W26" s="21">
        <f>IF(ISBLANK(HLOOKUP(W$1, m_preprocess!$1:$1048576, $D26, FALSE)), "", HLOOKUP(W$1, m_preprocess!$1:$1048576, $D26, FALSE))</f>
        <v>9711387.9898275882</v>
      </c>
      <c r="X26" s="21" t="str">
        <f>IF(ISBLANK(HLOOKUP(X$1, m_preprocess!$1:$1048576, $D26, FALSE)), "", HLOOKUP(X$1, m_preprocess!$1:$1048576, $D26, FALSE))</f>
        <v/>
      </c>
      <c r="Y26" s="21" t="str">
        <f>IF(ISBLANK(HLOOKUP(Y$1, m_preprocess!$1:$1048576, $D26, FALSE)), "", HLOOKUP(Y$1, m_preprocess!$1:$1048576, $D26, FALSE))</f>
        <v/>
      </c>
      <c r="Z26" s="21" t="str">
        <f>IF(ISBLANK(HLOOKUP(Z$1, m_preprocess!$1:$1048576, $D26, FALSE)), "", HLOOKUP(Z$1, m_preprocess!$1:$1048576, $D26, FALSE))</f>
        <v/>
      </c>
    </row>
    <row r="27" spans="1:26" x14ac:dyDescent="0.25">
      <c r="A27" s="2">
        <v>34731</v>
      </c>
      <c r="B27" s="21">
        <v>1995</v>
      </c>
      <c r="C27" s="21">
        <v>2</v>
      </c>
      <c r="D27" s="21">
        <v>27</v>
      </c>
      <c r="E27" s="21">
        <f>IF(ISBLANK(HLOOKUP(E$1, m_preprocess!$1:$1048576, $D27, FALSE)), "", HLOOKUP(E$1, m_preprocess!$1:$1048576, $D27, FALSE))</f>
        <v>46.89523018251365</v>
      </c>
      <c r="F27" s="21">
        <f>IF(ISBLANK(HLOOKUP(F$1, m_preprocess!$1:$1048576, $D27, FALSE)), "", HLOOKUP(F$1, m_preprocess!$1:$1048576, $D27, FALSE))</f>
        <v>51.668309920068801</v>
      </c>
      <c r="G27" s="21" t="str">
        <f>IF(ISBLANK(HLOOKUP(G$1, m_preprocess!$1:$1048576, $D27, FALSE)), "", HLOOKUP(G$1, m_preprocess!$1:$1048576, $D27, FALSE))</f>
        <v/>
      </c>
      <c r="H27" s="21" t="str">
        <f>IF(ISBLANK(HLOOKUP(H$1, m_preprocess!$1:$1048576, $D27, FALSE)), "", HLOOKUP(H$1, m_preprocess!$1:$1048576, $D27, FALSE))</f>
        <v/>
      </c>
      <c r="I27" s="21" t="str">
        <f>IF(ISBLANK(HLOOKUP(I$1, m_preprocess!$1:$1048576, $D27, FALSE)), "", HLOOKUP(I$1, m_preprocess!$1:$1048576, $D27, FALSE))</f>
        <v/>
      </c>
      <c r="J27" s="21" t="str">
        <f>IF(ISBLANK(HLOOKUP(J$1, m_preprocess!$1:$1048576, $D27, FALSE)), "", HLOOKUP(J$1, m_preprocess!$1:$1048576, $D27, FALSE))</f>
        <v/>
      </c>
      <c r="K27" s="21">
        <f>IF(ISBLANK(HLOOKUP(K$1, m_preprocess!$1:$1048576, $D27, FALSE)), "", HLOOKUP(K$1, m_preprocess!$1:$1048576, $D27, FALSE))</f>
        <v>213400.59847099989</v>
      </c>
      <c r="L27" s="21">
        <f>IF(ISBLANK(HLOOKUP(L$1, m_preprocess!$1:$1048576, $D27, FALSE)), "", HLOOKUP(L$1, m_preprocess!$1:$1048576, $D27, FALSE))</f>
        <v>27763.676017166694</v>
      </c>
      <c r="M27" s="21">
        <f>IF(ISBLANK(HLOOKUP(M$1, m_preprocess!$1:$1048576, $D27, FALSE)), "", HLOOKUP(M$1, m_preprocess!$1:$1048576, $D27, FALSE))</f>
        <v>32207.384697786678</v>
      </c>
      <c r="N27" s="21">
        <f>IF(ISBLANK(HLOOKUP(N$1, m_preprocess!$1:$1048576, $D27, FALSE)), "", HLOOKUP(N$1, m_preprocess!$1:$1048576, $D27, FALSE))</f>
        <v>11850.992178563605</v>
      </c>
      <c r="O27" s="21">
        <f>IF(ISBLANK(HLOOKUP(O$1, m_preprocess!$1:$1048576, $D27, FALSE)), "", HLOOKUP(O$1, m_preprocess!$1:$1048576, $D27, FALSE))</f>
        <v>141578.54557748284</v>
      </c>
      <c r="P27" s="21">
        <f>IF(ISBLANK(HLOOKUP(P$1, m_preprocess!$1:$1048576, $D27, FALSE)), "", HLOOKUP(P$1, m_preprocess!$1:$1048576, $D27, FALSE))</f>
        <v>253933.32108607539</v>
      </c>
      <c r="Q27" s="21">
        <f>IF(ISBLANK(HLOOKUP(Q$1, m_preprocess!$1:$1048576, $D27, FALSE)), "", HLOOKUP(Q$1, m_preprocess!$1:$1048576, $D27, FALSE))</f>
        <v>115496.25889102588</v>
      </c>
      <c r="R27" s="21">
        <f>IF(ISBLANK(HLOOKUP(R$1, m_preprocess!$1:$1048576, $D27, FALSE)), "", HLOOKUP(R$1, m_preprocess!$1:$1048576, $D27, FALSE))</f>
        <v>38392.412406595948</v>
      </c>
      <c r="S27" s="21">
        <f>IF(ISBLANK(HLOOKUP(S$1, m_preprocess!$1:$1048576, $D27, FALSE)), "", HLOOKUP(S$1, m_preprocess!$1:$1048576, $D27, FALSE))</f>
        <v>100044.64978845356</v>
      </c>
      <c r="T27" s="21">
        <f>IF(ISBLANK(HLOOKUP(T$1, m_preprocess!$1:$1048576, $D27, FALSE)), "", HLOOKUP(T$1, m_preprocess!$1:$1048576, $D27, FALSE))</f>
        <v>15321682.845546832</v>
      </c>
      <c r="U27" s="21">
        <f>IF(ISBLANK(HLOOKUP(U$1, m_preprocess!$1:$1048576, $D27, FALSE)), "", HLOOKUP(U$1, m_preprocess!$1:$1048576, $D27, FALSE))</f>
        <v>62.893432144451609</v>
      </c>
      <c r="V27" s="21">
        <f>IF(ISBLANK(HLOOKUP(V$1, m_preprocess!$1:$1048576, $D27, FALSE)), "", HLOOKUP(V$1, m_preprocess!$1:$1048576, $D27, FALSE))</f>
        <v>5404726.1139550619</v>
      </c>
      <c r="W27" s="21">
        <f>IF(ISBLANK(HLOOKUP(W$1, m_preprocess!$1:$1048576, $D27, FALSE)), "", HLOOKUP(W$1, m_preprocess!$1:$1048576, $D27, FALSE))</f>
        <v>9660858.5741980989</v>
      </c>
      <c r="X27" s="21" t="str">
        <f>IF(ISBLANK(HLOOKUP(X$1, m_preprocess!$1:$1048576, $D27, FALSE)), "", HLOOKUP(X$1, m_preprocess!$1:$1048576, $D27, FALSE))</f>
        <v/>
      </c>
      <c r="Y27" s="21" t="str">
        <f>IF(ISBLANK(HLOOKUP(Y$1, m_preprocess!$1:$1048576, $D27, FALSE)), "", HLOOKUP(Y$1, m_preprocess!$1:$1048576, $D27, FALSE))</f>
        <v/>
      </c>
      <c r="Z27" s="21" t="str">
        <f>IF(ISBLANK(HLOOKUP(Z$1, m_preprocess!$1:$1048576, $D27, FALSE)), "", HLOOKUP(Z$1, m_preprocess!$1:$1048576, $D27, FALSE))</f>
        <v/>
      </c>
    </row>
    <row r="28" spans="1:26" x14ac:dyDescent="0.25">
      <c r="A28" s="2">
        <v>34759</v>
      </c>
      <c r="B28" s="21">
        <v>1995</v>
      </c>
      <c r="C28" s="21">
        <v>3</v>
      </c>
      <c r="D28" s="21">
        <v>28</v>
      </c>
      <c r="E28" s="21">
        <f>IF(ISBLANK(HLOOKUP(E$1, m_preprocess!$1:$1048576, $D28, FALSE)), "", HLOOKUP(E$1, m_preprocess!$1:$1048576, $D28, FALSE))</f>
        <v>53.473229336468059</v>
      </c>
      <c r="F28" s="21">
        <f>IF(ISBLANK(HLOOKUP(F$1, m_preprocess!$1:$1048576, $D28, FALSE)), "", HLOOKUP(F$1, m_preprocess!$1:$1048576, $D28, FALSE))</f>
        <v>53.121691354762902</v>
      </c>
      <c r="G28" s="21" t="str">
        <f>IF(ISBLANK(HLOOKUP(G$1, m_preprocess!$1:$1048576, $D28, FALSE)), "", HLOOKUP(G$1, m_preprocess!$1:$1048576, $D28, FALSE))</f>
        <v/>
      </c>
      <c r="H28" s="21" t="str">
        <f>IF(ISBLANK(HLOOKUP(H$1, m_preprocess!$1:$1048576, $D28, FALSE)), "", HLOOKUP(H$1, m_preprocess!$1:$1048576, $D28, FALSE))</f>
        <v/>
      </c>
      <c r="I28" s="21" t="str">
        <f>IF(ISBLANK(HLOOKUP(I$1, m_preprocess!$1:$1048576, $D28, FALSE)), "", HLOOKUP(I$1, m_preprocess!$1:$1048576, $D28, FALSE))</f>
        <v/>
      </c>
      <c r="J28" s="21" t="str">
        <f>IF(ISBLANK(HLOOKUP(J$1, m_preprocess!$1:$1048576, $D28, FALSE)), "", HLOOKUP(J$1, m_preprocess!$1:$1048576, $D28, FALSE))</f>
        <v/>
      </c>
      <c r="K28" s="21">
        <f>IF(ISBLANK(HLOOKUP(K$1, m_preprocess!$1:$1048576, $D28, FALSE)), "", HLOOKUP(K$1, m_preprocess!$1:$1048576, $D28, FALSE))</f>
        <v>238383.85781830287</v>
      </c>
      <c r="L28" s="21">
        <f>IF(ISBLANK(HLOOKUP(L$1, m_preprocess!$1:$1048576, $D28, FALSE)), "", HLOOKUP(L$1, m_preprocess!$1:$1048576, $D28, FALSE))</f>
        <v>51802.676955183517</v>
      </c>
      <c r="M28" s="21">
        <f>IF(ISBLANK(HLOOKUP(M$1, m_preprocess!$1:$1048576, $D28, FALSE)), "", HLOOKUP(M$1, m_preprocess!$1:$1048576, $D28, FALSE))</f>
        <v>34442.771776449052</v>
      </c>
      <c r="N28" s="21">
        <f>IF(ISBLANK(HLOOKUP(N$1, m_preprocess!$1:$1048576, $D28, FALSE)), "", HLOOKUP(N$1, m_preprocess!$1:$1048576, $D28, FALSE))</f>
        <v>10313.084494343606</v>
      </c>
      <c r="O28" s="21">
        <f>IF(ISBLANK(HLOOKUP(O$1, m_preprocess!$1:$1048576, $D28, FALSE)), "", HLOOKUP(O$1, m_preprocess!$1:$1048576, $D28, FALSE))</f>
        <v>141825.32459232674</v>
      </c>
      <c r="P28" s="21">
        <f>IF(ISBLANK(HLOOKUP(P$1, m_preprocess!$1:$1048576, $D28, FALSE)), "", HLOOKUP(P$1, m_preprocess!$1:$1048576, $D28, FALSE))</f>
        <v>311380.51958632376</v>
      </c>
      <c r="Q28" s="21">
        <f>IF(ISBLANK(HLOOKUP(Q$1, m_preprocess!$1:$1048576, $D28, FALSE)), "", HLOOKUP(Q$1, m_preprocess!$1:$1048576, $D28, FALSE))</f>
        <v>144087.405537668</v>
      </c>
      <c r="R28" s="21">
        <f>IF(ISBLANK(HLOOKUP(R$1, m_preprocess!$1:$1048576, $D28, FALSE)), "", HLOOKUP(R$1, m_preprocess!$1:$1048576, $D28, FALSE))</f>
        <v>48280.94245074931</v>
      </c>
      <c r="S28" s="21">
        <f>IF(ISBLANK(HLOOKUP(S$1, m_preprocess!$1:$1048576, $D28, FALSE)), "", HLOOKUP(S$1, m_preprocess!$1:$1048576, $D28, FALSE))</f>
        <v>119012.17159790645</v>
      </c>
      <c r="T28" s="21">
        <f>IF(ISBLANK(HLOOKUP(T$1, m_preprocess!$1:$1048576, $D28, FALSE)), "", HLOOKUP(T$1, m_preprocess!$1:$1048576, $D28, FALSE))</f>
        <v>15618934.163404111</v>
      </c>
      <c r="U28" s="21">
        <f>IF(ISBLANK(HLOOKUP(U$1, m_preprocess!$1:$1048576, $D28, FALSE)), "", HLOOKUP(U$1, m_preprocess!$1:$1048576, $D28, FALSE))</f>
        <v>63.678666952542216</v>
      </c>
      <c r="V28" s="21">
        <f>IF(ISBLANK(HLOOKUP(V$1, m_preprocess!$1:$1048576, $D28, FALSE)), "", HLOOKUP(V$1, m_preprocess!$1:$1048576, $D28, FALSE))</f>
        <v>5485997.0379452053</v>
      </c>
      <c r="W28" s="21">
        <f>IF(ISBLANK(HLOOKUP(W$1, m_preprocess!$1:$1048576, $D28, FALSE)), "", HLOOKUP(W$1, m_preprocess!$1:$1048576, $D28, FALSE))</f>
        <v>9793636.364342466</v>
      </c>
      <c r="X28" s="21" t="str">
        <f>IF(ISBLANK(HLOOKUP(X$1, m_preprocess!$1:$1048576, $D28, FALSE)), "", HLOOKUP(X$1, m_preprocess!$1:$1048576, $D28, FALSE))</f>
        <v/>
      </c>
      <c r="Y28" s="21" t="str">
        <f>IF(ISBLANK(HLOOKUP(Y$1, m_preprocess!$1:$1048576, $D28, FALSE)), "", HLOOKUP(Y$1, m_preprocess!$1:$1048576, $D28, FALSE))</f>
        <v/>
      </c>
      <c r="Z28" s="21" t="str">
        <f>IF(ISBLANK(HLOOKUP(Z$1, m_preprocess!$1:$1048576, $D28, FALSE)), "", HLOOKUP(Z$1, m_preprocess!$1:$1048576, $D28, FALSE))</f>
        <v/>
      </c>
    </row>
    <row r="29" spans="1:26" x14ac:dyDescent="0.25">
      <c r="A29" s="2">
        <v>34790</v>
      </c>
      <c r="B29" s="21">
        <v>1995</v>
      </c>
      <c r="C29" s="21">
        <v>4</v>
      </c>
      <c r="D29" s="21">
        <v>29</v>
      </c>
      <c r="E29" s="21">
        <f>IF(ISBLANK(HLOOKUP(E$1, m_preprocess!$1:$1048576, $D29, FALSE)), "", HLOOKUP(E$1, m_preprocess!$1:$1048576, $D29, FALSE))</f>
        <v>50.140536333217561</v>
      </c>
      <c r="F29" s="21">
        <f>IF(ISBLANK(HLOOKUP(F$1, m_preprocess!$1:$1048576, $D29, FALSE)), "", HLOOKUP(F$1, m_preprocess!$1:$1048576, $D29, FALSE))</f>
        <v>51.240959943903597</v>
      </c>
      <c r="G29" s="21" t="str">
        <f>IF(ISBLANK(HLOOKUP(G$1, m_preprocess!$1:$1048576, $D29, FALSE)), "", HLOOKUP(G$1, m_preprocess!$1:$1048576, $D29, FALSE))</f>
        <v/>
      </c>
      <c r="H29" s="21" t="str">
        <f>IF(ISBLANK(HLOOKUP(H$1, m_preprocess!$1:$1048576, $D29, FALSE)), "", HLOOKUP(H$1, m_preprocess!$1:$1048576, $D29, FALSE))</f>
        <v/>
      </c>
      <c r="I29" s="21" t="str">
        <f>IF(ISBLANK(HLOOKUP(I$1, m_preprocess!$1:$1048576, $D29, FALSE)), "", HLOOKUP(I$1, m_preprocess!$1:$1048576, $D29, FALSE))</f>
        <v/>
      </c>
      <c r="J29" s="21" t="str">
        <f>IF(ISBLANK(HLOOKUP(J$1, m_preprocess!$1:$1048576, $D29, FALSE)), "", HLOOKUP(J$1, m_preprocess!$1:$1048576, $D29, FALSE))</f>
        <v/>
      </c>
      <c r="K29" s="21">
        <f>IF(ISBLANK(HLOOKUP(K$1, m_preprocess!$1:$1048576, $D29, FALSE)), "", HLOOKUP(K$1, m_preprocess!$1:$1048576, $D29, FALSE))</f>
        <v>243117.04985881582</v>
      </c>
      <c r="L29" s="21">
        <f>IF(ISBLANK(HLOOKUP(L$1, m_preprocess!$1:$1048576, $D29, FALSE)), "", HLOOKUP(L$1, m_preprocess!$1:$1048576, $D29, FALSE))</f>
        <v>65809.342458560597</v>
      </c>
      <c r="M29" s="21">
        <f>IF(ISBLANK(HLOOKUP(M$1, m_preprocess!$1:$1048576, $D29, FALSE)), "", HLOOKUP(M$1, m_preprocess!$1:$1048576, $D29, FALSE))</f>
        <v>26935.100821593154</v>
      </c>
      <c r="N29" s="21">
        <f>IF(ISBLANK(HLOOKUP(N$1, m_preprocess!$1:$1048576, $D29, FALSE)), "", HLOOKUP(N$1, m_preprocess!$1:$1048576, $D29, FALSE))</f>
        <v>9033.311017764896</v>
      </c>
      <c r="O29" s="21">
        <f>IF(ISBLANK(HLOOKUP(O$1, m_preprocess!$1:$1048576, $D29, FALSE)), "", HLOOKUP(O$1, m_preprocess!$1:$1048576, $D29, FALSE))</f>
        <v>141339.29556089718</v>
      </c>
      <c r="P29" s="21">
        <f>IF(ISBLANK(HLOOKUP(P$1, m_preprocess!$1:$1048576, $D29, FALSE)), "", HLOOKUP(P$1, m_preprocess!$1:$1048576, $D29, FALSE))</f>
        <v>269497.23674207518</v>
      </c>
      <c r="Q29" s="21">
        <f>IF(ISBLANK(HLOOKUP(Q$1, m_preprocess!$1:$1048576, $D29, FALSE)), "", HLOOKUP(Q$1, m_preprocess!$1:$1048576, $D29, FALSE))</f>
        <v>124907.50958789705</v>
      </c>
      <c r="R29" s="21">
        <f>IF(ISBLANK(HLOOKUP(R$1, m_preprocess!$1:$1048576, $D29, FALSE)), "", HLOOKUP(R$1, m_preprocess!$1:$1048576, $D29, FALSE))</f>
        <v>51133.8608618699</v>
      </c>
      <c r="S29" s="21">
        <f>IF(ISBLANK(HLOOKUP(S$1, m_preprocess!$1:$1048576, $D29, FALSE)), "", HLOOKUP(S$1, m_preprocess!$1:$1048576, $D29, FALSE))</f>
        <v>93455.86629230823</v>
      </c>
      <c r="T29" s="21">
        <f>IF(ISBLANK(HLOOKUP(T$1, m_preprocess!$1:$1048576, $D29, FALSE)), "", HLOOKUP(T$1, m_preprocess!$1:$1048576, $D29, FALSE))</f>
        <v>16138843.923735635</v>
      </c>
      <c r="U29" s="21">
        <f>IF(ISBLANK(HLOOKUP(U$1, m_preprocess!$1:$1048576, $D29, FALSE)), "", HLOOKUP(U$1, m_preprocess!$1:$1048576, $D29, FALSE))</f>
        <v>64.578436152430385</v>
      </c>
      <c r="V29" s="21">
        <f>IF(ISBLANK(HLOOKUP(V$1, m_preprocess!$1:$1048576, $D29, FALSE)), "", HLOOKUP(V$1, m_preprocess!$1:$1048576, $D29, FALSE))</f>
        <v>5604109.642273007</v>
      </c>
      <c r="W29" s="21">
        <f>IF(ISBLANK(HLOOKUP(W$1, m_preprocess!$1:$1048576, $D29, FALSE)), "", HLOOKUP(W$1, m_preprocess!$1:$1048576, $D29, FALSE))</f>
        <v>10093838.964693019</v>
      </c>
      <c r="X29" s="21" t="str">
        <f>IF(ISBLANK(HLOOKUP(X$1, m_preprocess!$1:$1048576, $D29, FALSE)), "", HLOOKUP(X$1, m_preprocess!$1:$1048576, $D29, FALSE))</f>
        <v/>
      </c>
      <c r="Y29" s="21" t="str">
        <f>IF(ISBLANK(HLOOKUP(Y$1, m_preprocess!$1:$1048576, $D29, FALSE)), "", HLOOKUP(Y$1, m_preprocess!$1:$1048576, $D29, FALSE))</f>
        <v/>
      </c>
      <c r="Z29" s="21" t="str">
        <f>IF(ISBLANK(HLOOKUP(Z$1, m_preprocess!$1:$1048576, $D29, FALSE)), "", HLOOKUP(Z$1, m_preprocess!$1:$1048576, $D29, FALSE))</f>
        <v/>
      </c>
    </row>
    <row r="30" spans="1:26" x14ac:dyDescent="0.25">
      <c r="A30" s="2">
        <v>34820</v>
      </c>
      <c r="B30" s="21">
        <v>1995</v>
      </c>
      <c r="C30" s="21">
        <v>5</v>
      </c>
      <c r="D30" s="21">
        <v>30</v>
      </c>
      <c r="E30" s="21">
        <f>IF(ISBLANK(HLOOKUP(E$1, m_preprocess!$1:$1048576, $D30, FALSE)), "", HLOOKUP(E$1, m_preprocess!$1:$1048576, $D30, FALSE))</f>
        <v>55.436907018161293</v>
      </c>
      <c r="F30" s="21">
        <f>IF(ISBLANK(HLOOKUP(F$1, m_preprocess!$1:$1048576, $D30, FALSE)), "", HLOOKUP(F$1, m_preprocess!$1:$1048576, $D30, FALSE))</f>
        <v>53.311893125413597</v>
      </c>
      <c r="G30" s="21" t="str">
        <f>IF(ISBLANK(HLOOKUP(G$1, m_preprocess!$1:$1048576, $D30, FALSE)), "", HLOOKUP(G$1, m_preprocess!$1:$1048576, $D30, FALSE))</f>
        <v/>
      </c>
      <c r="H30" s="21" t="str">
        <f>IF(ISBLANK(HLOOKUP(H$1, m_preprocess!$1:$1048576, $D30, FALSE)), "", HLOOKUP(H$1, m_preprocess!$1:$1048576, $D30, FALSE))</f>
        <v/>
      </c>
      <c r="I30" s="21" t="str">
        <f>IF(ISBLANK(HLOOKUP(I$1, m_preprocess!$1:$1048576, $D30, FALSE)), "", HLOOKUP(I$1, m_preprocess!$1:$1048576, $D30, FALSE))</f>
        <v/>
      </c>
      <c r="J30" s="21" t="str">
        <f>IF(ISBLANK(HLOOKUP(J$1, m_preprocess!$1:$1048576, $D30, FALSE)), "", HLOOKUP(J$1, m_preprocess!$1:$1048576, $D30, FALSE))</f>
        <v/>
      </c>
      <c r="K30" s="21">
        <f>IF(ISBLANK(HLOOKUP(K$1, m_preprocess!$1:$1048576, $D30, FALSE)), "", HLOOKUP(K$1, m_preprocess!$1:$1048576, $D30, FALSE))</f>
        <v>293290.43181493622</v>
      </c>
      <c r="L30" s="21">
        <f>IF(ISBLANK(HLOOKUP(L$1, m_preprocess!$1:$1048576, $D30, FALSE)), "", HLOOKUP(L$1, m_preprocess!$1:$1048576, $D30, FALSE))</f>
        <v>91686.23262387875</v>
      </c>
      <c r="M30" s="21">
        <f>IF(ISBLANK(HLOOKUP(M$1, m_preprocess!$1:$1048576, $D30, FALSE)), "", HLOOKUP(M$1, m_preprocess!$1:$1048576, $D30, FALSE))</f>
        <v>47676.462847657407</v>
      </c>
      <c r="N30" s="21">
        <f>IF(ISBLANK(HLOOKUP(N$1, m_preprocess!$1:$1048576, $D30, FALSE)), "", HLOOKUP(N$1, m_preprocess!$1:$1048576, $D30, FALSE))</f>
        <v>12112.532009548338</v>
      </c>
      <c r="O30" s="21">
        <f>IF(ISBLANK(HLOOKUP(O$1, m_preprocess!$1:$1048576, $D30, FALSE)), "", HLOOKUP(O$1, m_preprocess!$1:$1048576, $D30, FALSE))</f>
        <v>141815.20433385173</v>
      </c>
      <c r="P30" s="21">
        <f>IF(ISBLANK(HLOOKUP(P$1, m_preprocess!$1:$1048576, $D30, FALSE)), "", HLOOKUP(P$1, m_preprocess!$1:$1048576, $D30, FALSE))</f>
        <v>281900.8016908805</v>
      </c>
      <c r="Q30" s="21">
        <f>IF(ISBLANK(HLOOKUP(Q$1, m_preprocess!$1:$1048576, $D30, FALSE)), "", HLOOKUP(Q$1, m_preprocess!$1:$1048576, $D30, FALSE))</f>
        <v>141819.53310349444</v>
      </c>
      <c r="R30" s="21">
        <f>IF(ISBLANK(HLOOKUP(R$1, m_preprocess!$1:$1048576, $D30, FALSE)), "", HLOOKUP(R$1, m_preprocess!$1:$1048576, $D30, FALSE))</f>
        <v>35092.313525892248</v>
      </c>
      <c r="S30" s="21">
        <f>IF(ISBLANK(HLOOKUP(S$1, m_preprocess!$1:$1048576, $D30, FALSE)), "", HLOOKUP(S$1, m_preprocess!$1:$1048576, $D30, FALSE))</f>
        <v>104988.95506149383</v>
      </c>
      <c r="T30" s="21">
        <f>IF(ISBLANK(HLOOKUP(T$1, m_preprocess!$1:$1048576, $D30, FALSE)), "", HLOOKUP(T$1, m_preprocess!$1:$1048576, $D30, FALSE))</f>
        <v>15516761.665806253</v>
      </c>
      <c r="U30" s="21">
        <f>IF(ISBLANK(HLOOKUP(U$1, m_preprocess!$1:$1048576, $D30, FALSE)), "", HLOOKUP(U$1, m_preprocess!$1:$1048576, $D30, FALSE))</f>
        <v>63.965702662336774</v>
      </c>
      <c r="V30" s="21">
        <f>IF(ISBLANK(HLOOKUP(V$1, m_preprocess!$1:$1048576, $D30, FALSE)), "", HLOOKUP(V$1, m_preprocess!$1:$1048576, $D30, FALSE))</f>
        <v>5588472.3842427954</v>
      </c>
      <c r="W30" s="21">
        <f>IF(ISBLANK(HLOOKUP(W$1, m_preprocess!$1:$1048576, $D30, FALSE)), "", HLOOKUP(W$1, m_preprocess!$1:$1048576, $D30, FALSE))</f>
        <v>10166997.715791538</v>
      </c>
      <c r="X30" s="21" t="str">
        <f>IF(ISBLANK(HLOOKUP(X$1, m_preprocess!$1:$1048576, $D30, FALSE)), "", HLOOKUP(X$1, m_preprocess!$1:$1048576, $D30, FALSE))</f>
        <v/>
      </c>
      <c r="Y30" s="21" t="str">
        <f>IF(ISBLANK(HLOOKUP(Y$1, m_preprocess!$1:$1048576, $D30, FALSE)), "", HLOOKUP(Y$1, m_preprocess!$1:$1048576, $D30, FALSE))</f>
        <v/>
      </c>
      <c r="Z30" s="21" t="str">
        <f>IF(ISBLANK(HLOOKUP(Z$1, m_preprocess!$1:$1048576, $D30, FALSE)), "", HLOOKUP(Z$1, m_preprocess!$1:$1048576, $D30, FALSE))</f>
        <v/>
      </c>
    </row>
    <row r="31" spans="1:26" x14ac:dyDescent="0.25">
      <c r="A31" s="2">
        <v>34851</v>
      </c>
      <c r="B31" s="21">
        <v>1995</v>
      </c>
      <c r="C31" s="21">
        <v>6</v>
      </c>
      <c r="D31" s="21">
        <v>31</v>
      </c>
      <c r="E31" s="21">
        <f>IF(ISBLANK(HLOOKUP(E$1, m_preprocess!$1:$1048576, $D31, FALSE)), "", HLOOKUP(E$1, m_preprocess!$1:$1048576, $D31, FALSE))</f>
        <v>51.401541137461265</v>
      </c>
      <c r="F31" s="21">
        <f>IF(ISBLANK(HLOOKUP(F$1, m_preprocess!$1:$1048576, $D31, FALSE)), "", HLOOKUP(F$1, m_preprocess!$1:$1048576, $D31, FALSE))</f>
        <v>54.675175122471998</v>
      </c>
      <c r="G31" s="21" t="str">
        <f>IF(ISBLANK(HLOOKUP(G$1, m_preprocess!$1:$1048576, $D31, FALSE)), "", HLOOKUP(G$1, m_preprocess!$1:$1048576, $D31, FALSE))</f>
        <v/>
      </c>
      <c r="H31" s="21" t="str">
        <f>IF(ISBLANK(HLOOKUP(H$1, m_preprocess!$1:$1048576, $D31, FALSE)), "", HLOOKUP(H$1, m_preprocess!$1:$1048576, $D31, FALSE))</f>
        <v/>
      </c>
      <c r="I31" s="21" t="str">
        <f>IF(ISBLANK(HLOOKUP(I$1, m_preprocess!$1:$1048576, $D31, FALSE)), "", HLOOKUP(I$1, m_preprocess!$1:$1048576, $D31, FALSE))</f>
        <v/>
      </c>
      <c r="J31" s="21" t="str">
        <f>IF(ISBLANK(HLOOKUP(J$1, m_preprocess!$1:$1048576, $D31, FALSE)), "", HLOOKUP(J$1, m_preprocess!$1:$1048576, $D31, FALSE))</f>
        <v/>
      </c>
      <c r="K31" s="21">
        <f>IF(ISBLANK(HLOOKUP(K$1, m_preprocess!$1:$1048576, $D31, FALSE)), "", HLOOKUP(K$1, m_preprocess!$1:$1048576, $D31, FALSE))</f>
        <v>306053.90557569091</v>
      </c>
      <c r="L31" s="21">
        <f>IF(ISBLANK(HLOOKUP(L$1, m_preprocess!$1:$1048576, $D31, FALSE)), "", HLOOKUP(L$1, m_preprocess!$1:$1048576, $D31, FALSE))</f>
        <v>106105.35584269124</v>
      </c>
      <c r="M31" s="21">
        <f>IF(ISBLANK(HLOOKUP(M$1, m_preprocess!$1:$1048576, $D31, FALSE)), "", HLOOKUP(M$1, m_preprocess!$1:$1048576, $D31, FALSE))</f>
        <v>44526.267742085271</v>
      </c>
      <c r="N31" s="21">
        <f>IF(ISBLANK(HLOOKUP(N$1, m_preprocess!$1:$1048576, $D31, FALSE)), "", HLOOKUP(N$1, m_preprocess!$1:$1048576, $D31, FALSE))</f>
        <v>15323.162517504135</v>
      </c>
      <c r="O31" s="21">
        <f>IF(ISBLANK(HLOOKUP(O$1, m_preprocess!$1:$1048576, $D31, FALSE)), "", HLOOKUP(O$1, m_preprocess!$1:$1048576, $D31, FALSE))</f>
        <v>140099.1194734103</v>
      </c>
      <c r="P31" s="21">
        <f>IF(ISBLANK(HLOOKUP(P$1, m_preprocess!$1:$1048576, $D31, FALSE)), "", HLOOKUP(P$1, m_preprocess!$1:$1048576, $D31, FALSE))</f>
        <v>330517.5413757083</v>
      </c>
      <c r="Q31" s="21">
        <f>IF(ISBLANK(HLOOKUP(Q$1, m_preprocess!$1:$1048576, $D31, FALSE)), "", HLOOKUP(Q$1, m_preprocess!$1:$1048576, $D31, FALSE))</f>
        <v>156526.23351943278</v>
      </c>
      <c r="R31" s="21">
        <f>IF(ISBLANK(HLOOKUP(R$1, m_preprocess!$1:$1048576, $D31, FALSE)), "", HLOOKUP(R$1, m_preprocess!$1:$1048576, $D31, FALSE))</f>
        <v>66404.900910906581</v>
      </c>
      <c r="S31" s="21">
        <f>IF(ISBLANK(HLOOKUP(S$1, m_preprocess!$1:$1048576, $D31, FALSE)), "", HLOOKUP(S$1, m_preprocess!$1:$1048576, $D31, FALSE))</f>
        <v>107586.40694536889</v>
      </c>
      <c r="T31" s="21">
        <f>IF(ISBLANK(HLOOKUP(T$1, m_preprocess!$1:$1048576, $D31, FALSE)), "", HLOOKUP(T$1, m_preprocess!$1:$1048576, $D31, FALSE))</f>
        <v>15309632.799933292</v>
      </c>
      <c r="U31" s="21">
        <f>IF(ISBLANK(HLOOKUP(U$1, m_preprocess!$1:$1048576, $D31, FALSE)), "", HLOOKUP(U$1, m_preprocess!$1:$1048576, $D31, FALSE))</f>
        <v>63.501571058573788</v>
      </c>
      <c r="V31" s="21">
        <f>IF(ISBLANK(HLOOKUP(V$1, m_preprocess!$1:$1048576, $D31, FALSE)), "", HLOOKUP(V$1, m_preprocess!$1:$1048576, $D31, FALSE))</f>
        <v>5535532.3485700423</v>
      </c>
      <c r="W31" s="21">
        <f>IF(ISBLANK(HLOOKUP(W$1, m_preprocess!$1:$1048576, $D31, FALSE)), "", HLOOKUP(W$1, m_preprocess!$1:$1048576, $D31, FALSE))</f>
        <v>10312959.338967253</v>
      </c>
      <c r="X31" s="21" t="str">
        <f>IF(ISBLANK(HLOOKUP(X$1, m_preprocess!$1:$1048576, $D31, FALSE)), "", HLOOKUP(X$1, m_preprocess!$1:$1048576, $D31, FALSE))</f>
        <v/>
      </c>
      <c r="Y31" s="21" t="str">
        <f>IF(ISBLANK(HLOOKUP(Y$1, m_preprocess!$1:$1048576, $D31, FALSE)), "", HLOOKUP(Y$1, m_preprocess!$1:$1048576, $D31, FALSE))</f>
        <v/>
      </c>
      <c r="Z31" s="21" t="str">
        <f>IF(ISBLANK(HLOOKUP(Z$1, m_preprocess!$1:$1048576, $D31, FALSE)), "", HLOOKUP(Z$1, m_preprocess!$1:$1048576, $D31, FALSE))</f>
        <v/>
      </c>
    </row>
    <row r="32" spans="1:26" x14ac:dyDescent="0.25">
      <c r="A32" s="2">
        <v>34881</v>
      </c>
      <c r="B32" s="21">
        <v>1995</v>
      </c>
      <c r="C32" s="21">
        <v>7</v>
      </c>
      <c r="D32" s="21">
        <v>32</v>
      </c>
      <c r="E32" s="21">
        <f>IF(ISBLANK(HLOOKUP(E$1, m_preprocess!$1:$1048576, $D32, FALSE)), "", HLOOKUP(E$1, m_preprocess!$1:$1048576, $D32, FALSE))</f>
        <v>52.797070473377431</v>
      </c>
      <c r="F32" s="21">
        <f>IF(ISBLANK(HLOOKUP(F$1, m_preprocess!$1:$1048576, $D32, FALSE)), "", HLOOKUP(F$1, m_preprocess!$1:$1048576, $D32, FALSE))</f>
        <v>53.0669495506381</v>
      </c>
      <c r="G32" s="21" t="str">
        <f>IF(ISBLANK(HLOOKUP(G$1, m_preprocess!$1:$1048576, $D32, FALSE)), "", HLOOKUP(G$1, m_preprocess!$1:$1048576, $D32, FALSE))</f>
        <v/>
      </c>
      <c r="H32" s="21" t="str">
        <f>IF(ISBLANK(HLOOKUP(H$1, m_preprocess!$1:$1048576, $D32, FALSE)), "", HLOOKUP(H$1, m_preprocess!$1:$1048576, $D32, FALSE))</f>
        <v/>
      </c>
      <c r="I32" s="21" t="str">
        <f>IF(ISBLANK(HLOOKUP(I$1, m_preprocess!$1:$1048576, $D32, FALSE)), "", HLOOKUP(I$1, m_preprocess!$1:$1048576, $D32, FALSE))</f>
        <v/>
      </c>
      <c r="J32" s="21" t="str">
        <f>IF(ISBLANK(HLOOKUP(J$1, m_preprocess!$1:$1048576, $D32, FALSE)), "", HLOOKUP(J$1, m_preprocess!$1:$1048576, $D32, FALSE))</f>
        <v/>
      </c>
      <c r="K32" s="21">
        <f>IF(ISBLANK(HLOOKUP(K$1, m_preprocess!$1:$1048576, $D32, FALSE)), "", HLOOKUP(K$1, m_preprocess!$1:$1048576, $D32, FALSE))</f>
        <v>302849.38804898522</v>
      </c>
      <c r="L32" s="21">
        <f>IF(ISBLANK(HLOOKUP(L$1, m_preprocess!$1:$1048576, $D32, FALSE)), "", HLOOKUP(L$1, m_preprocess!$1:$1048576, $D32, FALSE))</f>
        <v>105892.7254712024</v>
      </c>
      <c r="M32" s="21">
        <f>IF(ISBLANK(HLOOKUP(M$1, m_preprocess!$1:$1048576, $D32, FALSE)), "", HLOOKUP(M$1, m_preprocess!$1:$1048576, $D32, FALSE))</f>
        <v>44333.463899433991</v>
      </c>
      <c r="N32" s="21">
        <f>IF(ISBLANK(HLOOKUP(N$1, m_preprocess!$1:$1048576, $D32, FALSE)), "", HLOOKUP(N$1, m_preprocess!$1:$1048576, $D32, FALSE))</f>
        <v>12718.948022755458</v>
      </c>
      <c r="O32" s="21">
        <f>IF(ISBLANK(HLOOKUP(O$1, m_preprocess!$1:$1048576, $D32, FALSE)), "", HLOOKUP(O$1, m_preprocess!$1:$1048576, $D32, FALSE))</f>
        <v>139904.25065559335</v>
      </c>
      <c r="P32" s="21">
        <f>IF(ISBLANK(HLOOKUP(P$1, m_preprocess!$1:$1048576, $D32, FALSE)), "", HLOOKUP(P$1, m_preprocess!$1:$1048576, $D32, FALSE))</f>
        <v>344524.39002844982</v>
      </c>
      <c r="Q32" s="21">
        <f>IF(ISBLANK(HLOOKUP(Q$1, m_preprocess!$1:$1048576, $D32, FALSE)), "", HLOOKUP(Q$1, m_preprocess!$1:$1048576, $D32, FALSE))</f>
        <v>160479.77044687499</v>
      </c>
      <c r="R32" s="21">
        <f>IF(ISBLANK(HLOOKUP(R$1, m_preprocess!$1:$1048576, $D32, FALSE)), "", HLOOKUP(R$1, m_preprocess!$1:$1048576, $D32, FALSE))</f>
        <v>59917.876954493091</v>
      </c>
      <c r="S32" s="21">
        <f>IF(ISBLANK(HLOOKUP(S$1, m_preprocess!$1:$1048576, $D32, FALSE)), "", HLOOKUP(S$1, m_preprocess!$1:$1048576, $D32, FALSE))</f>
        <v>124126.74262708174</v>
      </c>
      <c r="T32" s="21">
        <f>IF(ISBLANK(HLOOKUP(T$1, m_preprocess!$1:$1048576, $D32, FALSE)), "", HLOOKUP(T$1, m_preprocess!$1:$1048576, $D32, FALSE))</f>
        <v>15499456.094393156</v>
      </c>
      <c r="U32" s="21">
        <f>IF(ISBLANK(HLOOKUP(U$1, m_preprocess!$1:$1048576, $D32, FALSE)), "", HLOOKUP(U$1, m_preprocess!$1:$1048576, $D32, FALSE))</f>
        <v>62.770302682466486</v>
      </c>
      <c r="V32" s="21">
        <f>IF(ISBLANK(HLOOKUP(V$1, m_preprocess!$1:$1048576, $D32, FALSE)), "", HLOOKUP(V$1, m_preprocess!$1:$1048576, $D32, FALSE))</f>
        <v>5346350.0374969989</v>
      </c>
      <c r="W32" s="21">
        <f>IF(ISBLANK(HLOOKUP(W$1, m_preprocess!$1:$1048576, $D32, FALSE)), "", HLOOKUP(W$1, m_preprocess!$1:$1048576, $D32, FALSE))</f>
        <v>10165084.521131454</v>
      </c>
      <c r="X32" s="21" t="str">
        <f>IF(ISBLANK(HLOOKUP(X$1, m_preprocess!$1:$1048576, $D32, FALSE)), "", HLOOKUP(X$1, m_preprocess!$1:$1048576, $D32, FALSE))</f>
        <v/>
      </c>
      <c r="Y32" s="21" t="str">
        <f>IF(ISBLANK(HLOOKUP(Y$1, m_preprocess!$1:$1048576, $D32, FALSE)), "", HLOOKUP(Y$1, m_preprocess!$1:$1048576, $D32, FALSE))</f>
        <v/>
      </c>
      <c r="Z32" s="21" t="str">
        <f>IF(ISBLANK(HLOOKUP(Z$1, m_preprocess!$1:$1048576, $D32, FALSE)), "", HLOOKUP(Z$1, m_preprocess!$1:$1048576, $D32, FALSE))</f>
        <v/>
      </c>
    </row>
    <row r="33" spans="1:26" x14ac:dyDescent="0.25">
      <c r="A33" s="2">
        <v>34912</v>
      </c>
      <c r="B33" s="21">
        <v>1995</v>
      </c>
      <c r="C33" s="21">
        <v>8</v>
      </c>
      <c r="D33" s="21">
        <v>33</v>
      </c>
      <c r="E33" s="21">
        <f>IF(ISBLANK(HLOOKUP(E$1, m_preprocess!$1:$1048576, $D33, FALSE)), "", HLOOKUP(E$1, m_preprocess!$1:$1048576, $D33, FALSE))</f>
        <v>52.107589801432233</v>
      </c>
      <c r="F33" s="21">
        <f>IF(ISBLANK(HLOOKUP(F$1, m_preprocess!$1:$1048576, $D33, FALSE)), "", HLOOKUP(F$1, m_preprocess!$1:$1048576, $D33, FALSE))</f>
        <v>52.735913597808903</v>
      </c>
      <c r="G33" s="21" t="str">
        <f>IF(ISBLANK(HLOOKUP(G$1, m_preprocess!$1:$1048576, $D33, FALSE)), "", HLOOKUP(G$1, m_preprocess!$1:$1048576, $D33, FALSE))</f>
        <v/>
      </c>
      <c r="H33" s="21" t="str">
        <f>IF(ISBLANK(HLOOKUP(H$1, m_preprocess!$1:$1048576, $D33, FALSE)), "", HLOOKUP(H$1, m_preprocess!$1:$1048576, $D33, FALSE))</f>
        <v/>
      </c>
      <c r="I33" s="21" t="str">
        <f>IF(ISBLANK(HLOOKUP(I$1, m_preprocess!$1:$1048576, $D33, FALSE)), "", HLOOKUP(I$1, m_preprocess!$1:$1048576, $D33, FALSE))</f>
        <v/>
      </c>
      <c r="J33" s="21" t="str">
        <f>IF(ISBLANK(HLOOKUP(J$1, m_preprocess!$1:$1048576, $D33, FALSE)), "", HLOOKUP(J$1, m_preprocess!$1:$1048576, $D33, FALSE))</f>
        <v/>
      </c>
      <c r="K33" s="21">
        <f>IF(ISBLANK(HLOOKUP(K$1, m_preprocess!$1:$1048576, $D33, FALSE)), "", HLOOKUP(K$1, m_preprocess!$1:$1048576, $D33, FALSE))</f>
        <v>306810.10532086727</v>
      </c>
      <c r="L33" s="21">
        <f>IF(ISBLANK(HLOOKUP(L$1, m_preprocess!$1:$1048576, $D33, FALSE)), "", HLOOKUP(L$1, m_preprocess!$1:$1048576, $D33, FALSE))</f>
        <v>102757.8651137593</v>
      </c>
      <c r="M33" s="21">
        <f>IF(ISBLANK(HLOOKUP(M$1, m_preprocess!$1:$1048576, $D33, FALSE)), "", HLOOKUP(M$1, m_preprocess!$1:$1048576, $D33, FALSE))</f>
        <v>46328.631459554526</v>
      </c>
      <c r="N33" s="21">
        <f>IF(ISBLANK(HLOOKUP(N$1, m_preprocess!$1:$1048576, $D33, FALSE)), "", HLOOKUP(N$1, m_preprocess!$1:$1048576, $D33, FALSE))</f>
        <v>16576.861341577238</v>
      </c>
      <c r="O33" s="21">
        <f>IF(ISBLANK(HLOOKUP(O$1, m_preprocess!$1:$1048576, $D33, FALSE)), "", HLOOKUP(O$1, m_preprocess!$1:$1048576, $D33, FALSE))</f>
        <v>141146.7474059762</v>
      </c>
      <c r="P33" s="21">
        <f>IF(ISBLANK(HLOOKUP(P$1, m_preprocess!$1:$1048576, $D33, FALSE)), "", HLOOKUP(P$1, m_preprocess!$1:$1048576, $D33, FALSE))</f>
        <v>295539.61856914085</v>
      </c>
      <c r="Q33" s="21">
        <f>IF(ISBLANK(HLOOKUP(Q$1, m_preprocess!$1:$1048576, $D33, FALSE)), "", HLOOKUP(Q$1, m_preprocess!$1:$1048576, $D33, FALSE))</f>
        <v>133682.57560291048</v>
      </c>
      <c r="R33" s="21">
        <f>IF(ISBLANK(HLOOKUP(R$1, m_preprocess!$1:$1048576, $D33, FALSE)), "", HLOOKUP(R$1, m_preprocess!$1:$1048576, $D33, FALSE))</f>
        <v>59077.202000529483</v>
      </c>
      <c r="S33" s="21">
        <f>IF(ISBLANK(HLOOKUP(S$1, m_preprocess!$1:$1048576, $D33, FALSE)), "", HLOOKUP(S$1, m_preprocess!$1:$1048576, $D33, FALSE))</f>
        <v>102779.84096570092</v>
      </c>
      <c r="T33" s="21">
        <f>IF(ISBLANK(HLOOKUP(T$1, m_preprocess!$1:$1048576, $D33, FALSE)), "", HLOOKUP(T$1, m_preprocess!$1:$1048576, $D33, FALSE))</f>
        <v>15299597.692380868</v>
      </c>
      <c r="U33" s="21">
        <f>IF(ISBLANK(HLOOKUP(U$1, m_preprocess!$1:$1048576, $D33, FALSE)), "", HLOOKUP(U$1, m_preprocess!$1:$1048576, $D33, FALSE))</f>
        <v>61.921732353257752</v>
      </c>
      <c r="V33" s="21">
        <f>IF(ISBLANK(HLOOKUP(V$1, m_preprocess!$1:$1048576, $D33, FALSE)), "", HLOOKUP(V$1, m_preprocess!$1:$1048576, $D33, FALSE))</f>
        <v>5224249.0283718416</v>
      </c>
      <c r="W33" s="21">
        <f>IF(ISBLANK(HLOOKUP(W$1, m_preprocess!$1:$1048576, $D33, FALSE)), "", HLOOKUP(W$1, m_preprocess!$1:$1048576, $D33, FALSE))</f>
        <v>10227422.083483756</v>
      </c>
      <c r="X33" s="21" t="str">
        <f>IF(ISBLANK(HLOOKUP(X$1, m_preprocess!$1:$1048576, $D33, FALSE)), "", HLOOKUP(X$1, m_preprocess!$1:$1048576, $D33, FALSE))</f>
        <v/>
      </c>
      <c r="Y33" s="21" t="str">
        <f>IF(ISBLANK(HLOOKUP(Y$1, m_preprocess!$1:$1048576, $D33, FALSE)), "", HLOOKUP(Y$1, m_preprocess!$1:$1048576, $D33, FALSE))</f>
        <v/>
      </c>
      <c r="Z33" s="21" t="str">
        <f>IF(ISBLANK(HLOOKUP(Z$1, m_preprocess!$1:$1048576, $D33, FALSE)), "", HLOOKUP(Z$1, m_preprocess!$1:$1048576, $D33, FALSE))</f>
        <v/>
      </c>
    </row>
    <row r="34" spans="1:26" x14ac:dyDescent="0.25">
      <c r="A34" s="2">
        <v>34943</v>
      </c>
      <c r="B34" s="21">
        <v>1995</v>
      </c>
      <c r="C34" s="21">
        <v>9</v>
      </c>
      <c r="D34" s="21">
        <v>34</v>
      </c>
      <c r="E34" s="21">
        <f>IF(ISBLANK(HLOOKUP(E$1, m_preprocess!$1:$1048576, $D34, FALSE)), "", HLOOKUP(E$1, m_preprocess!$1:$1048576, $D34, FALSE))</f>
        <v>53.209625163995703</v>
      </c>
      <c r="F34" s="21">
        <f>IF(ISBLANK(HLOOKUP(F$1, m_preprocess!$1:$1048576, $D34, FALSE)), "", HLOOKUP(F$1, m_preprocess!$1:$1048576, $D34, FALSE))</f>
        <v>52.516992194071697</v>
      </c>
      <c r="G34" s="21" t="str">
        <f>IF(ISBLANK(HLOOKUP(G$1, m_preprocess!$1:$1048576, $D34, FALSE)), "", HLOOKUP(G$1, m_preprocess!$1:$1048576, $D34, FALSE))</f>
        <v/>
      </c>
      <c r="H34" s="21" t="str">
        <f>IF(ISBLANK(HLOOKUP(H$1, m_preprocess!$1:$1048576, $D34, FALSE)), "", HLOOKUP(H$1, m_preprocess!$1:$1048576, $D34, FALSE))</f>
        <v/>
      </c>
      <c r="I34" s="21" t="str">
        <f>IF(ISBLANK(HLOOKUP(I$1, m_preprocess!$1:$1048576, $D34, FALSE)), "", HLOOKUP(I$1, m_preprocess!$1:$1048576, $D34, FALSE))</f>
        <v/>
      </c>
      <c r="J34" s="21" t="str">
        <f>IF(ISBLANK(HLOOKUP(J$1, m_preprocess!$1:$1048576, $D34, FALSE)), "", HLOOKUP(J$1, m_preprocess!$1:$1048576, $D34, FALSE))</f>
        <v/>
      </c>
      <c r="K34" s="21">
        <f>IF(ISBLANK(HLOOKUP(K$1, m_preprocess!$1:$1048576, $D34, FALSE)), "", HLOOKUP(K$1, m_preprocess!$1:$1048576, $D34, FALSE))</f>
        <v>241793.12858627253</v>
      </c>
      <c r="L34" s="21">
        <f>IF(ISBLANK(HLOOKUP(L$1, m_preprocess!$1:$1048576, $D34, FALSE)), "", HLOOKUP(L$1, m_preprocess!$1:$1048576, $D34, FALSE))</f>
        <v>50990.889634099069</v>
      </c>
      <c r="M34" s="21">
        <f>IF(ISBLANK(HLOOKUP(M$1, m_preprocess!$1:$1048576, $D34, FALSE)), "", HLOOKUP(M$1, m_preprocess!$1:$1048576, $D34, FALSE))</f>
        <v>40038.505437596461</v>
      </c>
      <c r="N34" s="21">
        <f>IF(ISBLANK(HLOOKUP(N$1, m_preprocess!$1:$1048576, $D34, FALSE)), "", HLOOKUP(N$1, m_preprocess!$1:$1048576, $D34, FALSE))</f>
        <v>12226.357488099991</v>
      </c>
      <c r="O34" s="21">
        <f>IF(ISBLANK(HLOOKUP(O$1, m_preprocess!$1:$1048576, $D34, FALSE)), "", HLOOKUP(O$1, m_preprocess!$1:$1048576, $D34, FALSE))</f>
        <v>138537.376026477</v>
      </c>
      <c r="P34" s="21">
        <f>IF(ISBLANK(HLOOKUP(P$1, m_preprocess!$1:$1048576, $D34, FALSE)), "", HLOOKUP(P$1, m_preprocess!$1:$1048576, $D34, FALSE))</f>
        <v>357147.79536282521</v>
      </c>
      <c r="Q34" s="21">
        <f>IF(ISBLANK(HLOOKUP(Q$1, m_preprocess!$1:$1048576, $D34, FALSE)), "", HLOOKUP(Q$1, m_preprocess!$1:$1048576, $D34, FALSE))</f>
        <v>159988.37082488614</v>
      </c>
      <c r="R34" s="21">
        <f>IF(ISBLANK(HLOOKUP(R$1, m_preprocess!$1:$1048576, $D34, FALSE)), "", HLOOKUP(R$1, m_preprocess!$1:$1048576, $D34, FALSE))</f>
        <v>65618.492266780129</v>
      </c>
      <c r="S34" s="21">
        <f>IF(ISBLANK(HLOOKUP(S$1, m_preprocess!$1:$1048576, $D34, FALSE)), "", HLOOKUP(S$1, m_preprocess!$1:$1048576, $D34, FALSE))</f>
        <v>131540.93227115896</v>
      </c>
      <c r="T34" s="21">
        <f>IF(ISBLANK(HLOOKUP(T$1, m_preprocess!$1:$1048576, $D34, FALSE)), "", HLOOKUP(T$1, m_preprocess!$1:$1048576, $D34, FALSE))</f>
        <v>15513499.936297297</v>
      </c>
      <c r="U34" s="21">
        <f>IF(ISBLANK(HLOOKUP(U$1, m_preprocess!$1:$1048576, $D34, FALSE)), "", HLOOKUP(U$1, m_preprocess!$1:$1048576, $D34, FALSE))</f>
        <v>61.327962753040474</v>
      </c>
      <c r="V34" s="21">
        <f>IF(ISBLANK(HLOOKUP(V$1, m_preprocess!$1:$1048576, $D34, FALSE)), "", HLOOKUP(V$1, m_preprocess!$1:$1048576, $D34, FALSE))</f>
        <v>5185500.805783784</v>
      </c>
      <c r="W34" s="21">
        <f>IF(ISBLANK(HLOOKUP(W$1, m_preprocess!$1:$1048576, $D34, FALSE)), "", HLOOKUP(W$1, m_preprocess!$1:$1048576, $D34, FALSE))</f>
        <v>10276837.316335136</v>
      </c>
      <c r="X34" s="21" t="str">
        <f>IF(ISBLANK(HLOOKUP(X$1, m_preprocess!$1:$1048576, $D34, FALSE)), "", HLOOKUP(X$1, m_preprocess!$1:$1048576, $D34, FALSE))</f>
        <v/>
      </c>
      <c r="Y34" s="21" t="str">
        <f>IF(ISBLANK(HLOOKUP(Y$1, m_preprocess!$1:$1048576, $D34, FALSE)), "", HLOOKUP(Y$1, m_preprocess!$1:$1048576, $D34, FALSE))</f>
        <v/>
      </c>
      <c r="Z34" s="21" t="str">
        <f>IF(ISBLANK(HLOOKUP(Z$1, m_preprocess!$1:$1048576, $D34, FALSE)), "", HLOOKUP(Z$1, m_preprocess!$1:$1048576, $D34, FALSE))</f>
        <v/>
      </c>
    </row>
    <row r="35" spans="1:26" x14ac:dyDescent="0.25">
      <c r="A35" s="2">
        <v>34973</v>
      </c>
      <c r="B35" s="21">
        <v>1995</v>
      </c>
      <c r="C35" s="21">
        <v>10</v>
      </c>
      <c r="D35" s="21">
        <v>35</v>
      </c>
      <c r="E35" s="21">
        <f>IF(ISBLANK(HLOOKUP(E$1, m_preprocess!$1:$1048576, $D35, FALSE)), "", HLOOKUP(E$1, m_preprocess!$1:$1048576, $D35, FALSE))</f>
        <v>55.177960816223653</v>
      </c>
      <c r="F35" s="21">
        <f>IF(ISBLANK(HLOOKUP(F$1, m_preprocess!$1:$1048576, $D35, FALSE)), "", HLOOKUP(F$1, m_preprocess!$1:$1048576, $D35, FALSE))</f>
        <v>52.6406294839122</v>
      </c>
      <c r="G35" s="21" t="str">
        <f>IF(ISBLANK(HLOOKUP(G$1, m_preprocess!$1:$1048576, $D35, FALSE)), "", HLOOKUP(G$1, m_preprocess!$1:$1048576, $D35, FALSE))</f>
        <v/>
      </c>
      <c r="H35" s="21" t="str">
        <f>IF(ISBLANK(HLOOKUP(H$1, m_preprocess!$1:$1048576, $D35, FALSE)), "", HLOOKUP(H$1, m_preprocess!$1:$1048576, $D35, FALSE))</f>
        <v/>
      </c>
      <c r="I35" s="21" t="str">
        <f>IF(ISBLANK(HLOOKUP(I$1, m_preprocess!$1:$1048576, $D35, FALSE)), "", HLOOKUP(I$1, m_preprocess!$1:$1048576, $D35, FALSE))</f>
        <v/>
      </c>
      <c r="J35" s="21" t="str">
        <f>IF(ISBLANK(HLOOKUP(J$1, m_preprocess!$1:$1048576, $D35, FALSE)), "", HLOOKUP(J$1, m_preprocess!$1:$1048576, $D35, FALSE))</f>
        <v/>
      </c>
      <c r="K35" s="21">
        <f>IF(ISBLANK(HLOOKUP(K$1, m_preprocess!$1:$1048576, $D35, FALSE)), "", HLOOKUP(K$1, m_preprocess!$1:$1048576, $D35, FALSE))</f>
        <v>251090.79135368988</v>
      </c>
      <c r="L35" s="21">
        <f>IF(ISBLANK(HLOOKUP(L$1, m_preprocess!$1:$1048576, $D35, FALSE)), "", HLOOKUP(L$1, m_preprocess!$1:$1048576, $D35, FALSE))</f>
        <v>46956.898806438563</v>
      </c>
      <c r="M35" s="21">
        <f>IF(ISBLANK(HLOOKUP(M$1, m_preprocess!$1:$1048576, $D35, FALSE)), "", HLOOKUP(M$1, m_preprocess!$1:$1048576, $D35, FALSE))</f>
        <v>48953.550161750798</v>
      </c>
      <c r="N35" s="21">
        <f>IF(ISBLANK(HLOOKUP(N$1, m_preprocess!$1:$1048576, $D35, FALSE)), "", HLOOKUP(N$1, m_preprocess!$1:$1048576, $D35, FALSE))</f>
        <v>16703.210502705035</v>
      </c>
      <c r="O35" s="21">
        <f>IF(ISBLANK(HLOOKUP(O$1, m_preprocess!$1:$1048576, $D35, FALSE)), "", HLOOKUP(O$1, m_preprocess!$1:$1048576, $D35, FALSE))</f>
        <v>138477.13188279548</v>
      </c>
      <c r="P35" s="21">
        <f>IF(ISBLANK(HLOOKUP(P$1, m_preprocess!$1:$1048576, $D35, FALSE)), "", HLOOKUP(P$1, m_preprocess!$1:$1048576, $D35, FALSE))</f>
        <v>305426.02685962798</v>
      </c>
      <c r="Q35" s="21">
        <f>IF(ISBLANK(HLOOKUP(Q$1, m_preprocess!$1:$1048576, $D35, FALSE)), "", HLOOKUP(Q$1, m_preprocess!$1:$1048576, $D35, FALSE))</f>
        <v>146009.16021130106</v>
      </c>
      <c r="R35" s="21">
        <f>IF(ISBLANK(HLOOKUP(R$1, m_preprocess!$1:$1048576, $D35, FALSE)), "", HLOOKUP(R$1, m_preprocess!$1:$1048576, $D35, FALSE))</f>
        <v>65436.506689215479</v>
      </c>
      <c r="S35" s="21">
        <f>IF(ISBLANK(HLOOKUP(S$1, m_preprocess!$1:$1048576, $D35, FALSE)), "", HLOOKUP(S$1, m_preprocess!$1:$1048576, $D35, FALSE))</f>
        <v>93980.359959111403</v>
      </c>
      <c r="T35" s="21">
        <f>IF(ISBLANK(HLOOKUP(T$1, m_preprocess!$1:$1048576, $D35, FALSE)), "", HLOOKUP(T$1, m_preprocess!$1:$1048576, $D35, FALSE))</f>
        <v>16127157.115806432</v>
      </c>
      <c r="U35" s="21">
        <f>IF(ISBLANK(HLOOKUP(U$1, m_preprocess!$1:$1048576, $D35, FALSE)), "", HLOOKUP(U$1, m_preprocess!$1:$1048576, $D35, FALSE))</f>
        <v>61.254306238907986</v>
      </c>
      <c r="V35" s="21">
        <f>IF(ISBLANK(HLOOKUP(V$1, m_preprocess!$1:$1048576, $D35, FALSE)), "", HLOOKUP(V$1, m_preprocess!$1:$1048576, $D35, FALSE))</f>
        <v>5194626.4291250743</v>
      </c>
      <c r="W35" s="21">
        <f>IF(ISBLANK(HLOOKUP(W$1, m_preprocess!$1:$1048576, $D35, FALSE)), "", HLOOKUP(W$1, m_preprocess!$1:$1048576, $D35, FALSE))</f>
        <v>10409065.276824301</v>
      </c>
      <c r="X35" s="21" t="str">
        <f>IF(ISBLANK(HLOOKUP(X$1, m_preprocess!$1:$1048576, $D35, FALSE)), "", HLOOKUP(X$1, m_preprocess!$1:$1048576, $D35, FALSE))</f>
        <v/>
      </c>
      <c r="Y35" s="21" t="str">
        <f>IF(ISBLANK(HLOOKUP(Y$1, m_preprocess!$1:$1048576, $D35, FALSE)), "", HLOOKUP(Y$1, m_preprocess!$1:$1048576, $D35, FALSE))</f>
        <v/>
      </c>
      <c r="Z35" s="21" t="str">
        <f>IF(ISBLANK(HLOOKUP(Z$1, m_preprocess!$1:$1048576, $D35, FALSE)), "", HLOOKUP(Z$1, m_preprocess!$1:$1048576, $D35, FALSE))</f>
        <v/>
      </c>
    </row>
    <row r="36" spans="1:26" x14ac:dyDescent="0.25">
      <c r="A36" s="2">
        <v>35004</v>
      </c>
      <c r="B36" s="21">
        <v>1995</v>
      </c>
      <c r="C36" s="21">
        <v>11</v>
      </c>
      <c r="D36" s="21">
        <v>36</v>
      </c>
      <c r="E36" s="21">
        <f>IF(ISBLANK(HLOOKUP(E$1, m_preprocess!$1:$1048576, $D36, FALSE)), "", HLOOKUP(E$1, m_preprocess!$1:$1048576, $D36, FALSE))</f>
        <v>56.244426835294441</v>
      </c>
      <c r="F36" s="21">
        <f>IF(ISBLANK(HLOOKUP(F$1, m_preprocess!$1:$1048576, $D36, FALSE)), "", HLOOKUP(F$1, m_preprocess!$1:$1048576, $D36, FALSE))</f>
        <v>53.698949858508399</v>
      </c>
      <c r="G36" s="21" t="str">
        <f>IF(ISBLANK(HLOOKUP(G$1, m_preprocess!$1:$1048576, $D36, FALSE)), "", HLOOKUP(G$1, m_preprocess!$1:$1048576, $D36, FALSE))</f>
        <v/>
      </c>
      <c r="H36" s="21" t="str">
        <f>IF(ISBLANK(HLOOKUP(H$1, m_preprocess!$1:$1048576, $D36, FALSE)), "", HLOOKUP(H$1, m_preprocess!$1:$1048576, $D36, FALSE))</f>
        <v/>
      </c>
      <c r="I36" s="21" t="str">
        <f>IF(ISBLANK(HLOOKUP(I$1, m_preprocess!$1:$1048576, $D36, FALSE)), "", HLOOKUP(I$1, m_preprocess!$1:$1048576, $D36, FALSE))</f>
        <v/>
      </c>
      <c r="J36" s="21" t="str">
        <f>IF(ISBLANK(HLOOKUP(J$1, m_preprocess!$1:$1048576, $D36, FALSE)), "", HLOOKUP(J$1, m_preprocess!$1:$1048576, $D36, FALSE))</f>
        <v/>
      </c>
      <c r="K36" s="21">
        <f>IF(ISBLANK(HLOOKUP(K$1, m_preprocess!$1:$1048576, $D36, FALSE)), "", HLOOKUP(K$1, m_preprocess!$1:$1048576, $D36, FALSE))</f>
        <v>227162.34708748801</v>
      </c>
      <c r="L36" s="21">
        <f>IF(ISBLANK(HLOOKUP(L$1, m_preprocess!$1:$1048576, $D36, FALSE)), "", HLOOKUP(L$1, m_preprocess!$1:$1048576, $D36, FALSE))</f>
        <v>31070.472947693783</v>
      </c>
      <c r="M36" s="21">
        <f>IF(ISBLANK(HLOOKUP(M$1, m_preprocess!$1:$1048576, $D36, FALSE)), "", HLOOKUP(M$1, m_preprocess!$1:$1048576, $D36, FALSE))</f>
        <v>44261.12262947706</v>
      </c>
      <c r="N36" s="21">
        <f>IF(ISBLANK(HLOOKUP(N$1, m_preprocess!$1:$1048576, $D36, FALSE)), "", HLOOKUP(N$1, m_preprocess!$1:$1048576, $D36, FALSE))</f>
        <v>13801.016256541643</v>
      </c>
      <c r="O36" s="21">
        <f>IF(ISBLANK(HLOOKUP(O$1, m_preprocess!$1:$1048576, $D36, FALSE)), "", HLOOKUP(O$1, m_preprocess!$1:$1048576, $D36, FALSE))</f>
        <v>138029.73525377555</v>
      </c>
      <c r="P36" s="21">
        <f>IF(ISBLANK(HLOOKUP(P$1, m_preprocess!$1:$1048576, $D36, FALSE)), "", HLOOKUP(P$1, m_preprocess!$1:$1048576, $D36, FALSE))</f>
        <v>280411.42247284268</v>
      </c>
      <c r="Q36" s="21">
        <f>IF(ISBLANK(HLOOKUP(Q$1, m_preprocess!$1:$1048576, $D36, FALSE)), "", HLOOKUP(Q$1, m_preprocess!$1:$1048576, $D36, FALSE))</f>
        <v>140426.286014021</v>
      </c>
      <c r="R36" s="21">
        <f>IF(ISBLANK(HLOOKUP(R$1, m_preprocess!$1:$1048576, $D36, FALSE)), "", HLOOKUP(R$1, m_preprocess!$1:$1048576, $D36, FALSE))</f>
        <v>49469.188952309683</v>
      </c>
      <c r="S36" s="21">
        <f>IF(ISBLANK(HLOOKUP(S$1, m_preprocess!$1:$1048576, $D36, FALSE)), "", HLOOKUP(S$1, m_preprocess!$1:$1048576, $D36, FALSE))</f>
        <v>90515.947506511948</v>
      </c>
      <c r="T36" s="21">
        <f>IF(ISBLANK(HLOOKUP(T$1, m_preprocess!$1:$1048576, $D36, FALSE)), "", HLOOKUP(T$1, m_preprocess!$1:$1048576, $D36, FALSE))</f>
        <v>16702801.688722419</v>
      </c>
      <c r="U36" s="21">
        <f>IF(ISBLANK(HLOOKUP(U$1, m_preprocess!$1:$1048576, $D36, FALSE)), "", HLOOKUP(U$1, m_preprocess!$1:$1048576, $D36, FALSE))</f>
        <v>60.9062393518345</v>
      </c>
      <c r="V36" s="21">
        <f>IF(ISBLANK(HLOOKUP(V$1, m_preprocess!$1:$1048576, $D36, FALSE)), "", HLOOKUP(V$1, m_preprocess!$1:$1048576, $D36, FALSE))</f>
        <v>5150865.982708184</v>
      </c>
      <c r="W36" s="21">
        <f>IF(ISBLANK(HLOOKUP(W$1, m_preprocess!$1:$1048576, $D36, FALSE)), "", HLOOKUP(W$1, m_preprocess!$1:$1048576, $D36, FALSE))</f>
        <v>10458701.9139395</v>
      </c>
      <c r="X36" s="21" t="str">
        <f>IF(ISBLANK(HLOOKUP(X$1, m_preprocess!$1:$1048576, $D36, FALSE)), "", HLOOKUP(X$1, m_preprocess!$1:$1048576, $D36, FALSE))</f>
        <v/>
      </c>
      <c r="Y36" s="21" t="str">
        <f>IF(ISBLANK(HLOOKUP(Y$1, m_preprocess!$1:$1048576, $D36, FALSE)), "", HLOOKUP(Y$1, m_preprocess!$1:$1048576, $D36, FALSE))</f>
        <v/>
      </c>
      <c r="Z36" s="21" t="str">
        <f>IF(ISBLANK(HLOOKUP(Z$1, m_preprocess!$1:$1048576, $D36, FALSE)), "", HLOOKUP(Z$1, m_preprocess!$1:$1048576, $D36, FALSE))</f>
        <v/>
      </c>
    </row>
    <row r="37" spans="1:26" x14ac:dyDescent="0.25">
      <c r="A37" s="2">
        <v>35034</v>
      </c>
      <c r="B37" s="21">
        <v>1995</v>
      </c>
      <c r="C37" s="21">
        <v>12</v>
      </c>
      <c r="D37" s="21">
        <v>37</v>
      </c>
      <c r="E37" s="21">
        <f>IF(ISBLANK(HLOOKUP(E$1, m_preprocess!$1:$1048576, $D37, FALSE)), "", HLOOKUP(E$1, m_preprocess!$1:$1048576, $D37, FALSE))</f>
        <v>57.310332582811334</v>
      </c>
      <c r="F37" s="21">
        <f>IF(ISBLANK(HLOOKUP(F$1, m_preprocess!$1:$1048576, $D37, FALSE)), "", HLOOKUP(F$1, m_preprocess!$1:$1048576, $D37, FALSE))</f>
        <v>51.638465228816102</v>
      </c>
      <c r="G37" s="21" t="str">
        <f>IF(ISBLANK(HLOOKUP(G$1, m_preprocess!$1:$1048576, $D37, FALSE)), "", HLOOKUP(G$1, m_preprocess!$1:$1048576, $D37, FALSE))</f>
        <v/>
      </c>
      <c r="H37" s="21" t="str">
        <f>IF(ISBLANK(HLOOKUP(H$1, m_preprocess!$1:$1048576, $D37, FALSE)), "", HLOOKUP(H$1, m_preprocess!$1:$1048576, $D37, FALSE))</f>
        <v/>
      </c>
      <c r="I37" s="21" t="str">
        <f>IF(ISBLANK(HLOOKUP(I$1, m_preprocess!$1:$1048576, $D37, FALSE)), "", HLOOKUP(I$1, m_preprocess!$1:$1048576, $D37, FALSE))</f>
        <v/>
      </c>
      <c r="J37" s="21" t="str">
        <f>IF(ISBLANK(HLOOKUP(J$1, m_preprocess!$1:$1048576, $D37, FALSE)), "", HLOOKUP(J$1, m_preprocess!$1:$1048576, $D37, FALSE))</f>
        <v/>
      </c>
      <c r="K37" s="21">
        <f>IF(ISBLANK(HLOOKUP(K$1, m_preprocess!$1:$1048576, $D37, FALSE)), "", HLOOKUP(K$1, m_preprocess!$1:$1048576, $D37, FALSE))</f>
        <v>219296.14029957156</v>
      </c>
      <c r="L37" s="21">
        <f>IF(ISBLANK(HLOOKUP(L$1, m_preprocess!$1:$1048576, $D37, FALSE)), "", HLOOKUP(L$1, m_preprocess!$1:$1048576, $D37, FALSE))</f>
        <v>35175.554068919373</v>
      </c>
      <c r="M37" s="21">
        <f>IF(ISBLANK(HLOOKUP(M$1, m_preprocess!$1:$1048576, $D37, FALSE)), "", HLOOKUP(M$1, m_preprocess!$1:$1048576, $D37, FALSE))</f>
        <v>34917.824212308791</v>
      </c>
      <c r="N37" s="21">
        <f>IF(ISBLANK(HLOOKUP(N$1, m_preprocess!$1:$1048576, $D37, FALSE)), "", HLOOKUP(N$1, m_preprocess!$1:$1048576, $D37, FALSE))</f>
        <v>11241.810607067369</v>
      </c>
      <c r="O37" s="21">
        <f>IF(ISBLANK(HLOOKUP(O$1, m_preprocess!$1:$1048576, $D37, FALSE)), "", HLOOKUP(O$1, m_preprocess!$1:$1048576, $D37, FALSE))</f>
        <v>137960.95141127604</v>
      </c>
      <c r="P37" s="21">
        <f>IF(ISBLANK(HLOOKUP(P$1, m_preprocess!$1:$1048576, $D37, FALSE)), "", HLOOKUP(P$1, m_preprocess!$1:$1048576, $D37, FALSE))</f>
        <v>290249.84961515357</v>
      </c>
      <c r="Q37" s="21">
        <f>IF(ISBLANK(HLOOKUP(Q$1, m_preprocess!$1:$1048576, $D37, FALSE)), "", HLOOKUP(Q$1, m_preprocess!$1:$1048576, $D37, FALSE))</f>
        <v>122251.35531001176</v>
      </c>
      <c r="R37" s="21">
        <f>IF(ISBLANK(HLOOKUP(R$1, m_preprocess!$1:$1048576, $D37, FALSE)), "", HLOOKUP(R$1, m_preprocess!$1:$1048576, $D37, FALSE))</f>
        <v>75277.126252029775</v>
      </c>
      <c r="S37" s="21">
        <f>IF(ISBLANK(HLOOKUP(S$1, m_preprocess!$1:$1048576, $D37, FALSE)), "", HLOOKUP(S$1, m_preprocess!$1:$1048576, $D37, FALSE))</f>
        <v>92721.368053112004</v>
      </c>
      <c r="T37" s="21">
        <f>IF(ISBLANK(HLOOKUP(T$1, m_preprocess!$1:$1048576, $D37, FALSE)), "", HLOOKUP(T$1, m_preprocess!$1:$1048576, $D37, FALSE))</f>
        <v>16011335.071826467</v>
      </c>
      <c r="U37" s="21">
        <f>IF(ISBLANK(HLOOKUP(U$1, m_preprocess!$1:$1048576, $D37, FALSE)), "", HLOOKUP(U$1, m_preprocess!$1:$1048576, $D37, FALSE))</f>
        <v>60.554247072326227</v>
      </c>
      <c r="V37" s="21">
        <f>IF(ISBLANK(HLOOKUP(V$1, m_preprocess!$1:$1048576, $D37, FALSE)), "", HLOOKUP(V$1, m_preprocess!$1:$1048576, $D37, FALSE))</f>
        <v>6585434.5068211751</v>
      </c>
      <c r="W37" s="21">
        <f>IF(ISBLANK(HLOOKUP(W$1, m_preprocess!$1:$1048576, $D37, FALSE)), "", HLOOKUP(W$1, m_preprocess!$1:$1048576, $D37, FALSE))</f>
        <v>12095446.772620587</v>
      </c>
      <c r="X37" s="21" t="str">
        <f>IF(ISBLANK(HLOOKUP(X$1, m_preprocess!$1:$1048576, $D37, FALSE)), "", HLOOKUP(X$1, m_preprocess!$1:$1048576, $D37, FALSE))</f>
        <v/>
      </c>
      <c r="Y37" s="21" t="str">
        <f>IF(ISBLANK(HLOOKUP(Y$1, m_preprocess!$1:$1048576, $D37, FALSE)), "", HLOOKUP(Y$1, m_preprocess!$1:$1048576, $D37, FALSE))</f>
        <v/>
      </c>
      <c r="Z37" s="21" t="str">
        <f>IF(ISBLANK(HLOOKUP(Z$1, m_preprocess!$1:$1048576, $D37, FALSE)), "", HLOOKUP(Z$1, m_preprocess!$1:$1048576, $D37, FALSE))</f>
        <v/>
      </c>
    </row>
    <row r="38" spans="1:26" x14ac:dyDescent="0.25">
      <c r="A38" s="2">
        <v>35065</v>
      </c>
      <c r="B38" s="21">
        <v>1996</v>
      </c>
      <c r="C38" s="21">
        <v>1</v>
      </c>
      <c r="D38" s="21">
        <v>38</v>
      </c>
      <c r="E38" s="21">
        <f>IF(ISBLANK(HLOOKUP(E$1, m_preprocess!$1:$1048576, $D38, FALSE)), "", HLOOKUP(E$1, m_preprocess!$1:$1048576, $D38, FALSE))</f>
        <v>50.46419020319901</v>
      </c>
      <c r="F38" s="21">
        <f>IF(ISBLANK(HLOOKUP(F$1, m_preprocess!$1:$1048576, $D38, FALSE)), "", HLOOKUP(F$1, m_preprocess!$1:$1048576, $D38, FALSE))</f>
        <v>54.364726862223399</v>
      </c>
      <c r="G38" s="21" t="str">
        <f>IF(ISBLANK(HLOOKUP(G$1, m_preprocess!$1:$1048576, $D38, FALSE)), "", HLOOKUP(G$1, m_preprocess!$1:$1048576, $D38, FALSE))</f>
        <v/>
      </c>
      <c r="H38" s="21" t="str">
        <f>IF(ISBLANK(HLOOKUP(H$1, m_preprocess!$1:$1048576, $D38, FALSE)), "", HLOOKUP(H$1, m_preprocess!$1:$1048576, $D38, FALSE))</f>
        <v/>
      </c>
      <c r="I38" s="21" t="str">
        <f>IF(ISBLANK(HLOOKUP(I$1, m_preprocess!$1:$1048576, $D38, FALSE)), "", HLOOKUP(I$1, m_preprocess!$1:$1048576, $D38, FALSE))</f>
        <v/>
      </c>
      <c r="J38" s="21" t="str">
        <f>IF(ISBLANK(HLOOKUP(J$1, m_preprocess!$1:$1048576, $D38, FALSE)), "", HLOOKUP(J$1, m_preprocess!$1:$1048576, $D38, FALSE))</f>
        <v/>
      </c>
      <c r="K38" s="21">
        <f>IF(ISBLANK(HLOOKUP(K$1, m_preprocess!$1:$1048576, $D38, FALSE)), "", HLOOKUP(K$1, m_preprocess!$1:$1048576, $D38, FALSE))</f>
        <v>229079.56775008456</v>
      </c>
      <c r="L38" s="21">
        <f>IF(ISBLANK(HLOOKUP(L$1, m_preprocess!$1:$1048576, $D38, FALSE)), "", HLOOKUP(L$1, m_preprocess!$1:$1048576, $D38, FALSE))</f>
        <v>38363.322871227356</v>
      </c>
      <c r="M38" s="21">
        <f>IF(ISBLANK(HLOOKUP(M$1, m_preprocess!$1:$1048576, $D38, FALSE)), "", HLOOKUP(M$1, m_preprocess!$1:$1048576, $D38, FALSE))</f>
        <v>39664.365769252836</v>
      </c>
      <c r="N38" s="21">
        <f>IF(ISBLANK(HLOOKUP(N$1, m_preprocess!$1:$1048576, $D38, FALSE)), "", HLOOKUP(N$1, m_preprocess!$1:$1048576, $D38, FALSE))</f>
        <v>9676.1024757790801</v>
      </c>
      <c r="O38" s="21">
        <f>IF(ISBLANK(HLOOKUP(O$1, m_preprocess!$1:$1048576, $D38, FALSE)), "", HLOOKUP(O$1, m_preprocess!$1:$1048576, $D38, FALSE))</f>
        <v>141375.7766338253</v>
      </c>
      <c r="P38" s="21">
        <f>IF(ISBLANK(HLOOKUP(P$1, m_preprocess!$1:$1048576, $D38, FALSE)), "", HLOOKUP(P$1, m_preprocess!$1:$1048576, $D38, FALSE))</f>
        <v>301832.05539010145</v>
      </c>
      <c r="Q38" s="21">
        <f>IF(ISBLANK(HLOOKUP(Q$1, m_preprocess!$1:$1048576, $D38, FALSE)), "", HLOOKUP(Q$1, m_preprocess!$1:$1048576, $D38, FALSE))</f>
        <v>129406.05362584753</v>
      </c>
      <c r="R38" s="21">
        <f>IF(ISBLANK(HLOOKUP(R$1, m_preprocess!$1:$1048576, $D38, FALSE)), "", HLOOKUP(R$1, m_preprocess!$1:$1048576, $D38, FALSE))</f>
        <v>60147.546154138479</v>
      </c>
      <c r="S38" s="21">
        <f>IF(ISBLANK(HLOOKUP(S$1, m_preprocess!$1:$1048576, $D38, FALSE)), "", HLOOKUP(S$1, m_preprocess!$1:$1048576, $D38, FALSE))</f>
        <v>112278.45561011543</v>
      </c>
      <c r="T38" s="21">
        <f>IF(ISBLANK(HLOOKUP(T$1, m_preprocess!$1:$1048576, $D38, FALSE)), "", HLOOKUP(T$1, m_preprocess!$1:$1048576, $D38, FALSE))</f>
        <v>16096135.630414013</v>
      </c>
      <c r="U38" s="21">
        <f>IF(ISBLANK(HLOOKUP(U$1, m_preprocess!$1:$1048576, $D38, FALSE)), "", HLOOKUP(U$1, m_preprocess!$1:$1048576, $D38, FALSE))</f>
        <v>60.129120100694912</v>
      </c>
      <c r="V38" s="21">
        <f>IF(ISBLANK(HLOOKUP(V$1, m_preprocess!$1:$1048576, $D38, FALSE)), "", HLOOKUP(V$1, m_preprocess!$1:$1048576, $D38, FALSE))</f>
        <v>5506583.6867961781</v>
      </c>
      <c r="W38" s="21">
        <f>IF(ISBLANK(HLOOKUP(W$1, m_preprocess!$1:$1048576, $D38, FALSE)), "", HLOOKUP(W$1, m_preprocess!$1:$1048576, $D38, FALSE))</f>
        <v>11127436.660949044</v>
      </c>
      <c r="X38" s="21" t="str">
        <f>IF(ISBLANK(HLOOKUP(X$1, m_preprocess!$1:$1048576, $D38, FALSE)), "", HLOOKUP(X$1, m_preprocess!$1:$1048576, $D38, FALSE))</f>
        <v/>
      </c>
      <c r="Y38" s="21" t="str">
        <f>IF(ISBLANK(HLOOKUP(Y$1, m_preprocess!$1:$1048576, $D38, FALSE)), "", HLOOKUP(Y$1, m_preprocess!$1:$1048576, $D38, FALSE))</f>
        <v/>
      </c>
      <c r="Z38" s="21" t="str">
        <f>IF(ISBLANK(HLOOKUP(Z$1, m_preprocess!$1:$1048576, $D38, FALSE)), "", HLOOKUP(Z$1, m_preprocess!$1:$1048576, $D38, FALSE))</f>
        <v/>
      </c>
    </row>
    <row r="39" spans="1:26" x14ac:dyDescent="0.25">
      <c r="A39" s="2">
        <v>35096</v>
      </c>
      <c r="B39" s="21">
        <v>1996</v>
      </c>
      <c r="C39" s="21">
        <v>2</v>
      </c>
      <c r="D39" s="21">
        <v>39</v>
      </c>
      <c r="E39" s="21">
        <f>IF(ISBLANK(HLOOKUP(E$1, m_preprocess!$1:$1048576, $D39, FALSE)), "", HLOOKUP(E$1, m_preprocess!$1:$1048576, $D39, FALSE))</f>
        <v>49.010350843151016</v>
      </c>
      <c r="F39" s="21">
        <f>IF(ISBLANK(HLOOKUP(F$1, m_preprocess!$1:$1048576, $D39, FALSE)), "", HLOOKUP(F$1, m_preprocess!$1:$1048576, $D39, FALSE))</f>
        <v>54.053152762521698</v>
      </c>
      <c r="G39" s="21" t="str">
        <f>IF(ISBLANK(HLOOKUP(G$1, m_preprocess!$1:$1048576, $D39, FALSE)), "", HLOOKUP(G$1, m_preprocess!$1:$1048576, $D39, FALSE))</f>
        <v/>
      </c>
      <c r="H39" s="21" t="str">
        <f>IF(ISBLANK(HLOOKUP(H$1, m_preprocess!$1:$1048576, $D39, FALSE)), "", HLOOKUP(H$1, m_preprocess!$1:$1048576, $D39, FALSE))</f>
        <v/>
      </c>
      <c r="I39" s="21" t="str">
        <f>IF(ISBLANK(HLOOKUP(I$1, m_preprocess!$1:$1048576, $D39, FALSE)), "", HLOOKUP(I$1, m_preprocess!$1:$1048576, $D39, FALSE))</f>
        <v/>
      </c>
      <c r="J39" s="21" t="str">
        <f>IF(ISBLANK(HLOOKUP(J$1, m_preprocess!$1:$1048576, $D39, FALSE)), "", HLOOKUP(J$1, m_preprocess!$1:$1048576, $D39, FALSE))</f>
        <v/>
      </c>
      <c r="K39" s="21">
        <f>IF(ISBLANK(HLOOKUP(K$1, m_preprocess!$1:$1048576, $D39, FALSE)), "", HLOOKUP(K$1, m_preprocess!$1:$1048576, $D39, FALSE))</f>
        <v>211057.32248626463</v>
      </c>
      <c r="L39" s="21">
        <f>IF(ISBLANK(HLOOKUP(L$1, m_preprocess!$1:$1048576, $D39, FALSE)), "", HLOOKUP(L$1, m_preprocess!$1:$1048576, $D39, FALSE))</f>
        <v>27091.444549699383</v>
      </c>
      <c r="M39" s="21">
        <f>IF(ISBLANK(HLOOKUP(M$1, m_preprocess!$1:$1048576, $D39, FALSE)), "", HLOOKUP(M$1, m_preprocess!$1:$1048576, $D39, FALSE))</f>
        <v>31785.758367694223</v>
      </c>
      <c r="N39" s="21">
        <f>IF(ISBLANK(HLOOKUP(N$1, m_preprocess!$1:$1048576, $D39, FALSE)), "", HLOOKUP(N$1, m_preprocess!$1:$1048576, $D39, FALSE))</f>
        <v>11532.518790000559</v>
      </c>
      <c r="O39" s="21">
        <f>IF(ISBLANK(HLOOKUP(O$1, m_preprocess!$1:$1048576, $D39, FALSE)), "", HLOOKUP(O$1, m_preprocess!$1:$1048576, $D39, FALSE))</f>
        <v>140647.60077887046</v>
      </c>
      <c r="P39" s="21">
        <f>IF(ISBLANK(HLOOKUP(P$1, m_preprocess!$1:$1048576, $D39, FALSE)), "", HLOOKUP(P$1, m_preprocess!$1:$1048576, $D39, FALSE))</f>
        <v>243035.05000965321</v>
      </c>
      <c r="Q39" s="21">
        <f>IF(ISBLANK(HLOOKUP(Q$1, m_preprocess!$1:$1048576, $D39, FALSE)), "", HLOOKUP(Q$1, m_preprocess!$1:$1048576, $D39, FALSE))</f>
        <v>116599.81092706339</v>
      </c>
      <c r="R39" s="21">
        <f>IF(ISBLANK(HLOOKUP(R$1, m_preprocess!$1:$1048576, $D39, FALSE)), "", HLOOKUP(R$1, m_preprocess!$1:$1048576, $D39, FALSE))</f>
        <v>49838.664693507824</v>
      </c>
      <c r="S39" s="21">
        <f>IF(ISBLANK(HLOOKUP(S$1, m_preprocess!$1:$1048576, $D39, FALSE)), "", HLOOKUP(S$1, m_preprocess!$1:$1048576, $D39, FALSE))</f>
        <v>76596.574389082016</v>
      </c>
      <c r="T39" s="21">
        <f>IF(ISBLANK(HLOOKUP(T$1, m_preprocess!$1:$1048576, $D39, FALSE)), "", HLOOKUP(T$1, m_preprocess!$1:$1048576, $D39, FALSE))</f>
        <v>16221557.131330106</v>
      </c>
      <c r="U39" s="21">
        <f>IF(ISBLANK(HLOOKUP(U$1, m_preprocess!$1:$1048576, $D39, FALSE)), "", HLOOKUP(U$1, m_preprocess!$1:$1048576, $D39, FALSE))</f>
        <v>59.833271990838597</v>
      </c>
      <c r="V39" s="21">
        <f>IF(ISBLANK(HLOOKUP(V$1, m_preprocess!$1:$1048576, $D39, FALSE)), "", HLOOKUP(V$1, m_preprocess!$1:$1048576, $D39, FALSE))</f>
        <v>5325277.1135480935</v>
      </c>
      <c r="W39" s="21">
        <f>IF(ISBLANK(HLOOKUP(W$1, m_preprocess!$1:$1048576, $D39, FALSE)), "", HLOOKUP(W$1, m_preprocess!$1:$1048576, $D39, FALSE))</f>
        <v>10697546.982114399</v>
      </c>
      <c r="X39" s="21" t="str">
        <f>IF(ISBLANK(HLOOKUP(X$1, m_preprocess!$1:$1048576, $D39, FALSE)), "", HLOOKUP(X$1, m_preprocess!$1:$1048576, $D39, FALSE))</f>
        <v/>
      </c>
      <c r="Y39" s="21" t="str">
        <f>IF(ISBLANK(HLOOKUP(Y$1, m_preprocess!$1:$1048576, $D39, FALSE)), "", HLOOKUP(Y$1, m_preprocess!$1:$1048576, $D39, FALSE))</f>
        <v/>
      </c>
      <c r="Z39" s="21" t="str">
        <f>IF(ISBLANK(HLOOKUP(Z$1, m_preprocess!$1:$1048576, $D39, FALSE)), "", HLOOKUP(Z$1, m_preprocess!$1:$1048576, $D39, FALSE))</f>
        <v/>
      </c>
    </row>
    <row r="40" spans="1:26" x14ac:dyDescent="0.25">
      <c r="A40" s="2">
        <v>35125</v>
      </c>
      <c r="B40" s="21">
        <v>1996</v>
      </c>
      <c r="C40" s="21">
        <v>3</v>
      </c>
      <c r="D40" s="21">
        <v>40</v>
      </c>
      <c r="E40" s="21">
        <f>IF(ISBLANK(HLOOKUP(E$1, m_preprocess!$1:$1048576, $D40, FALSE)), "", HLOOKUP(E$1, m_preprocess!$1:$1048576, $D40, FALSE))</f>
        <v>51.020510642701382</v>
      </c>
      <c r="F40" s="21">
        <f>IF(ISBLANK(HLOOKUP(F$1, m_preprocess!$1:$1048576, $D40, FALSE)), "", HLOOKUP(F$1, m_preprocess!$1:$1048576, $D40, FALSE))</f>
        <v>50.660696539076703</v>
      </c>
      <c r="G40" s="21" t="str">
        <f>IF(ISBLANK(HLOOKUP(G$1, m_preprocess!$1:$1048576, $D40, FALSE)), "", HLOOKUP(G$1, m_preprocess!$1:$1048576, $D40, FALSE))</f>
        <v/>
      </c>
      <c r="H40" s="21" t="str">
        <f>IF(ISBLANK(HLOOKUP(H$1, m_preprocess!$1:$1048576, $D40, FALSE)), "", HLOOKUP(H$1, m_preprocess!$1:$1048576, $D40, FALSE))</f>
        <v/>
      </c>
      <c r="I40" s="21" t="str">
        <f>IF(ISBLANK(HLOOKUP(I$1, m_preprocess!$1:$1048576, $D40, FALSE)), "", HLOOKUP(I$1, m_preprocess!$1:$1048576, $D40, FALSE))</f>
        <v/>
      </c>
      <c r="J40" s="21" t="str">
        <f>IF(ISBLANK(HLOOKUP(J$1, m_preprocess!$1:$1048576, $D40, FALSE)), "", HLOOKUP(J$1, m_preprocess!$1:$1048576, $D40, FALSE))</f>
        <v/>
      </c>
      <c r="K40" s="21">
        <f>IF(ISBLANK(HLOOKUP(K$1, m_preprocess!$1:$1048576, $D40, FALSE)), "", HLOOKUP(K$1, m_preprocess!$1:$1048576, $D40, FALSE))</f>
        <v>300609.32083203032</v>
      </c>
      <c r="L40" s="21">
        <f>IF(ISBLANK(HLOOKUP(L$1, m_preprocess!$1:$1048576, $D40, FALSE)), "", HLOOKUP(L$1, m_preprocess!$1:$1048576, $D40, FALSE))</f>
        <v>113867.16445246534</v>
      </c>
      <c r="M40" s="21">
        <f>IF(ISBLANK(HLOOKUP(M$1, m_preprocess!$1:$1048576, $D40, FALSE)), "", HLOOKUP(M$1, m_preprocess!$1:$1048576, $D40, FALSE))</f>
        <v>26594.871940232111</v>
      </c>
      <c r="N40" s="21">
        <f>IF(ISBLANK(HLOOKUP(N$1, m_preprocess!$1:$1048576, $D40, FALSE)), "", HLOOKUP(N$1, m_preprocess!$1:$1048576, $D40, FALSE))</f>
        <v>17235.157952237616</v>
      </c>
      <c r="O40" s="21">
        <f>IF(ISBLANK(HLOOKUP(O$1, m_preprocess!$1:$1048576, $D40, FALSE)), "", HLOOKUP(O$1, m_preprocess!$1:$1048576, $D40, FALSE))</f>
        <v>142912.12648709529</v>
      </c>
      <c r="P40" s="21">
        <f>IF(ISBLANK(HLOOKUP(P$1, m_preprocess!$1:$1048576, $D40, FALSE)), "", HLOOKUP(P$1, m_preprocess!$1:$1048576, $D40, FALSE))</f>
        <v>266087.05358271371</v>
      </c>
      <c r="Q40" s="21">
        <f>IF(ISBLANK(HLOOKUP(Q$1, m_preprocess!$1:$1048576, $D40, FALSE)), "", HLOOKUP(Q$1, m_preprocess!$1:$1048576, $D40, FALSE))</f>
        <v>110757.73711799427</v>
      </c>
      <c r="R40" s="21">
        <f>IF(ISBLANK(HLOOKUP(R$1, m_preprocess!$1:$1048576, $D40, FALSE)), "", HLOOKUP(R$1, m_preprocess!$1:$1048576, $D40, FALSE))</f>
        <v>55162.555253358769</v>
      </c>
      <c r="S40" s="21">
        <f>IF(ISBLANK(HLOOKUP(S$1, m_preprocess!$1:$1048576, $D40, FALSE)), "", HLOOKUP(S$1, m_preprocess!$1:$1048576, $D40, FALSE))</f>
        <v>100166.76121136067</v>
      </c>
      <c r="T40" s="21">
        <f>IF(ISBLANK(HLOOKUP(T$1, m_preprocess!$1:$1048576, $D40, FALSE)), "", HLOOKUP(T$1, m_preprocess!$1:$1048576, $D40, FALSE))</f>
        <v>16227809.555196188</v>
      </c>
      <c r="U40" s="21">
        <f>IF(ISBLANK(HLOOKUP(U$1, m_preprocess!$1:$1048576, $D40, FALSE)), "", HLOOKUP(U$1, m_preprocess!$1:$1048576, $D40, FALSE))</f>
        <v>59.37167862132867</v>
      </c>
      <c r="V40" s="21">
        <f>IF(ISBLANK(HLOOKUP(V$1, m_preprocess!$1:$1048576, $D40, FALSE)), "", HLOOKUP(V$1, m_preprocess!$1:$1048576, $D40, FALSE))</f>
        <v>5331716.7775526904</v>
      </c>
      <c r="W40" s="21">
        <f>IF(ISBLANK(HLOOKUP(W$1, m_preprocess!$1:$1048576, $D40, FALSE)), "", HLOOKUP(W$1, m_preprocess!$1:$1048576, $D40, FALSE))</f>
        <v>10696307.187894618</v>
      </c>
      <c r="X40" s="21" t="str">
        <f>IF(ISBLANK(HLOOKUP(X$1, m_preprocess!$1:$1048576, $D40, FALSE)), "", HLOOKUP(X$1, m_preprocess!$1:$1048576, $D40, FALSE))</f>
        <v/>
      </c>
      <c r="Y40" s="21" t="str">
        <f>IF(ISBLANK(HLOOKUP(Y$1, m_preprocess!$1:$1048576, $D40, FALSE)), "", HLOOKUP(Y$1, m_preprocess!$1:$1048576, $D40, FALSE))</f>
        <v/>
      </c>
      <c r="Z40" s="21" t="str">
        <f>IF(ISBLANK(HLOOKUP(Z$1, m_preprocess!$1:$1048576, $D40, FALSE)), "", HLOOKUP(Z$1, m_preprocess!$1:$1048576, $D40, FALSE))</f>
        <v/>
      </c>
    </row>
    <row r="41" spans="1:26" x14ac:dyDescent="0.25">
      <c r="A41" s="2">
        <v>35156</v>
      </c>
      <c r="B41" s="21">
        <v>1996</v>
      </c>
      <c r="C41" s="21">
        <v>4</v>
      </c>
      <c r="D41" s="21">
        <v>41</v>
      </c>
      <c r="E41" s="21">
        <f>IF(ISBLANK(HLOOKUP(E$1, m_preprocess!$1:$1048576, $D41, FALSE)), "", HLOOKUP(E$1, m_preprocess!$1:$1048576, $D41, FALSE))</f>
        <v>52.538671459372729</v>
      </c>
      <c r="F41" s="21">
        <f>IF(ISBLANK(HLOOKUP(F$1, m_preprocess!$1:$1048576, $D41, FALSE)), "", HLOOKUP(F$1, m_preprocess!$1:$1048576, $D41, FALSE))</f>
        <v>53.6097083158446</v>
      </c>
      <c r="G41" s="21" t="str">
        <f>IF(ISBLANK(HLOOKUP(G$1, m_preprocess!$1:$1048576, $D41, FALSE)), "", HLOOKUP(G$1, m_preprocess!$1:$1048576, $D41, FALSE))</f>
        <v/>
      </c>
      <c r="H41" s="21" t="str">
        <f>IF(ISBLANK(HLOOKUP(H$1, m_preprocess!$1:$1048576, $D41, FALSE)), "", HLOOKUP(H$1, m_preprocess!$1:$1048576, $D41, FALSE))</f>
        <v/>
      </c>
      <c r="I41" s="21" t="str">
        <f>IF(ISBLANK(HLOOKUP(I$1, m_preprocess!$1:$1048576, $D41, FALSE)), "", HLOOKUP(I$1, m_preprocess!$1:$1048576, $D41, FALSE))</f>
        <v/>
      </c>
      <c r="J41" s="21" t="str">
        <f>IF(ISBLANK(HLOOKUP(J$1, m_preprocess!$1:$1048576, $D41, FALSE)), "", HLOOKUP(J$1, m_preprocess!$1:$1048576, $D41, FALSE))</f>
        <v/>
      </c>
      <c r="K41" s="21">
        <f>IF(ISBLANK(HLOOKUP(K$1, m_preprocess!$1:$1048576, $D41, FALSE)), "", HLOOKUP(K$1, m_preprocess!$1:$1048576, $D41, FALSE))</f>
        <v>338098.80845835956</v>
      </c>
      <c r="L41" s="21">
        <f>IF(ISBLANK(HLOOKUP(L$1, m_preprocess!$1:$1048576, $D41, FALSE)), "", HLOOKUP(L$1, m_preprocess!$1:$1048576, $D41, FALSE))</f>
        <v>142716.78839664551</v>
      </c>
      <c r="M41" s="21">
        <f>IF(ISBLANK(HLOOKUP(M$1, m_preprocess!$1:$1048576, $D41, FALSE)), "", HLOOKUP(M$1, m_preprocess!$1:$1048576, $D41, FALSE))</f>
        <v>44808.405895719021</v>
      </c>
      <c r="N41" s="21">
        <f>IF(ISBLANK(HLOOKUP(N$1, m_preprocess!$1:$1048576, $D41, FALSE)), "", HLOOKUP(N$1, m_preprocess!$1:$1048576, $D41, FALSE))</f>
        <v>11968.011725115472</v>
      </c>
      <c r="O41" s="21">
        <f>IF(ISBLANK(HLOOKUP(O$1, m_preprocess!$1:$1048576, $D41, FALSE)), "", HLOOKUP(O$1, m_preprocess!$1:$1048576, $D41, FALSE))</f>
        <v>138605.60244087956</v>
      </c>
      <c r="P41" s="21">
        <f>IF(ISBLANK(HLOOKUP(P$1, m_preprocess!$1:$1048576, $D41, FALSE)), "", HLOOKUP(P$1, m_preprocess!$1:$1048576, $D41, FALSE))</f>
        <v>240105.96774339315</v>
      </c>
      <c r="Q41" s="21">
        <f>IF(ISBLANK(HLOOKUP(Q$1, m_preprocess!$1:$1048576, $D41, FALSE)), "", HLOOKUP(Q$1, m_preprocess!$1:$1048576, $D41, FALSE))</f>
        <v>120240.26086535232</v>
      </c>
      <c r="R41" s="21">
        <f>IF(ISBLANK(HLOOKUP(R$1, m_preprocess!$1:$1048576, $D41, FALSE)), "", HLOOKUP(R$1, m_preprocess!$1:$1048576, $D41, FALSE))</f>
        <v>44914.713307871105</v>
      </c>
      <c r="S41" s="21">
        <f>IF(ISBLANK(HLOOKUP(S$1, m_preprocess!$1:$1048576, $D41, FALSE)), "", HLOOKUP(S$1, m_preprocess!$1:$1048576, $D41, FALSE))</f>
        <v>74950.993570169725</v>
      </c>
      <c r="T41" s="21">
        <f>IF(ISBLANK(HLOOKUP(T$1, m_preprocess!$1:$1048576, $D41, FALSE)), "", HLOOKUP(T$1, m_preprocess!$1:$1048576, $D41, FALSE))</f>
        <v>16318205.581868524</v>
      </c>
      <c r="U41" s="21">
        <f>IF(ISBLANK(HLOOKUP(U$1, m_preprocess!$1:$1048576, $D41, FALSE)), "", HLOOKUP(U$1, m_preprocess!$1:$1048576, $D41, FALSE))</f>
        <v>58.998763410113654</v>
      </c>
      <c r="V41" s="21">
        <f>IF(ISBLANK(HLOOKUP(V$1, m_preprocess!$1:$1048576, $D41, FALSE)), "", HLOOKUP(V$1, m_preprocess!$1:$1048576, $D41, FALSE))</f>
        <v>6042906.648265738</v>
      </c>
      <c r="W41" s="21">
        <f>IF(ISBLANK(HLOOKUP(W$1, m_preprocess!$1:$1048576, $D41, FALSE)), "", HLOOKUP(W$1, m_preprocess!$1:$1048576, $D41, FALSE))</f>
        <v>11744068.14089248</v>
      </c>
      <c r="X41" s="21" t="str">
        <f>IF(ISBLANK(HLOOKUP(X$1, m_preprocess!$1:$1048576, $D41, FALSE)), "", HLOOKUP(X$1, m_preprocess!$1:$1048576, $D41, FALSE))</f>
        <v/>
      </c>
      <c r="Y41" s="21" t="str">
        <f>IF(ISBLANK(HLOOKUP(Y$1, m_preprocess!$1:$1048576, $D41, FALSE)), "", HLOOKUP(Y$1, m_preprocess!$1:$1048576, $D41, FALSE))</f>
        <v/>
      </c>
      <c r="Z41" s="21" t="str">
        <f>IF(ISBLANK(HLOOKUP(Z$1, m_preprocess!$1:$1048576, $D41, FALSE)), "", HLOOKUP(Z$1, m_preprocess!$1:$1048576, $D41, FALSE))</f>
        <v/>
      </c>
    </row>
    <row r="42" spans="1:26" x14ac:dyDescent="0.25">
      <c r="A42" s="2">
        <v>35186</v>
      </c>
      <c r="B42" s="21">
        <v>1996</v>
      </c>
      <c r="C42" s="21">
        <v>5</v>
      </c>
      <c r="D42" s="21">
        <v>42</v>
      </c>
      <c r="E42" s="21">
        <f>IF(ISBLANK(HLOOKUP(E$1, m_preprocess!$1:$1048576, $D42, FALSE)), "", HLOOKUP(E$1, m_preprocess!$1:$1048576, $D42, FALSE))</f>
        <v>55.81686569380134</v>
      </c>
      <c r="F42" s="21">
        <f>IF(ISBLANK(HLOOKUP(F$1, m_preprocess!$1:$1048576, $D42, FALSE)), "", HLOOKUP(F$1, m_preprocess!$1:$1048576, $D42, FALSE))</f>
        <v>53.90878882749</v>
      </c>
      <c r="G42" s="21" t="str">
        <f>IF(ISBLANK(HLOOKUP(G$1, m_preprocess!$1:$1048576, $D42, FALSE)), "", HLOOKUP(G$1, m_preprocess!$1:$1048576, $D42, FALSE))</f>
        <v/>
      </c>
      <c r="H42" s="21" t="str">
        <f>IF(ISBLANK(HLOOKUP(H$1, m_preprocess!$1:$1048576, $D42, FALSE)), "", HLOOKUP(H$1, m_preprocess!$1:$1048576, $D42, FALSE))</f>
        <v/>
      </c>
      <c r="I42" s="21" t="str">
        <f>IF(ISBLANK(HLOOKUP(I$1, m_preprocess!$1:$1048576, $D42, FALSE)), "", HLOOKUP(I$1, m_preprocess!$1:$1048576, $D42, FALSE))</f>
        <v/>
      </c>
      <c r="J42" s="21" t="str">
        <f>IF(ISBLANK(HLOOKUP(J$1, m_preprocess!$1:$1048576, $D42, FALSE)), "", HLOOKUP(J$1, m_preprocess!$1:$1048576, $D42, FALSE))</f>
        <v/>
      </c>
      <c r="K42" s="21">
        <f>IF(ISBLANK(HLOOKUP(K$1, m_preprocess!$1:$1048576, $D42, FALSE)), "", HLOOKUP(K$1, m_preprocess!$1:$1048576, $D42, FALSE))</f>
        <v>319301.32818682829</v>
      </c>
      <c r="L42" s="21">
        <f>IF(ISBLANK(HLOOKUP(L$1, m_preprocess!$1:$1048576, $D42, FALSE)), "", HLOOKUP(L$1, m_preprocess!$1:$1048576, $D42, FALSE))</f>
        <v>127633.31812938504</v>
      </c>
      <c r="M42" s="21">
        <f>IF(ISBLANK(HLOOKUP(M$1, m_preprocess!$1:$1048576, $D42, FALSE)), "", HLOOKUP(M$1, m_preprocess!$1:$1048576, $D42, FALSE))</f>
        <v>40907.633341734261</v>
      </c>
      <c r="N42" s="21">
        <f>IF(ISBLANK(HLOOKUP(N$1, m_preprocess!$1:$1048576, $D42, FALSE)), "", HLOOKUP(N$1, m_preprocess!$1:$1048576, $D42, FALSE))</f>
        <v>12119.615057118379</v>
      </c>
      <c r="O42" s="21">
        <f>IF(ISBLANK(HLOOKUP(O$1, m_preprocess!$1:$1048576, $D42, FALSE)), "", HLOOKUP(O$1, m_preprocess!$1:$1048576, $D42, FALSE))</f>
        <v>138640.76165859058</v>
      </c>
      <c r="P42" s="21">
        <f>IF(ISBLANK(HLOOKUP(P$1, m_preprocess!$1:$1048576, $D42, FALSE)), "", HLOOKUP(P$1, m_preprocess!$1:$1048576, $D42, FALSE))</f>
        <v>277897.09528136661</v>
      </c>
      <c r="Q42" s="21">
        <f>IF(ISBLANK(HLOOKUP(Q$1, m_preprocess!$1:$1048576, $D42, FALSE)), "", HLOOKUP(Q$1, m_preprocess!$1:$1048576, $D42, FALSE))</f>
        <v>122924.96859573807</v>
      </c>
      <c r="R42" s="21">
        <f>IF(ISBLANK(HLOOKUP(R$1, m_preprocess!$1:$1048576, $D42, FALSE)), "", HLOOKUP(R$1, m_preprocess!$1:$1048576, $D42, FALSE))</f>
        <v>63469.262594007116</v>
      </c>
      <c r="S42" s="21">
        <f>IF(ISBLANK(HLOOKUP(S$1, m_preprocess!$1:$1048576, $D42, FALSE)), "", HLOOKUP(S$1, m_preprocess!$1:$1048576, $D42, FALSE))</f>
        <v>91502.864091621377</v>
      </c>
      <c r="T42" s="21">
        <f>IF(ISBLANK(HLOOKUP(T$1, m_preprocess!$1:$1048576, $D42, FALSE)), "", HLOOKUP(T$1, m_preprocess!$1:$1048576, $D42, FALSE))</f>
        <v>16107837.986876804</v>
      </c>
      <c r="U42" s="21">
        <f>IF(ISBLANK(HLOOKUP(U$1, m_preprocess!$1:$1048576, $D42, FALSE)), "", HLOOKUP(U$1, m_preprocess!$1:$1048576, $D42, FALSE))</f>
        <v>59.012045097625347</v>
      </c>
      <c r="V42" s="21">
        <f>IF(ISBLANK(HLOOKUP(V$1, m_preprocess!$1:$1048576, $D42, FALSE)), "", HLOOKUP(V$1, m_preprocess!$1:$1048576, $D42, FALSE))</f>
        <v>5877551.5036581568</v>
      </c>
      <c r="W42" s="21">
        <f>IF(ISBLANK(HLOOKUP(W$1, m_preprocess!$1:$1048576, $D42, FALSE)), "", HLOOKUP(W$1, m_preprocess!$1:$1048576, $D42, FALSE))</f>
        <v>11671879.317627635</v>
      </c>
      <c r="X42" s="21" t="str">
        <f>IF(ISBLANK(HLOOKUP(X$1, m_preprocess!$1:$1048576, $D42, FALSE)), "", HLOOKUP(X$1, m_preprocess!$1:$1048576, $D42, FALSE))</f>
        <v/>
      </c>
      <c r="Y42" s="21" t="str">
        <f>IF(ISBLANK(HLOOKUP(Y$1, m_preprocess!$1:$1048576, $D42, FALSE)), "", HLOOKUP(Y$1, m_preprocess!$1:$1048576, $D42, FALSE))</f>
        <v/>
      </c>
      <c r="Z42" s="21" t="str">
        <f>IF(ISBLANK(HLOOKUP(Z$1, m_preprocess!$1:$1048576, $D42, FALSE)), "", HLOOKUP(Z$1, m_preprocess!$1:$1048576, $D42, FALSE))</f>
        <v/>
      </c>
    </row>
    <row r="43" spans="1:26" x14ac:dyDescent="0.25">
      <c r="A43" s="2">
        <v>35217</v>
      </c>
      <c r="B43" s="21">
        <v>1996</v>
      </c>
      <c r="C43" s="21">
        <v>6</v>
      </c>
      <c r="D43" s="21">
        <v>43</v>
      </c>
      <c r="E43" s="21">
        <f>IF(ISBLANK(HLOOKUP(E$1, m_preprocess!$1:$1048576, $D43, FALSE)), "", HLOOKUP(E$1, m_preprocess!$1:$1048576, $D43, FALSE))</f>
        <v>48.478469072634965</v>
      </c>
      <c r="F43" s="21">
        <f>IF(ISBLANK(HLOOKUP(F$1, m_preprocess!$1:$1048576, $D43, FALSE)), "", HLOOKUP(F$1, m_preprocess!$1:$1048576, $D43, FALSE))</f>
        <v>51.467861197119198</v>
      </c>
      <c r="G43" s="21" t="str">
        <f>IF(ISBLANK(HLOOKUP(G$1, m_preprocess!$1:$1048576, $D43, FALSE)), "", HLOOKUP(G$1, m_preprocess!$1:$1048576, $D43, FALSE))</f>
        <v/>
      </c>
      <c r="H43" s="21" t="str">
        <f>IF(ISBLANK(HLOOKUP(H$1, m_preprocess!$1:$1048576, $D43, FALSE)), "", HLOOKUP(H$1, m_preprocess!$1:$1048576, $D43, FALSE))</f>
        <v/>
      </c>
      <c r="I43" s="21" t="str">
        <f>IF(ISBLANK(HLOOKUP(I$1, m_preprocess!$1:$1048576, $D43, FALSE)), "", HLOOKUP(I$1, m_preprocess!$1:$1048576, $D43, FALSE))</f>
        <v/>
      </c>
      <c r="J43" s="21" t="str">
        <f>IF(ISBLANK(HLOOKUP(J$1, m_preprocess!$1:$1048576, $D43, FALSE)), "", HLOOKUP(J$1, m_preprocess!$1:$1048576, $D43, FALSE))</f>
        <v/>
      </c>
      <c r="K43" s="21">
        <f>IF(ISBLANK(HLOOKUP(K$1, m_preprocess!$1:$1048576, $D43, FALSE)), "", HLOOKUP(K$1, m_preprocess!$1:$1048576, $D43, FALSE))</f>
        <v>263514.41465956671</v>
      </c>
      <c r="L43" s="21">
        <f>IF(ISBLANK(HLOOKUP(L$1, m_preprocess!$1:$1048576, $D43, FALSE)), "", HLOOKUP(L$1, m_preprocess!$1:$1048576, $D43, FALSE))</f>
        <v>68279.264792717193</v>
      </c>
      <c r="M43" s="21">
        <f>IF(ISBLANK(HLOOKUP(M$1, m_preprocess!$1:$1048576, $D43, FALSE)), "", HLOOKUP(M$1, m_preprocess!$1:$1048576, $D43, FALSE))</f>
        <v>40766.560708874014</v>
      </c>
      <c r="N43" s="21">
        <f>IF(ISBLANK(HLOOKUP(N$1, m_preprocess!$1:$1048576, $D43, FALSE)), "", HLOOKUP(N$1, m_preprocess!$1:$1048576, $D43, FALSE))</f>
        <v>14722.412418886708</v>
      </c>
      <c r="O43" s="21">
        <f>IF(ISBLANK(HLOOKUP(O$1, m_preprocess!$1:$1048576, $D43, FALSE)), "", HLOOKUP(O$1, m_preprocess!$1:$1048576, $D43, FALSE))</f>
        <v>139746.17673908875</v>
      </c>
      <c r="P43" s="21">
        <f>IF(ISBLANK(HLOOKUP(P$1, m_preprocess!$1:$1048576, $D43, FALSE)), "", HLOOKUP(P$1, m_preprocess!$1:$1048576, $D43, FALSE))</f>
        <v>250936.11674920612</v>
      </c>
      <c r="Q43" s="21">
        <f>IF(ISBLANK(HLOOKUP(Q$1, m_preprocess!$1:$1048576, $D43, FALSE)), "", HLOOKUP(Q$1, m_preprocess!$1:$1048576, $D43, FALSE))</f>
        <v>114536.90568895722</v>
      </c>
      <c r="R43" s="21">
        <f>IF(ISBLANK(HLOOKUP(R$1, m_preprocess!$1:$1048576, $D43, FALSE)), "", HLOOKUP(R$1, m_preprocess!$1:$1048576, $D43, FALSE))</f>
        <v>49137.255369740393</v>
      </c>
      <c r="S43" s="21">
        <f>IF(ISBLANK(HLOOKUP(S$1, m_preprocess!$1:$1048576, $D43, FALSE)), "", HLOOKUP(S$1, m_preprocess!$1:$1048576, $D43, FALSE))</f>
        <v>87261.955690508519</v>
      </c>
      <c r="T43" s="21">
        <f>IF(ISBLANK(HLOOKUP(T$1, m_preprocess!$1:$1048576, $D43, FALSE)), "", HLOOKUP(T$1, m_preprocess!$1:$1048576, $D43, FALSE))</f>
        <v>16070098.591219578</v>
      </c>
      <c r="U43" s="21">
        <f>IF(ISBLANK(HLOOKUP(U$1, m_preprocess!$1:$1048576, $D43, FALSE)), "", HLOOKUP(U$1, m_preprocess!$1:$1048576, $D43, FALSE))</f>
        <v>58.915594307652967</v>
      </c>
      <c r="V43" s="21">
        <f>IF(ISBLANK(HLOOKUP(V$1, m_preprocess!$1:$1048576, $D43, FALSE)), "", HLOOKUP(V$1, m_preprocess!$1:$1048576, $D43, FALSE))</f>
        <v>5771945.227763827</v>
      </c>
      <c r="W43" s="21">
        <f>IF(ISBLANK(HLOOKUP(W$1, m_preprocess!$1:$1048576, $D43, FALSE)), "", HLOOKUP(W$1, m_preprocess!$1:$1048576, $D43, FALSE))</f>
        <v>11626652.926448561</v>
      </c>
      <c r="X43" s="21" t="str">
        <f>IF(ISBLANK(HLOOKUP(X$1, m_preprocess!$1:$1048576, $D43, FALSE)), "", HLOOKUP(X$1, m_preprocess!$1:$1048576, $D43, FALSE))</f>
        <v/>
      </c>
      <c r="Y43" s="21" t="str">
        <f>IF(ISBLANK(HLOOKUP(Y$1, m_preprocess!$1:$1048576, $D43, FALSE)), "", HLOOKUP(Y$1, m_preprocess!$1:$1048576, $D43, FALSE))</f>
        <v/>
      </c>
      <c r="Z43" s="21" t="str">
        <f>IF(ISBLANK(HLOOKUP(Z$1, m_preprocess!$1:$1048576, $D43, FALSE)), "", HLOOKUP(Z$1, m_preprocess!$1:$1048576, $D43, FALSE))</f>
        <v/>
      </c>
    </row>
    <row r="44" spans="1:26" x14ac:dyDescent="0.25">
      <c r="A44" s="2">
        <v>35247</v>
      </c>
      <c r="B44" s="21">
        <v>1996</v>
      </c>
      <c r="C44" s="21">
        <v>7</v>
      </c>
      <c r="D44" s="21">
        <v>44</v>
      </c>
      <c r="E44" s="21">
        <f>IF(ISBLANK(HLOOKUP(E$1, m_preprocess!$1:$1048576, $D44, FALSE)), "", HLOOKUP(E$1, m_preprocess!$1:$1048576, $D44, FALSE))</f>
        <v>53.038478298056035</v>
      </c>
      <c r="F44" s="21">
        <f>IF(ISBLANK(HLOOKUP(F$1, m_preprocess!$1:$1048576, $D44, FALSE)), "", HLOOKUP(F$1, m_preprocess!$1:$1048576, $D44, FALSE))</f>
        <v>53.148844922843701</v>
      </c>
      <c r="G44" s="21" t="str">
        <f>IF(ISBLANK(HLOOKUP(G$1, m_preprocess!$1:$1048576, $D44, FALSE)), "", HLOOKUP(G$1, m_preprocess!$1:$1048576, $D44, FALSE))</f>
        <v/>
      </c>
      <c r="H44" s="21" t="str">
        <f>IF(ISBLANK(HLOOKUP(H$1, m_preprocess!$1:$1048576, $D44, FALSE)), "", HLOOKUP(H$1, m_preprocess!$1:$1048576, $D44, FALSE))</f>
        <v/>
      </c>
      <c r="I44" s="21" t="str">
        <f>IF(ISBLANK(HLOOKUP(I$1, m_preprocess!$1:$1048576, $D44, FALSE)), "", HLOOKUP(I$1, m_preprocess!$1:$1048576, $D44, FALSE))</f>
        <v/>
      </c>
      <c r="J44" s="21" t="str">
        <f>IF(ISBLANK(HLOOKUP(J$1, m_preprocess!$1:$1048576, $D44, FALSE)), "", HLOOKUP(J$1, m_preprocess!$1:$1048576, $D44, FALSE))</f>
        <v/>
      </c>
      <c r="K44" s="21">
        <f>IF(ISBLANK(HLOOKUP(K$1, m_preprocess!$1:$1048576, $D44, FALSE)), "", HLOOKUP(K$1, m_preprocess!$1:$1048576, $D44, FALSE))</f>
        <v>306403.8531752362</v>
      </c>
      <c r="L44" s="21">
        <f>IF(ISBLANK(HLOOKUP(L$1, m_preprocess!$1:$1048576, $D44, FALSE)), "", HLOOKUP(L$1, m_preprocess!$1:$1048576, $D44, FALSE))</f>
        <v>97753.097179713368</v>
      </c>
      <c r="M44" s="21">
        <f>IF(ISBLANK(HLOOKUP(M$1, m_preprocess!$1:$1048576, $D44, FALSE)), "", HLOOKUP(M$1, m_preprocess!$1:$1048576, $D44, FALSE))</f>
        <v>45815.325566686755</v>
      </c>
      <c r="N44" s="21">
        <f>IF(ISBLANK(HLOOKUP(N$1, m_preprocess!$1:$1048576, $D44, FALSE)), "", HLOOKUP(N$1, m_preprocess!$1:$1048576, $D44, FALSE))</f>
        <v>18155.352782773196</v>
      </c>
      <c r="O44" s="21">
        <f>IF(ISBLANK(HLOOKUP(O$1, m_preprocess!$1:$1048576, $D44, FALSE)), "", HLOOKUP(O$1, m_preprocess!$1:$1048576, $D44, FALSE))</f>
        <v>144680.07764606291</v>
      </c>
      <c r="P44" s="21">
        <f>IF(ISBLANK(HLOOKUP(P$1, m_preprocess!$1:$1048576, $D44, FALSE)), "", HLOOKUP(P$1, m_preprocess!$1:$1048576, $D44, FALSE))</f>
        <v>363524.70433923521</v>
      </c>
      <c r="Q44" s="21">
        <f>IF(ISBLANK(HLOOKUP(Q$1, m_preprocess!$1:$1048576, $D44, FALSE)), "", HLOOKUP(Q$1, m_preprocess!$1:$1048576, $D44, FALSE))</f>
        <v>160008.54684438949</v>
      </c>
      <c r="R44" s="21">
        <f>IF(ISBLANK(HLOOKUP(R$1, m_preprocess!$1:$1048576, $D44, FALSE)), "", HLOOKUP(R$1, m_preprocess!$1:$1048576, $D44, FALSE))</f>
        <v>78560.523834458654</v>
      </c>
      <c r="S44" s="21">
        <f>IF(ISBLANK(HLOOKUP(S$1, m_preprocess!$1:$1048576, $D44, FALSE)), "", HLOOKUP(S$1, m_preprocess!$1:$1048576, $D44, FALSE))</f>
        <v>124955.63366038703</v>
      </c>
      <c r="T44" s="21">
        <f>IF(ISBLANK(HLOOKUP(T$1, m_preprocess!$1:$1048576, $D44, FALSE)), "", HLOOKUP(T$1, m_preprocess!$1:$1048576, $D44, FALSE))</f>
        <v>16441297.060418179</v>
      </c>
      <c r="U44" s="21">
        <f>IF(ISBLANK(HLOOKUP(U$1, m_preprocess!$1:$1048576, $D44, FALSE)), "", HLOOKUP(U$1, m_preprocess!$1:$1048576, $D44, FALSE))</f>
        <v>59.208649474510224</v>
      </c>
      <c r="V44" s="21">
        <f>IF(ISBLANK(HLOOKUP(V$1, m_preprocess!$1:$1048576, $D44, FALSE)), "", HLOOKUP(V$1, m_preprocess!$1:$1048576, $D44, FALSE))</f>
        <v>5779435.9869818175</v>
      </c>
      <c r="W44" s="21">
        <f>IF(ISBLANK(HLOOKUP(W$1, m_preprocess!$1:$1048576, $D44, FALSE)), "", HLOOKUP(W$1, m_preprocess!$1:$1048576, $D44, FALSE))</f>
        <v>11673142.562945452</v>
      </c>
      <c r="X44" s="21" t="str">
        <f>IF(ISBLANK(HLOOKUP(X$1, m_preprocess!$1:$1048576, $D44, FALSE)), "", HLOOKUP(X$1, m_preprocess!$1:$1048576, $D44, FALSE))</f>
        <v/>
      </c>
      <c r="Y44" s="21" t="str">
        <f>IF(ISBLANK(HLOOKUP(Y$1, m_preprocess!$1:$1048576, $D44, FALSE)), "", HLOOKUP(Y$1, m_preprocess!$1:$1048576, $D44, FALSE))</f>
        <v/>
      </c>
      <c r="Z44" s="21" t="str">
        <f>IF(ISBLANK(HLOOKUP(Z$1, m_preprocess!$1:$1048576, $D44, FALSE)), "", HLOOKUP(Z$1, m_preprocess!$1:$1048576, $D44, FALSE))</f>
        <v/>
      </c>
    </row>
    <row r="45" spans="1:26" x14ac:dyDescent="0.25">
      <c r="A45" s="2">
        <v>35278</v>
      </c>
      <c r="B45" s="21">
        <v>1996</v>
      </c>
      <c r="C45" s="21">
        <v>8</v>
      </c>
      <c r="D45" s="21">
        <v>45</v>
      </c>
      <c r="E45" s="21">
        <f>IF(ISBLANK(HLOOKUP(E$1, m_preprocess!$1:$1048576, $D45, FALSE)), "", HLOOKUP(E$1, m_preprocess!$1:$1048576, $D45, FALSE))</f>
        <v>52.141247603024411</v>
      </c>
      <c r="F45" s="21">
        <f>IF(ISBLANK(HLOOKUP(F$1, m_preprocess!$1:$1048576, $D45, FALSE)), "", HLOOKUP(F$1, m_preprocess!$1:$1048576, $D45, FALSE))</f>
        <v>52.953300760232402</v>
      </c>
      <c r="G45" s="21" t="str">
        <f>IF(ISBLANK(HLOOKUP(G$1, m_preprocess!$1:$1048576, $D45, FALSE)), "", HLOOKUP(G$1, m_preprocess!$1:$1048576, $D45, FALSE))</f>
        <v/>
      </c>
      <c r="H45" s="21" t="str">
        <f>IF(ISBLANK(HLOOKUP(H$1, m_preprocess!$1:$1048576, $D45, FALSE)), "", HLOOKUP(H$1, m_preprocess!$1:$1048576, $D45, FALSE))</f>
        <v/>
      </c>
      <c r="I45" s="21" t="str">
        <f>IF(ISBLANK(HLOOKUP(I$1, m_preprocess!$1:$1048576, $D45, FALSE)), "", HLOOKUP(I$1, m_preprocess!$1:$1048576, $D45, FALSE))</f>
        <v/>
      </c>
      <c r="J45" s="21" t="str">
        <f>IF(ISBLANK(HLOOKUP(J$1, m_preprocess!$1:$1048576, $D45, FALSE)), "", HLOOKUP(J$1, m_preprocess!$1:$1048576, $D45, FALSE))</f>
        <v/>
      </c>
      <c r="K45" s="21">
        <f>IF(ISBLANK(HLOOKUP(K$1, m_preprocess!$1:$1048576, $D45, FALSE)), "", HLOOKUP(K$1, m_preprocess!$1:$1048576, $D45, FALSE))</f>
        <v>264291.03607414436</v>
      </c>
      <c r="L45" s="21">
        <f>IF(ISBLANK(HLOOKUP(L$1, m_preprocess!$1:$1048576, $D45, FALSE)), "", HLOOKUP(L$1, m_preprocess!$1:$1048576, $D45, FALSE))</f>
        <v>65946.140229609082</v>
      </c>
      <c r="M45" s="21">
        <f>IF(ISBLANK(HLOOKUP(M$1, m_preprocess!$1:$1048576, $D45, FALSE)), "", HLOOKUP(M$1, m_preprocess!$1:$1048576, $D45, FALSE))</f>
        <v>43989.11763757062</v>
      </c>
      <c r="N45" s="21">
        <f>IF(ISBLANK(HLOOKUP(N$1, m_preprocess!$1:$1048576, $D45, FALSE)), "", HLOOKUP(N$1, m_preprocess!$1:$1048576, $D45, FALSE))</f>
        <v>15973.228459648828</v>
      </c>
      <c r="O45" s="21">
        <f>IF(ISBLANK(HLOOKUP(O$1, m_preprocess!$1:$1048576, $D45, FALSE)), "", HLOOKUP(O$1, m_preprocess!$1:$1048576, $D45, FALSE))</f>
        <v>138382.54974731585</v>
      </c>
      <c r="P45" s="21">
        <f>IF(ISBLANK(HLOOKUP(P$1, m_preprocess!$1:$1048576, $D45, FALSE)), "", HLOOKUP(P$1, m_preprocess!$1:$1048576, $D45, FALSE))</f>
        <v>281372.44825653738</v>
      </c>
      <c r="Q45" s="21">
        <f>IF(ISBLANK(HLOOKUP(Q$1, m_preprocess!$1:$1048576, $D45, FALSE)), "", HLOOKUP(Q$1, m_preprocess!$1:$1048576, $D45, FALSE))</f>
        <v>136148.44469006674</v>
      </c>
      <c r="R45" s="21">
        <f>IF(ISBLANK(HLOOKUP(R$1, m_preprocess!$1:$1048576, $D45, FALSE)), "", HLOOKUP(R$1, m_preprocess!$1:$1048576, $D45, FALSE))</f>
        <v>62776.365069661973</v>
      </c>
      <c r="S45" s="21">
        <f>IF(ISBLANK(HLOOKUP(S$1, m_preprocess!$1:$1048576, $D45, FALSE)), "", HLOOKUP(S$1, m_preprocess!$1:$1048576, $D45, FALSE))</f>
        <v>82447.63849680865</v>
      </c>
      <c r="T45" s="21">
        <f>IF(ISBLANK(HLOOKUP(T$1, m_preprocess!$1:$1048576, $D45, FALSE)), "", HLOOKUP(T$1, m_preprocess!$1:$1048576, $D45, FALSE))</f>
        <v>16781373.135034554</v>
      </c>
      <c r="U45" s="21">
        <f>IF(ISBLANK(HLOOKUP(U$1, m_preprocess!$1:$1048576, $D45, FALSE)), "", HLOOKUP(U$1, m_preprocess!$1:$1048576, $D45, FALSE))</f>
        <v>59.622809491709184</v>
      </c>
      <c r="V45" s="21">
        <f>IF(ISBLANK(HLOOKUP(V$1, m_preprocess!$1:$1048576, $D45, FALSE)), "", HLOOKUP(V$1, m_preprocess!$1:$1048576, $D45, FALSE))</f>
        <v>5651474.8143554572</v>
      </c>
      <c r="W45" s="21">
        <f>IF(ISBLANK(HLOOKUP(W$1, m_preprocess!$1:$1048576, $D45, FALSE)), "", HLOOKUP(W$1, m_preprocess!$1:$1048576, $D45, FALSE))</f>
        <v>11745671.029163465</v>
      </c>
      <c r="X45" s="21" t="str">
        <f>IF(ISBLANK(HLOOKUP(X$1, m_preprocess!$1:$1048576, $D45, FALSE)), "", HLOOKUP(X$1, m_preprocess!$1:$1048576, $D45, FALSE))</f>
        <v/>
      </c>
      <c r="Y45" s="21" t="str">
        <f>IF(ISBLANK(HLOOKUP(Y$1, m_preprocess!$1:$1048576, $D45, FALSE)), "", HLOOKUP(Y$1, m_preprocess!$1:$1048576, $D45, FALSE))</f>
        <v/>
      </c>
      <c r="Z45" s="21" t="str">
        <f>IF(ISBLANK(HLOOKUP(Z$1, m_preprocess!$1:$1048576, $D45, FALSE)), "", HLOOKUP(Z$1, m_preprocess!$1:$1048576, $D45, FALSE))</f>
        <v/>
      </c>
    </row>
    <row r="46" spans="1:26" x14ac:dyDescent="0.25">
      <c r="A46" s="2">
        <v>35309</v>
      </c>
      <c r="B46" s="21">
        <v>1996</v>
      </c>
      <c r="C46" s="21">
        <v>9</v>
      </c>
      <c r="D46" s="21">
        <v>46</v>
      </c>
      <c r="E46" s="21">
        <f>IF(ISBLANK(HLOOKUP(E$1, m_preprocess!$1:$1048576, $D46, FALSE)), "", HLOOKUP(E$1, m_preprocess!$1:$1048576, $D46, FALSE))</f>
        <v>53.732376097661465</v>
      </c>
      <c r="F46" s="21">
        <f>IF(ISBLANK(HLOOKUP(F$1, m_preprocess!$1:$1048576, $D46, FALSE)), "", HLOOKUP(F$1, m_preprocess!$1:$1048576, $D46, FALSE))</f>
        <v>53.2223279139751</v>
      </c>
      <c r="G46" s="21" t="str">
        <f>IF(ISBLANK(HLOOKUP(G$1, m_preprocess!$1:$1048576, $D46, FALSE)), "", HLOOKUP(G$1, m_preprocess!$1:$1048576, $D46, FALSE))</f>
        <v/>
      </c>
      <c r="H46" s="21" t="str">
        <f>IF(ISBLANK(HLOOKUP(H$1, m_preprocess!$1:$1048576, $D46, FALSE)), "", HLOOKUP(H$1, m_preprocess!$1:$1048576, $D46, FALSE))</f>
        <v/>
      </c>
      <c r="I46" s="21" t="str">
        <f>IF(ISBLANK(HLOOKUP(I$1, m_preprocess!$1:$1048576, $D46, FALSE)), "", HLOOKUP(I$1, m_preprocess!$1:$1048576, $D46, FALSE))</f>
        <v/>
      </c>
      <c r="J46" s="21" t="str">
        <f>IF(ISBLANK(HLOOKUP(J$1, m_preprocess!$1:$1048576, $D46, FALSE)), "", HLOOKUP(J$1, m_preprocess!$1:$1048576, $D46, FALSE))</f>
        <v/>
      </c>
      <c r="K46" s="21">
        <f>IF(ISBLANK(HLOOKUP(K$1, m_preprocess!$1:$1048576, $D46, FALSE)), "", HLOOKUP(K$1, m_preprocess!$1:$1048576, $D46, FALSE))</f>
        <v>254003.5328482255</v>
      </c>
      <c r="L46" s="21">
        <f>IF(ISBLANK(HLOOKUP(L$1, m_preprocess!$1:$1048576, $D46, FALSE)), "", HLOOKUP(L$1, m_preprocess!$1:$1048576, $D46, FALSE))</f>
        <v>55513.525433626557</v>
      </c>
      <c r="M46" s="21">
        <f>IF(ISBLANK(HLOOKUP(M$1, m_preprocess!$1:$1048576, $D46, FALSE)), "", HLOOKUP(M$1, m_preprocess!$1:$1048576, $D46, FALSE))</f>
        <v>45971.457406170877</v>
      </c>
      <c r="N46" s="21">
        <f>IF(ISBLANK(HLOOKUP(N$1, m_preprocess!$1:$1048576, $D46, FALSE)), "", HLOOKUP(N$1, m_preprocess!$1:$1048576, $D46, FALSE))</f>
        <v>14062.574246548214</v>
      </c>
      <c r="O46" s="21">
        <f>IF(ISBLANK(HLOOKUP(O$1, m_preprocess!$1:$1048576, $D46, FALSE)), "", HLOOKUP(O$1, m_preprocess!$1:$1048576, $D46, FALSE))</f>
        <v>138455.97576187985</v>
      </c>
      <c r="P46" s="21">
        <f>IF(ISBLANK(HLOOKUP(P$1, m_preprocess!$1:$1048576, $D46, FALSE)), "", HLOOKUP(P$1, m_preprocess!$1:$1048576, $D46, FALSE))</f>
        <v>299120.0308865236</v>
      </c>
      <c r="Q46" s="21">
        <f>IF(ISBLANK(HLOOKUP(Q$1, m_preprocess!$1:$1048576, $D46, FALSE)), "", HLOOKUP(Q$1, m_preprocess!$1:$1048576, $D46, FALSE))</f>
        <v>144665.15429141597</v>
      </c>
      <c r="R46" s="21">
        <f>IF(ISBLANK(HLOOKUP(R$1, m_preprocess!$1:$1048576, $D46, FALSE)), "", HLOOKUP(R$1, m_preprocess!$1:$1048576, $D46, FALSE))</f>
        <v>59193.500061827719</v>
      </c>
      <c r="S46" s="21">
        <f>IF(ISBLANK(HLOOKUP(S$1, m_preprocess!$1:$1048576, $D46, FALSE)), "", HLOOKUP(S$1, m_preprocess!$1:$1048576, $D46, FALSE))</f>
        <v>95261.376533279952</v>
      </c>
      <c r="T46" s="21">
        <f>IF(ISBLANK(HLOOKUP(T$1, m_preprocess!$1:$1048576, $D46, FALSE)), "", HLOOKUP(T$1, m_preprocess!$1:$1048576, $D46, FALSE))</f>
        <v>16944691.884518597</v>
      </c>
      <c r="U46" s="21">
        <f>IF(ISBLANK(HLOOKUP(U$1, m_preprocess!$1:$1048576, $D46, FALSE)), "", HLOOKUP(U$1, m_preprocess!$1:$1048576, $D46, FALSE))</f>
        <v>59.643699919247204</v>
      </c>
      <c r="V46" s="21">
        <f>IF(ISBLANK(HLOOKUP(V$1, m_preprocess!$1:$1048576, $D46, FALSE)), "", HLOOKUP(V$1, m_preprocess!$1:$1048576, $D46, FALSE))</f>
        <v>5562522.4979885109</v>
      </c>
      <c r="W46" s="21">
        <f>IF(ISBLANK(HLOOKUP(W$1, m_preprocess!$1:$1048576, $D46, FALSE)), "", HLOOKUP(W$1, m_preprocess!$1:$1048576, $D46, FALSE))</f>
        <v>11589479.382707328</v>
      </c>
      <c r="X46" s="21" t="str">
        <f>IF(ISBLANK(HLOOKUP(X$1, m_preprocess!$1:$1048576, $D46, FALSE)), "", HLOOKUP(X$1, m_preprocess!$1:$1048576, $D46, FALSE))</f>
        <v/>
      </c>
      <c r="Y46" s="21" t="str">
        <f>IF(ISBLANK(HLOOKUP(Y$1, m_preprocess!$1:$1048576, $D46, FALSE)), "", HLOOKUP(Y$1, m_preprocess!$1:$1048576, $D46, FALSE))</f>
        <v/>
      </c>
      <c r="Z46" s="21" t="str">
        <f>IF(ISBLANK(HLOOKUP(Z$1, m_preprocess!$1:$1048576, $D46, FALSE)), "", HLOOKUP(Z$1, m_preprocess!$1:$1048576, $D46, FALSE))</f>
        <v/>
      </c>
    </row>
    <row r="47" spans="1:26" x14ac:dyDescent="0.25">
      <c r="A47" s="2">
        <v>35339</v>
      </c>
      <c r="B47" s="21">
        <v>1996</v>
      </c>
      <c r="C47" s="21">
        <v>10</v>
      </c>
      <c r="D47" s="21">
        <v>47</v>
      </c>
      <c r="E47" s="21">
        <f>IF(ISBLANK(HLOOKUP(E$1, m_preprocess!$1:$1048576, $D47, FALSE)), "", HLOOKUP(E$1, m_preprocess!$1:$1048576, $D47, FALSE))</f>
        <v>57.543726182782862</v>
      </c>
      <c r="F47" s="21">
        <f>IF(ISBLANK(HLOOKUP(F$1, m_preprocess!$1:$1048576, $D47, FALSE)), "", HLOOKUP(F$1, m_preprocess!$1:$1048576, $D47, FALSE))</f>
        <v>54.882286445096199</v>
      </c>
      <c r="G47" s="21" t="str">
        <f>IF(ISBLANK(HLOOKUP(G$1, m_preprocess!$1:$1048576, $D47, FALSE)), "", HLOOKUP(G$1, m_preprocess!$1:$1048576, $D47, FALSE))</f>
        <v/>
      </c>
      <c r="H47" s="21" t="str">
        <f>IF(ISBLANK(HLOOKUP(H$1, m_preprocess!$1:$1048576, $D47, FALSE)), "", HLOOKUP(H$1, m_preprocess!$1:$1048576, $D47, FALSE))</f>
        <v/>
      </c>
      <c r="I47" s="21" t="str">
        <f>IF(ISBLANK(HLOOKUP(I$1, m_preprocess!$1:$1048576, $D47, FALSE)), "", HLOOKUP(I$1, m_preprocess!$1:$1048576, $D47, FALSE))</f>
        <v/>
      </c>
      <c r="J47" s="21" t="str">
        <f>IF(ISBLANK(HLOOKUP(J$1, m_preprocess!$1:$1048576, $D47, FALSE)), "", HLOOKUP(J$1, m_preprocess!$1:$1048576, $D47, FALSE))</f>
        <v/>
      </c>
      <c r="K47" s="21">
        <f>IF(ISBLANK(HLOOKUP(K$1, m_preprocess!$1:$1048576, $D47, FALSE)), "", HLOOKUP(K$1, m_preprocess!$1:$1048576, $D47, FALSE))</f>
        <v>256893.89882421595</v>
      </c>
      <c r="L47" s="21">
        <f>IF(ISBLANK(HLOOKUP(L$1, m_preprocess!$1:$1048576, $D47, FALSE)), "", HLOOKUP(L$1, m_preprocess!$1:$1048576, $D47, FALSE))</f>
        <v>33529.571368060555</v>
      </c>
      <c r="M47" s="21">
        <f>IF(ISBLANK(HLOOKUP(M$1, m_preprocess!$1:$1048576, $D47, FALSE)), "", HLOOKUP(M$1, m_preprocess!$1:$1048576, $D47, FALSE))</f>
        <v>65751.592989357712</v>
      </c>
      <c r="N47" s="21">
        <f>IF(ISBLANK(HLOOKUP(N$1, m_preprocess!$1:$1048576, $D47, FALSE)), "", HLOOKUP(N$1, m_preprocess!$1:$1048576, $D47, FALSE))</f>
        <v>14266.07283121937</v>
      </c>
      <c r="O47" s="21">
        <f>IF(ISBLANK(HLOOKUP(O$1, m_preprocess!$1:$1048576, $D47, FALSE)), "", HLOOKUP(O$1, m_preprocess!$1:$1048576, $D47, FALSE))</f>
        <v>143346.66163557835</v>
      </c>
      <c r="P47" s="21">
        <f>IF(ISBLANK(HLOOKUP(P$1, m_preprocess!$1:$1048576, $D47, FALSE)), "", HLOOKUP(P$1, m_preprocess!$1:$1048576, $D47, FALSE))</f>
        <v>397261.22950373153</v>
      </c>
      <c r="Q47" s="21">
        <f>IF(ISBLANK(HLOOKUP(Q$1, m_preprocess!$1:$1048576, $D47, FALSE)), "", HLOOKUP(Q$1, m_preprocess!$1:$1048576, $D47, FALSE))</f>
        <v>161276.60251104267</v>
      </c>
      <c r="R47" s="21">
        <f>IF(ISBLANK(HLOOKUP(R$1, m_preprocess!$1:$1048576, $D47, FALSE)), "", HLOOKUP(R$1, m_preprocess!$1:$1048576, $D47, FALSE))</f>
        <v>102256.71009156242</v>
      </c>
      <c r="S47" s="21">
        <f>IF(ISBLANK(HLOOKUP(S$1, m_preprocess!$1:$1048576, $D47, FALSE)), "", HLOOKUP(S$1, m_preprocess!$1:$1048576, $D47, FALSE))</f>
        <v>133727.91690112653</v>
      </c>
      <c r="T47" s="21">
        <f>IF(ISBLANK(HLOOKUP(T$1, m_preprocess!$1:$1048576, $D47, FALSE)), "", HLOOKUP(T$1, m_preprocess!$1:$1048576, $D47, FALSE))</f>
        <v>17558609.239053607</v>
      </c>
      <c r="U47" s="21">
        <f>IF(ISBLANK(HLOOKUP(U$1, m_preprocess!$1:$1048576, $D47, FALSE)), "", HLOOKUP(U$1, m_preprocess!$1:$1048576, $D47, FALSE))</f>
        <v>59.548266094492753</v>
      </c>
      <c r="V47" s="21">
        <f>IF(ISBLANK(HLOOKUP(V$1, m_preprocess!$1:$1048576, $D47, FALSE)), "", HLOOKUP(V$1, m_preprocess!$1:$1048576, $D47, FALSE))</f>
        <v>5424437.8402138948</v>
      </c>
      <c r="W47" s="21">
        <f>IF(ISBLANK(HLOOKUP(W$1, m_preprocess!$1:$1048576, $D47, FALSE)), "", HLOOKUP(W$1, m_preprocess!$1:$1048576, $D47, FALSE))</f>
        <v>11395763.81074398</v>
      </c>
      <c r="X47" s="21" t="str">
        <f>IF(ISBLANK(HLOOKUP(X$1, m_preprocess!$1:$1048576, $D47, FALSE)), "", HLOOKUP(X$1, m_preprocess!$1:$1048576, $D47, FALSE))</f>
        <v/>
      </c>
      <c r="Y47" s="21" t="str">
        <f>IF(ISBLANK(HLOOKUP(Y$1, m_preprocess!$1:$1048576, $D47, FALSE)), "", HLOOKUP(Y$1, m_preprocess!$1:$1048576, $D47, FALSE))</f>
        <v/>
      </c>
      <c r="Z47" s="21" t="str">
        <f>IF(ISBLANK(HLOOKUP(Z$1, m_preprocess!$1:$1048576, $D47, FALSE)), "", HLOOKUP(Z$1, m_preprocess!$1:$1048576, $D47, FALSE))</f>
        <v/>
      </c>
    </row>
    <row r="48" spans="1:26" x14ac:dyDescent="0.25">
      <c r="A48" s="2">
        <v>35370</v>
      </c>
      <c r="B48" s="21">
        <v>1996</v>
      </c>
      <c r="C48" s="21">
        <v>11</v>
      </c>
      <c r="D48" s="21">
        <v>48</v>
      </c>
      <c r="E48" s="21">
        <f>IF(ISBLANK(HLOOKUP(E$1, m_preprocess!$1:$1048576, $D48, FALSE)), "", HLOOKUP(E$1, m_preprocess!$1:$1048576, $D48, FALSE))</f>
        <v>56.652175592429359</v>
      </c>
      <c r="F48" s="21">
        <f>IF(ISBLANK(HLOOKUP(F$1, m_preprocess!$1:$1048576, $D48, FALSE)), "", HLOOKUP(F$1, m_preprocess!$1:$1048576, $D48, FALSE))</f>
        <v>54.429992519385401</v>
      </c>
      <c r="G48" s="21" t="str">
        <f>IF(ISBLANK(HLOOKUP(G$1, m_preprocess!$1:$1048576, $D48, FALSE)), "", HLOOKUP(G$1, m_preprocess!$1:$1048576, $D48, FALSE))</f>
        <v/>
      </c>
      <c r="H48" s="21" t="str">
        <f>IF(ISBLANK(HLOOKUP(H$1, m_preprocess!$1:$1048576, $D48, FALSE)), "", HLOOKUP(H$1, m_preprocess!$1:$1048576, $D48, FALSE))</f>
        <v/>
      </c>
      <c r="I48" s="21" t="str">
        <f>IF(ISBLANK(HLOOKUP(I$1, m_preprocess!$1:$1048576, $D48, FALSE)), "", HLOOKUP(I$1, m_preprocess!$1:$1048576, $D48, FALSE))</f>
        <v/>
      </c>
      <c r="J48" s="21" t="str">
        <f>IF(ISBLANK(HLOOKUP(J$1, m_preprocess!$1:$1048576, $D48, FALSE)), "", HLOOKUP(J$1, m_preprocess!$1:$1048576, $D48, FALSE))</f>
        <v/>
      </c>
      <c r="K48" s="21">
        <f>IF(ISBLANK(HLOOKUP(K$1, m_preprocess!$1:$1048576, $D48, FALSE)), "", HLOOKUP(K$1, m_preprocess!$1:$1048576, $D48, FALSE))</f>
        <v>247603.63846554281</v>
      </c>
      <c r="L48" s="21">
        <f>IF(ISBLANK(HLOOKUP(L$1, m_preprocess!$1:$1048576, $D48, FALSE)), "", HLOOKUP(L$1, m_preprocess!$1:$1048576, $D48, FALSE))</f>
        <v>27549.964390970785</v>
      </c>
      <c r="M48" s="21">
        <f>IF(ISBLANK(HLOOKUP(M$1, m_preprocess!$1:$1048576, $D48, FALSE)), "", HLOOKUP(M$1, m_preprocess!$1:$1048576, $D48, FALSE))</f>
        <v>56828.723352840381</v>
      </c>
      <c r="N48" s="21">
        <f>IF(ISBLANK(HLOOKUP(N$1, m_preprocess!$1:$1048576, $D48, FALSE)), "", HLOOKUP(N$1, m_preprocess!$1:$1048576, $D48, FALSE))</f>
        <v>16745.515093201055</v>
      </c>
      <c r="O48" s="21">
        <f>IF(ISBLANK(HLOOKUP(O$1, m_preprocess!$1:$1048576, $D48, FALSE)), "", HLOOKUP(O$1, m_preprocess!$1:$1048576, $D48, FALSE))</f>
        <v>146479.4356285306</v>
      </c>
      <c r="P48" s="21">
        <f>IF(ISBLANK(HLOOKUP(P$1, m_preprocess!$1:$1048576, $D48, FALSE)), "", HLOOKUP(P$1, m_preprocess!$1:$1048576, $D48, FALSE))</f>
        <v>357340.58528267452</v>
      </c>
      <c r="Q48" s="21">
        <f>IF(ISBLANK(HLOOKUP(Q$1, m_preprocess!$1:$1048576, $D48, FALSE)), "", HLOOKUP(Q$1, m_preprocess!$1:$1048576, $D48, FALSE))</f>
        <v>174563.78027769731</v>
      </c>
      <c r="R48" s="21">
        <f>IF(ISBLANK(HLOOKUP(R$1, m_preprocess!$1:$1048576, $D48, FALSE)), "", HLOOKUP(R$1, m_preprocess!$1:$1048576, $D48, FALSE))</f>
        <v>79839.418231606425</v>
      </c>
      <c r="S48" s="21">
        <f>IF(ISBLANK(HLOOKUP(S$1, m_preprocess!$1:$1048576, $D48, FALSE)), "", HLOOKUP(S$1, m_preprocess!$1:$1048576, $D48, FALSE))</f>
        <v>102937.38677337076</v>
      </c>
      <c r="T48" s="21">
        <f>IF(ISBLANK(HLOOKUP(T$1, m_preprocess!$1:$1048576, $D48, FALSE)), "", HLOOKUP(T$1, m_preprocess!$1:$1048576, $D48, FALSE))</f>
        <v>18030834.979748633</v>
      </c>
      <c r="U48" s="21">
        <f>IF(ISBLANK(HLOOKUP(U$1, m_preprocess!$1:$1048576, $D48, FALSE)), "", HLOOKUP(U$1, m_preprocess!$1:$1048576, $D48, FALSE))</f>
        <v>59.999448093519106</v>
      </c>
      <c r="V48" s="21">
        <f>IF(ISBLANK(HLOOKUP(V$1, m_preprocess!$1:$1048576, $D48, FALSE)), "", HLOOKUP(V$1, m_preprocess!$1:$1048576, $D48, FALSE))</f>
        <v>5293279.6600387124</v>
      </c>
      <c r="W48" s="21">
        <f>IF(ISBLANK(HLOOKUP(W$1, m_preprocess!$1:$1048576, $D48, FALSE)), "", HLOOKUP(W$1, m_preprocess!$1:$1048576, $D48, FALSE))</f>
        <v>11708766.379207196</v>
      </c>
      <c r="X48" s="21" t="str">
        <f>IF(ISBLANK(HLOOKUP(X$1, m_preprocess!$1:$1048576, $D48, FALSE)), "", HLOOKUP(X$1, m_preprocess!$1:$1048576, $D48, FALSE))</f>
        <v/>
      </c>
      <c r="Y48" s="21" t="str">
        <f>IF(ISBLANK(HLOOKUP(Y$1, m_preprocess!$1:$1048576, $D48, FALSE)), "", HLOOKUP(Y$1, m_preprocess!$1:$1048576, $D48, FALSE))</f>
        <v/>
      </c>
      <c r="Z48" s="21" t="str">
        <f>IF(ISBLANK(HLOOKUP(Z$1, m_preprocess!$1:$1048576, $D48, FALSE)), "", HLOOKUP(Z$1, m_preprocess!$1:$1048576, $D48, FALSE))</f>
        <v/>
      </c>
    </row>
    <row r="49" spans="1:26" x14ac:dyDescent="0.25">
      <c r="A49" s="2">
        <v>35400</v>
      </c>
      <c r="B49" s="21">
        <v>1996</v>
      </c>
      <c r="C49" s="21">
        <v>12</v>
      </c>
      <c r="D49" s="21">
        <v>49</v>
      </c>
      <c r="E49" s="21">
        <f>IF(ISBLANK(HLOOKUP(E$1, m_preprocess!$1:$1048576, $D49, FALSE)), "", HLOOKUP(E$1, m_preprocess!$1:$1048576, $D49, FALSE))</f>
        <v>59.797832729159417</v>
      </c>
      <c r="F49" s="21">
        <f>IF(ISBLANK(HLOOKUP(F$1, m_preprocess!$1:$1048576, $D49, FALSE)), "", HLOOKUP(F$1, m_preprocess!$1:$1048576, $D49, FALSE))</f>
        <v>53.698556261102297</v>
      </c>
      <c r="G49" s="21" t="str">
        <f>IF(ISBLANK(HLOOKUP(G$1, m_preprocess!$1:$1048576, $D49, FALSE)), "", HLOOKUP(G$1, m_preprocess!$1:$1048576, $D49, FALSE))</f>
        <v/>
      </c>
      <c r="H49" s="21" t="str">
        <f>IF(ISBLANK(HLOOKUP(H$1, m_preprocess!$1:$1048576, $D49, FALSE)), "", HLOOKUP(H$1, m_preprocess!$1:$1048576, $D49, FALSE))</f>
        <v/>
      </c>
      <c r="I49" s="21" t="str">
        <f>IF(ISBLANK(HLOOKUP(I$1, m_preprocess!$1:$1048576, $D49, FALSE)), "", HLOOKUP(I$1, m_preprocess!$1:$1048576, $D49, FALSE))</f>
        <v/>
      </c>
      <c r="J49" s="21" t="str">
        <f>IF(ISBLANK(HLOOKUP(J$1, m_preprocess!$1:$1048576, $D49, FALSE)), "", HLOOKUP(J$1, m_preprocess!$1:$1048576, $D49, FALSE))</f>
        <v/>
      </c>
      <c r="K49" s="21">
        <f>IF(ISBLANK(HLOOKUP(K$1, m_preprocess!$1:$1048576, $D49, FALSE)), "", HLOOKUP(K$1, m_preprocess!$1:$1048576, $D49, FALSE))</f>
        <v>245510.90291928817</v>
      </c>
      <c r="L49" s="21">
        <f>IF(ISBLANK(HLOOKUP(L$1, m_preprocess!$1:$1048576, $D49, FALSE)), "", HLOOKUP(L$1, m_preprocess!$1:$1048576, $D49, FALSE))</f>
        <v>37797.91109845481</v>
      </c>
      <c r="M49" s="21">
        <f>IF(ISBLANK(HLOOKUP(M$1, m_preprocess!$1:$1048576, $D49, FALSE)), "", HLOOKUP(M$1, m_preprocess!$1:$1048576, $D49, FALSE))</f>
        <v>47120.341821297909</v>
      </c>
      <c r="N49" s="21">
        <f>IF(ISBLANK(HLOOKUP(N$1, m_preprocess!$1:$1048576, $D49, FALSE)), "", HLOOKUP(N$1, m_preprocess!$1:$1048576, $D49, FALSE))</f>
        <v>13139.793181315867</v>
      </c>
      <c r="O49" s="21">
        <f>IF(ISBLANK(HLOOKUP(O$1, m_preprocess!$1:$1048576, $D49, FALSE)), "", HLOOKUP(O$1, m_preprocess!$1:$1048576, $D49, FALSE))</f>
        <v>147452.85681821962</v>
      </c>
      <c r="P49" s="21">
        <f>IF(ISBLANK(HLOOKUP(P$1, m_preprocess!$1:$1048576, $D49, FALSE)), "", HLOOKUP(P$1, m_preprocess!$1:$1048576, $D49, FALSE))</f>
        <v>426070.89052723703</v>
      </c>
      <c r="Q49" s="21">
        <f>IF(ISBLANK(HLOOKUP(Q$1, m_preprocess!$1:$1048576, $D49, FALSE)), "", HLOOKUP(Q$1, m_preprocess!$1:$1048576, $D49, FALSE))</f>
        <v>163213.89064324659</v>
      </c>
      <c r="R49" s="21">
        <f>IF(ISBLANK(HLOOKUP(R$1, m_preprocess!$1:$1048576, $D49, FALSE)), "", HLOOKUP(R$1, m_preprocess!$1:$1048576, $D49, FALSE))</f>
        <v>146544.63881833077</v>
      </c>
      <c r="S49" s="21">
        <f>IF(ISBLANK(HLOOKUP(S$1, m_preprocess!$1:$1048576, $D49, FALSE)), "", HLOOKUP(S$1, m_preprocess!$1:$1048576, $D49, FALSE))</f>
        <v>116312.36106565964</v>
      </c>
      <c r="T49" s="21">
        <f>IF(ISBLANK(HLOOKUP(T$1, m_preprocess!$1:$1048576, $D49, FALSE)), "", HLOOKUP(T$1, m_preprocess!$1:$1048576, $D49, FALSE))</f>
        <v>18145677.228092983</v>
      </c>
      <c r="U49" s="21">
        <f>IF(ISBLANK(HLOOKUP(U$1, m_preprocess!$1:$1048576, $D49, FALSE)), "", HLOOKUP(U$1, m_preprocess!$1:$1048576, $D49, FALSE))</f>
        <v>59.600930799246058</v>
      </c>
      <c r="V49" s="21">
        <f>IF(ISBLANK(HLOOKUP(V$1, m_preprocess!$1:$1048576, $D49, FALSE)), "", HLOOKUP(V$1, m_preprocess!$1:$1048576, $D49, FALSE))</f>
        <v>6211494.1359690037</v>
      </c>
      <c r="W49" s="21">
        <f>IF(ISBLANK(HLOOKUP(W$1, m_preprocess!$1:$1048576, $D49, FALSE)), "", HLOOKUP(W$1, m_preprocess!$1:$1048576, $D49, FALSE))</f>
        <v>12673619.46784013</v>
      </c>
      <c r="X49" s="21" t="str">
        <f>IF(ISBLANK(HLOOKUP(X$1, m_preprocess!$1:$1048576, $D49, FALSE)), "", HLOOKUP(X$1, m_preprocess!$1:$1048576, $D49, FALSE))</f>
        <v/>
      </c>
      <c r="Y49" s="21" t="str">
        <f>IF(ISBLANK(HLOOKUP(Y$1, m_preprocess!$1:$1048576, $D49, FALSE)), "", HLOOKUP(Y$1, m_preprocess!$1:$1048576, $D49, FALSE))</f>
        <v/>
      </c>
      <c r="Z49" s="21" t="str">
        <f>IF(ISBLANK(HLOOKUP(Z$1, m_preprocess!$1:$1048576, $D49, FALSE)), "", HLOOKUP(Z$1, m_preprocess!$1:$1048576, $D49, FALSE))</f>
        <v/>
      </c>
    </row>
    <row r="50" spans="1:26" x14ac:dyDescent="0.25">
      <c r="A50" s="2">
        <v>35431</v>
      </c>
      <c r="B50" s="21">
        <v>1997</v>
      </c>
      <c r="C50" s="21">
        <v>1</v>
      </c>
      <c r="D50" s="21">
        <v>50</v>
      </c>
      <c r="E50" s="21">
        <f>IF(ISBLANK(HLOOKUP(E$1, m_preprocess!$1:$1048576, $D50, FALSE)), "", HLOOKUP(E$1, m_preprocess!$1:$1048576, $D50, FALSE))</f>
        <v>51.921340625778654</v>
      </c>
      <c r="F50" s="21">
        <f>IF(ISBLANK(HLOOKUP(F$1, m_preprocess!$1:$1048576, $D50, FALSE)), "", HLOOKUP(F$1, m_preprocess!$1:$1048576, $D50, FALSE))</f>
        <v>55.4983385477789</v>
      </c>
      <c r="G50" s="21" t="str">
        <f>IF(ISBLANK(HLOOKUP(G$1, m_preprocess!$1:$1048576, $D50, FALSE)), "", HLOOKUP(G$1, m_preprocess!$1:$1048576, $D50, FALSE))</f>
        <v/>
      </c>
      <c r="H50" s="21" t="str">
        <f>IF(ISBLANK(HLOOKUP(H$1, m_preprocess!$1:$1048576, $D50, FALSE)), "", HLOOKUP(H$1, m_preprocess!$1:$1048576, $D50, FALSE))</f>
        <v/>
      </c>
      <c r="I50" s="21" t="str">
        <f>IF(ISBLANK(HLOOKUP(I$1, m_preprocess!$1:$1048576, $D50, FALSE)), "", HLOOKUP(I$1, m_preprocess!$1:$1048576, $D50, FALSE))</f>
        <v/>
      </c>
      <c r="J50" s="21" t="str">
        <f>IF(ISBLANK(HLOOKUP(J$1, m_preprocess!$1:$1048576, $D50, FALSE)), "", HLOOKUP(J$1, m_preprocess!$1:$1048576, $D50, FALSE))</f>
        <v/>
      </c>
      <c r="K50" s="21">
        <f>IF(ISBLANK(HLOOKUP(K$1, m_preprocess!$1:$1048576, $D50, FALSE)), "", HLOOKUP(K$1, m_preprocess!$1:$1048576, $D50, FALSE))</f>
        <v>242113.19092204623</v>
      </c>
      <c r="L50" s="21">
        <f>IF(ISBLANK(HLOOKUP(L$1, m_preprocess!$1:$1048576, $D50, FALSE)), "", HLOOKUP(L$1, m_preprocess!$1:$1048576, $D50, FALSE))</f>
        <v>26044.593062501455</v>
      </c>
      <c r="M50" s="21">
        <f>IF(ISBLANK(HLOOKUP(M$1, m_preprocess!$1:$1048576, $D50, FALSE)), "", HLOOKUP(M$1, m_preprocess!$1:$1048576, $D50, FALSE))</f>
        <v>47590.120527281695</v>
      </c>
      <c r="N50" s="21">
        <f>IF(ISBLANK(HLOOKUP(N$1, m_preprocess!$1:$1048576, $D50, FALSE)), "", HLOOKUP(N$1, m_preprocess!$1:$1048576, $D50, FALSE))</f>
        <v>12362.870860763285</v>
      </c>
      <c r="O50" s="21">
        <f>IF(ISBLANK(HLOOKUP(O$1, m_preprocess!$1:$1048576, $D50, FALSE)), "", HLOOKUP(O$1, m_preprocess!$1:$1048576, $D50, FALSE))</f>
        <v>156115.60647149978</v>
      </c>
      <c r="P50" s="21">
        <f>IF(ISBLANK(HLOOKUP(P$1, m_preprocess!$1:$1048576, $D50, FALSE)), "", HLOOKUP(P$1, m_preprocess!$1:$1048576, $D50, FALSE))</f>
        <v>384814.32373581501</v>
      </c>
      <c r="Q50" s="21">
        <f>IF(ISBLANK(HLOOKUP(Q$1, m_preprocess!$1:$1048576, $D50, FALSE)), "", HLOOKUP(Q$1, m_preprocess!$1:$1048576, $D50, FALSE))</f>
        <v>210032.23714164947</v>
      </c>
      <c r="R50" s="21">
        <f>IF(ISBLANK(HLOOKUP(R$1, m_preprocess!$1:$1048576, $D50, FALSE)), "", HLOOKUP(R$1, m_preprocess!$1:$1048576, $D50, FALSE))</f>
        <v>54184.548953891157</v>
      </c>
      <c r="S50" s="21">
        <f>IF(ISBLANK(HLOOKUP(S$1, m_preprocess!$1:$1048576, $D50, FALSE)), "", HLOOKUP(S$1, m_preprocess!$1:$1048576, $D50, FALSE))</f>
        <v>120597.53764027434</v>
      </c>
      <c r="T50" s="21">
        <f>IF(ISBLANK(HLOOKUP(T$1, m_preprocess!$1:$1048576, $D50, FALSE)), "", HLOOKUP(T$1, m_preprocess!$1:$1048576, $D50, FALSE))</f>
        <v>18172744.875276547</v>
      </c>
      <c r="U50" s="21">
        <f>IF(ISBLANK(HLOOKUP(U$1, m_preprocess!$1:$1048576, $D50, FALSE)), "", HLOOKUP(U$1, m_preprocess!$1:$1048576, $D50, FALSE))</f>
        <v>58.753683383152868</v>
      </c>
      <c r="V50" s="21">
        <f>IF(ISBLANK(HLOOKUP(V$1, m_preprocess!$1:$1048576, $D50, FALSE)), "", HLOOKUP(V$1, m_preprocess!$1:$1048576, $D50, FALSE))</f>
        <v>5363326.227493261</v>
      </c>
      <c r="W50" s="21">
        <f>IF(ISBLANK(HLOOKUP(W$1, m_preprocess!$1:$1048576, $D50, FALSE)), "", HLOOKUP(W$1, m_preprocess!$1:$1048576, $D50, FALSE))</f>
        <v>11722439.437330997</v>
      </c>
      <c r="X50" s="21" t="str">
        <f>IF(ISBLANK(HLOOKUP(X$1, m_preprocess!$1:$1048576, $D50, FALSE)), "", HLOOKUP(X$1, m_preprocess!$1:$1048576, $D50, FALSE))</f>
        <v/>
      </c>
      <c r="Y50" s="21" t="str">
        <f>IF(ISBLANK(HLOOKUP(Y$1, m_preprocess!$1:$1048576, $D50, FALSE)), "", HLOOKUP(Y$1, m_preprocess!$1:$1048576, $D50, FALSE))</f>
        <v/>
      </c>
      <c r="Z50" s="21" t="str">
        <f>IF(ISBLANK(HLOOKUP(Z$1, m_preprocess!$1:$1048576, $D50, FALSE)), "", HLOOKUP(Z$1, m_preprocess!$1:$1048576, $D50, FALSE))</f>
        <v/>
      </c>
    </row>
    <row r="51" spans="1:26" x14ac:dyDescent="0.25">
      <c r="A51" s="2">
        <v>35462</v>
      </c>
      <c r="B51" s="21">
        <v>1997</v>
      </c>
      <c r="C51" s="21">
        <v>2</v>
      </c>
      <c r="D51" s="21">
        <v>51</v>
      </c>
      <c r="E51" s="21">
        <f>IF(ISBLANK(HLOOKUP(E$1, m_preprocess!$1:$1048576, $D51, FALSE)), "", HLOOKUP(E$1, m_preprocess!$1:$1048576, $D51, FALSE))</f>
        <v>49.874210766118637</v>
      </c>
      <c r="F51" s="21">
        <f>IF(ISBLANK(HLOOKUP(F$1, m_preprocess!$1:$1048576, $D51, FALSE)), "", HLOOKUP(F$1, m_preprocess!$1:$1048576, $D51, FALSE))</f>
        <v>54.950450223641802</v>
      </c>
      <c r="G51" s="21" t="str">
        <f>IF(ISBLANK(HLOOKUP(G$1, m_preprocess!$1:$1048576, $D51, FALSE)), "", HLOOKUP(G$1, m_preprocess!$1:$1048576, $D51, FALSE))</f>
        <v/>
      </c>
      <c r="H51" s="21" t="str">
        <f>IF(ISBLANK(HLOOKUP(H$1, m_preprocess!$1:$1048576, $D51, FALSE)), "", HLOOKUP(H$1, m_preprocess!$1:$1048576, $D51, FALSE))</f>
        <v/>
      </c>
      <c r="I51" s="21" t="str">
        <f>IF(ISBLANK(HLOOKUP(I$1, m_preprocess!$1:$1048576, $D51, FALSE)), "", HLOOKUP(I$1, m_preprocess!$1:$1048576, $D51, FALSE))</f>
        <v/>
      </c>
      <c r="J51" s="21" t="str">
        <f>IF(ISBLANK(HLOOKUP(J$1, m_preprocess!$1:$1048576, $D51, FALSE)), "", HLOOKUP(J$1, m_preprocess!$1:$1048576, $D51, FALSE))</f>
        <v/>
      </c>
      <c r="K51" s="21">
        <f>IF(ISBLANK(HLOOKUP(K$1, m_preprocess!$1:$1048576, $D51, FALSE)), "", HLOOKUP(K$1, m_preprocess!$1:$1048576, $D51, FALSE))</f>
        <v>243486.5228281068</v>
      </c>
      <c r="L51" s="21">
        <f>IF(ISBLANK(HLOOKUP(L$1, m_preprocess!$1:$1048576, $D51, FALSE)), "", HLOOKUP(L$1, m_preprocess!$1:$1048576, $D51, FALSE))</f>
        <v>42426.506771204222</v>
      </c>
      <c r="M51" s="21">
        <f>IF(ISBLANK(HLOOKUP(M$1, m_preprocess!$1:$1048576, $D51, FALSE)), "", HLOOKUP(M$1, m_preprocess!$1:$1048576, $D51, FALSE))</f>
        <v>37659.151964135017</v>
      </c>
      <c r="N51" s="21">
        <f>IF(ISBLANK(HLOOKUP(N$1, m_preprocess!$1:$1048576, $D51, FALSE)), "", HLOOKUP(N$1, m_preprocess!$1:$1048576, $D51, FALSE))</f>
        <v>11101.242935927208</v>
      </c>
      <c r="O51" s="21">
        <f>IF(ISBLANK(HLOOKUP(O$1, m_preprocess!$1:$1048576, $D51, FALSE)), "", HLOOKUP(O$1, m_preprocess!$1:$1048576, $D51, FALSE))</f>
        <v>152299.62115684035</v>
      </c>
      <c r="P51" s="21">
        <f>IF(ISBLANK(HLOOKUP(P$1, m_preprocess!$1:$1048576, $D51, FALSE)), "", HLOOKUP(P$1, m_preprocess!$1:$1048576, $D51, FALSE))</f>
        <v>299387.44009771786</v>
      </c>
      <c r="Q51" s="21">
        <f>IF(ISBLANK(HLOOKUP(Q$1, m_preprocess!$1:$1048576, $D51, FALSE)), "", HLOOKUP(Q$1, m_preprocess!$1:$1048576, $D51, FALSE))</f>
        <v>156301.09404756009</v>
      </c>
      <c r="R51" s="21">
        <f>IF(ISBLANK(HLOOKUP(R$1, m_preprocess!$1:$1048576, $D51, FALSE)), "", HLOOKUP(R$1, m_preprocess!$1:$1048576, $D51, FALSE))</f>
        <v>57057.840465984416</v>
      </c>
      <c r="S51" s="21">
        <f>IF(ISBLANK(HLOOKUP(S$1, m_preprocess!$1:$1048576, $D51, FALSE)), "", HLOOKUP(S$1, m_preprocess!$1:$1048576, $D51, FALSE))</f>
        <v>86028.505584173341</v>
      </c>
      <c r="T51" s="21">
        <f>IF(ISBLANK(HLOOKUP(T$1, m_preprocess!$1:$1048576, $D51, FALSE)), "", HLOOKUP(T$1, m_preprocess!$1:$1048576, $D51, FALSE))</f>
        <v>18168695.299699999</v>
      </c>
      <c r="U51" s="21">
        <f>IF(ISBLANK(HLOOKUP(U$1, m_preprocess!$1:$1048576, $D51, FALSE)), "", HLOOKUP(U$1, m_preprocess!$1:$1048576, $D51, FALSE))</f>
        <v>56.487494494658819</v>
      </c>
      <c r="V51" s="21">
        <f>IF(ISBLANK(HLOOKUP(V$1, m_preprocess!$1:$1048576, $D51, FALSE)), "", HLOOKUP(V$1, m_preprocess!$1:$1048576, $D51, FALSE))</f>
        <v>5230662.8227857137</v>
      </c>
      <c r="W51" s="21">
        <f>IF(ISBLANK(HLOOKUP(W$1, m_preprocess!$1:$1048576, $D51, FALSE)), "", HLOOKUP(W$1, m_preprocess!$1:$1048576, $D51, FALSE))</f>
        <v>11296170.731371429</v>
      </c>
      <c r="X51" s="21" t="str">
        <f>IF(ISBLANK(HLOOKUP(X$1, m_preprocess!$1:$1048576, $D51, FALSE)), "", HLOOKUP(X$1, m_preprocess!$1:$1048576, $D51, FALSE))</f>
        <v/>
      </c>
      <c r="Y51" s="21" t="str">
        <f>IF(ISBLANK(HLOOKUP(Y$1, m_preprocess!$1:$1048576, $D51, FALSE)), "", HLOOKUP(Y$1, m_preprocess!$1:$1048576, $D51, FALSE))</f>
        <v/>
      </c>
      <c r="Z51" s="21" t="str">
        <f>IF(ISBLANK(HLOOKUP(Z$1, m_preprocess!$1:$1048576, $D51, FALSE)), "", HLOOKUP(Z$1, m_preprocess!$1:$1048576, $D51, FALSE))</f>
        <v/>
      </c>
    </row>
    <row r="52" spans="1:26" x14ac:dyDescent="0.25">
      <c r="A52" s="2">
        <v>35490</v>
      </c>
      <c r="B52" s="21">
        <v>1997</v>
      </c>
      <c r="C52" s="21">
        <v>3</v>
      </c>
      <c r="D52" s="21">
        <v>52</v>
      </c>
      <c r="E52" s="21">
        <f>IF(ISBLANK(HLOOKUP(E$1, m_preprocess!$1:$1048576, $D52, FALSE)), "", HLOOKUP(E$1, m_preprocess!$1:$1048576, $D52, FALSE))</f>
        <v>54.264874708165706</v>
      </c>
      <c r="F52" s="21">
        <f>IF(ISBLANK(HLOOKUP(F$1, m_preprocess!$1:$1048576, $D52, FALSE)), "", HLOOKUP(F$1, m_preprocess!$1:$1048576, $D52, FALSE))</f>
        <v>53.752330494902601</v>
      </c>
      <c r="G52" s="21" t="str">
        <f>IF(ISBLANK(HLOOKUP(G$1, m_preprocess!$1:$1048576, $D52, FALSE)), "", HLOOKUP(G$1, m_preprocess!$1:$1048576, $D52, FALSE))</f>
        <v/>
      </c>
      <c r="H52" s="21" t="str">
        <f>IF(ISBLANK(HLOOKUP(H$1, m_preprocess!$1:$1048576, $D52, FALSE)), "", HLOOKUP(H$1, m_preprocess!$1:$1048576, $D52, FALSE))</f>
        <v/>
      </c>
      <c r="I52" s="21" t="str">
        <f>IF(ISBLANK(HLOOKUP(I$1, m_preprocess!$1:$1048576, $D52, FALSE)), "", HLOOKUP(I$1, m_preprocess!$1:$1048576, $D52, FALSE))</f>
        <v/>
      </c>
      <c r="J52" s="21" t="str">
        <f>IF(ISBLANK(HLOOKUP(J$1, m_preprocess!$1:$1048576, $D52, FALSE)), "", HLOOKUP(J$1, m_preprocess!$1:$1048576, $D52, FALSE))</f>
        <v/>
      </c>
      <c r="K52" s="21">
        <f>IF(ISBLANK(HLOOKUP(K$1, m_preprocess!$1:$1048576, $D52, FALSE)), "", HLOOKUP(K$1, m_preprocess!$1:$1048576, $D52, FALSE))</f>
        <v>284936.4478392966</v>
      </c>
      <c r="L52" s="21">
        <f>IF(ISBLANK(HLOOKUP(L$1, m_preprocess!$1:$1048576, $D52, FALSE)), "", HLOOKUP(L$1, m_preprocess!$1:$1048576, $D52, FALSE))</f>
        <v>92276.335381279379</v>
      </c>
      <c r="M52" s="21">
        <f>IF(ISBLANK(HLOOKUP(M$1, m_preprocess!$1:$1048576, $D52, FALSE)), "", HLOOKUP(M$1, m_preprocess!$1:$1048576, $D52, FALSE))</f>
        <v>29903.646028514442</v>
      </c>
      <c r="N52" s="21">
        <f>IF(ISBLANK(HLOOKUP(N$1, m_preprocess!$1:$1048576, $D52, FALSE)), "", HLOOKUP(N$1, m_preprocess!$1:$1048576, $D52, FALSE))</f>
        <v>12015.499087480359</v>
      </c>
      <c r="O52" s="21">
        <f>IF(ISBLANK(HLOOKUP(O$1, m_preprocess!$1:$1048576, $D52, FALSE)), "", HLOOKUP(O$1, m_preprocess!$1:$1048576, $D52, FALSE))</f>
        <v>150740.96734202243</v>
      </c>
      <c r="P52" s="21">
        <f>IF(ISBLANK(HLOOKUP(P$1, m_preprocess!$1:$1048576, $D52, FALSE)), "", HLOOKUP(P$1, m_preprocess!$1:$1048576, $D52, FALSE))</f>
        <v>326546.75595741987</v>
      </c>
      <c r="Q52" s="21">
        <f>IF(ISBLANK(HLOOKUP(Q$1, m_preprocess!$1:$1048576, $D52, FALSE)), "", HLOOKUP(Q$1, m_preprocess!$1:$1048576, $D52, FALSE))</f>
        <v>146186.89943601831</v>
      </c>
      <c r="R52" s="21">
        <f>IF(ISBLANK(HLOOKUP(R$1, m_preprocess!$1:$1048576, $D52, FALSE)), "", HLOOKUP(R$1, m_preprocess!$1:$1048576, $D52, FALSE))</f>
        <v>73386.498279011445</v>
      </c>
      <c r="S52" s="21">
        <f>IF(ISBLANK(HLOOKUP(S$1, m_preprocess!$1:$1048576, $D52, FALSE)), "", HLOOKUP(S$1, m_preprocess!$1:$1048576, $D52, FALSE))</f>
        <v>106973.3582423901</v>
      </c>
      <c r="T52" s="21">
        <f>IF(ISBLANK(HLOOKUP(T$1, m_preprocess!$1:$1048576, $D52, FALSE)), "", HLOOKUP(T$1, m_preprocess!$1:$1048576, $D52, FALSE))</f>
        <v>18281270.575649459</v>
      </c>
      <c r="U52" s="21">
        <f>IF(ISBLANK(HLOOKUP(U$1, m_preprocess!$1:$1048576, $D52, FALSE)), "", HLOOKUP(U$1, m_preprocess!$1:$1048576, $D52, FALSE))</f>
        <v>55.084473807600396</v>
      </c>
      <c r="V52" s="21">
        <f>IF(ISBLANK(HLOOKUP(V$1, m_preprocess!$1:$1048576, $D52, FALSE)), "", HLOOKUP(V$1, m_preprocess!$1:$1048576, $D52, FALSE))</f>
        <v>5335856.7633887455</v>
      </c>
      <c r="W52" s="21">
        <f>IF(ISBLANK(HLOOKUP(W$1, m_preprocess!$1:$1048576, $D52, FALSE)), "", HLOOKUP(W$1, m_preprocess!$1:$1048576, $D52, FALSE))</f>
        <v>11674162.522403201</v>
      </c>
      <c r="X52" s="21" t="str">
        <f>IF(ISBLANK(HLOOKUP(X$1, m_preprocess!$1:$1048576, $D52, FALSE)), "", HLOOKUP(X$1, m_preprocess!$1:$1048576, $D52, FALSE))</f>
        <v/>
      </c>
      <c r="Y52" s="21" t="str">
        <f>IF(ISBLANK(HLOOKUP(Y$1, m_preprocess!$1:$1048576, $D52, FALSE)), "", HLOOKUP(Y$1, m_preprocess!$1:$1048576, $D52, FALSE))</f>
        <v/>
      </c>
      <c r="Z52" s="21" t="str">
        <f>IF(ISBLANK(HLOOKUP(Z$1, m_preprocess!$1:$1048576, $D52, FALSE)), "", HLOOKUP(Z$1, m_preprocess!$1:$1048576, $D52, FALSE))</f>
        <v/>
      </c>
    </row>
    <row r="53" spans="1:26" x14ac:dyDescent="0.25">
      <c r="A53" s="2">
        <v>35521</v>
      </c>
      <c r="B53" s="21">
        <v>1997</v>
      </c>
      <c r="C53" s="21">
        <v>4</v>
      </c>
      <c r="D53" s="21">
        <v>53</v>
      </c>
      <c r="E53" s="21">
        <f>IF(ISBLANK(HLOOKUP(E$1, m_preprocess!$1:$1048576, $D53, FALSE)), "", HLOOKUP(E$1, m_preprocess!$1:$1048576, $D53, FALSE))</f>
        <v>57.513261215045318</v>
      </c>
      <c r="F53" s="21">
        <f>IF(ISBLANK(HLOOKUP(F$1, m_preprocess!$1:$1048576, $D53, FALSE)), "", HLOOKUP(F$1, m_preprocess!$1:$1048576, $D53, FALSE))</f>
        <v>58.532711161858799</v>
      </c>
      <c r="G53" s="21" t="str">
        <f>IF(ISBLANK(HLOOKUP(G$1, m_preprocess!$1:$1048576, $D53, FALSE)), "", HLOOKUP(G$1, m_preprocess!$1:$1048576, $D53, FALSE))</f>
        <v/>
      </c>
      <c r="H53" s="21" t="str">
        <f>IF(ISBLANK(HLOOKUP(H$1, m_preprocess!$1:$1048576, $D53, FALSE)), "", HLOOKUP(H$1, m_preprocess!$1:$1048576, $D53, FALSE))</f>
        <v/>
      </c>
      <c r="I53" s="21" t="str">
        <f>IF(ISBLANK(HLOOKUP(I$1, m_preprocess!$1:$1048576, $D53, FALSE)), "", HLOOKUP(I$1, m_preprocess!$1:$1048576, $D53, FALSE))</f>
        <v/>
      </c>
      <c r="J53" s="21" t="str">
        <f>IF(ISBLANK(HLOOKUP(J$1, m_preprocess!$1:$1048576, $D53, FALSE)), "", HLOOKUP(J$1, m_preprocess!$1:$1048576, $D53, FALSE))</f>
        <v/>
      </c>
      <c r="K53" s="21">
        <f>IF(ISBLANK(HLOOKUP(K$1, m_preprocess!$1:$1048576, $D53, FALSE)), "", HLOOKUP(K$1, m_preprocess!$1:$1048576, $D53, FALSE))</f>
        <v>356419.13004946936</v>
      </c>
      <c r="L53" s="21">
        <f>IF(ISBLANK(HLOOKUP(L$1, m_preprocess!$1:$1048576, $D53, FALSE)), "", HLOOKUP(L$1, m_preprocess!$1:$1048576, $D53, FALSE))</f>
        <v>145647.34029216686</v>
      </c>
      <c r="M53" s="21">
        <f>IF(ISBLANK(HLOOKUP(M$1, m_preprocess!$1:$1048576, $D53, FALSE)), "", HLOOKUP(M$1, m_preprocess!$1:$1048576, $D53, FALSE))</f>
        <v>39552.295640755692</v>
      </c>
      <c r="N53" s="21">
        <f>IF(ISBLANK(HLOOKUP(N$1, m_preprocess!$1:$1048576, $D53, FALSE)), "", HLOOKUP(N$1, m_preprocess!$1:$1048576, $D53, FALSE))</f>
        <v>13989.701843995525</v>
      </c>
      <c r="O53" s="21">
        <f>IF(ISBLANK(HLOOKUP(O$1, m_preprocess!$1:$1048576, $D53, FALSE)), "", HLOOKUP(O$1, m_preprocess!$1:$1048576, $D53, FALSE))</f>
        <v>157229.79227255125</v>
      </c>
      <c r="P53" s="21">
        <f>IF(ISBLANK(HLOOKUP(P$1, m_preprocess!$1:$1048576, $D53, FALSE)), "", HLOOKUP(P$1, m_preprocess!$1:$1048576, $D53, FALSE))</f>
        <v>307879.24383849214</v>
      </c>
      <c r="Q53" s="21">
        <f>IF(ISBLANK(HLOOKUP(Q$1, m_preprocess!$1:$1048576, $D53, FALSE)), "", HLOOKUP(Q$1, m_preprocess!$1:$1048576, $D53, FALSE))</f>
        <v>150247.16249261925</v>
      </c>
      <c r="R53" s="21">
        <f>IF(ISBLANK(HLOOKUP(R$1, m_preprocess!$1:$1048576, $D53, FALSE)), "", HLOOKUP(R$1, m_preprocess!$1:$1048576, $D53, FALSE))</f>
        <v>67615.736021529956</v>
      </c>
      <c r="S53" s="21">
        <f>IF(ISBLANK(HLOOKUP(S$1, m_preprocess!$1:$1048576, $D53, FALSE)), "", HLOOKUP(S$1, m_preprocess!$1:$1048576, $D53, FALSE))</f>
        <v>90016.345324342954</v>
      </c>
      <c r="T53" s="21">
        <f>IF(ISBLANK(HLOOKUP(T$1, m_preprocess!$1:$1048576, $D53, FALSE)), "", HLOOKUP(T$1, m_preprocess!$1:$1048576, $D53, FALSE))</f>
        <v>18386254.282493044</v>
      </c>
      <c r="U53" s="21">
        <f>IF(ISBLANK(HLOOKUP(U$1, m_preprocess!$1:$1048576, $D53, FALSE)), "", HLOOKUP(U$1, m_preprocess!$1:$1048576, $D53, FALSE))</f>
        <v>55.173331439911301</v>
      </c>
      <c r="V53" s="21">
        <f>IF(ISBLANK(HLOOKUP(V$1, m_preprocess!$1:$1048576, $D53, FALSE)), "", HLOOKUP(V$1, m_preprocess!$1:$1048576, $D53, FALSE))</f>
        <v>5934900.5650850069</v>
      </c>
      <c r="W53" s="21">
        <f>IF(ISBLANK(HLOOKUP(W$1, m_preprocess!$1:$1048576, $D53, FALSE)), "", HLOOKUP(W$1, m_preprocess!$1:$1048576, $D53, FALSE))</f>
        <v>12486589.110069551</v>
      </c>
      <c r="X53" s="21" t="str">
        <f>IF(ISBLANK(HLOOKUP(X$1, m_preprocess!$1:$1048576, $D53, FALSE)), "", HLOOKUP(X$1, m_preprocess!$1:$1048576, $D53, FALSE))</f>
        <v/>
      </c>
      <c r="Y53" s="21" t="str">
        <f>IF(ISBLANK(HLOOKUP(Y$1, m_preprocess!$1:$1048576, $D53, FALSE)), "", HLOOKUP(Y$1, m_preprocess!$1:$1048576, $D53, FALSE))</f>
        <v/>
      </c>
      <c r="Z53" s="21" t="str">
        <f>IF(ISBLANK(HLOOKUP(Z$1, m_preprocess!$1:$1048576, $D53, FALSE)), "", HLOOKUP(Z$1, m_preprocess!$1:$1048576, $D53, FALSE))</f>
        <v/>
      </c>
    </row>
    <row r="54" spans="1:26" x14ac:dyDescent="0.25">
      <c r="A54" s="2">
        <v>35551</v>
      </c>
      <c r="B54" s="21">
        <v>1997</v>
      </c>
      <c r="C54" s="21">
        <v>5</v>
      </c>
      <c r="D54" s="21">
        <v>54</v>
      </c>
      <c r="E54" s="21">
        <f>IF(ISBLANK(HLOOKUP(E$1, m_preprocess!$1:$1048576, $D54, FALSE)), "", HLOOKUP(E$1, m_preprocess!$1:$1048576, $D54, FALSE))</f>
        <v>58.064223096248568</v>
      </c>
      <c r="F54" s="21">
        <f>IF(ISBLANK(HLOOKUP(F$1, m_preprocess!$1:$1048576, $D54, FALSE)), "", HLOOKUP(F$1, m_preprocess!$1:$1048576, $D54, FALSE))</f>
        <v>56.257536234699202</v>
      </c>
      <c r="G54" s="21" t="str">
        <f>IF(ISBLANK(HLOOKUP(G$1, m_preprocess!$1:$1048576, $D54, FALSE)), "", HLOOKUP(G$1, m_preprocess!$1:$1048576, $D54, FALSE))</f>
        <v/>
      </c>
      <c r="H54" s="21" t="str">
        <f>IF(ISBLANK(HLOOKUP(H$1, m_preprocess!$1:$1048576, $D54, FALSE)), "", HLOOKUP(H$1, m_preprocess!$1:$1048576, $D54, FALSE))</f>
        <v/>
      </c>
      <c r="I54" s="21" t="str">
        <f>IF(ISBLANK(HLOOKUP(I$1, m_preprocess!$1:$1048576, $D54, FALSE)), "", HLOOKUP(I$1, m_preprocess!$1:$1048576, $D54, FALSE))</f>
        <v/>
      </c>
      <c r="J54" s="21" t="str">
        <f>IF(ISBLANK(HLOOKUP(J$1, m_preprocess!$1:$1048576, $D54, FALSE)), "", HLOOKUP(J$1, m_preprocess!$1:$1048576, $D54, FALSE))</f>
        <v/>
      </c>
      <c r="K54" s="21">
        <f>IF(ISBLANK(HLOOKUP(K$1, m_preprocess!$1:$1048576, $D54, FALSE)), "", HLOOKUP(K$1, m_preprocess!$1:$1048576, $D54, FALSE))</f>
        <v>386898.32878266793</v>
      </c>
      <c r="L54" s="21">
        <f>IF(ISBLANK(HLOOKUP(L$1, m_preprocess!$1:$1048576, $D54, FALSE)), "", HLOOKUP(L$1, m_preprocess!$1:$1048576, $D54, FALSE))</f>
        <v>145508.10353066935</v>
      </c>
      <c r="M54" s="21">
        <f>IF(ISBLANK(HLOOKUP(M$1, m_preprocess!$1:$1048576, $D54, FALSE)), "", HLOOKUP(M$1, m_preprocess!$1:$1048576, $D54, FALSE))</f>
        <v>63554.211729978328</v>
      </c>
      <c r="N54" s="21">
        <f>IF(ISBLANK(HLOOKUP(N$1, m_preprocess!$1:$1048576, $D54, FALSE)), "", HLOOKUP(N$1, m_preprocess!$1:$1048576, $D54, FALSE))</f>
        <v>15845.144430747572</v>
      </c>
      <c r="O54" s="21">
        <f>IF(ISBLANK(HLOOKUP(O$1, m_preprocess!$1:$1048576, $D54, FALSE)), "", HLOOKUP(O$1, m_preprocess!$1:$1048576, $D54, FALSE))</f>
        <v>161990.86909127265</v>
      </c>
      <c r="P54" s="21">
        <f>IF(ISBLANK(HLOOKUP(P$1, m_preprocess!$1:$1048576, $D54, FALSE)), "", HLOOKUP(P$1, m_preprocess!$1:$1048576, $D54, FALSE))</f>
        <v>398898.98310813995</v>
      </c>
      <c r="Q54" s="21">
        <f>IF(ISBLANK(HLOOKUP(Q$1, m_preprocess!$1:$1048576, $D54, FALSE)), "", HLOOKUP(Q$1, m_preprocess!$1:$1048576, $D54, FALSE))</f>
        <v>175778.76204671909</v>
      </c>
      <c r="R54" s="21">
        <f>IF(ISBLANK(HLOOKUP(R$1, m_preprocess!$1:$1048576, $D54, FALSE)), "", HLOOKUP(R$1, m_preprocess!$1:$1048576, $D54, FALSE))</f>
        <v>95927.352103427023</v>
      </c>
      <c r="S54" s="21">
        <f>IF(ISBLANK(HLOOKUP(S$1, m_preprocess!$1:$1048576, $D54, FALSE)), "", HLOOKUP(S$1, m_preprocess!$1:$1048576, $D54, FALSE))</f>
        <v>127192.86895799385</v>
      </c>
      <c r="T54" s="21">
        <f>IF(ISBLANK(HLOOKUP(T$1, m_preprocess!$1:$1048576, $D54, FALSE)), "", HLOOKUP(T$1, m_preprocess!$1:$1048576, $D54, FALSE))</f>
        <v>18391068.295548838</v>
      </c>
      <c r="U54" s="21">
        <f>IF(ISBLANK(HLOOKUP(U$1, m_preprocess!$1:$1048576, $D54, FALSE)), "", HLOOKUP(U$1, m_preprocess!$1:$1048576, $D54, FALSE))</f>
        <v>56.202289983215259</v>
      </c>
      <c r="V54" s="21">
        <f>IF(ISBLANK(HLOOKUP(V$1, m_preprocess!$1:$1048576, $D54, FALSE)), "", HLOOKUP(V$1, m_preprocess!$1:$1048576, $D54, FALSE))</f>
        <v>5721059.993665115</v>
      </c>
      <c r="W54" s="21">
        <f>IF(ISBLANK(HLOOKUP(W$1, m_preprocess!$1:$1048576, $D54, FALSE)), "", HLOOKUP(W$1, m_preprocess!$1:$1048576, $D54, FALSE))</f>
        <v>12303222.995748835</v>
      </c>
      <c r="X54" s="21" t="str">
        <f>IF(ISBLANK(HLOOKUP(X$1, m_preprocess!$1:$1048576, $D54, FALSE)), "", HLOOKUP(X$1, m_preprocess!$1:$1048576, $D54, FALSE))</f>
        <v/>
      </c>
      <c r="Y54" s="21" t="str">
        <f>IF(ISBLANK(HLOOKUP(Y$1, m_preprocess!$1:$1048576, $D54, FALSE)), "", HLOOKUP(Y$1, m_preprocess!$1:$1048576, $D54, FALSE))</f>
        <v/>
      </c>
      <c r="Z54" s="21" t="str">
        <f>IF(ISBLANK(HLOOKUP(Z$1, m_preprocess!$1:$1048576, $D54, FALSE)), "", HLOOKUP(Z$1, m_preprocess!$1:$1048576, $D54, FALSE))</f>
        <v/>
      </c>
    </row>
    <row r="55" spans="1:26" x14ac:dyDescent="0.25">
      <c r="A55" s="2">
        <v>35582</v>
      </c>
      <c r="B55" s="21">
        <v>1997</v>
      </c>
      <c r="C55" s="21">
        <v>6</v>
      </c>
      <c r="D55" s="21">
        <v>55</v>
      </c>
      <c r="E55" s="21">
        <f>IF(ISBLANK(HLOOKUP(E$1, m_preprocess!$1:$1048576, $D55, FALSE)), "", HLOOKUP(E$1, m_preprocess!$1:$1048576, $D55, FALSE))</f>
        <v>49.783029804861158</v>
      </c>
      <c r="F55" s="21">
        <f>IF(ISBLANK(HLOOKUP(F$1, m_preprocess!$1:$1048576, $D55, FALSE)), "", HLOOKUP(F$1, m_preprocess!$1:$1048576, $D55, FALSE))</f>
        <v>52.9296346479615</v>
      </c>
      <c r="G55" s="21" t="str">
        <f>IF(ISBLANK(HLOOKUP(G$1, m_preprocess!$1:$1048576, $D55, FALSE)), "", HLOOKUP(G$1, m_preprocess!$1:$1048576, $D55, FALSE))</f>
        <v/>
      </c>
      <c r="H55" s="21" t="str">
        <f>IF(ISBLANK(HLOOKUP(H$1, m_preprocess!$1:$1048576, $D55, FALSE)), "", HLOOKUP(H$1, m_preprocess!$1:$1048576, $D55, FALSE))</f>
        <v/>
      </c>
      <c r="I55" s="21" t="str">
        <f>IF(ISBLANK(HLOOKUP(I$1, m_preprocess!$1:$1048576, $D55, FALSE)), "", HLOOKUP(I$1, m_preprocess!$1:$1048576, $D55, FALSE))</f>
        <v/>
      </c>
      <c r="J55" s="21" t="str">
        <f>IF(ISBLANK(HLOOKUP(J$1, m_preprocess!$1:$1048576, $D55, FALSE)), "", HLOOKUP(J$1, m_preprocess!$1:$1048576, $D55, FALSE))</f>
        <v/>
      </c>
      <c r="K55" s="21">
        <f>IF(ISBLANK(HLOOKUP(K$1, m_preprocess!$1:$1048576, $D55, FALSE)), "", HLOOKUP(K$1, m_preprocess!$1:$1048576, $D55, FALSE))</f>
        <v>393580.31663759577</v>
      </c>
      <c r="L55" s="21">
        <f>IF(ISBLANK(HLOOKUP(L$1, m_preprocess!$1:$1048576, $D55, FALSE)), "", HLOOKUP(L$1, m_preprocess!$1:$1048576, $D55, FALSE))</f>
        <v>166945.75761028656</v>
      </c>
      <c r="M55" s="21">
        <f>IF(ISBLANK(HLOOKUP(M$1, m_preprocess!$1:$1048576, $D55, FALSE)), "", HLOOKUP(M$1, m_preprocess!$1:$1048576, $D55, FALSE))</f>
        <v>51377.654232824912</v>
      </c>
      <c r="N55" s="21">
        <f>IF(ISBLANK(HLOOKUP(N$1, m_preprocess!$1:$1048576, $D55, FALSE)), "", HLOOKUP(N$1, m_preprocess!$1:$1048576, $D55, FALSE))</f>
        <v>11859.496679200181</v>
      </c>
      <c r="O55" s="21">
        <f>IF(ISBLANK(HLOOKUP(O$1, m_preprocess!$1:$1048576, $D55, FALSE)), "", HLOOKUP(O$1, m_preprocess!$1:$1048576, $D55, FALSE))</f>
        <v>163397.40811528408</v>
      </c>
      <c r="P55" s="21">
        <f>IF(ISBLANK(HLOOKUP(P$1, m_preprocess!$1:$1048576, $D55, FALSE)), "", HLOOKUP(P$1, m_preprocess!$1:$1048576, $D55, FALSE))</f>
        <v>254189.18459784641</v>
      </c>
      <c r="Q55" s="21">
        <f>IF(ISBLANK(HLOOKUP(Q$1, m_preprocess!$1:$1048576, $D55, FALSE)), "", HLOOKUP(Q$1, m_preprocess!$1:$1048576, $D55, FALSE))</f>
        <v>112383.03174223581</v>
      </c>
      <c r="R55" s="21">
        <f>IF(ISBLANK(HLOOKUP(R$1, m_preprocess!$1:$1048576, $D55, FALSE)), "", HLOOKUP(R$1, m_preprocess!$1:$1048576, $D55, FALSE))</f>
        <v>53913.726209148328</v>
      </c>
      <c r="S55" s="21">
        <f>IF(ISBLANK(HLOOKUP(S$1, m_preprocess!$1:$1048576, $D55, FALSE)), "", HLOOKUP(S$1, m_preprocess!$1:$1048576, $D55, FALSE))</f>
        <v>87892.426646462278</v>
      </c>
      <c r="T55" s="21">
        <f>IF(ISBLANK(HLOOKUP(T$1, m_preprocess!$1:$1048576, $D55, FALSE)), "", HLOOKUP(T$1, m_preprocess!$1:$1048576, $D55, FALSE))</f>
        <v>18196396.387975384</v>
      </c>
      <c r="U55" s="21">
        <f>IF(ISBLANK(HLOOKUP(U$1, m_preprocess!$1:$1048576, $D55, FALSE)), "", HLOOKUP(U$1, m_preprocess!$1:$1048576, $D55, FALSE))</f>
        <v>56.014351810583584</v>
      </c>
      <c r="V55" s="21">
        <f>IF(ISBLANK(HLOOKUP(V$1, m_preprocess!$1:$1048576, $D55, FALSE)), "", HLOOKUP(V$1, m_preprocess!$1:$1048576, $D55, FALSE))</f>
        <v>5946769.7782476917</v>
      </c>
      <c r="W55" s="21">
        <f>IF(ISBLANK(HLOOKUP(W$1, m_preprocess!$1:$1048576, $D55, FALSE)), "", HLOOKUP(W$1, m_preprocess!$1:$1048576, $D55, FALSE))</f>
        <v>12496045.99639846</v>
      </c>
      <c r="X55" s="21" t="str">
        <f>IF(ISBLANK(HLOOKUP(X$1, m_preprocess!$1:$1048576, $D55, FALSE)), "", HLOOKUP(X$1, m_preprocess!$1:$1048576, $D55, FALSE))</f>
        <v/>
      </c>
      <c r="Y55" s="21" t="str">
        <f>IF(ISBLANK(HLOOKUP(Y$1, m_preprocess!$1:$1048576, $D55, FALSE)), "", HLOOKUP(Y$1, m_preprocess!$1:$1048576, $D55, FALSE))</f>
        <v/>
      </c>
      <c r="Z55" s="21" t="str">
        <f>IF(ISBLANK(HLOOKUP(Z$1, m_preprocess!$1:$1048576, $D55, FALSE)), "", HLOOKUP(Z$1, m_preprocess!$1:$1048576, $D55, FALSE))</f>
        <v/>
      </c>
    </row>
    <row r="56" spans="1:26" x14ac:dyDescent="0.25">
      <c r="A56" s="2">
        <v>35612</v>
      </c>
      <c r="B56" s="21">
        <v>1997</v>
      </c>
      <c r="C56" s="21">
        <v>7</v>
      </c>
      <c r="D56" s="21">
        <v>56</v>
      </c>
      <c r="E56" s="21">
        <f>IF(ISBLANK(HLOOKUP(E$1, m_preprocess!$1:$1048576, $D56, FALSE)), "", HLOOKUP(E$1, m_preprocess!$1:$1048576, $D56, FALSE))</f>
        <v>58.121863693793536</v>
      </c>
      <c r="F56" s="21">
        <f>IF(ISBLANK(HLOOKUP(F$1, m_preprocess!$1:$1048576, $D56, FALSE)), "", HLOOKUP(F$1, m_preprocess!$1:$1048576, $D56, FALSE))</f>
        <v>58.2629232218111</v>
      </c>
      <c r="G56" s="21" t="str">
        <f>IF(ISBLANK(HLOOKUP(G$1, m_preprocess!$1:$1048576, $D56, FALSE)), "", HLOOKUP(G$1, m_preprocess!$1:$1048576, $D56, FALSE))</f>
        <v/>
      </c>
      <c r="H56" s="21" t="str">
        <f>IF(ISBLANK(HLOOKUP(H$1, m_preprocess!$1:$1048576, $D56, FALSE)), "", HLOOKUP(H$1, m_preprocess!$1:$1048576, $D56, FALSE))</f>
        <v/>
      </c>
      <c r="I56" s="21" t="str">
        <f>IF(ISBLANK(HLOOKUP(I$1, m_preprocess!$1:$1048576, $D56, FALSE)), "", HLOOKUP(I$1, m_preprocess!$1:$1048576, $D56, FALSE))</f>
        <v/>
      </c>
      <c r="J56" s="21" t="str">
        <f>IF(ISBLANK(HLOOKUP(J$1, m_preprocess!$1:$1048576, $D56, FALSE)), "", HLOOKUP(J$1, m_preprocess!$1:$1048576, $D56, FALSE))</f>
        <v/>
      </c>
      <c r="K56" s="21">
        <f>IF(ISBLANK(HLOOKUP(K$1, m_preprocess!$1:$1048576, $D56, FALSE)), "", HLOOKUP(K$1, m_preprocess!$1:$1048576, $D56, FALSE))</f>
        <v>447967.44916852278</v>
      </c>
      <c r="L56" s="21">
        <f>IF(ISBLANK(HLOOKUP(L$1, m_preprocess!$1:$1048576, $D56, FALSE)), "", HLOOKUP(L$1, m_preprocess!$1:$1048576, $D56, FALSE))</f>
        <v>195311.59333071244</v>
      </c>
      <c r="M56" s="21">
        <f>IF(ISBLANK(HLOOKUP(M$1, m_preprocess!$1:$1048576, $D56, FALSE)), "", HLOOKUP(M$1, m_preprocess!$1:$1048576, $D56, FALSE))</f>
        <v>73791.674764484633</v>
      </c>
      <c r="N56" s="21">
        <f>IF(ISBLANK(HLOOKUP(N$1, m_preprocess!$1:$1048576, $D56, FALSE)), "", HLOOKUP(N$1, m_preprocess!$1:$1048576, $D56, FALSE))</f>
        <v>15324.095673110989</v>
      </c>
      <c r="O56" s="21">
        <f>IF(ISBLANK(HLOOKUP(O$1, m_preprocess!$1:$1048576, $D56, FALSE)), "", HLOOKUP(O$1, m_preprocess!$1:$1048576, $D56, FALSE))</f>
        <v>163540.08540021468</v>
      </c>
      <c r="P56" s="21">
        <f>IF(ISBLANK(HLOOKUP(P$1, m_preprocess!$1:$1048576, $D56, FALSE)), "", HLOOKUP(P$1, m_preprocess!$1:$1048576, $D56, FALSE))</f>
        <v>437202.48389169556</v>
      </c>
      <c r="Q56" s="21">
        <f>IF(ISBLANK(HLOOKUP(Q$1, m_preprocess!$1:$1048576, $D56, FALSE)), "", HLOOKUP(Q$1, m_preprocess!$1:$1048576, $D56, FALSE))</f>
        <v>188114.77461190565</v>
      </c>
      <c r="R56" s="21">
        <f>IF(ISBLANK(HLOOKUP(R$1, m_preprocess!$1:$1048576, $D56, FALSE)), "", HLOOKUP(R$1, m_preprocess!$1:$1048576, $D56, FALSE))</f>
        <v>98535.53954643551</v>
      </c>
      <c r="S56" s="21">
        <f>IF(ISBLANK(HLOOKUP(S$1, m_preprocess!$1:$1048576, $D56, FALSE)), "", HLOOKUP(S$1, m_preprocess!$1:$1048576, $D56, FALSE))</f>
        <v>150552.16973335441</v>
      </c>
      <c r="T56" s="21">
        <f>IF(ISBLANK(HLOOKUP(T$1, m_preprocess!$1:$1048576, $D56, FALSE)), "", HLOOKUP(T$1, m_preprocess!$1:$1048576, $D56, FALSE))</f>
        <v>16757557.831655329</v>
      </c>
      <c r="U56" s="21">
        <f>IF(ISBLANK(HLOOKUP(U$1, m_preprocess!$1:$1048576, $D56, FALSE)), "", HLOOKUP(U$1, m_preprocess!$1:$1048576, $D56, FALSE))</f>
        <v>55.786700238595522</v>
      </c>
      <c r="V56" s="21">
        <f>IF(ISBLANK(HLOOKUP(V$1, m_preprocess!$1:$1048576, $D56, FALSE)), "", HLOOKUP(V$1, m_preprocess!$1:$1048576, $D56, FALSE))</f>
        <v>5738340.7289489945</v>
      </c>
      <c r="W56" s="21">
        <f>IF(ISBLANK(HLOOKUP(W$1, m_preprocess!$1:$1048576, $D56, FALSE)), "", HLOOKUP(W$1, m_preprocess!$1:$1048576, $D56, FALSE))</f>
        <v>11784477.825013909</v>
      </c>
      <c r="X56" s="21" t="str">
        <f>IF(ISBLANK(HLOOKUP(X$1, m_preprocess!$1:$1048576, $D56, FALSE)), "", HLOOKUP(X$1, m_preprocess!$1:$1048576, $D56, FALSE))</f>
        <v/>
      </c>
      <c r="Y56" s="21" t="str">
        <f>IF(ISBLANK(HLOOKUP(Y$1, m_preprocess!$1:$1048576, $D56, FALSE)), "", HLOOKUP(Y$1, m_preprocess!$1:$1048576, $D56, FALSE))</f>
        <v/>
      </c>
      <c r="Z56" s="21" t="str">
        <f>IF(ISBLANK(HLOOKUP(Z$1, m_preprocess!$1:$1048576, $D56, FALSE)), "", HLOOKUP(Z$1, m_preprocess!$1:$1048576, $D56, FALSE))</f>
        <v/>
      </c>
    </row>
    <row r="57" spans="1:26" x14ac:dyDescent="0.25">
      <c r="A57" s="2">
        <v>35643</v>
      </c>
      <c r="B57" s="21">
        <v>1997</v>
      </c>
      <c r="C57" s="21">
        <v>8</v>
      </c>
      <c r="D57" s="21">
        <v>57</v>
      </c>
      <c r="E57" s="21">
        <f>IF(ISBLANK(HLOOKUP(E$1, m_preprocess!$1:$1048576, $D57, FALSE)), "", HLOOKUP(E$1, m_preprocess!$1:$1048576, $D57, FALSE))</f>
        <v>56.423544189311187</v>
      </c>
      <c r="F57" s="21">
        <f>IF(ISBLANK(HLOOKUP(F$1, m_preprocess!$1:$1048576, $D57, FALSE)), "", HLOOKUP(F$1, m_preprocess!$1:$1048576, $D57, FALSE))</f>
        <v>57.586545967548197</v>
      </c>
      <c r="G57" s="21" t="str">
        <f>IF(ISBLANK(HLOOKUP(G$1, m_preprocess!$1:$1048576, $D57, FALSE)), "", HLOOKUP(G$1, m_preprocess!$1:$1048576, $D57, FALSE))</f>
        <v/>
      </c>
      <c r="H57" s="21" t="str">
        <f>IF(ISBLANK(HLOOKUP(H$1, m_preprocess!$1:$1048576, $D57, FALSE)), "", HLOOKUP(H$1, m_preprocess!$1:$1048576, $D57, FALSE))</f>
        <v/>
      </c>
      <c r="I57" s="21" t="str">
        <f>IF(ISBLANK(HLOOKUP(I$1, m_preprocess!$1:$1048576, $D57, FALSE)), "", HLOOKUP(I$1, m_preprocess!$1:$1048576, $D57, FALSE))</f>
        <v/>
      </c>
      <c r="J57" s="21" t="str">
        <f>IF(ISBLANK(HLOOKUP(J$1, m_preprocess!$1:$1048576, $D57, FALSE)), "", HLOOKUP(J$1, m_preprocess!$1:$1048576, $D57, FALSE))</f>
        <v/>
      </c>
      <c r="K57" s="21">
        <f>IF(ISBLANK(HLOOKUP(K$1, m_preprocess!$1:$1048576, $D57, FALSE)), "", HLOOKUP(K$1, m_preprocess!$1:$1048576, $D57, FALSE))</f>
        <v>328256.94935200998</v>
      </c>
      <c r="L57" s="21">
        <f>IF(ISBLANK(HLOOKUP(L$1, m_preprocess!$1:$1048576, $D57, FALSE)), "", HLOOKUP(L$1, m_preprocess!$1:$1048576, $D57, FALSE))</f>
        <v>84172.458512144076</v>
      </c>
      <c r="M57" s="21">
        <f>IF(ISBLANK(HLOOKUP(M$1, m_preprocess!$1:$1048576, $D57, FALSE)), "", HLOOKUP(M$1, m_preprocess!$1:$1048576, $D57, FALSE))</f>
        <v>62262.741770058667</v>
      </c>
      <c r="N57" s="21">
        <f>IF(ISBLANK(HLOOKUP(N$1, m_preprocess!$1:$1048576, $D57, FALSE)), "", HLOOKUP(N$1, m_preprocess!$1:$1048576, $D57, FALSE))</f>
        <v>15505.302716826378</v>
      </c>
      <c r="O57" s="21">
        <f>IF(ISBLANK(HLOOKUP(O$1, m_preprocess!$1:$1048576, $D57, FALSE)), "", HLOOKUP(O$1, m_preprocess!$1:$1048576, $D57, FALSE))</f>
        <v>166316.44635298083</v>
      </c>
      <c r="P57" s="21">
        <f>IF(ISBLANK(HLOOKUP(P$1, m_preprocess!$1:$1048576, $D57, FALSE)), "", HLOOKUP(P$1, m_preprocess!$1:$1048576, $D57, FALSE))</f>
        <v>357832.60307490139</v>
      </c>
      <c r="Q57" s="21">
        <f>IF(ISBLANK(HLOOKUP(Q$1, m_preprocess!$1:$1048576, $D57, FALSE)), "", HLOOKUP(Q$1, m_preprocess!$1:$1048576, $D57, FALSE))</f>
        <v>122461.69839807738</v>
      </c>
      <c r="R57" s="21">
        <f>IF(ISBLANK(HLOOKUP(R$1, m_preprocess!$1:$1048576, $D57, FALSE)), "", HLOOKUP(R$1, m_preprocess!$1:$1048576, $D57, FALSE))</f>
        <v>140748.59102604748</v>
      </c>
      <c r="S57" s="21">
        <f>IF(ISBLANK(HLOOKUP(S$1, m_preprocess!$1:$1048576, $D57, FALSE)), "", HLOOKUP(S$1, m_preprocess!$1:$1048576, $D57, FALSE))</f>
        <v>94622.313650776559</v>
      </c>
      <c r="T57" s="21">
        <f>IF(ISBLANK(HLOOKUP(T$1, m_preprocess!$1:$1048576, $D57, FALSE)), "", HLOOKUP(T$1, m_preprocess!$1:$1048576, $D57, FALSE))</f>
        <v>17162602.030407846</v>
      </c>
      <c r="U57" s="21">
        <f>IF(ISBLANK(HLOOKUP(U$1, m_preprocess!$1:$1048576, $D57, FALSE)), "", HLOOKUP(U$1, m_preprocess!$1:$1048576, $D57, FALSE))</f>
        <v>55.48741733179898</v>
      </c>
      <c r="V57" s="21">
        <f>IF(ISBLANK(HLOOKUP(V$1, m_preprocess!$1:$1048576, $D57, FALSE)), "", HLOOKUP(V$1, m_preprocess!$1:$1048576, $D57, FALSE))</f>
        <v>5889087.9515002584</v>
      </c>
      <c r="W57" s="21">
        <f>IF(ISBLANK(HLOOKUP(W$1, m_preprocess!$1:$1048576, $D57, FALSE)), "", HLOOKUP(W$1, m_preprocess!$1:$1048576, $D57, FALSE))</f>
        <v>12672353.814040268</v>
      </c>
      <c r="X57" s="21" t="str">
        <f>IF(ISBLANK(HLOOKUP(X$1, m_preprocess!$1:$1048576, $D57, FALSE)), "", HLOOKUP(X$1, m_preprocess!$1:$1048576, $D57, FALSE))</f>
        <v/>
      </c>
      <c r="Y57" s="21" t="str">
        <f>IF(ISBLANK(HLOOKUP(Y$1, m_preprocess!$1:$1048576, $D57, FALSE)), "", HLOOKUP(Y$1, m_preprocess!$1:$1048576, $D57, FALSE))</f>
        <v/>
      </c>
      <c r="Z57" s="21" t="str">
        <f>IF(ISBLANK(HLOOKUP(Z$1, m_preprocess!$1:$1048576, $D57, FALSE)), "", HLOOKUP(Z$1, m_preprocess!$1:$1048576, $D57, FALSE))</f>
        <v/>
      </c>
    </row>
    <row r="58" spans="1:26" x14ac:dyDescent="0.25">
      <c r="A58" s="2">
        <v>35674</v>
      </c>
      <c r="B58" s="21">
        <v>1997</v>
      </c>
      <c r="C58" s="21">
        <v>9</v>
      </c>
      <c r="D58" s="21">
        <v>58</v>
      </c>
      <c r="E58" s="21">
        <f>IF(ISBLANK(HLOOKUP(E$1, m_preprocess!$1:$1048576, $D58, FALSE)), "", HLOOKUP(E$1, m_preprocess!$1:$1048576, $D58, FALSE))</f>
        <v>58.056681340494606</v>
      </c>
      <c r="F58" s="21">
        <f>IF(ISBLANK(HLOOKUP(F$1, m_preprocess!$1:$1048576, $D58, FALSE)), "", HLOOKUP(F$1, m_preprocess!$1:$1048576, $D58, FALSE))</f>
        <v>57.816992177716202</v>
      </c>
      <c r="G58" s="21" t="str">
        <f>IF(ISBLANK(HLOOKUP(G$1, m_preprocess!$1:$1048576, $D58, FALSE)), "", HLOOKUP(G$1, m_preprocess!$1:$1048576, $D58, FALSE))</f>
        <v/>
      </c>
      <c r="H58" s="21" t="str">
        <f>IF(ISBLANK(HLOOKUP(H$1, m_preprocess!$1:$1048576, $D58, FALSE)), "", HLOOKUP(H$1, m_preprocess!$1:$1048576, $D58, FALSE))</f>
        <v/>
      </c>
      <c r="I58" s="21" t="str">
        <f>IF(ISBLANK(HLOOKUP(I$1, m_preprocess!$1:$1048576, $D58, FALSE)), "", HLOOKUP(I$1, m_preprocess!$1:$1048576, $D58, FALSE))</f>
        <v/>
      </c>
      <c r="J58" s="21" t="str">
        <f>IF(ISBLANK(HLOOKUP(J$1, m_preprocess!$1:$1048576, $D58, FALSE)), "", HLOOKUP(J$1, m_preprocess!$1:$1048576, $D58, FALSE))</f>
        <v/>
      </c>
      <c r="K58" s="21">
        <f>IF(ISBLANK(HLOOKUP(K$1, m_preprocess!$1:$1048576, $D58, FALSE)), "", HLOOKUP(K$1, m_preprocess!$1:$1048576, $D58, FALSE))</f>
        <v>277366.54513690621</v>
      </c>
      <c r="L58" s="21">
        <f>IF(ISBLANK(HLOOKUP(L$1, m_preprocess!$1:$1048576, $D58, FALSE)), "", HLOOKUP(L$1, m_preprocess!$1:$1048576, $D58, FALSE))</f>
        <v>51257.462106341518</v>
      </c>
      <c r="M58" s="21">
        <f>IF(ISBLANK(HLOOKUP(M$1, m_preprocess!$1:$1048576, $D58, FALSE)), "", HLOOKUP(M$1, m_preprocess!$1:$1048576, $D58, FALSE))</f>
        <v>50070.094908815379</v>
      </c>
      <c r="N58" s="21">
        <f>IF(ISBLANK(HLOOKUP(N$1, m_preprocess!$1:$1048576, $D58, FALSE)), "", HLOOKUP(N$1, m_preprocess!$1:$1048576, $D58, FALSE))</f>
        <v>11824.729883738548</v>
      </c>
      <c r="O58" s="21">
        <f>IF(ISBLANK(HLOOKUP(O$1, m_preprocess!$1:$1048576, $D58, FALSE)), "", HLOOKUP(O$1, m_preprocess!$1:$1048576, $D58, FALSE))</f>
        <v>164214.25823801081</v>
      </c>
      <c r="P58" s="21">
        <f>IF(ISBLANK(HLOOKUP(P$1, m_preprocess!$1:$1048576, $D58, FALSE)), "", HLOOKUP(P$1, m_preprocess!$1:$1048576, $D58, FALSE))</f>
        <v>420104.40528340312</v>
      </c>
      <c r="Q58" s="21">
        <f>IF(ISBLANK(HLOOKUP(Q$1, m_preprocess!$1:$1048576, $D58, FALSE)), "", HLOOKUP(Q$1, m_preprocess!$1:$1048576, $D58, FALSE))</f>
        <v>141866.7060893125</v>
      </c>
      <c r="R58" s="21">
        <f>IF(ISBLANK(HLOOKUP(R$1, m_preprocess!$1:$1048576, $D58, FALSE)), "", HLOOKUP(R$1, m_preprocess!$1:$1048576, $D58, FALSE))</f>
        <v>99092.335433243643</v>
      </c>
      <c r="S58" s="21">
        <f>IF(ISBLANK(HLOOKUP(S$1, m_preprocess!$1:$1048576, $D58, FALSE)), "", HLOOKUP(S$1, m_preprocess!$1:$1048576, $D58, FALSE))</f>
        <v>179145.36376084696</v>
      </c>
      <c r="T58" s="21">
        <f>IF(ISBLANK(HLOOKUP(T$1, m_preprocess!$1:$1048576, $D58, FALSE)), "", HLOOKUP(T$1, m_preprocess!$1:$1048576, $D58, FALSE))</f>
        <v>17674241.666093022</v>
      </c>
      <c r="U58" s="21">
        <f>IF(ISBLANK(HLOOKUP(U$1, m_preprocess!$1:$1048576, $D58, FALSE)), "", HLOOKUP(U$1, m_preprocess!$1:$1048576, $D58, FALSE))</f>
        <v>56.385948981023951</v>
      </c>
      <c r="V58" s="21">
        <f>IF(ISBLANK(HLOOKUP(V$1, m_preprocess!$1:$1048576, $D58, FALSE)), "", HLOOKUP(V$1, m_preprocess!$1:$1048576, $D58, FALSE))</f>
        <v>5677029.5203395337</v>
      </c>
      <c r="W58" s="21">
        <f>IF(ISBLANK(HLOOKUP(W$1, m_preprocess!$1:$1048576, $D58, FALSE)), "", HLOOKUP(W$1, m_preprocess!$1:$1048576, $D58, FALSE))</f>
        <v>12436178.863772092</v>
      </c>
      <c r="X58" s="21" t="str">
        <f>IF(ISBLANK(HLOOKUP(X$1, m_preprocess!$1:$1048576, $D58, FALSE)), "", HLOOKUP(X$1, m_preprocess!$1:$1048576, $D58, FALSE))</f>
        <v/>
      </c>
      <c r="Y58" s="21" t="str">
        <f>IF(ISBLANK(HLOOKUP(Y$1, m_preprocess!$1:$1048576, $D58, FALSE)), "", HLOOKUP(Y$1, m_preprocess!$1:$1048576, $D58, FALSE))</f>
        <v/>
      </c>
      <c r="Z58" s="21" t="str">
        <f>IF(ISBLANK(HLOOKUP(Z$1, m_preprocess!$1:$1048576, $D58, FALSE)), "", HLOOKUP(Z$1, m_preprocess!$1:$1048576, $D58, FALSE))</f>
        <v/>
      </c>
    </row>
    <row r="59" spans="1:26" x14ac:dyDescent="0.25">
      <c r="A59" s="2">
        <v>35704</v>
      </c>
      <c r="B59" s="21">
        <v>1997</v>
      </c>
      <c r="C59" s="21">
        <v>10</v>
      </c>
      <c r="D59" s="21">
        <v>59</v>
      </c>
      <c r="E59" s="21">
        <f>IF(ISBLANK(HLOOKUP(E$1, m_preprocess!$1:$1048576, $D59, FALSE)), "", HLOOKUP(E$1, m_preprocess!$1:$1048576, $D59, FALSE))</f>
        <v>59.759112746954138</v>
      </c>
      <c r="F59" s="21">
        <f>IF(ISBLANK(HLOOKUP(F$1, m_preprocess!$1:$1048576, $D59, FALSE)), "", HLOOKUP(F$1, m_preprocess!$1:$1048576, $D59, FALSE))</f>
        <v>56.991886033667598</v>
      </c>
      <c r="G59" s="21" t="str">
        <f>IF(ISBLANK(HLOOKUP(G$1, m_preprocess!$1:$1048576, $D59, FALSE)), "", HLOOKUP(G$1, m_preprocess!$1:$1048576, $D59, FALSE))</f>
        <v/>
      </c>
      <c r="H59" s="21" t="str">
        <f>IF(ISBLANK(HLOOKUP(H$1, m_preprocess!$1:$1048576, $D59, FALSE)), "", HLOOKUP(H$1, m_preprocess!$1:$1048576, $D59, FALSE))</f>
        <v/>
      </c>
      <c r="I59" s="21" t="str">
        <f>IF(ISBLANK(HLOOKUP(I$1, m_preprocess!$1:$1048576, $D59, FALSE)), "", HLOOKUP(I$1, m_preprocess!$1:$1048576, $D59, FALSE))</f>
        <v/>
      </c>
      <c r="J59" s="21" t="str">
        <f>IF(ISBLANK(HLOOKUP(J$1, m_preprocess!$1:$1048576, $D59, FALSE)), "", HLOOKUP(J$1, m_preprocess!$1:$1048576, $D59, FALSE))</f>
        <v/>
      </c>
      <c r="K59" s="21">
        <f>IF(ISBLANK(HLOOKUP(K$1, m_preprocess!$1:$1048576, $D59, FALSE)), "", HLOOKUP(K$1, m_preprocess!$1:$1048576, $D59, FALSE))</f>
        <v>265450.07963434648</v>
      </c>
      <c r="L59" s="21">
        <f>IF(ISBLANK(HLOOKUP(L$1, m_preprocess!$1:$1048576, $D59, FALSE)), "", HLOOKUP(L$1, m_preprocess!$1:$1048576, $D59, FALSE))</f>
        <v>26915.921547626611</v>
      </c>
      <c r="M59" s="21">
        <f>IF(ISBLANK(HLOOKUP(M$1, m_preprocess!$1:$1048576, $D59, FALSE)), "", HLOOKUP(M$1, m_preprocess!$1:$1048576, $D59, FALSE))</f>
        <v>52452.899946141493</v>
      </c>
      <c r="N59" s="21">
        <f>IF(ISBLANK(HLOOKUP(N$1, m_preprocess!$1:$1048576, $D59, FALSE)), "", HLOOKUP(N$1, m_preprocess!$1:$1048576, $D59, FALSE))</f>
        <v>18103.788643587974</v>
      </c>
      <c r="O59" s="21">
        <f>IF(ISBLANK(HLOOKUP(O$1, m_preprocess!$1:$1048576, $D59, FALSE)), "", HLOOKUP(O$1, m_preprocess!$1:$1048576, $D59, FALSE))</f>
        <v>167977.46949699041</v>
      </c>
      <c r="P59" s="21">
        <f>IF(ISBLANK(HLOOKUP(P$1, m_preprocess!$1:$1048576, $D59, FALSE)), "", HLOOKUP(P$1, m_preprocess!$1:$1048576, $D59, FALSE))</f>
        <v>360791.60164109507</v>
      </c>
      <c r="Q59" s="21">
        <f>IF(ISBLANK(HLOOKUP(Q$1, m_preprocess!$1:$1048576, $D59, FALSE)), "", HLOOKUP(Q$1, m_preprocess!$1:$1048576, $D59, FALSE))</f>
        <v>158208.63350549611</v>
      </c>
      <c r="R59" s="21">
        <f>IF(ISBLANK(HLOOKUP(R$1, m_preprocess!$1:$1048576, $D59, FALSE)), "", HLOOKUP(R$1, m_preprocess!$1:$1048576, $D59, FALSE))</f>
        <v>96374.152768239379</v>
      </c>
      <c r="S59" s="21">
        <f>IF(ISBLANK(HLOOKUP(S$1, m_preprocess!$1:$1048576, $D59, FALSE)), "", HLOOKUP(S$1, m_preprocess!$1:$1048576, $D59, FALSE))</f>
        <v>106208.81536735962</v>
      </c>
      <c r="T59" s="21">
        <f>IF(ISBLANK(HLOOKUP(T$1, m_preprocess!$1:$1048576, $D59, FALSE)), "", HLOOKUP(T$1, m_preprocess!$1:$1048576, $D59, FALSE))</f>
        <v>18409967.389591515</v>
      </c>
      <c r="U59" s="21">
        <f>IF(ISBLANK(HLOOKUP(U$1, m_preprocess!$1:$1048576, $D59, FALSE)), "", HLOOKUP(U$1, m_preprocess!$1:$1048576, $D59, FALSE))</f>
        <v>57.307169675152515</v>
      </c>
      <c r="V59" s="21">
        <f>IF(ISBLANK(HLOOKUP(V$1, m_preprocess!$1:$1048576, $D59, FALSE)), "", HLOOKUP(V$1, m_preprocess!$1:$1048576, $D59, FALSE))</f>
        <v>5595017.1700346423</v>
      </c>
      <c r="W59" s="21">
        <f>IF(ISBLANK(HLOOKUP(W$1, m_preprocess!$1:$1048576, $D59, FALSE)), "", HLOOKUP(W$1, m_preprocess!$1:$1048576, $D59, FALSE))</f>
        <v>12057219.45235005</v>
      </c>
      <c r="X59" s="21" t="str">
        <f>IF(ISBLANK(HLOOKUP(X$1, m_preprocess!$1:$1048576, $D59, FALSE)), "", HLOOKUP(X$1, m_preprocess!$1:$1048576, $D59, FALSE))</f>
        <v/>
      </c>
      <c r="Y59" s="21" t="str">
        <f>IF(ISBLANK(HLOOKUP(Y$1, m_preprocess!$1:$1048576, $D59, FALSE)), "", HLOOKUP(Y$1, m_preprocess!$1:$1048576, $D59, FALSE))</f>
        <v/>
      </c>
      <c r="Z59" s="21" t="str">
        <f>IF(ISBLANK(HLOOKUP(Z$1, m_preprocess!$1:$1048576, $D59, FALSE)), "", HLOOKUP(Z$1, m_preprocess!$1:$1048576, $D59, FALSE))</f>
        <v/>
      </c>
    </row>
    <row r="60" spans="1:26" x14ac:dyDescent="0.25">
      <c r="A60" s="2">
        <v>35735</v>
      </c>
      <c r="B60" s="21">
        <v>1997</v>
      </c>
      <c r="C60" s="21">
        <v>11</v>
      </c>
      <c r="D60" s="21">
        <v>60</v>
      </c>
      <c r="E60" s="21">
        <f>IF(ISBLANK(HLOOKUP(E$1, m_preprocess!$1:$1048576, $D60, FALSE)), "", HLOOKUP(E$1, m_preprocess!$1:$1048576, $D60, FALSE))</f>
        <v>55.264078026534555</v>
      </c>
      <c r="F60" s="21">
        <f>IF(ISBLANK(HLOOKUP(F$1, m_preprocess!$1:$1048576, $D60, FALSE)), "", HLOOKUP(F$1, m_preprocess!$1:$1048576, $D60, FALSE))</f>
        <v>53.3936507907368</v>
      </c>
      <c r="G60" s="21" t="str">
        <f>IF(ISBLANK(HLOOKUP(G$1, m_preprocess!$1:$1048576, $D60, FALSE)), "", HLOOKUP(G$1, m_preprocess!$1:$1048576, $D60, FALSE))</f>
        <v/>
      </c>
      <c r="H60" s="21" t="str">
        <f>IF(ISBLANK(HLOOKUP(H$1, m_preprocess!$1:$1048576, $D60, FALSE)), "", HLOOKUP(H$1, m_preprocess!$1:$1048576, $D60, FALSE))</f>
        <v/>
      </c>
      <c r="I60" s="21" t="str">
        <f>IF(ISBLANK(HLOOKUP(I$1, m_preprocess!$1:$1048576, $D60, FALSE)), "", HLOOKUP(I$1, m_preprocess!$1:$1048576, $D60, FALSE))</f>
        <v/>
      </c>
      <c r="J60" s="21" t="str">
        <f>IF(ISBLANK(HLOOKUP(J$1, m_preprocess!$1:$1048576, $D60, FALSE)), "", HLOOKUP(J$1, m_preprocess!$1:$1048576, $D60, FALSE))</f>
        <v/>
      </c>
      <c r="K60" s="21">
        <f>IF(ISBLANK(HLOOKUP(K$1, m_preprocess!$1:$1048576, $D60, FALSE)), "", HLOOKUP(K$1, m_preprocess!$1:$1048576, $D60, FALSE))</f>
        <v>234633.85079118342</v>
      </c>
      <c r="L60" s="21">
        <f>IF(ISBLANK(HLOOKUP(L$1, m_preprocess!$1:$1048576, $D60, FALSE)), "", HLOOKUP(L$1, m_preprocess!$1:$1048576, $D60, FALSE))</f>
        <v>15959.884651853736</v>
      </c>
      <c r="M60" s="21">
        <f>IF(ISBLANK(HLOOKUP(M$1, m_preprocess!$1:$1048576, $D60, FALSE)), "", HLOOKUP(M$1, m_preprocess!$1:$1048576, $D60, FALSE))</f>
        <v>40615.539516988596</v>
      </c>
      <c r="N60" s="21">
        <f>IF(ISBLANK(HLOOKUP(N$1, m_preprocess!$1:$1048576, $D60, FALSE)), "", HLOOKUP(N$1, m_preprocess!$1:$1048576, $D60, FALSE))</f>
        <v>12172.883775340542</v>
      </c>
      <c r="O60" s="21">
        <f>IF(ISBLANK(HLOOKUP(O$1, m_preprocess!$1:$1048576, $D60, FALSE)), "", HLOOKUP(O$1, m_preprocess!$1:$1048576, $D60, FALSE))</f>
        <v>165885.54284700053</v>
      </c>
      <c r="P60" s="21">
        <f>IF(ISBLANK(HLOOKUP(P$1, m_preprocess!$1:$1048576, $D60, FALSE)), "", HLOOKUP(P$1, m_preprocess!$1:$1048576, $D60, FALSE))</f>
        <v>341564.96995284408</v>
      </c>
      <c r="Q60" s="21">
        <f>IF(ISBLANK(HLOOKUP(Q$1, m_preprocess!$1:$1048576, $D60, FALSE)), "", HLOOKUP(Q$1, m_preprocess!$1:$1048576, $D60, FALSE))</f>
        <v>156450.5612586278</v>
      </c>
      <c r="R60" s="21">
        <f>IF(ISBLANK(HLOOKUP(R$1, m_preprocess!$1:$1048576, $D60, FALSE)), "", HLOOKUP(R$1, m_preprocess!$1:$1048576, $D60, FALSE))</f>
        <v>71990.975750443715</v>
      </c>
      <c r="S60" s="21">
        <f>IF(ISBLANK(HLOOKUP(S$1, m_preprocess!$1:$1048576, $D60, FALSE)), "", HLOOKUP(S$1, m_preprocess!$1:$1048576, $D60, FALSE))</f>
        <v>113123.43294377255</v>
      </c>
      <c r="T60" s="21">
        <f>IF(ISBLANK(HLOOKUP(T$1, m_preprocess!$1:$1048576, $D60, FALSE)), "", HLOOKUP(T$1, m_preprocess!$1:$1048576, $D60, FALSE))</f>
        <v>19029194.27452841</v>
      </c>
      <c r="U60" s="21">
        <f>IF(ISBLANK(HLOOKUP(U$1, m_preprocess!$1:$1048576, $D60, FALSE)), "", HLOOKUP(U$1, m_preprocess!$1:$1048576, $D60, FALSE))</f>
        <v>57.583005016041319</v>
      </c>
      <c r="V60" s="21">
        <f>IF(ISBLANK(HLOOKUP(V$1, m_preprocess!$1:$1048576, $D60, FALSE)), "", HLOOKUP(V$1, m_preprocess!$1:$1048576, $D60, FALSE))</f>
        <v>5633560.4723181818</v>
      </c>
      <c r="W60" s="21">
        <f>IF(ISBLANK(HLOOKUP(W$1, m_preprocess!$1:$1048576, $D60, FALSE)), "", HLOOKUP(W$1, m_preprocess!$1:$1048576, $D60, FALSE))</f>
        <v>12070732.528022727</v>
      </c>
      <c r="X60" s="21" t="str">
        <f>IF(ISBLANK(HLOOKUP(X$1, m_preprocess!$1:$1048576, $D60, FALSE)), "", HLOOKUP(X$1, m_preprocess!$1:$1048576, $D60, FALSE))</f>
        <v/>
      </c>
      <c r="Y60" s="21" t="str">
        <f>IF(ISBLANK(HLOOKUP(Y$1, m_preprocess!$1:$1048576, $D60, FALSE)), "", HLOOKUP(Y$1, m_preprocess!$1:$1048576, $D60, FALSE))</f>
        <v/>
      </c>
      <c r="Z60" s="21" t="str">
        <f>IF(ISBLANK(HLOOKUP(Z$1, m_preprocess!$1:$1048576, $D60, FALSE)), "", HLOOKUP(Z$1, m_preprocess!$1:$1048576, $D60, FALSE))</f>
        <v/>
      </c>
    </row>
    <row r="61" spans="1:26" x14ac:dyDescent="0.25">
      <c r="A61" s="2">
        <v>35765</v>
      </c>
      <c r="B61" s="21">
        <v>1997</v>
      </c>
      <c r="C61" s="21">
        <v>12</v>
      </c>
      <c r="D61" s="21">
        <v>61</v>
      </c>
      <c r="E61" s="21">
        <f>IF(ISBLANK(HLOOKUP(E$1, m_preprocess!$1:$1048576, $D61, FALSE)), "", HLOOKUP(E$1, m_preprocess!$1:$1048576, $D61, FALSE))</f>
        <v>63.185646828932519</v>
      </c>
      <c r="F61" s="21">
        <f>IF(ISBLANK(HLOOKUP(F$1, m_preprocess!$1:$1048576, $D61, FALSE)), "", HLOOKUP(F$1, m_preprocess!$1:$1048576, $D61, FALSE))</f>
        <v>56.304013395913003</v>
      </c>
      <c r="G61" s="21" t="str">
        <f>IF(ISBLANK(HLOOKUP(G$1, m_preprocess!$1:$1048576, $D61, FALSE)), "", HLOOKUP(G$1, m_preprocess!$1:$1048576, $D61, FALSE))</f>
        <v/>
      </c>
      <c r="H61" s="21" t="str">
        <f>IF(ISBLANK(HLOOKUP(H$1, m_preprocess!$1:$1048576, $D61, FALSE)), "", HLOOKUP(H$1, m_preprocess!$1:$1048576, $D61, FALSE))</f>
        <v/>
      </c>
      <c r="I61" s="21" t="str">
        <f>IF(ISBLANK(HLOOKUP(I$1, m_preprocess!$1:$1048576, $D61, FALSE)), "", HLOOKUP(I$1, m_preprocess!$1:$1048576, $D61, FALSE))</f>
        <v/>
      </c>
      <c r="J61" s="21" t="str">
        <f>IF(ISBLANK(HLOOKUP(J$1, m_preprocess!$1:$1048576, $D61, FALSE)), "", HLOOKUP(J$1, m_preprocess!$1:$1048576, $D61, FALSE))</f>
        <v/>
      </c>
      <c r="K61" s="21">
        <f>IF(ISBLANK(HLOOKUP(K$1, m_preprocess!$1:$1048576, $D61, FALSE)), "", HLOOKUP(K$1, m_preprocess!$1:$1048576, $D61, FALSE))</f>
        <v>226517.41061903877</v>
      </c>
      <c r="L61" s="21">
        <f>IF(ISBLANK(HLOOKUP(L$1, m_preprocess!$1:$1048576, $D61, FALSE)), "", HLOOKUP(L$1, m_preprocess!$1:$1048576, $D61, FALSE))</f>
        <v>12141.875182103782</v>
      </c>
      <c r="M61" s="21">
        <f>IF(ISBLANK(HLOOKUP(M$1, m_preprocess!$1:$1048576, $D61, FALSE)), "", HLOOKUP(M$1, m_preprocess!$1:$1048576, $D61, FALSE))</f>
        <v>36693.94994166839</v>
      </c>
      <c r="N61" s="21">
        <f>IF(ISBLANK(HLOOKUP(N$1, m_preprocess!$1:$1048576, $D61, FALSE)), "", HLOOKUP(N$1, m_preprocess!$1:$1048576, $D61, FALSE))</f>
        <v>11532.862608116835</v>
      </c>
      <c r="O61" s="21">
        <f>IF(ISBLANK(HLOOKUP(O$1, m_preprocess!$1:$1048576, $D61, FALSE)), "", HLOOKUP(O$1, m_preprocess!$1:$1048576, $D61, FALSE))</f>
        <v>166148.72288714975</v>
      </c>
      <c r="P61" s="21">
        <f>IF(ISBLANK(HLOOKUP(P$1, m_preprocess!$1:$1048576, $D61, FALSE)), "", HLOOKUP(P$1, m_preprocess!$1:$1048576, $D61, FALSE))</f>
        <v>335644.66943220038</v>
      </c>
      <c r="Q61" s="21">
        <f>IF(ISBLANK(HLOOKUP(Q$1, m_preprocess!$1:$1048576, $D61, FALSE)), "", HLOOKUP(Q$1, m_preprocess!$1:$1048576, $D61, FALSE))</f>
        <v>149344.48611214611</v>
      </c>
      <c r="R61" s="21">
        <f>IF(ISBLANK(HLOOKUP(R$1, m_preprocess!$1:$1048576, $D61, FALSE)), "", HLOOKUP(R$1, m_preprocess!$1:$1048576, $D61, FALSE))</f>
        <v>55614.17507723227</v>
      </c>
      <c r="S61" s="21">
        <f>IF(ISBLANK(HLOOKUP(S$1, m_preprocess!$1:$1048576, $D61, FALSE)), "", HLOOKUP(S$1, m_preprocess!$1:$1048576, $D61, FALSE))</f>
        <v>130686.00824282198</v>
      </c>
      <c r="T61" s="21">
        <f>IF(ISBLANK(HLOOKUP(T$1, m_preprocess!$1:$1048576, $D61, FALSE)), "", HLOOKUP(T$1, m_preprocess!$1:$1048576, $D61, FALSE))</f>
        <v>19214576.629894007</v>
      </c>
      <c r="U61" s="21">
        <f>IF(ISBLANK(HLOOKUP(U$1, m_preprocess!$1:$1048576, $D61, FALSE)), "", HLOOKUP(U$1, m_preprocess!$1:$1048576, $D61, FALSE))</f>
        <v>57.160537335972052</v>
      </c>
      <c r="V61" s="21">
        <f>IF(ISBLANK(HLOOKUP(V$1, m_preprocess!$1:$1048576, $D61, FALSE)), "", HLOOKUP(V$1, m_preprocess!$1:$1048576, $D61, FALSE))</f>
        <v>6662459.7469216576</v>
      </c>
      <c r="W61" s="21">
        <f>IF(ISBLANK(HLOOKUP(W$1, m_preprocess!$1:$1048576, $D61, FALSE)), "", HLOOKUP(W$1, m_preprocess!$1:$1048576, $D61, FALSE))</f>
        <v>12800410.662082946</v>
      </c>
      <c r="X61" s="21" t="str">
        <f>IF(ISBLANK(HLOOKUP(X$1, m_preprocess!$1:$1048576, $D61, FALSE)), "", HLOOKUP(X$1, m_preprocess!$1:$1048576, $D61, FALSE))</f>
        <v/>
      </c>
      <c r="Y61" s="21" t="str">
        <f>IF(ISBLANK(HLOOKUP(Y$1, m_preprocess!$1:$1048576, $D61, FALSE)), "", HLOOKUP(Y$1, m_preprocess!$1:$1048576, $D61, FALSE))</f>
        <v/>
      </c>
      <c r="Z61" s="21" t="str">
        <f>IF(ISBLANK(HLOOKUP(Z$1, m_preprocess!$1:$1048576, $D61, FALSE)), "", HLOOKUP(Z$1, m_preprocess!$1:$1048576, $D61, FALSE))</f>
        <v/>
      </c>
    </row>
    <row r="62" spans="1:26" x14ac:dyDescent="0.25">
      <c r="A62" s="2">
        <v>35796</v>
      </c>
      <c r="B62" s="21">
        <v>1998</v>
      </c>
      <c r="C62" s="21">
        <v>1</v>
      </c>
      <c r="D62" s="21">
        <v>62</v>
      </c>
      <c r="E62" s="21">
        <f>IF(ISBLANK(HLOOKUP(E$1, m_preprocess!$1:$1048576, $D62, FALSE)), "", HLOOKUP(E$1, m_preprocess!$1:$1048576, $D62, FALSE))</f>
        <v>53.766087356936048</v>
      </c>
      <c r="F62" s="21">
        <f>IF(ISBLANK(HLOOKUP(F$1, m_preprocess!$1:$1048576, $D62, FALSE)), "", HLOOKUP(F$1, m_preprocess!$1:$1048576, $D62, FALSE))</f>
        <v>56.996911884782101</v>
      </c>
      <c r="G62" s="21" t="str">
        <f>IF(ISBLANK(HLOOKUP(G$1, m_preprocess!$1:$1048576, $D62, FALSE)), "", HLOOKUP(G$1, m_preprocess!$1:$1048576, $D62, FALSE))</f>
        <v/>
      </c>
      <c r="H62" s="21" t="str">
        <f>IF(ISBLANK(HLOOKUP(H$1, m_preprocess!$1:$1048576, $D62, FALSE)), "", HLOOKUP(H$1, m_preprocess!$1:$1048576, $D62, FALSE))</f>
        <v/>
      </c>
      <c r="I62" s="21" t="str">
        <f>IF(ISBLANK(HLOOKUP(I$1, m_preprocess!$1:$1048576, $D62, FALSE)), "", HLOOKUP(I$1, m_preprocess!$1:$1048576, $D62, FALSE))</f>
        <v/>
      </c>
      <c r="J62" s="21" t="str">
        <f>IF(ISBLANK(HLOOKUP(J$1, m_preprocess!$1:$1048576, $D62, FALSE)), "", HLOOKUP(J$1, m_preprocess!$1:$1048576, $D62, FALSE))</f>
        <v/>
      </c>
      <c r="K62" s="21">
        <f>IF(ISBLANK(HLOOKUP(K$1, m_preprocess!$1:$1048576, $D62, FALSE)), "", HLOOKUP(K$1, m_preprocess!$1:$1048576, $D62, FALSE))</f>
        <v>240928.9541680167</v>
      </c>
      <c r="L62" s="21">
        <f>IF(ISBLANK(HLOOKUP(L$1, m_preprocess!$1:$1048576, $D62, FALSE)), "", HLOOKUP(L$1, m_preprocess!$1:$1048576, $D62, FALSE))</f>
        <v>26838.187990375038</v>
      </c>
      <c r="M62" s="21">
        <f>IF(ISBLANK(HLOOKUP(M$1, m_preprocess!$1:$1048576, $D62, FALSE)), "", HLOOKUP(M$1, m_preprocess!$1:$1048576, $D62, FALSE))</f>
        <v>26819.196328697861</v>
      </c>
      <c r="N62" s="21">
        <f>IF(ISBLANK(HLOOKUP(N$1, m_preprocess!$1:$1048576, $D62, FALSE)), "", HLOOKUP(N$1, m_preprocess!$1:$1048576, $D62, FALSE))</f>
        <v>9600.794082016555</v>
      </c>
      <c r="O62" s="21">
        <f>IF(ISBLANK(HLOOKUP(O$1, m_preprocess!$1:$1048576, $D62, FALSE)), "", HLOOKUP(O$1, m_preprocess!$1:$1048576, $D62, FALSE))</f>
        <v>177670.77576692728</v>
      </c>
      <c r="P62" s="21">
        <f>IF(ISBLANK(HLOOKUP(P$1, m_preprocess!$1:$1048576, $D62, FALSE)), "", HLOOKUP(P$1, m_preprocess!$1:$1048576, $D62, FALSE))</f>
        <v>322700.13513477205</v>
      </c>
      <c r="Q62" s="21">
        <f>IF(ISBLANK(HLOOKUP(Q$1, m_preprocess!$1:$1048576, $D62, FALSE)), "", HLOOKUP(Q$1, m_preprocess!$1:$1048576, $D62, FALSE))</f>
        <v>147234.72097802281</v>
      </c>
      <c r="R62" s="21">
        <f>IF(ISBLANK(HLOOKUP(R$1, m_preprocess!$1:$1048576, $D62, FALSE)), "", HLOOKUP(R$1, m_preprocess!$1:$1048576, $D62, FALSE))</f>
        <v>72653.246963903206</v>
      </c>
      <c r="S62" s="21">
        <f>IF(ISBLANK(HLOOKUP(S$1, m_preprocess!$1:$1048576, $D62, FALSE)), "", HLOOKUP(S$1, m_preprocess!$1:$1048576, $D62, FALSE))</f>
        <v>102812.16719284603</v>
      </c>
      <c r="T62" s="21">
        <f>IF(ISBLANK(HLOOKUP(T$1, m_preprocess!$1:$1048576, $D62, FALSE)), "", HLOOKUP(T$1, m_preprocess!$1:$1048576, $D62, FALSE))</f>
        <v>20291250.20133771</v>
      </c>
      <c r="U62" s="21">
        <f>IF(ISBLANK(HLOOKUP(U$1, m_preprocess!$1:$1048576, $D62, FALSE)), "", HLOOKUP(U$1, m_preprocess!$1:$1048576, $D62, FALSE))</f>
        <v>57.106180158352082</v>
      </c>
      <c r="V62" s="21">
        <f>IF(ISBLANK(HLOOKUP(V$1, m_preprocess!$1:$1048576, $D62, FALSE)), "", HLOOKUP(V$1, m_preprocess!$1:$1048576, $D62, FALSE))</f>
        <v>5625127.4471918223</v>
      </c>
      <c r="W62" s="21">
        <f>IF(ISBLANK(HLOOKUP(W$1, m_preprocess!$1:$1048576, $D62, FALSE)), "", HLOOKUP(W$1, m_preprocess!$1:$1048576, $D62, FALSE))</f>
        <v>11507778.270422515</v>
      </c>
      <c r="X62" s="21" t="str">
        <f>IF(ISBLANK(HLOOKUP(X$1, m_preprocess!$1:$1048576, $D62, FALSE)), "", HLOOKUP(X$1, m_preprocess!$1:$1048576, $D62, FALSE))</f>
        <v/>
      </c>
      <c r="Y62" s="21" t="str">
        <f>IF(ISBLANK(HLOOKUP(Y$1, m_preprocess!$1:$1048576, $D62, FALSE)), "", HLOOKUP(Y$1, m_preprocess!$1:$1048576, $D62, FALSE))</f>
        <v/>
      </c>
      <c r="Z62" s="21" t="str">
        <f>IF(ISBLANK(HLOOKUP(Z$1, m_preprocess!$1:$1048576, $D62, FALSE)), "", HLOOKUP(Z$1, m_preprocess!$1:$1048576, $D62, FALSE))</f>
        <v/>
      </c>
    </row>
    <row r="63" spans="1:26" x14ac:dyDescent="0.25">
      <c r="A63" s="2">
        <v>35827</v>
      </c>
      <c r="B63" s="21">
        <v>1998</v>
      </c>
      <c r="C63" s="21">
        <v>2</v>
      </c>
      <c r="D63" s="21">
        <v>63</v>
      </c>
      <c r="E63" s="21">
        <f>IF(ISBLANK(HLOOKUP(E$1, m_preprocess!$1:$1048576, $D63, FALSE)), "", HLOOKUP(E$1, m_preprocess!$1:$1048576, $D63, FALSE))</f>
        <v>51.229126198923865</v>
      </c>
      <c r="F63" s="21">
        <f>IF(ISBLANK(HLOOKUP(F$1, m_preprocess!$1:$1048576, $D63, FALSE)), "", HLOOKUP(F$1, m_preprocess!$1:$1048576, $D63, FALSE))</f>
        <v>56.393212913932601</v>
      </c>
      <c r="G63" s="21" t="str">
        <f>IF(ISBLANK(HLOOKUP(G$1, m_preprocess!$1:$1048576, $D63, FALSE)), "", HLOOKUP(G$1, m_preprocess!$1:$1048576, $D63, FALSE))</f>
        <v/>
      </c>
      <c r="H63" s="21" t="str">
        <f>IF(ISBLANK(HLOOKUP(H$1, m_preprocess!$1:$1048576, $D63, FALSE)), "", HLOOKUP(H$1, m_preprocess!$1:$1048576, $D63, FALSE))</f>
        <v/>
      </c>
      <c r="I63" s="21" t="str">
        <f>IF(ISBLANK(HLOOKUP(I$1, m_preprocess!$1:$1048576, $D63, FALSE)), "", HLOOKUP(I$1, m_preprocess!$1:$1048576, $D63, FALSE))</f>
        <v/>
      </c>
      <c r="J63" s="21" t="str">
        <f>IF(ISBLANK(HLOOKUP(J$1, m_preprocess!$1:$1048576, $D63, FALSE)), "", HLOOKUP(J$1, m_preprocess!$1:$1048576, $D63, FALSE))</f>
        <v/>
      </c>
      <c r="K63" s="21">
        <f>IF(ISBLANK(HLOOKUP(K$1, m_preprocess!$1:$1048576, $D63, FALSE)), "", HLOOKUP(K$1, m_preprocess!$1:$1048576, $D63, FALSE))</f>
        <v>251356.90218873991</v>
      </c>
      <c r="L63" s="21">
        <f>IF(ISBLANK(HLOOKUP(L$1, m_preprocess!$1:$1048576, $D63, FALSE)), "", HLOOKUP(L$1, m_preprocess!$1:$1048576, $D63, FALSE))</f>
        <v>36268.837463701428</v>
      </c>
      <c r="M63" s="21">
        <f>IF(ISBLANK(HLOOKUP(M$1, m_preprocess!$1:$1048576, $D63, FALSE)), "", HLOOKUP(M$1, m_preprocess!$1:$1048576, $D63, FALSE))</f>
        <v>31228.043612269317</v>
      </c>
      <c r="N63" s="21">
        <f>IF(ISBLANK(HLOOKUP(N$1, m_preprocess!$1:$1048576, $D63, FALSE)), "", HLOOKUP(N$1, m_preprocess!$1:$1048576, $D63, FALSE))</f>
        <v>9833.5555148050917</v>
      </c>
      <c r="O63" s="21">
        <f>IF(ISBLANK(HLOOKUP(O$1, m_preprocess!$1:$1048576, $D63, FALSE)), "", HLOOKUP(O$1, m_preprocess!$1:$1048576, $D63, FALSE))</f>
        <v>174026.4655979641</v>
      </c>
      <c r="P63" s="21">
        <f>IF(ISBLANK(HLOOKUP(P$1, m_preprocess!$1:$1048576, $D63, FALSE)), "", HLOOKUP(P$1, m_preprocess!$1:$1048576, $D63, FALSE))</f>
        <v>259963.69491826385</v>
      </c>
      <c r="Q63" s="21">
        <f>IF(ISBLANK(HLOOKUP(Q$1, m_preprocess!$1:$1048576, $D63, FALSE)), "", HLOOKUP(Q$1, m_preprocess!$1:$1048576, $D63, FALSE))</f>
        <v>131638.05461675097</v>
      </c>
      <c r="R63" s="21">
        <f>IF(ISBLANK(HLOOKUP(R$1, m_preprocess!$1:$1048576, $D63, FALSE)), "", HLOOKUP(R$1, m_preprocess!$1:$1048576, $D63, FALSE))</f>
        <v>48507.643700226945</v>
      </c>
      <c r="S63" s="21">
        <f>IF(ISBLANK(HLOOKUP(S$1, m_preprocess!$1:$1048576, $D63, FALSE)), "", HLOOKUP(S$1, m_preprocess!$1:$1048576, $D63, FALSE))</f>
        <v>79817.996601285966</v>
      </c>
      <c r="T63" s="21">
        <f>IF(ISBLANK(HLOOKUP(T$1, m_preprocess!$1:$1048576, $D63, FALSE)), "", HLOOKUP(T$1, m_preprocess!$1:$1048576, $D63, FALSE))</f>
        <v>19750221.568228487</v>
      </c>
      <c r="U63" s="21">
        <f>IF(ISBLANK(HLOOKUP(U$1, m_preprocess!$1:$1048576, $D63, FALSE)), "", HLOOKUP(U$1, m_preprocess!$1:$1048576, $D63, FALSE))</f>
        <v>57.392897578908354</v>
      </c>
      <c r="V63" s="21">
        <f>IF(ISBLANK(HLOOKUP(V$1, m_preprocess!$1:$1048576, $D63, FALSE)), "", HLOOKUP(V$1, m_preprocess!$1:$1048576, $D63, FALSE))</f>
        <v>5406606.4383827895</v>
      </c>
      <c r="W63" s="21">
        <f>IF(ISBLANK(HLOOKUP(W$1, m_preprocess!$1:$1048576, $D63, FALSE)), "", HLOOKUP(W$1, m_preprocess!$1:$1048576, $D63, FALSE))</f>
        <v>11142186.493727004</v>
      </c>
      <c r="X63" s="21" t="str">
        <f>IF(ISBLANK(HLOOKUP(X$1, m_preprocess!$1:$1048576, $D63, FALSE)), "", HLOOKUP(X$1, m_preprocess!$1:$1048576, $D63, FALSE))</f>
        <v/>
      </c>
      <c r="Y63" s="21" t="str">
        <f>IF(ISBLANK(HLOOKUP(Y$1, m_preprocess!$1:$1048576, $D63, FALSE)), "", HLOOKUP(Y$1, m_preprocess!$1:$1048576, $D63, FALSE))</f>
        <v/>
      </c>
      <c r="Z63" s="21" t="str">
        <f>IF(ISBLANK(HLOOKUP(Z$1, m_preprocess!$1:$1048576, $D63, FALSE)), "", HLOOKUP(Z$1, m_preprocess!$1:$1048576, $D63, FALSE))</f>
        <v/>
      </c>
    </row>
    <row r="64" spans="1:26" x14ac:dyDescent="0.25">
      <c r="A64" s="2">
        <v>35855</v>
      </c>
      <c r="B64" s="21">
        <v>1998</v>
      </c>
      <c r="C64" s="21">
        <v>3</v>
      </c>
      <c r="D64" s="21">
        <v>64</v>
      </c>
      <c r="E64" s="21">
        <f>IF(ISBLANK(HLOOKUP(E$1, m_preprocess!$1:$1048576, $D64, FALSE)), "", HLOOKUP(E$1, m_preprocess!$1:$1048576, $D64, FALSE))</f>
        <v>59.018180092493679</v>
      </c>
      <c r="F64" s="21">
        <f>IF(ISBLANK(HLOOKUP(F$1, m_preprocess!$1:$1048576, $D64, FALSE)), "", HLOOKUP(F$1, m_preprocess!$1:$1048576, $D64, FALSE))</f>
        <v>58.318303747788697</v>
      </c>
      <c r="G64" s="21" t="str">
        <f>IF(ISBLANK(HLOOKUP(G$1, m_preprocess!$1:$1048576, $D64, FALSE)), "", HLOOKUP(G$1, m_preprocess!$1:$1048576, $D64, FALSE))</f>
        <v/>
      </c>
      <c r="H64" s="21" t="str">
        <f>IF(ISBLANK(HLOOKUP(H$1, m_preprocess!$1:$1048576, $D64, FALSE)), "", HLOOKUP(H$1, m_preprocess!$1:$1048576, $D64, FALSE))</f>
        <v/>
      </c>
      <c r="I64" s="21" t="str">
        <f>IF(ISBLANK(HLOOKUP(I$1, m_preprocess!$1:$1048576, $D64, FALSE)), "", HLOOKUP(I$1, m_preprocess!$1:$1048576, $D64, FALSE))</f>
        <v/>
      </c>
      <c r="J64" s="21" t="str">
        <f>IF(ISBLANK(HLOOKUP(J$1, m_preprocess!$1:$1048576, $D64, FALSE)), "", HLOOKUP(J$1, m_preprocess!$1:$1048576, $D64, FALSE))</f>
        <v/>
      </c>
      <c r="K64" s="21">
        <f>IF(ISBLANK(HLOOKUP(K$1, m_preprocess!$1:$1048576, $D64, FALSE)), "", HLOOKUP(K$1, m_preprocess!$1:$1048576, $D64, FALSE))</f>
        <v>387554.23002483888</v>
      </c>
      <c r="L64" s="21">
        <f>IF(ISBLANK(HLOOKUP(L$1, m_preprocess!$1:$1048576, $D64, FALSE)), "", HLOOKUP(L$1, m_preprocess!$1:$1048576, $D64, FALSE))</f>
        <v>142529.86687646215</v>
      </c>
      <c r="M64" s="21">
        <f>IF(ISBLANK(HLOOKUP(M$1, m_preprocess!$1:$1048576, $D64, FALSE)), "", HLOOKUP(M$1, m_preprocess!$1:$1048576, $D64, FALSE))</f>
        <v>54215.992675611844</v>
      </c>
      <c r="N64" s="21">
        <f>IF(ISBLANK(HLOOKUP(N$1, m_preprocess!$1:$1048576, $D64, FALSE)), "", HLOOKUP(N$1, m_preprocess!$1:$1048576, $D64, FALSE))</f>
        <v>11110.180264370019</v>
      </c>
      <c r="O64" s="21">
        <f>IF(ISBLANK(HLOOKUP(O$1, m_preprocess!$1:$1048576, $D64, FALSE)), "", HLOOKUP(O$1, m_preprocess!$1:$1048576, $D64, FALSE))</f>
        <v>179698.19020839481</v>
      </c>
      <c r="P64" s="21">
        <f>IF(ISBLANK(HLOOKUP(P$1, m_preprocess!$1:$1048576, $D64, FALSE)), "", HLOOKUP(P$1, m_preprocess!$1:$1048576, $D64, FALSE))</f>
        <v>316626.14335709193</v>
      </c>
      <c r="Q64" s="21">
        <f>IF(ISBLANK(HLOOKUP(Q$1, m_preprocess!$1:$1048576, $D64, FALSE)), "", HLOOKUP(Q$1, m_preprocess!$1:$1048576, $D64, FALSE))</f>
        <v>156477.91404741674</v>
      </c>
      <c r="R64" s="21">
        <f>IF(ISBLANK(HLOOKUP(R$1, m_preprocess!$1:$1048576, $D64, FALSE)), "", HLOOKUP(R$1, m_preprocess!$1:$1048576, $D64, FALSE))</f>
        <v>71294.290686814114</v>
      </c>
      <c r="S64" s="21">
        <f>IF(ISBLANK(HLOOKUP(S$1, m_preprocess!$1:$1048576, $D64, FALSE)), "", HLOOKUP(S$1, m_preprocess!$1:$1048576, $D64, FALSE))</f>
        <v>88853.938622861067</v>
      </c>
      <c r="T64" s="21">
        <f>IF(ISBLANK(HLOOKUP(T$1, m_preprocess!$1:$1048576, $D64, FALSE)), "", HLOOKUP(T$1, m_preprocess!$1:$1048576, $D64, FALSE))</f>
        <v>19860305.717872154</v>
      </c>
      <c r="U64" s="21">
        <f>IF(ISBLANK(HLOOKUP(U$1, m_preprocess!$1:$1048576, $D64, FALSE)), "", HLOOKUP(U$1, m_preprocess!$1:$1048576, $D64, FALSE))</f>
        <v>57.57565234383457</v>
      </c>
      <c r="V64" s="21">
        <f>IF(ISBLANK(HLOOKUP(V$1, m_preprocess!$1:$1048576, $D64, FALSE)), "", HLOOKUP(V$1, m_preprocess!$1:$1048576, $D64, FALSE))</f>
        <v>5307786.7756038737</v>
      </c>
      <c r="W64" s="21">
        <f>IF(ISBLANK(HLOOKUP(W$1, m_preprocess!$1:$1048576, $D64, FALSE)), "", HLOOKUP(W$1, m_preprocess!$1:$1048576, $D64, FALSE))</f>
        <v>10874835.207374817</v>
      </c>
      <c r="X64" s="21" t="str">
        <f>IF(ISBLANK(HLOOKUP(X$1, m_preprocess!$1:$1048576, $D64, FALSE)), "", HLOOKUP(X$1, m_preprocess!$1:$1048576, $D64, FALSE))</f>
        <v/>
      </c>
      <c r="Y64" s="21" t="str">
        <f>IF(ISBLANK(HLOOKUP(Y$1, m_preprocess!$1:$1048576, $D64, FALSE)), "", HLOOKUP(Y$1, m_preprocess!$1:$1048576, $D64, FALSE))</f>
        <v/>
      </c>
      <c r="Z64" s="21" t="str">
        <f>IF(ISBLANK(HLOOKUP(Z$1, m_preprocess!$1:$1048576, $D64, FALSE)), "", HLOOKUP(Z$1, m_preprocess!$1:$1048576, $D64, FALSE))</f>
        <v/>
      </c>
    </row>
    <row r="65" spans="1:26" x14ac:dyDescent="0.25">
      <c r="A65" s="2">
        <v>35886</v>
      </c>
      <c r="B65" s="21">
        <v>1998</v>
      </c>
      <c r="C65" s="21">
        <v>4</v>
      </c>
      <c r="D65" s="21">
        <v>65</v>
      </c>
      <c r="E65" s="21">
        <f>IF(ISBLANK(HLOOKUP(E$1, m_preprocess!$1:$1048576, $D65, FALSE)), "", HLOOKUP(E$1, m_preprocess!$1:$1048576, $D65, FALSE))</f>
        <v>54.888735481390356</v>
      </c>
      <c r="F65" s="21">
        <f>IF(ISBLANK(HLOOKUP(F$1, m_preprocess!$1:$1048576, $D65, FALSE)), "", HLOOKUP(F$1, m_preprocess!$1:$1048576, $D65, FALSE))</f>
        <v>55.501138749204102</v>
      </c>
      <c r="G65" s="21" t="str">
        <f>IF(ISBLANK(HLOOKUP(G$1, m_preprocess!$1:$1048576, $D65, FALSE)), "", HLOOKUP(G$1, m_preprocess!$1:$1048576, $D65, FALSE))</f>
        <v/>
      </c>
      <c r="H65" s="21" t="str">
        <f>IF(ISBLANK(HLOOKUP(H$1, m_preprocess!$1:$1048576, $D65, FALSE)), "", HLOOKUP(H$1, m_preprocess!$1:$1048576, $D65, FALSE))</f>
        <v/>
      </c>
      <c r="I65" s="21" t="str">
        <f>IF(ISBLANK(HLOOKUP(I$1, m_preprocess!$1:$1048576, $D65, FALSE)), "", HLOOKUP(I$1, m_preprocess!$1:$1048576, $D65, FALSE))</f>
        <v/>
      </c>
      <c r="J65" s="21" t="str">
        <f>IF(ISBLANK(HLOOKUP(J$1, m_preprocess!$1:$1048576, $D65, FALSE)), "", HLOOKUP(J$1, m_preprocess!$1:$1048576, $D65, FALSE))</f>
        <v/>
      </c>
      <c r="K65" s="21">
        <f>IF(ISBLANK(HLOOKUP(K$1, m_preprocess!$1:$1048576, $D65, FALSE)), "", HLOOKUP(K$1, m_preprocess!$1:$1048576, $D65, FALSE))</f>
        <v>375774.62713882182</v>
      </c>
      <c r="L65" s="21">
        <f>IF(ISBLANK(HLOOKUP(L$1, m_preprocess!$1:$1048576, $D65, FALSE)), "", HLOOKUP(L$1, m_preprocess!$1:$1048576, $D65, FALSE))</f>
        <v>135364.42116881339</v>
      </c>
      <c r="M65" s="21">
        <f>IF(ISBLANK(HLOOKUP(M$1, m_preprocess!$1:$1048576, $D65, FALSE)), "", HLOOKUP(M$1, m_preprocess!$1:$1048576, $D65, FALSE))</f>
        <v>48616.013705861573</v>
      </c>
      <c r="N65" s="21">
        <f>IF(ISBLANK(HLOOKUP(N$1, m_preprocess!$1:$1048576, $D65, FALSE)), "", HLOOKUP(N$1, m_preprocess!$1:$1048576, $D65, FALSE))</f>
        <v>12674.611182851479</v>
      </c>
      <c r="O65" s="21">
        <f>IF(ISBLANK(HLOOKUP(O$1, m_preprocess!$1:$1048576, $D65, FALSE)), "", HLOOKUP(O$1, m_preprocess!$1:$1048576, $D65, FALSE))</f>
        <v>179119.58108129533</v>
      </c>
      <c r="P65" s="21">
        <f>IF(ISBLANK(HLOOKUP(P$1, m_preprocess!$1:$1048576, $D65, FALSE)), "", HLOOKUP(P$1, m_preprocess!$1:$1048576, $D65, FALSE))</f>
        <v>324486.13248986821</v>
      </c>
      <c r="Q65" s="21">
        <f>IF(ISBLANK(HLOOKUP(Q$1, m_preprocess!$1:$1048576, $D65, FALSE)), "", HLOOKUP(Q$1, m_preprocess!$1:$1048576, $D65, FALSE))</f>
        <v>161099.77458524314</v>
      </c>
      <c r="R65" s="21">
        <f>IF(ISBLANK(HLOOKUP(R$1, m_preprocess!$1:$1048576, $D65, FALSE)), "", HLOOKUP(R$1, m_preprocess!$1:$1048576, $D65, FALSE))</f>
        <v>49920.060743396149</v>
      </c>
      <c r="S65" s="21">
        <f>IF(ISBLANK(HLOOKUP(S$1, m_preprocess!$1:$1048576, $D65, FALSE)), "", HLOOKUP(S$1, m_preprocess!$1:$1048576, $D65, FALSE))</f>
        <v>113466.29716122891</v>
      </c>
      <c r="T65" s="21">
        <f>IF(ISBLANK(HLOOKUP(T$1, m_preprocess!$1:$1048576, $D65, FALSE)), "", HLOOKUP(T$1, m_preprocess!$1:$1048576, $D65, FALSE))</f>
        <v>20174528.611735865</v>
      </c>
      <c r="U65" s="21">
        <f>IF(ISBLANK(HLOOKUP(U$1, m_preprocess!$1:$1048576, $D65, FALSE)), "", HLOOKUP(U$1, m_preprocess!$1:$1048576, $D65, FALSE))</f>
        <v>61.72940665811948</v>
      </c>
      <c r="V65" s="21">
        <f>IF(ISBLANK(HLOOKUP(V$1, m_preprocess!$1:$1048576, $D65, FALSE)), "", HLOOKUP(V$1, m_preprocess!$1:$1048576, $D65, FALSE))</f>
        <v>5858070.9827429922</v>
      </c>
      <c r="W65" s="21">
        <f>IF(ISBLANK(HLOOKUP(W$1, m_preprocess!$1:$1048576, $D65, FALSE)), "", HLOOKUP(W$1, m_preprocess!$1:$1048576, $D65, FALSE))</f>
        <v>11024121.861419002</v>
      </c>
      <c r="X65" s="21" t="str">
        <f>IF(ISBLANK(HLOOKUP(X$1, m_preprocess!$1:$1048576, $D65, FALSE)), "", HLOOKUP(X$1, m_preprocess!$1:$1048576, $D65, FALSE))</f>
        <v/>
      </c>
      <c r="Y65" s="21" t="str">
        <f>IF(ISBLANK(HLOOKUP(Y$1, m_preprocess!$1:$1048576, $D65, FALSE)), "", HLOOKUP(Y$1, m_preprocess!$1:$1048576, $D65, FALSE))</f>
        <v/>
      </c>
      <c r="Z65" s="21" t="str">
        <f>IF(ISBLANK(HLOOKUP(Z$1, m_preprocess!$1:$1048576, $D65, FALSE)), "", HLOOKUP(Z$1, m_preprocess!$1:$1048576, $D65, FALSE))</f>
        <v/>
      </c>
    </row>
    <row r="66" spans="1:26" x14ac:dyDescent="0.25">
      <c r="A66" s="2">
        <v>35916</v>
      </c>
      <c r="B66" s="21">
        <v>1998</v>
      </c>
      <c r="C66" s="21">
        <v>5</v>
      </c>
      <c r="D66" s="21">
        <v>66</v>
      </c>
      <c r="E66" s="21">
        <f>IF(ISBLANK(HLOOKUP(E$1, m_preprocess!$1:$1048576, $D66, FALSE)), "", HLOOKUP(E$1, m_preprocess!$1:$1048576, $D66, FALSE))</f>
        <v>57.956366388060125</v>
      </c>
      <c r="F66" s="21">
        <f>IF(ISBLANK(HLOOKUP(F$1, m_preprocess!$1:$1048576, $D66, FALSE)), "", HLOOKUP(F$1, m_preprocess!$1:$1048576, $D66, FALSE))</f>
        <v>56.390317420388698</v>
      </c>
      <c r="G66" s="21" t="str">
        <f>IF(ISBLANK(HLOOKUP(G$1, m_preprocess!$1:$1048576, $D66, FALSE)), "", HLOOKUP(G$1, m_preprocess!$1:$1048576, $D66, FALSE))</f>
        <v/>
      </c>
      <c r="H66" s="21" t="str">
        <f>IF(ISBLANK(HLOOKUP(H$1, m_preprocess!$1:$1048576, $D66, FALSE)), "", HLOOKUP(H$1, m_preprocess!$1:$1048576, $D66, FALSE))</f>
        <v/>
      </c>
      <c r="I66" s="21" t="str">
        <f>IF(ISBLANK(HLOOKUP(I$1, m_preprocess!$1:$1048576, $D66, FALSE)), "", HLOOKUP(I$1, m_preprocess!$1:$1048576, $D66, FALSE))</f>
        <v/>
      </c>
      <c r="J66" s="21" t="str">
        <f>IF(ISBLANK(HLOOKUP(J$1, m_preprocess!$1:$1048576, $D66, FALSE)), "", HLOOKUP(J$1, m_preprocess!$1:$1048576, $D66, FALSE))</f>
        <v/>
      </c>
      <c r="K66" s="21">
        <f>IF(ISBLANK(HLOOKUP(K$1, m_preprocess!$1:$1048576, $D66, FALSE)), "", HLOOKUP(K$1, m_preprocess!$1:$1048576, $D66, FALSE))</f>
        <v>389969.70437462267</v>
      </c>
      <c r="L66" s="21">
        <f>IF(ISBLANK(HLOOKUP(L$1, m_preprocess!$1:$1048576, $D66, FALSE)), "", HLOOKUP(L$1, m_preprocess!$1:$1048576, $D66, FALSE))</f>
        <v>146447.76024726295</v>
      </c>
      <c r="M66" s="21">
        <f>IF(ISBLANK(HLOOKUP(M$1, m_preprocess!$1:$1048576, $D66, FALSE)), "", HLOOKUP(M$1, m_preprocess!$1:$1048576, $D66, FALSE))</f>
        <v>49955.776974545275</v>
      </c>
      <c r="N66" s="21">
        <f>IF(ISBLANK(HLOOKUP(N$1, m_preprocess!$1:$1048576, $D66, FALSE)), "", HLOOKUP(N$1, m_preprocess!$1:$1048576, $D66, FALSE))</f>
        <v>12983.415045180533</v>
      </c>
      <c r="O66" s="21">
        <f>IF(ISBLANK(HLOOKUP(O$1, m_preprocess!$1:$1048576, $D66, FALSE)), "", HLOOKUP(O$1, m_preprocess!$1:$1048576, $D66, FALSE))</f>
        <v>180582.75210763389</v>
      </c>
      <c r="P66" s="21">
        <f>IF(ISBLANK(HLOOKUP(P$1, m_preprocess!$1:$1048576, $D66, FALSE)), "", HLOOKUP(P$1, m_preprocess!$1:$1048576, $D66, FALSE))</f>
        <v>291619.64420430554</v>
      </c>
      <c r="Q66" s="21">
        <f>IF(ISBLANK(HLOOKUP(Q$1, m_preprocess!$1:$1048576, $D66, FALSE)), "", HLOOKUP(Q$1, m_preprocess!$1:$1048576, $D66, FALSE))</f>
        <v>128250.36806997281</v>
      </c>
      <c r="R66" s="21">
        <f>IF(ISBLANK(HLOOKUP(R$1, m_preprocess!$1:$1048576, $D66, FALSE)), "", HLOOKUP(R$1, m_preprocess!$1:$1048576, $D66, FALSE))</f>
        <v>69328.261758791326</v>
      </c>
      <c r="S66" s="21">
        <f>IF(ISBLANK(HLOOKUP(S$1, m_preprocess!$1:$1048576, $D66, FALSE)), "", HLOOKUP(S$1, m_preprocess!$1:$1048576, $D66, FALSE))</f>
        <v>94041.014375541403</v>
      </c>
      <c r="T66" s="21">
        <f>IF(ISBLANK(HLOOKUP(T$1, m_preprocess!$1:$1048576, $D66, FALSE)), "", HLOOKUP(T$1, m_preprocess!$1:$1048576, $D66, FALSE))</f>
        <v>19200500.61816844</v>
      </c>
      <c r="U66" s="21">
        <f>IF(ISBLANK(HLOOKUP(U$1, m_preprocess!$1:$1048576, $D66, FALSE)), "", HLOOKUP(U$1, m_preprocess!$1:$1048576, $D66, FALSE))</f>
        <v>59.614961952276026</v>
      </c>
      <c r="V66" s="21">
        <f>IF(ISBLANK(HLOOKUP(V$1, m_preprocess!$1:$1048576, $D66, FALSE)), "", HLOOKUP(V$1, m_preprocess!$1:$1048576, $D66, FALSE))</f>
        <v>5503109.344192503</v>
      </c>
      <c r="W66" s="21">
        <f>IF(ISBLANK(HLOOKUP(W$1, m_preprocess!$1:$1048576, $D66, FALSE)), "", HLOOKUP(W$1, m_preprocess!$1:$1048576, $D66, FALSE))</f>
        <v>10858225.028031003</v>
      </c>
      <c r="X66" s="21" t="str">
        <f>IF(ISBLANK(HLOOKUP(X$1, m_preprocess!$1:$1048576, $D66, FALSE)), "", HLOOKUP(X$1, m_preprocess!$1:$1048576, $D66, FALSE))</f>
        <v/>
      </c>
      <c r="Y66" s="21" t="str">
        <f>IF(ISBLANK(HLOOKUP(Y$1, m_preprocess!$1:$1048576, $D66, FALSE)), "", HLOOKUP(Y$1, m_preprocess!$1:$1048576, $D66, FALSE))</f>
        <v/>
      </c>
      <c r="Z66" s="21" t="str">
        <f>IF(ISBLANK(HLOOKUP(Z$1, m_preprocess!$1:$1048576, $D66, FALSE)), "", HLOOKUP(Z$1, m_preprocess!$1:$1048576, $D66, FALSE))</f>
        <v/>
      </c>
    </row>
    <row r="67" spans="1:26" x14ac:dyDescent="0.25">
      <c r="A67" s="2">
        <v>35947</v>
      </c>
      <c r="B67" s="21">
        <v>1998</v>
      </c>
      <c r="C67" s="21">
        <v>6</v>
      </c>
      <c r="D67" s="21">
        <v>67</v>
      </c>
      <c r="E67" s="21">
        <f>IF(ISBLANK(HLOOKUP(E$1, m_preprocess!$1:$1048576, $D67, FALSE)), "", HLOOKUP(E$1, m_preprocess!$1:$1048576, $D67, FALSE))</f>
        <v>54.154109579066215</v>
      </c>
      <c r="F67" s="21">
        <f>IF(ISBLANK(HLOOKUP(F$1, m_preprocess!$1:$1048576, $D67, FALSE)), "", HLOOKUP(F$1, m_preprocess!$1:$1048576, $D67, FALSE))</f>
        <v>57.827566573239203</v>
      </c>
      <c r="G67" s="21" t="str">
        <f>IF(ISBLANK(HLOOKUP(G$1, m_preprocess!$1:$1048576, $D67, FALSE)), "", HLOOKUP(G$1, m_preprocess!$1:$1048576, $D67, FALSE))</f>
        <v/>
      </c>
      <c r="H67" s="21" t="str">
        <f>IF(ISBLANK(HLOOKUP(H$1, m_preprocess!$1:$1048576, $D67, FALSE)), "", HLOOKUP(H$1, m_preprocess!$1:$1048576, $D67, FALSE))</f>
        <v/>
      </c>
      <c r="I67" s="21" t="str">
        <f>IF(ISBLANK(HLOOKUP(I$1, m_preprocess!$1:$1048576, $D67, FALSE)), "", HLOOKUP(I$1, m_preprocess!$1:$1048576, $D67, FALSE))</f>
        <v/>
      </c>
      <c r="J67" s="21" t="str">
        <f>IF(ISBLANK(HLOOKUP(J$1, m_preprocess!$1:$1048576, $D67, FALSE)), "", HLOOKUP(J$1, m_preprocess!$1:$1048576, $D67, FALSE))</f>
        <v/>
      </c>
      <c r="K67" s="21">
        <f>IF(ISBLANK(HLOOKUP(K$1, m_preprocess!$1:$1048576, $D67, FALSE)), "", HLOOKUP(K$1, m_preprocess!$1:$1048576, $D67, FALSE))</f>
        <v>419275.33128120715</v>
      </c>
      <c r="L67" s="21">
        <f>IF(ISBLANK(HLOOKUP(L$1, m_preprocess!$1:$1048576, $D67, FALSE)), "", HLOOKUP(L$1, m_preprocess!$1:$1048576, $D67, FALSE))</f>
        <v>170981.04366327607</v>
      </c>
      <c r="M67" s="21">
        <f>IF(ISBLANK(HLOOKUP(M$1, m_preprocess!$1:$1048576, $D67, FALSE)), "", HLOOKUP(M$1, m_preprocess!$1:$1048576, $D67, FALSE))</f>
        <v>56208.976954731472</v>
      </c>
      <c r="N67" s="21">
        <f>IF(ISBLANK(HLOOKUP(N$1, m_preprocess!$1:$1048576, $D67, FALSE)), "", HLOOKUP(N$1, m_preprocess!$1:$1048576, $D67, FALSE))</f>
        <v>13035.18945978671</v>
      </c>
      <c r="O67" s="21">
        <f>IF(ISBLANK(HLOOKUP(O$1, m_preprocess!$1:$1048576, $D67, FALSE)), "", HLOOKUP(O$1, m_preprocess!$1:$1048576, $D67, FALSE))</f>
        <v>179050.12120341285</v>
      </c>
      <c r="P67" s="21">
        <f>IF(ISBLANK(HLOOKUP(P$1, m_preprocess!$1:$1048576, $D67, FALSE)), "", HLOOKUP(P$1, m_preprocess!$1:$1048576, $D67, FALSE))</f>
        <v>285689.86168259539</v>
      </c>
      <c r="Q67" s="21">
        <f>IF(ISBLANK(HLOOKUP(Q$1, m_preprocess!$1:$1048576, $D67, FALSE)), "", HLOOKUP(Q$1, m_preprocess!$1:$1048576, $D67, FALSE))</f>
        <v>152849.24952256252</v>
      </c>
      <c r="R67" s="21">
        <f>IF(ISBLANK(HLOOKUP(R$1, m_preprocess!$1:$1048576, $D67, FALSE)), "", HLOOKUP(R$1, m_preprocess!$1:$1048576, $D67, FALSE))</f>
        <v>54241.708490393547</v>
      </c>
      <c r="S67" s="21">
        <f>IF(ISBLANK(HLOOKUP(S$1, m_preprocess!$1:$1048576, $D67, FALSE)), "", HLOOKUP(S$1, m_preprocess!$1:$1048576, $D67, FALSE))</f>
        <v>78598.903669639316</v>
      </c>
      <c r="T67" s="21">
        <f>IF(ISBLANK(HLOOKUP(T$1, m_preprocess!$1:$1048576, $D67, FALSE)), "", HLOOKUP(T$1, m_preprocess!$1:$1048576, $D67, FALSE))</f>
        <v>19197098.194277186</v>
      </c>
      <c r="U67" s="21">
        <f>IF(ISBLANK(HLOOKUP(U$1, m_preprocess!$1:$1048576, $D67, FALSE)), "", HLOOKUP(U$1, m_preprocess!$1:$1048576, $D67, FALSE))</f>
        <v>59.863047411294012</v>
      </c>
      <c r="V67" s="21">
        <f>IF(ISBLANK(HLOOKUP(V$1, m_preprocess!$1:$1048576, $D67, FALSE)), "", HLOOKUP(V$1, m_preprocess!$1:$1048576, $D67, FALSE))</f>
        <v>5360254.6564220265</v>
      </c>
      <c r="W67" s="21">
        <f>IF(ISBLANK(HLOOKUP(W$1, m_preprocess!$1:$1048576, $D67, FALSE)), "", HLOOKUP(W$1, m_preprocess!$1:$1048576, $D67, FALSE))</f>
        <v>11001810.008565478</v>
      </c>
      <c r="X67" s="21" t="str">
        <f>IF(ISBLANK(HLOOKUP(X$1, m_preprocess!$1:$1048576, $D67, FALSE)), "", HLOOKUP(X$1, m_preprocess!$1:$1048576, $D67, FALSE))</f>
        <v/>
      </c>
      <c r="Y67" s="21" t="str">
        <f>IF(ISBLANK(HLOOKUP(Y$1, m_preprocess!$1:$1048576, $D67, FALSE)), "", HLOOKUP(Y$1, m_preprocess!$1:$1048576, $D67, FALSE))</f>
        <v/>
      </c>
      <c r="Z67" s="21" t="str">
        <f>IF(ISBLANK(HLOOKUP(Z$1, m_preprocess!$1:$1048576, $D67, FALSE)), "", HLOOKUP(Z$1, m_preprocess!$1:$1048576, $D67, FALSE))</f>
        <v/>
      </c>
    </row>
    <row r="68" spans="1:26" x14ac:dyDescent="0.25">
      <c r="A68" s="2">
        <v>35977</v>
      </c>
      <c r="B68" s="21">
        <v>1998</v>
      </c>
      <c r="C68" s="21">
        <v>7</v>
      </c>
      <c r="D68" s="21">
        <v>68</v>
      </c>
      <c r="E68" s="21">
        <f>IF(ISBLANK(HLOOKUP(E$1, m_preprocess!$1:$1048576, $D68, FALSE)), "", HLOOKUP(E$1, m_preprocess!$1:$1048576, $D68, FALSE))</f>
        <v>57.621538502064894</v>
      </c>
      <c r="F68" s="21">
        <f>IF(ISBLANK(HLOOKUP(F$1, m_preprocess!$1:$1048576, $D68, FALSE)), "", HLOOKUP(F$1, m_preprocess!$1:$1048576, $D68, FALSE))</f>
        <v>57.947791359699899</v>
      </c>
      <c r="G68" s="21" t="str">
        <f>IF(ISBLANK(HLOOKUP(G$1, m_preprocess!$1:$1048576, $D68, FALSE)), "", HLOOKUP(G$1, m_preprocess!$1:$1048576, $D68, FALSE))</f>
        <v/>
      </c>
      <c r="H68" s="21" t="str">
        <f>IF(ISBLANK(HLOOKUP(H$1, m_preprocess!$1:$1048576, $D68, FALSE)), "", HLOOKUP(H$1, m_preprocess!$1:$1048576, $D68, FALSE))</f>
        <v/>
      </c>
      <c r="I68" s="21" t="str">
        <f>IF(ISBLANK(HLOOKUP(I$1, m_preprocess!$1:$1048576, $D68, FALSE)), "", HLOOKUP(I$1, m_preprocess!$1:$1048576, $D68, FALSE))</f>
        <v/>
      </c>
      <c r="J68" s="21" t="str">
        <f>IF(ISBLANK(HLOOKUP(J$1, m_preprocess!$1:$1048576, $D68, FALSE)), "", HLOOKUP(J$1, m_preprocess!$1:$1048576, $D68, FALSE))</f>
        <v/>
      </c>
      <c r="K68" s="21">
        <f>IF(ISBLANK(HLOOKUP(K$1, m_preprocess!$1:$1048576, $D68, FALSE)), "", HLOOKUP(K$1, m_preprocess!$1:$1048576, $D68, FALSE))</f>
        <v>385870.58941900491</v>
      </c>
      <c r="L68" s="21">
        <f>IF(ISBLANK(HLOOKUP(L$1, m_preprocess!$1:$1048576, $D68, FALSE)), "", HLOOKUP(L$1, m_preprocess!$1:$1048576, $D68, FALSE))</f>
        <v>111214.24936023311</v>
      </c>
      <c r="M68" s="21">
        <f>IF(ISBLANK(HLOOKUP(M$1, m_preprocess!$1:$1048576, $D68, FALSE)), "", HLOOKUP(M$1, m_preprocess!$1:$1048576, $D68, FALSE))</f>
        <v>78157.472190722139</v>
      </c>
      <c r="N68" s="21">
        <f>IF(ISBLANK(HLOOKUP(N$1, m_preprocess!$1:$1048576, $D68, FALSE)), "", HLOOKUP(N$1, m_preprocess!$1:$1048576, $D68, FALSE))</f>
        <v>14369.970001797401</v>
      </c>
      <c r="O68" s="21">
        <f>IF(ISBLANK(HLOOKUP(O$1, m_preprocess!$1:$1048576, $D68, FALSE)), "", HLOOKUP(O$1, m_preprocess!$1:$1048576, $D68, FALSE))</f>
        <v>182128.89786625223</v>
      </c>
      <c r="P68" s="21">
        <f>IF(ISBLANK(HLOOKUP(P$1, m_preprocess!$1:$1048576, $D68, FALSE)), "", HLOOKUP(P$1, m_preprocess!$1:$1048576, $D68, FALSE))</f>
        <v>249236.43589458548</v>
      </c>
      <c r="Q68" s="21">
        <f>IF(ISBLANK(HLOOKUP(Q$1, m_preprocess!$1:$1048576, $D68, FALSE)), "", HLOOKUP(Q$1, m_preprocess!$1:$1048576, $D68, FALSE))</f>
        <v>110402.46809715577</v>
      </c>
      <c r="R68" s="21">
        <f>IF(ISBLANK(HLOOKUP(R$1, m_preprocess!$1:$1048576, $D68, FALSE)), "", HLOOKUP(R$1, m_preprocess!$1:$1048576, $D68, FALSE))</f>
        <v>60153.325888246021</v>
      </c>
      <c r="S68" s="21">
        <f>IF(ISBLANK(HLOOKUP(S$1, m_preprocess!$1:$1048576, $D68, FALSE)), "", HLOOKUP(S$1, m_preprocess!$1:$1048576, $D68, FALSE))</f>
        <v>78680.641909183629</v>
      </c>
      <c r="T68" s="21">
        <f>IF(ISBLANK(HLOOKUP(T$1, m_preprocess!$1:$1048576, $D68, FALSE)), "", HLOOKUP(T$1, m_preprocess!$1:$1048576, $D68, FALSE))</f>
        <v>18499881.026816126</v>
      </c>
      <c r="U68" s="21">
        <f>IF(ISBLANK(HLOOKUP(U$1, m_preprocess!$1:$1048576, $D68, FALSE)), "", HLOOKUP(U$1, m_preprocess!$1:$1048576, $D68, FALSE))</f>
        <v>61.232148552220437</v>
      </c>
      <c r="V68" s="21">
        <f>IF(ISBLANK(HLOOKUP(V$1, m_preprocess!$1:$1048576, $D68, FALSE)), "", HLOOKUP(V$1, m_preprocess!$1:$1048576, $D68, FALSE))</f>
        <v>5722558.1075903224</v>
      </c>
      <c r="W68" s="21">
        <f>IF(ISBLANK(HLOOKUP(W$1, m_preprocess!$1:$1048576, $D68, FALSE)), "", HLOOKUP(W$1, m_preprocess!$1:$1048576, $D68, FALSE))</f>
        <v>11075977.838509215</v>
      </c>
      <c r="X68" s="21" t="str">
        <f>IF(ISBLANK(HLOOKUP(X$1, m_preprocess!$1:$1048576, $D68, FALSE)), "", HLOOKUP(X$1, m_preprocess!$1:$1048576, $D68, FALSE))</f>
        <v/>
      </c>
      <c r="Y68" s="21" t="str">
        <f>IF(ISBLANK(HLOOKUP(Y$1, m_preprocess!$1:$1048576, $D68, FALSE)), "", HLOOKUP(Y$1, m_preprocess!$1:$1048576, $D68, FALSE))</f>
        <v/>
      </c>
      <c r="Z68" s="21" t="str">
        <f>IF(ISBLANK(HLOOKUP(Z$1, m_preprocess!$1:$1048576, $D68, FALSE)), "", HLOOKUP(Z$1, m_preprocess!$1:$1048576, $D68, FALSE))</f>
        <v/>
      </c>
    </row>
    <row r="69" spans="1:26" x14ac:dyDescent="0.25">
      <c r="A69" s="2">
        <v>36008</v>
      </c>
      <c r="B69" s="21">
        <v>1998</v>
      </c>
      <c r="C69" s="21">
        <v>8</v>
      </c>
      <c r="D69" s="21">
        <v>69</v>
      </c>
      <c r="E69" s="21">
        <f>IF(ISBLANK(HLOOKUP(E$1, m_preprocess!$1:$1048576, $D69, FALSE)), "", HLOOKUP(E$1, m_preprocess!$1:$1048576, $D69, FALSE))</f>
        <v>53.828388839644632</v>
      </c>
      <c r="F69" s="21">
        <f>IF(ISBLANK(HLOOKUP(F$1, m_preprocess!$1:$1048576, $D69, FALSE)), "", HLOOKUP(F$1, m_preprocess!$1:$1048576, $D69, FALSE))</f>
        <v>55.100289104949198</v>
      </c>
      <c r="G69" s="21" t="str">
        <f>IF(ISBLANK(HLOOKUP(G$1, m_preprocess!$1:$1048576, $D69, FALSE)), "", HLOOKUP(G$1, m_preprocess!$1:$1048576, $D69, FALSE))</f>
        <v/>
      </c>
      <c r="H69" s="21" t="str">
        <f>IF(ISBLANK(HLOOKUP(H$1, m_preprocess!$1:$1048576, $D69, FALSE)), "", HLOOKUP(H$1, m_preprocess!$1:$1048576, $D69, FALSE))</f>
        <v/>
      </c>
      <c r="I69" s="21" t="str">
        <f>IF(ISBLANK(HLOOKUP(I$1, m_preprocess!$1:$1048576, $D69, FALSE)), "", HLOOKUP(I$1, m_preprocess!$1:$1048576, $D69, FALSE))</f>
        <v/>
      </c>
      <c r="J69" s="21" t="str">
        <f>IF(ISBLANK(HLOOKUP(J$1, m_preprocess!$1:$1048576, $D69, FALSE)), "", HLOOKUP(J$1, m_preprocess!$1:$1048576, $D69, FALSE))</f>
        <v/>
      </c>
      <c r="K69" s="21">
        <f>IF(ISBLANK(HLOOKUP(K$1, m_preprocess!$1:$1048576, $D69, FALSE)), "", HLOOKUP(K$1, m_preprocess!$1:$1048576, $D69, FALSE))</f>
        <v>354093.56849026814</v>
      </c>
      <c r="L69" s="21">
        <f>IF(ISBLANK(HLOOKUP(L$1, m_preprocess!$1:$1048576, $D69, FALSE)), "", HLOOKUP(L$1, m_preprocess!$1:$1048576, $D69, FALSE))</f>
        <v>104294.63942811967</v>
      </c>
      <c r="M69" s="21">
        <f>IF(ISBLANK(HLOOKUP(M$1, m_preprocess!$1:$1048576, $D69, FALSE)), "", HLOOKUP(M$1, m_preprocess!$1:$1048576, $D69, FALSE))</f>
        <v>50570.459549731444</v>
      </c>
      <c r="N69" s="21">
        <f>IF(ISBLANK(HLOOKUP(N$1, m_preprocess!$1:$1048576, $D69, FALSE)), "", HLOOKUP(N$1, m_preprocess!$1:$1048576, $D69, FALSE))</f>
        <v>12800.700283093738</v>
      </c>
      <c r="O69" s="21">
        <f>IF(ISBLANK(HLOOKUP(O$1, m_preprocess!$1:$1048576, $D69, FALSE)), "", HLOOKUP(O$1, m_preprocess!$1:$1048576, $D69, FALSE))</f>
        <v>186427.76922932328</v>
      </c>
      <c r="P69" s="21">
        <f>IF(ISBLANK(HLOOKUP(P$1, m_preprocess!$1:$1048576, $D69, FALSE)), "", HLOOKUP(P$1, m_preprocess!$1:$1048576, $D69, FALSE))</f>
        <v>306465.22051109758</v>
      </c>
      <c r="Q69" s="21">
        <f>IF(ISBLANK(HLOOKUP(Q$1, m_preprocess!$1:$1048576, $D69, FALSE)), "", HLOOKUP(Q$1, m_preprocess!$1:$1048576, $D69, FALSE))</f>
        <v>157176.3235785556</v>
      </c>
      <c r="R69" s="21">
        <f>IF(ISBLANK(HLOOKUP(R$1, m_preprocess!$1:$1048576, $D69, FALSE)), "", HLOOKUP(R$1, m_preprocess!$1:$1048576, $D69, FALSE))</f>
        <v>56470.676523983362</v>
      </c>
      <c r="S69" s="21">
        <f>IF(ISBLANK(HLOOKUP(S$1, m_preprocess!$1:$1048576, $D69, FALSE)), "", HLOOKUP(S$1, m_preprocess!$1:$1048576, $D69, FALSE))</f>
        <v>92818.22040855854</v>
      </c>
      <c r="T69" s="21">
        <f>IF(ISBLANK(HLOOKUP(T$1, m_preprocess!$1:$1048576, $D69, FALSE)), "", HLOOKUP(T$1, m_preprocess!$1:$1048576, $D69, FALSE))</f>
        <v>18107181.874304999</v>
      </c>
      <c r="U69" s="21">
        <f>IF(ISBLANK(HLOOKUP(U$1, m_preprocess!$1:$1048576, $D69, FALSE)), "", HLOOKUP(U$1, m_preprocess!$1:$1048576, $D69, FALSE))</f>
        <v>60.754219132994415</v>
      </c>
      <c r="V69" s="21">
        <f>IF(ISBLANK(HLOOKUP(V$1, m_preprocess!$1:$1048576, $D69, FALSE)), "", HLOOKUP(V$1, m_preprocess!$1:$1048576, $D69, FALSE))</f>
        <v>5325254.3722049994</v>
      </c>
      <c r="W69" s="21">
        <f>IF(ISBLANK(HLOOKUP(W$1, m_preprocess!$1:$1048576, $D69, FALSE)), "", HLOOKUP(W$1, m_preprocess!$1:$1048576, $D69, FALSE))</f>
        <v>10582212.052709999</v>
      </c>
      <c r="X69" s="21" t="str">
        <f>IF(ISBLANK(HLOOKUP(X$1, m_preprocess!$1:$1048576, $D69, FALSE)), "", HLOOKUP(X$1, m_preprocess!$1:$1048576, $D69, FALSE))</f>
        <v/>
      </c>
      <c r="Y69" s="21" t="str">
        <f>IF(ISBLANK(HLOOKUP(Y$1, m_preprocess!$1:$1048576, $D69, FALSE)), "", HLOOKUP(Y$1, m_preprocess!$1:$1048576, $D69, FALSE))</f>
        <v/>
      </c>
      <c r="Z69" s="21" t="str">
        <f>IF(ISBLANK(HLOOKUP(Z$1, m_preprocess!$1:$1048576, $D69, FALSE)), "", HLOOKUP(Z$1, m_preprocess!$1:$1048576, $D69, FALSE))</f>
        <v/>
      </c>
    </row>
    <row r="70" spans="1:26" x14ac:dyDescent="0.25">
      <c r="A70" s="2">
        <v>36039</v>
      </c>
      <c r="B70" s="21">
        <v>1998</v>
      </c>
      <c r="C70" s="21">
        <v>9</v>
      </c>
      <c r="D70" s="21">
        <v>70</v>
      </c>
      <c r="E70" s="21">
        <f>IF(ISBLANK(HLOOKUP(E$1, m_preprocess!$1:$1048576, $D70, FALSE)), "", HLOOKUP(E$1, m_preprocess!$1:$1048576, $D70, FALSE))</f>
        <v>54.699991719001574</v>
      </c>
      <c r="F70" s="21">
        <f>IF(ISBLANK(HLOOKUP(F$1, m_preprocess!$1:$1048576, $D70, FALSE)), "", HLOOKUP(F$1, m_preprocess!$1:$1048576, $D70, FALSE))</f>
        <v>54.842863456334399</v>
      </c>
      <c r="G70" s="21" t="str">
        <f>IF(ISBLANK(HLOOKUP(G$1, m_preprocess!$1:$1048576, $D70, FALSE)), "", HLOOKUP(G$1, m_preprocess!$1:$1048576, $D70, FALSE))</f>
        <v/>
      </c>
      <c r="H70" s="21" t="str">
        <f>IF(ISBLANK(HLOOKUP(H$1, m_preprocess!$1:$1048576, $D70, FALSE)), "", HLOOKUP(H$1, m_preprocess!$1:$1048576, $D70, FALSE))</f>
        <v/>
      </c>
      <c r="I70" s="21" t="str">
        <f>IF(ISBLANK(HLOOKUP(I$1, m_preprocess!$1:$1048576, $D70, FALSE)), "", HLOOKUP(I$1, m_preprocess!$1:$1048576, $D70, FALSE))</f>
        <v/>
      </c>
      <c r="J70" s="21" t="str">
        <f>IF(ISBLANK(HLOOKUP(J$1, m_preprocess!$1:$1048576, $D70, FALSE)), "", HLOOKUP(J$1, m_preprocess!$1:$1048576, $D70, FALSE))</f>
        <v/>
      </c>
      <c r="K70" s="21">
        <f>IF(ISBLANK(HLOOKUP(K$1, m_preprocess!$1:$1048576, $D70, FALSE)), "", HLOOKUP(K$1, m_preprocess!$1:$1048576, $D70, FALSE))</f>
        <v>292578.87477847264</v>
      </c>
      <c r="L70" s="21">
        <f>IF(ISBLANK(HLOOKUP(L$1, m_preprocess!$1:$1048576, $D70, FALSE)), "", HLOOKUP(L$1, m_preprocess!$1:$1048576, $D70, FALSE))</f>
        <v>44650.913664422798</v>
      </c>
      <c r="M70" s="21">
        <f>IF(ISBLANK(HLOOKUP(M$1, m_preprocess!$1:$1048576, $D70, FALSE)), "", HLOOKUP(M$1, m_preprocess!$1:$1048576, $D70, FALSE))</f>
        <v>48611.567292451764</v>
      </c>
      <c r="N70" s="21">
        <f>IF(ISBLANK(HLOOKUP(N$1, m_preprocess!$1:$1048576, $D70, FALSE)), "", HLOOKUP(N$1, m_preprocess!$1:$1048576, $D70, FALSE))</f>
        <v>14949.162140439947</v>
      </c>
      <c r="O70" s="21">
        <f>IF(ISBLANK(HLOOKUP(O$1, m_preprocess!$1:$1048576, $D70, FALSE)), "", HLOOKUP(O$1, m_preprocess!$1:$1048576, $D70, FALSE))</f>
        <v>184367.23168115813</v>
      </c>
      <c r="P70" s="21">
        <f>IF(ISBLANK(HLOOKUP(P$1, m_preprocess!$1:$1048576, $D70, FALSE)), "", HLOOKUP(P$1, m_preprocess!$1:$1048576, $D70, FALSE))</f>
        <v>353544.40446052281</v>
      </c>
      <c r="Q70" s="21">
        <f>IF(ISBLANK(HLOOKUP(Q$1, m_preprocess!$1:$1048576, $D70, FALSE)), "", HLOOKUP(Q$1, m_preprocess!$1:$1048576, $D70, FALSE))</f>
        <v>175814.5365989453</v>
      </c>
      <c r="R70" s="21">
        <f>IF(ISBLANK(HLOOKUP(R$1, m_preprocess!$1:$1048576, $D70, FALSE)), "", HLOOKUP(R$1, m_preprocess!$1:$1048576, $D70, FALSE))</f>
        <v>74923.367244307141</v>
      </c>
      <c r="S70" s="21">
        <f>IF(ISBLANK(HLOOKUP(S$1, m_preprocess!$1:$1048576, $D70, FALSE)), "", HLOOKUP(S$1, m_preprocess!$1:$1048576, $D70, FALSE))</f>
        <v>102806.50061727036</v>
      </c>
      <c r="T70" s="21">
        <f>IF(ISBLANK(HLOOKUP(T$1, m_preprocess!$1:$1048576, $D70, FALSE)), "", HLOOKUP(T$1, m_preprocess!$1:$1048576, $D70, FALSE))</f>
        <v>18171912.632873259</v>
      </c>
      <c r="U70" s="21">
        <f>IF(ISBLANK(HLOOKUP(U$1, m_preprocess!$1:$1048576, $D70, FALSE)), "", HLOOKUP(U$1, m_preprocess!$1:$1048576, $D70, FALSE))</f>
        <v>61.243678379856505</v>
      </c>
      <c r="V70" s="21">
        <f>IF(ISBLANK(HLOOKUP(V$1, m_preprocess!$1:$1048576, $D70, FALSE)), "", HLOOKUP(V$1, m_preprocess!$1:$1048576, $D70, FALSE))</f>
        <v>5101614.074321798</v>
      </c>
      <c r="W70" s="21">
        <f>IF(ISBLANK(HLOOKUP(W$1, m_preprocess!$1:$1048576, $D70, FALSE)), "", HLOOKUP(W$1, m_preprocess!$1:$1048576, $D70, FALSE))</f>
        <v>10267737.273724044</v>
      </c>
      <c r="X70" s="21" t="str">
        <f>IF(ISBLANK(HLOOKUP(X$1, m_preprocess!$1:$1048576, $D70, FALSE)), "", HLOOKUP(X$1, m_preprocess!$1:$1048576, $D70, FALSE))</f>
        <v/>
      </c>
      <c r="Y70" s="21" t="str">
        <f>IF(ISBLANK(HLOOKUP(Y$1, m_preprocess!$1:$1048576, $D70, FALSE)), "", HLOOKUP(Y$1, m_preprocess!$1:$1048576, $D70, FALSE))</f>
        <v/>
      </c>
      <c r="Z70" s="21" t="str">
        <f>IF(ISBLANK(HLOOKUP(Z$1, m_preprocess!$1:$1048576, $D70, FALSE)), "", HLOOKUP(Z$1, m_preprocess!$1:$1048576, $D70, FALSE))</f>
        <v/>
      </c>
    </row>
    <row r="71" spans="1:26" x14ac:dyDescent="0.25">
      <c r="A71" s="2">
        <v>36069</v>
      </c>
      <c r="B71" s="21">
        <v>1998</v>
      </c>
      <c r="C71" s="21">
        <v>10</v>
      </c>
      <c r="D71" s="21">
        <v>71</v>
      </c>
      <c r="E71" s="21">
        <f>IF(ISBLANK(HLOOKUP(E$1, m_preprocess!$1:$1048576, $D71, FALSE)), "", HLOOKUP(E$1, m_preprocess!$1:$1048576, $D71, FALSE))</f>
        <v>58.794572941814501</v>
      </c>
      <c r="F71" s="21">
        <f>IF(ISBLANK(HLOOKUP(F$1, m_preprocess!$1:$1048576, $D71, FALSE)), "", HLOOKUP(F$1, m_preprocess!$1:$1048576, $D71, FALSE))</f>
        <v>56.2893021466978</v>
      </c>
      <c r="G71" s="21" t="str">
        <f>IF(ISBLANK(HLOOKUP(G$1, m_preprocess!$1:$1048576, $D71, FALSE)), "", HLOOKUP(G$1, m_preprocess!$1:$1048576, $D71, FALSE))</f>
        <v/>
      </c>
      <c r="H71" s="21" t="str">
        <f>IF(ISBLANK(HLOOKUP(H$1, m_preprocess!$1:$1048576, $D71, FALSE)), "", HLOOKUP(H$1, m_preprocess!$1:$1048576, $D71, FALSE))</f>
        <v/>
      </c>
      <c r="I71" s="21" t="str">
        <f>IF(ISBLANK(HLOOKUP(I$1, m_preprocess!$1:$1048576, $D71, FALSE)), "", HLOOKUP(I$1, m_preprocess!$1:$1048576, $D71, FALSE))</f>
        <v/>
      </c>
      <c r="J71" s="21" t="str">
        <f>IF(ISBLANK(HLOOKUP(J$1, m_preprocess!$1:$1048576, $D71, FALSE)), "", HLOOKUP(J$1, m_preprocess!$1:$1048576, $D71, FALSE))</f>
        <v/>
      </c>
      <c r="K71" s="21">
        <f>IF(ISBLANK(HLOOKUP(K$1, m_preprocess!$1:$1048576, $D71, FALSE)), "", HLOOKUP(K$1, m_preprocess!$1:$1048576, $D71, FALSE))</f>
        <v>269397.11193135608</v>
      </c>
      <c r="L71" s="21">
        <f>IF(ISBLANK(HLOOKUP(L$1, m_preprocess!$1:$1048576, $D71, FALSE)), "", HLOOKUP(L$1, m_preprocess!$1:$1048576, $D71, FALSE))</f>
        <v>19361.76168519901</v>
      </c>
      <c r="M71" s="21">
        <f>IF(ISBLANK(HLOOKUP(M$1, m_preprocess!$1:$1048576, $D71, FALSE)), "", HLOOKUP(M$1, m_preprocess!$1:$1048576, $D71, FALSE))</f>
        <v>45441.710023412583</v>
      </c>
      <c r="N71" s="21">
        <f>IF(ISBLANK(HLOOKUP(N$1, m_preprocess!$1:$1048576, $D71, FALSE)), "", HLOOKUP(N$1, m_preprocess!$1:$1048576, $D71, FALSE))</f>
        <v>15541.250147393952</v>
      </c>
      <c r="O71" s="21">
        <f>IF(ISBLANK(HLOOKUP(O$1, m_preprocess!$1:$1048576, $D71, FALSE)), "", HLOOKUP(O$1, m_preprocess!$1:$1048576, $D71, FALSE))</f>
        <v>189052.3900753505</v>
      </c>
      <c r="P71" s="21">
        <f>IF(ISBLANK(HLOOKUP(P$1, m_preprocess!$1:$1048576, $D71, FALSE)), "", HLOOKUP(P$1, m_preprocess!$1:$1048576, $D71, FALSE))</f>
        <v>317905.97532177099</v>
      </c>
      <c r="Q71" s="21">
        <f>IF(ISBLANK(HLOOKUP(Q$1, m_preprocess!$1:$1048576, $D71, FALSE)), "", HLOOKUP(Q$1, m_preprocess!$1:$1048576, $D71, FALSE))</f>
        <v>143302.51870378971</v>
      </c>
      <c r="R71" s="21">
        <f>IF(ISBLANK(HLOOKUP(R$1, m_preprocess!$1:$1048576, $D71, FALSE)), "", HLOOKUP(R$1, m_preprocess!$1:$1048576, $D71, FALSE))</f>
        <v>87414.276148039324</v>
      </c>
      <c r="S71" s="21">
        <f>IF(ISBLANK(HLOOKUP(S$1, m_preprocess!$1:$1048576, $D71, FALSE)), "", HLOOKUP(S$1, m_preprocess!$1:$1048576, $D71, FALSE))</f>
        <v>87189.180469941974</v>
      </c>
      <c r="T71" s="21">
        <f>IF(ISBLANK(HLOOKUP(T$1, m_preprocess!$1:$1048576, $D71, FALSE)), "", HLOOKUP(T$1, m_preprocess!$1:$1048576, $D71, FALSE))</f>
        <v>15807978.603132352</v>
      </c>
      <c r="U71" s="21">
        <f>IF(ISBLANK(HLOOKUP(U$1, m_preprocess!$1:$1048576, $D71, FALSE)), "", HLOOKUP(U$1, m_preprocess!$1:$1048576, $D71, FALSE))</f>
        <v>62.479853925689142</v>
      </c>
      <c r="V71" s="21">
        <f>IF(ISBLANK(HLOOKUP(V$1, m_preprocess!$1:$1048576, $D71, FALSE)), "", HLOOKUP(V$1, m_preprocess!$1:$1048576, $D71, FALSE))</f>
        <v>4951600.8941911766</v>
      </c>
      <c r="W71" s="21">
        <f>IF(ISBLANK(HLOOKUP(W$1, m_preprocess!$1:$1048576, $D71, FALSE)), "", HLOOKUP(W$1, m_preprocess!$1:$1048576, $D71, FALSE))</f>
        <v>9467598.5842499994</v>
      </c>
      <c r="X71" s="21" t="str">
        <f>IF(ISBLANK(HLOOKUP(X$1, m_preprocess!$1:$1048576, $D71, FALSE)), "", HLOOKUP(X$1, m_preprocess!$1:$1048576, $D71, FALSE))</f>
        <v/>
      </c>
      <c r="Y71" s="21" t="str">
        <f>IF(ISBLANK(HLOOKUP(Y$1, m_preprocess!$1:$1048576, $D71, FALSE)), "", HLOOKUP(Y$1, m_preprocess!$1:$1048576, $D71, FALSE))</f>
        <v/>
      </c>
      <c r="Z71" s="21" t="str">
        <f>IF(ISBLANK(HLOOKUP(Z$1, m_preprocess!$1:$1048576, $D71, FALSE)), "", HLOOKUP(Z$1, m_preprocess!$1:$1048576, $D71, FALSE))</f>
        <v/>
      </c>
    </row>
    <row r="72" spans="1:26" x14ac:dyDescent="0.25">
      <c r="A72" s="2">
        <v>36100</v>
      </c>
      <c r="B72" s="21">
        <v>1998</v>
      </c>
      <c r="C72" s="21">
        <v>11</v>
      </c>
      <c r="D72" s="21">
        <v>72</v>
      </c>
      <c r="E72" s="21">
        <f>IF(ISBLANK(HLOOKUP(E$1, m_preprocess!$1:$1048576, $D72, FALSE)), "", HLOOKUP(E$1, m_preprocess!$1:$1048576, $D72, FALSE))</f>
        <v>55.68405634707743</v>
      </c>
      <c r="F72" s="21">
        <f>IF(ISBLANK(HLOOKUP(F$1, m_preprocess!$1:$1048576, $D72, FALSE)), "", HLOOKUP(F$1, m_preprocess!$1:$1048576, $D72, FALSE))</f>
        <v>53.998900106347598</v>
      </c>
      <c r="G72" s="21" t="str">
        <f>IF(ISBLANK(HLOOKUP(G$1, m_preprocess!$1:$1048576, $D72, FALSE)), "", HLOOKUP(G$1, m_preprocess!$1:$1048576, $D72, FALSE))</f>
        <v/>
      </c>
      <c r="H72" s="21" t="str">
        <f>IF(ISBLANK(HLOOKUP(H$1, m_preprocess!$1:$1048576, $D72, FALSE)), "", HLOOKUP(H$1, m_preprocess!$1:$1048576, $D72, FALSE))</f>
        <v/>
      </c>
      <c r="I72" s="21" t="str">
        <f>IF(ISBLANK(HLOOKUP(I$1, m_preprocess!$1:$1048576, $D72, FALSE)), "", HLOOKUP(I$1, m_preprocess!$1:$1048576, $D72, FALSE))</f>
        <v/>
      </c>
      <c r="J72" s="21" t="str">
        <f>IF(ISBLANK(HLOOKUP(J$1, m_preprocess!$1:$1048576, $D72, FALSE)), "", HLOOKUP(J$1, m_preprocess!$1:$1048576, $D72, FALSE))</f>
        <v/>
      </c>
      <c r="K72" s="21">
        <f>IF(ISBLANK(HLOOKUP(K$1, m_preprocess!$1:$1048576, $D72, FALSE)), "", HLOOKUP(K$1, m_preprocess!$1:$1048576, $D72, FALSE))</f>
        <v>259902.30896035826</v>
      </c>
      <c r="L72" s="21">
        <f>IF(ISBLANK(HLOOKUP(L$1, m_preprocess!$1:$1048576, $D72, FALSE)), "", HLOOKUP(L$1, m_preprocess!$1:$1048576, $D72, FALSE))</f>
        <v>14774.321464657887</v>
      </c>
      <c r="M72" s="21">
        <f>IF(ISBLANK(HLOOKUP(M$1, m_preprocess!$1:$1048576, $D72, FALSE)), "", HLOOKUP(M$1, m_preprocess!$1:$1048576, $D72, FALSE))</f>
        <v>41417.989836695473</v>
      </c>
      <c r="N72" s="21">
        <f>IF(ISBLANK(HLOOKUP(N$1, m_preprocess!$1:$1048576, $D72, FALSE)), "", HLOOKUP(N$1, m_preprocess!$1:$1048576, $D72, FALSE))</f>
        <v>15702.498633464924</v>
      </c>
      <c r="O72" s="21">
        <f>IF(ISBLANK(HLOOKUP(O$1, m_preprocess!$1:$1048576, $D72, FALSE)), "", HLOOKUP(O$1, m_preprocess!$1:$1048576, $D72, FALSE))</f>
        <v>188007.49902553999</v>
      </c>
      <c r="P72" s="21">
        <f>IF(ISBLANK(HLOOKUP(P$1, m_preprocess!$1:$1048576, $D72, FALSE)), "", HLOOKUP(P$1, m_preprocess!$1:$1048576, $D72, FALSE))</f>
        <v>280889.01607653446</v>
      </c>
      <c r="Q72" s="21">
        <f>IF(ISBLANK(HLOOKUP(Q$1, m_preprocess!$1:$1048576, $D72, FALSE)), "", HLOOKUP(Q$1, m_preprocess!$1:$1048576, $D72, FALSE))</f>
        <v>142529.86865528079</v>
      </c>
      <c r="R72" s="21">
        <f>IF(ISBLANK(HLOOKUP(R$1, m_preprocess!$1:$1048576, $D72, FALSE)), "", HLOOKUP(R$1, m_preprocess!$1:$1048576, $D72, FALSE))</f>
        <v>51145.633447314271</v>
      </c>
      <c r="S72" s="21">
        <f>IF(ISBLANK(HLOOKUP(S$1, m_preprocess!$1:$1048576, $D72, FALSE)), "", HLOOKUP(S$1, m_preprocess!$1:$1048576, $D72, FALSE))</f>
        <v>87213.513973939436</v>
      </c>
      <c r="T72" s="21">
        <f>IF(ISBLANK(HLOOKUP(T$1, m_preprocess!$1:$1048576, $D72, FALSE)), "", HLOOKUP(T$1, m_preprocess!$1:$1048576, $D72, FALSE))</f>
        <v>16092386.980392428</v>
      </c>
      <c r="U72" s="21">
        <f>IF(ISBLANK(HLOOKUP(U$1, m_preprocess!$1:$1048576, $D72, FALSE)), "", HLOOKUP(U$1, m_preprocess!$1:$1048576, $D72, FALSE))</f>
        <v>62.343581075308386</v>
      </c>
      <c r="V72" s="21">
        <f>IF(ISBLANK(HLOOKUP(V$1, m_preprocess!$1:$1048576, $D72, FALSE)), "", HLOOKUP(V$1, m_preprocess!$1:$1048576, $D72, FALSE))</f>
        <v>4863510.1119808471</v>
      </c>
      <c r="W72" s="21">
        <f>IF(ISBLANK(HLOOKUP(W$1, m_preprocess!$1:$1048576, $D72, FALSE)), "", HLOOKUP(W$1, m_preprocess!$1:$1048576, $D72, FALSE))</f>
        <v>9428220.0442543421</v>
      </c>
      <c r="X72" s="21" t="str">
        <f>IF(ISBLANK(HLOOKUP(X$1, m_preprocess!$1:$1048576, $D72, FALSE)), "", HLOOKUP(X$1, m_preprocess!$1:$1048576, $D72, FALSE))</f>
        <v/>
      </c>
      <c r="Y72" s="21" t="str">
        <f>IF(ISBLANK(HLOOKUP(Y$1, m_preprocess!$1:$1048576, $D72, FALSE)), "", HLOOKUP(Y$1, m_preprocess!$1:$1048576, $D72, FALSE))</f>
        <v/>
      </c>
      <c r="Z72" s="21" t="str">
        <f>IF(ISBLANK(HLOOKUP(Z$1, m_preprocess!$1:$1048576, $D72, FALSE)), "", HLOOKUP(Z$1, m_preprocess!$1:$1048576, $D72, FALSE))</f>
        <v/>
      </c>
    </row>
    <row r="73" spans="1:26" x14ac:dyDescent="0.25">
      <c r="A73" s="2">
        <v>36130</v>
      </c>
      <c r="B73" s="21">
        <v>1998</v>
      </c>
      <c r="C73" s="21">
        <v>12</v>
      </c>
      <c r="D73" s="21">
        <v>73</v>
      </c>
      <c r="E73" s="21">
        <f>IF(ISBLANK(HLOOKUP(E$1, m_preprocess!$1:$1048576, $D73, FALSE)), "", HLOOKUP(E$1, m_preprocess!$1:$1048576, $D73, FALSE))</f>
        <v>63.473497783117722</v>
      </c>
      <c r="F73" s="21">
        <f>IF(ISBLANK(HLOOKUP(F$1, m_preprocess!$1:$1048576, $D73, FALSE)), "", HLOOKUP(F$1, m_preprocess!$1:$1048576, $D73, FALSE))</f>
        <v>56.0320901627125</v>
      </c>
      <c r="G73" s="21" t="str">
        <f>IF(ISBLANK(HLOOKUP(G$1, m_preprocess!$1:$1048576, $D73, FALSE)), "", HLOOKUP(G$1, m_preprocess!$1:$1048576, $D73, FALSE))</f>
        <v/>
      </c>
      <c r="H73" s="21" t="str">
        <f>IF(ISBLANK(HLOOKUP(H$1, m_preprocess!$1:$1048576, $D73, FALSE)), "", HLOOKUP(H$1, m_preprocess!$1:$1048576, $D73, FALSE))</f>
        <v/>
      </c>
      <c r="I73" s="21" t="str">
        <f>IF(ISBLANK(HLOOKUP(I$1, m_preprocess!$1:$1048576, $D73, FALSE)), "", HLOOKUP(I$1, m_preprocess!$1:$1048576, $D73, FALSE))</f>
        <v/>
      </c>
      <c r="J73" s="21" t="str">
        <f>IF(ISBLANK(HLOOKUP(J$1, m_preprocess!$1:$1048576, $D73, FALSE)), "", HLOOKUP(J$1, m_preprocess!$1:$1048576, $D73, FALSE))</f>
        <v/>
      </c>
      <c r="K73" s="21">
        <f>IF(ISBLANK(HLOOKUP(K$1, m_preprocess!$1:$1048576, $D73, FALSE)), "", HLOOKUP(K$1, m_preprocess!$1:$1048576, $D73, FALSE))</f>
        <v>253088.02484526363</v>
      </c>
      <c r="L73" s="21">
        <f>IF(ISBLANK(HLOOKUP(L$1, m_preprocess!$1:$1048576, $D73, FALSE)), "", HLOOKUP(L$1, m_preprocess!$1:$1048576, $D73, FALSE))</f>
        <v>24446.074976269087</v>
      </c>
      <c r="M73" s="21">
        <f>IF(ISBLANK(HLOOKUP(M$1, m_preprocess!$1:$1048576, $D73, FALSE)), "", HLOOKUP(M$1, m_preprocess!$1:$1048576, $D73, FALSE))</f>
        <v>29399.78048672849</v>
      </c>
      <c r="N73" s="21">
        <f>IF(ISBLANK(HLOOKUP(N$1, m_preprocess!$1:$1048576, $D73, FALSE)), "", HLOOKUP(N$1, m_preprocess!$1:$1048576, $D73, FALSE))</f>
        <v>10824.974219326463</v>
      </c>
      <c r="O73" s="21">
        <f>IF(ISBLANK(HLOOKUP(O$1, m_preprocess!$1:$1048576, $D73, FALSE)), "", HLOOKUP(O$1, m_preprocess!$1:$1048576, $D73, FALSE))</f>
        <v>188417.19516293961</v>
      </c>
      <c r="P73" s="21">
        <f>IF(ISBLANK(HLOOKUP(P$1, m_preprocess!$1:$1048576, $D73, FALSE)), "", HLOOKUP(P$1, m_preprocess!$1:$1048576, $D73, FALSE))</f>
        <v>268128.29022564593</v>
      </c>
      <c r="Q73" s="21">
        <f>IF(ISBLANK(HLOOKUP(Q$1, m_preprocess!$1:$1048576, $D73, FALSE)), "", HLOOKUP(Q$1, m_preprocess!$1:$1048576, $D73, FALSE))</f>
        <v>135094.01650578345</v>
      </c>
      <c r="R73" s="21">
        <f>IF(ISBLANK(HLOOKUP(R$1, m_preprocess!$1:$1048576, $D73, FALSE)), "", HLOOKUP(R$1, m_preprocess!$1:$1048576, $D73, FALSE))</f>
        <v>45153.780208123797</v>
      </c>
      <c r="S73" s="21">
        <f>IF(ISBLANK(HLOOKUP(S$1, m_preprocess!$1:$1048576, $D73, FALSE)), "", HLOOKUP(S$1, m_preprocess!$1:$1048576, $D73, FALSE))</f>
        <v>87880.493511738649</v>
      </c>
      <c r="T73" s="21">
        <f>IF(ISBLANK(HLOOKUP(T$1, m_preprocess!$1:$1048576, $D73, FALSE)), "", HLOOKUP(T$1, m_preprocess!$1:$1048576, $D73, FALSE))</f>
        <v>16290035.741906205</v>
      </c>
      <c r="U73" s="21">
        <f>IF(ISBLANK(HLOOKUP(U$1, m_preprocess!$1:$1048576, $D73, FALSE)), "", HLOOKUP(U$1, m_preprocess!$1:$1048576, $D73, FALSE))</f>
        <v>63.439113247029134</v>
      </c>
      <c r="V73" s="21">
        <f>IF(ISBLANK(HLOOKUP(V$1, m_preprocess!$1:$1048576, $D73, FALSE)), "", HLOOKUP(V$1, m_preprocess!$1:$1048576, $D73, FALSE))</f>
        <v>6243851.2921701642</v>
      </c>
      <c r="W73" s="21">
        <f>IF(ISBLANK(HLOOKUP(W$1, m_preprocess!$1:$1048576, $D73, FALSE)), "", HLOOKUP(W$1, m_preprocess!$1:$1048576, $D73, FALSE))</f>
        <v>10854792.118595801</v>
      </c>
      <c r="X73" s="21" t="str">
        <f>IF(ISBLANK(HLOOKUP(X$1, m_preprocess!$1:$1048576, $D73, FALSE)), "", HLOOKUP(X$1, m_preprocess!$1:$1048576, $D73, FALSE))</f>
        <v/>
      </c>
      <c r="Y73" s="21" t="str">
        <f>IF(ISBLANK(HLOOKUP(Y$1, m_preprocess!$1:$1048576, $D73, FALSE)), "", HLOOKUP(Y$1, m_preprocess!$1:$1048576, $D73, FALSE))</f>
        <v/>
      </c>
      <c r="Z73" s="21" t="str">
        <f>IF(ISBLANK(HLOOKUP(Z$1, m_preprocess!$1:$1048576, $D73, FALSE)), "", HLOOKUP(Z$1, m_preprocess!$1:$1048576, $D73, FALSE))</f>
        <v/>
      </c>
    </row>
    <row r="74" spans="1:26" x14ac:dyDescent="0.25">
      <c r="A74" s="2">
        <v>36161</v>
      </c>
      <c r="B74" s="21">
        <v>1999</v>
      </c>
      <c r="C74" s="21">
        <v>1</v>
      </c>
      <c r="D74" s="21">
        <v>74</v>
      </c>
      <c r="E74" s="21">
        <f>IF(ISBLANK(HLOOKUP(E$1, m_preprocess!$1:$1048576, $D74, FALSE)), "", HLOOKUP(E$1, m_preprocess!$1:$1048576, $D74, FALSE))</f>
        <v>50.987988247488055</v>
      </c>
      <c r="F74" s="21">
        <f>IF(ISBLANK(HLOOKUP(F$1, m_preprocess!$1:$1048576, $D74, FALSE)), "", HLOOKUP(F$1, m_preprocess!$1:$1048576, $D74, FALSE))</f>
        <v>53.658235117394803</v>
      </c>
      <c r="G74" s="21" t="str">
        <f>IF(ISBLANK(HLOOKUP(G$1, m_preprocess!$1:$1048576, $D74, FALSE)), "", HLOOKUP(G$1, m_preprocess!$1:$1048576, $D74, FALSE))</f>
        <v/>
      </c>
      <c r="H74" s="21" t="str">
        <f>IF(ISBLANK(HLOOKUP(H$1, m_preprocess!$1:$1048576, $D74, FALSE)), "", HLOOKUP(H$1, m_preprocess!$1:$1048576, $D74, FALSE))</f>
        <v/>
      </c>
      <c r="I74" s="21" t="str">
        <f>IF(ISBLANK(HLOOKUP(I$1, m_preprocess!$1:$1048576, $D74, FALSE)), "", HLOOKUP(I$1, m_preprocess!$1:$1048576, $D74, FALSE))</f>
        <v/>
      </c>
      <c r="J74" s="21" t="str">
        <f>IF(ISBLANK(HLOOKUP(J$1, m_preprocess!$1:$1048576, $D74, FALSE)), "", HLOOKUP(J$1, m_preprocess!$1:$1048576, $D74, FALSE))</f>
        <v/>
      </c>
      <c r="K74" s="21">
        <f>IF(ISBLANK(HLOOKUP(K$1, m_preprocess!$1:$1048576, $D74, FALSE)), "", HLOOKUP(K$1, m_preprocess!$1:$1048576, $D74, FALSE))</f>
        <v>242759.3942382891</v>
      </c>
      <c r="L74" s="21">
        <f>IF(ISBLANK(HLOOKUP(L$1, m_preprocess!$1:$1048576, $D74, FALSE)), "", HLOOKUP(L$1, m_preprocess!$1:$1048576, $D74, FALSE))</f>
        <v>15876.692435377427</v>
      </c>
      <c r="M74" s="21">
        <f>IF(ISBLANK(HLOOKUP(M$1, m_preprocess!$1:$1048576, $D74, FALSE)), "", HLOOKUP(M$1, m_preprocess!$1:$1048576, $D74, FALSE))</f>
        <v>26178.381051181281</v>
      </c>
      <c r="N74" s="21">
        <f>IF(ISBLANK(HLOOKUP(N$1, m_preprocess!$1:$1048576, $D74, FALSE)), "", HLOOKUP(N$1, m_preprocess!$1:$1048576, $D74, FALSE))</f>
        <v>6693.7223682338799</v>
      </c>
      <c r="O74" s="21">
        <f>IF(ISBLANK(HLOOKUP(O$1, m_preprocess!$1:$1048576, $D74, FALSE)), "", HLOOKUP(O$1, m_preprocess!$1:$1048576, $D74, FALSE))</f>
        <v>194010.59838349652</v>
      </c>
      <c r="P74" s="21">
        <f>IF(ISBLANK(HLOOKUP(P$1, m_preprocess!$1:$1048576, $D74, FALSE)), "", HLOOKUP(P$1, m_preprocess!$1:$1048576, $D74, FALSE))</f>
        <v>218751.87633992749</v>
      </c>
      <c r="Q74" s="21">
        <f>IF(ISBLANK(HLOOKUP(Q$1, m_preprocess!$1:$1048576, $D74, FALSE)), "", HLOOKUP(Q$1, m_preprocess!$1:$1048576, $D74, FALSE))</f>
        <v>98515.085246303322</v>
      </c>
      <c r="R74" s="21">
        <f>IF(ISBLANK(HLOOKUP(R$1, m_preprocess!$1:$1048576, $D74, FALSE)), "", HLOOKUP(R$1, m_preprocess!$1:$1048576, $D74, FALSE))</f>
        <v>44040.488874342816</v>
      </c>
      <c r="S74" s="21">
        <f>IF(ISBLANK(HLOOKUP(S$1, m_preprocess!$1:$1048576, $D74, FALSE)), "", HLOOKUP(S$1, m_preprocess!$1:$1048576, $D74, FALSE))</f>
        <v>76196.302219281351</v>
      </c>
      <c r="T74" s="21">
        <f>IF(ISBLANK(HLOOKUP(T$1, m_preprocess!$1:$1048576, $D74, FALSE)), "", HLOOKUP(T$1, m_preprocess!$1:$1048576, $D74, FALSE))</f>
        <v>16532175.279353961</v>
      </c>
      <c r="U74" s="21">
        <f>IF(ISBLANK(HLOOKUP(U$1, m_preprocess!$1:$1048576, $D74, FALSE)), "", HLOOKUP(U$1, m_preprocess!$1:$1048576, $D74, FALSE))</f>
        <v>65.109114789308677</v>
      </c>
      <c r="V74" s="21">
        <f>IF(ISBLANK(HLOOKUP(V$1, m_preprocess!$1:$1048576, $D74, FALSE)), "", HLOOKUP(V$1, m_preprocess!$1:$1048576, $D74, FALSE))</f>
        <v>5157832.6441642912</v>
      </c>
      <c r="W74" s="21">
        <f>IF(ISBLANK(HLOOKUP(W$1, m_preprocess!$1:$1048576, $D74, FALSE)), "", HLOOKUP(W$1, m_preprocess!$1:$1048576, $D74, FALSE))</f>
        <v>9630055.5415325016</v>
      </c>
      <c r="X74" s="21" t="str">
        <f>IF(ISBLANK(HLOOKUP(X$1, m_preprocess!$1:$1048576, $D74, FALSE)), "", HLOOKUP(X$1, m_preprocess!$1:$1048576, $D74, FALSE))</f>
        <v/>
      </c>
      <c r="Y74" s="21" t="str">
        <f>IF(ISBLANK(HLOOKUP(Y$1, m_preprocess!$1:$1048576, $D74, FALSE)), "", HLOOKUP(Y$1, m_preprocess!$1:$1048576, $D74, FALSE))</f>
        <v/>
      </c>
      <c r="Z74" s="21" t="str">
        <f>IF(ISBLANK(HLOOKUP(Z$1, m_preprocess!$1:$1048576, $D74, FALSE)), "", HLOOKUP(Z$1, m_preprocess!$1:$1048576, $D74, FALSE))</f>
        <v/>
      </c>
    </row>
    <row r="75" spans="1:26" x14ac:dyDescent="0.25">
      <c r="A75" s="2">
        <v>36192</v>
      </c>
      <c r="B75" s="21">
        <v>1999</v>
      </c>
      <c r="C75" s="21">
        <v>2</v>
      </c>
      <c r="D75" s="21">
        <v>75</v>
      </c>
      <c r="E75" s="21">
        <f>IF(ISBLANK(HLOOKUP(E$1, m_preprocess!$1:$1048576, $D75, FALSE)), "", HLOOKUP(E$1, m_preprocess!$1:$1048576, $D75, FALSE))</f>
        <v>49.562745893341955</v>
      </c>
      <c r="F75" s="21">
        <f>IF(ISBLANK(HLOOKUP(F$1, m_preprocess!$1:$1048576, $D75, FALSE)), "", HLOOKUP(F$1, m_preprocess!$1:$1048576, $D75, FALSE))</f>
        <v>54.4308460061456</v>
      </c>
      <c r="G75" s="21" t="str">
        <f>IF(ISBLANK(HLOOKUP(G$1, m_preprocess!$1:$1048576, $D75, FALSE)), "", HLOOKUP(G$1, m_preprocess!$1:$1048576, $D75, FALSE))</f>
        <v/>
      </c>
      <c r="H75" s="21" t="str">
        <f>IF(ISBLANK(HLOOKUP(H$1, m_preprocess!$1:$1048576, $D75, FALSE)), "", HLOOKUP(H$1, m_preprocess!$1:$1048576, $D75, FALSE))</f>
        <v/>
      </c>
      <c r="I75" s="21" t="str">
        <f>IF(ISBLANK(HLOOKUP(I$1, m_preprocess!$1:$1048576, $D75, FALSE)), "", HLOOKUP(I$1, m_preprocess!$1:$1048576, $D75, FALSE))</f>
        <v/>
      </c>
      <c r="J75" s="21" t="str">
        <f>IF(ISBLANK(HLOOKUP(J$1, m_preprocess!$1:$1048576, $D75, FALSE)), "", HLOOKUP(J$1, m_preprocess!$1:$1048576, $D75, FALSE))</f>
        <v/>
      </c>
      <c r="K75" s="21">
        <f>IF(ISBLANK(HLOOKUP(K$1, m_preprocess!$1:$1048576, $D75, FALSE)), "", HLOOKUP(K$1, m_preprocess!$1:$1048576, $D75, FALSE))</f>
        <v>235597.1104874296</v>
      </c>
      <c r="L75" s="21">
        <f>IF(ISBLANK(HLOOKUP(L$1, m_preprocess!$1:$1048576, $D75, FALSE)), "", HLOOKUP(L$1, m_preprocess!$1:$1048576, $D75, FALSE))</f>
        <v>7123.4681177903722</v>
      </c>
      <c r="M75" s="21">
        <f>IF(ISBLANK(HLOOKUP(M$1, m_preprocess!$1:$1048576, $D75, FALSE)), "", HLOOKUP(M$1, m_preprocess!$1:$1048576, $D75, FALSE))</f>
        <v>30194.621804464685</v>
      </c>
      <c r="N75" s="21">
        <f>IF(ISBLANK(HLOOKUP(N$1, m_preprocess!$1:$1048576, $D75, FALSE)), "", HLOOKUP(N$1, m_preprocess!$1:$1048576, $D75, FALSE))</f>
        <v>7262.1506493993738</v>
      </c>
      <c r="O75" s="21">
        <f>IF(ISBLANK(HLOOKUP(O$1, m_preprocess!$1:$1048576, $D75, FALSE)), "", HLOOKUP(O$1, m_preprocess!$1:$1048576, $D75, FALSE))</f>
        <v>191016.86991577514</v>
      </c>
      <c r="P75" s="21">
        <f>IF(ISBLANK(HLOOKUP(P$1, m_preprocess!$1:$1048576, $D75, FALSE)), "", HLOOKUP(P$1, m_preprocess!$1:$1048576, $D75, FALSE))</f>
        <v>179646.56120946354</v>
      </c>
      <c r="Q75" s="21">
        <f>IF(ISBLANK(HLOOKUP(Q$1, m_preprocess!$1:$1048576, $D75, FALSE)), "", HLOOKUP(Q$1, m_preprocess!$1:$1048576, $D75, FALSE))</f>
        <v>65184.172886731889</v>
      </c>
      <c r="R75" s="21">
        <f>IF(ISBLANK(HLOOKUP(R$1, m_preprocess!$1:$1048576, $D75, FALSE)), "", HLOOKUP(R$1, m_preprocess!$1:$1048576, $D75, FALSE))</f>
        <v>40923.762014339103</v>
      </c>
      <c r="S75" s="21">
        <f>IF(ISBLANK(HLOOKUP(S$1, m_preprocess!$1:$1048576, $D75, FALSE)), "", HLOOKUP(S$1, m_preprocess!$1:$1048576, $D75, FALSE))</f>
        <v>73538.626308392559</v>
      </c>
      <c r="T75" s="21">
        <f>IF(ISBLANK(HLOOKUP(T$1, m_preprocess!$1:$1048576, $D75, FALSE)), "", HLOOKUP(T$1, m_preprocess!$1:$1048576, $D75, FALSE))</f>
        <v>16558508.383834071</v>
      </c>
      <c r="U75" s="21">
        <f>IF(ISBLANK(HLOOKUP(U$1, m_preprocess!$1:$1048576, $D75, FALSE)), "", HLOOKUP(U$1, m_preprocess!$1:$1048576, $D75, FALSE))</f>
        <v>64.72267745289794</v>
      </c>
      <c r="V75" s="21">
        <f>IF(ISBLANK(HLOOKUP(V$1, m_preprocess!$1:$1048576, $D75, FALSE)), "", HLOOKUP(V$1, m_preprocess!$1:$1048576, $D75, FALSE))</f>
        <v>4933756.3616712503</v>
      </c>
      <c r="W75" s="21">
        <f>IF(ISBLANK(HLOOKUP(W$1, m_preprocess!$1:$1048576, $D75, FALSE)), "", HLOOKUP(W$1, m_preprocess!$1:$1048576, $D75, FALSE))</f>
        <v>9161637.609469831</v>
      </c>
      <c r="X75" s="21" t="str">
        <f>IF(ISBLANK(HLOOKUP(X$1, m_preprocess!$1:$1048576, $D75, FALSE)), "", HLOOKUP(X$1, m_preprocess!$1:$1048576, $D75, FALSE))</f>
        <v/>
      </c>
      <c r="Y75" s="21" t="str">
        <f>IF(ISBLANK(HLOOKUP(Y$1, m_preprocess!$1:$1048576, $D75, FALSE)), "", HLOOKUP(Y$1, m_preprocess!$1:$1048576, $D75, FALSE))</f>
        <v/>
      </c>
      <c r="Z75" s="21" t="str">
        <f>IF(ISBLANK(HLOOKUP(Z$1, m_preprocess!$1:$1048576, $D75, FALSE)), "", HLOOKUP(Z$1, m_preprocess!$1:$1048576, $D75, FALSE))</f>
        <v/>
      </c>
    </row>
    <row r="76" spans="1:26" x14ac:dyDescent="0.25">
      <c r="A76" s="2">
        <v>36220</v>
      </c>
      <c r="B76" s="21">
        <v>1999</v>
      </c>
      <c r="C76" s="21">
        <v>3</v>
      </c>
      <c r="D76" s="21">
        <v>76</v>
      </c>
      <c r="E76" s="21">
        <f>IF(ISBLANK(HLOOKUP(E$1, m_preprocess!$1:$1048576, $D76, FALSE)), "", HLOOKUP(E$1, m_preprocess!$1:$1048576, $D76, FALSE))</f>
        <v>55.595356813884159</v>
      </c>
      <c r="F76" s="21">
        <f>IF(ISBLANK(HLOOKUP(F$1, m_preprocess!$1:$1048576, $D76, FALSE)), "", HLOOKUP(F$1, m_preprocess!$1:$1048576, $D76, FALSE))</f>
        <v>54.689526016206301</v>
      </c>
      <c r="G76" s="21" t="str">
        <f>IF(ISBLANK(HLOOKUP(G$1, m_preprocess!$1:$1048576, $D76, FALSE)), "", HLOOKUP(G$1, m_preprocess!$1:$1048576, $D76, FALSE))</f>
        <v/>
      </c>
      <c r="H76" s="21" t="str">
        <f>IF(ISBLANK(HLOOKUP(H$1, m_preprocess!$1:$1048576, $D76, FALSE)), "", HLOOKUP(H$1, m_preprocess!$1:$1048576, $D76, FALSE))</f>
        <v/>
      </c>
      <c r="I76" s="21" t="str">
        <f>IF(ISBLANK(HLOOKUP(I$1, m_preprocess!$1:$1048576, $D76, FALSE)), "", HLOOKUP(I$1, m_preprocess!$1:$1048576, $D76, FALSE))</f>
        <v/>
      </c>
      <c r="J76" s="21" t="str">
        <f>IF(ISBLANK(HLOOKUP(J$1, m_preprocess!$1:$1048576, $D76, FALSE)), "", HLOOKUP(J$1, m_preprocess!$1:$1048576, $D76, FALSE))</f>
        <v/>
      </c>
      <c r="K76" s="21">
        <f>IF(ISBLANK(HLOOKUP(K$1, m_preprocess!$1:$1048576, $D76, FALSE)), "", HLOOKUP(K$1, m_preprocess!$1:$1048576, $D76, FALSE))</f>
        <v>383698.10940753232</v>
      </c>
      <c r="L76" s="21">
        <f>IF(ISBLANK(HLOOKUP(L$1, m_preprocess!$1:$1048576, $D76, FALSE)), "", HLOOKUP(L$1, m_preprocess!$1:$1048576, $D76, FALSE))</f>
        <v>136138.30014307055</v>
      </c>
      <c r="M76" s="21">
        <f>IF(ISBLANK(HLOOKUP(M$1, m_preprocess!$1:$1048576, $D76, FALSE)), "", HLOOKUP(M$1, m_preprocess!$1:$1048576, $D76, FALSE))</f>
        <v>43473.15666353501</v>
      </c>
      <c r="N76" s="21">
        <f>IF(ISBLANK(HLOOKUP(N$1, m_preprocess!$1:$1048576, $D76, FALSE)), "", HLOOKUP(N$1, m_preprocess!$1:$1048576, $D76, FALSE))</f>
        <v>7911.0979527230502</v>
      </c>
      <c r="O76" s="21">
        <f>IF(ISBLANK(HLOOKUP(O$1, m_preprocess!$1:$1048576, $D76, FALSE)), "", HLOOKUP(O$1, m_preprocess!$1:$1048576, $D76, FALSE))</f>
        <v>196175.55464820372</v>
      </c>
      <c r="P76" s="21">
        <f>IF(ISBLANK(HLOOKUP(P$1, m_preprocess!$1:$1048576, $D76, FALSE)), "", HLOOKUP(P$1, m_preprocess!$1:$1048576, $D76, FALSE))</f>
        <v>203187.68289222906</v>
      </c>
      <c r="Q76" s="21">
        <f>IF(ISBLANK(HLOOKUP(Q$1, m_preprocess!$1:$1048576, $D76, FALSE)), "", HLOOKUP(Q$1, m_preprocess!$1:$1048576, $D76, FALSE))</f>
        <v>83095.295778862288</v>
      </c>
      <c r="R76" s="21">
        <f>IF(ISBLANK(HLOOKUP(R$1, m_preprocess!$1:$1048576, $D76, FALSE)), "", HLOOKUP(R$1, m_preprocess!$1:$1048576, $D76, FALSE))</f>
        <v>38849.360876577543</v>
      </c>
      <c r="S76" s="21">
        <f>IF(ISBLANK(HLOOKUP(S$1, m_preprocess!$1:$1048576, $D76, FALSE)), "", HLOOKUP(S$1, m_preprocess!$1:$1048576, $D76, FALSE))</f>
        <v>81243.026236789199</v>
      </c>
      <c r="T76" s="21">
        <f>IF(ISBLANK(HLOOKUP(T$1, m_preprocess!$1:$1048576, $D76, FALSE)), "", HLOOKUP(T$1, m_preprocess!$1:$1048576, $D76, FALSE))</f>
        <v>16650030.615748005</v>
      </c>
      <c r="U76" s="21">
        <f>IF(ISBLANK(HLOOKUP(U$1, m_preprocess!$1:$1048576, $D76, FALSE)), "", HLOOKUP(U$1, m_preprocess!$1:$1048576, $D76, FALSE))</f>
        <v>64.307684287616411</v>
      </c>
      <c r="V76" s="21">
        <f>IF(ISBLANK(HLOOKUP(V$1, m_preprocess!$1:$1048576, $D76, FALSE)), "", HLOOKUP(V$1, m_preprocess!$1:$1048576, $D76, FALSE))</f>
        <v>5117248.4611527901</v>
      </c>
      <c r="W76" s="21">
        <f>IF(ISBLANK(HLOOKUP(W$1, m_preprocess!$1:$1048576, $D76, FALSE)), "", HLOOKUP(W$1, m_preprocess!$1:$1048576, $D76, FALSE))</f>
        <v>9362756.1544477399</v>
      </c>
      <c r="X76" s="21" t="str">
        <f>IF(ISBLANK(HLOOKUP(X$1, m_preprocess!$1:$1048576, $D76, FALSE)), "", HLOOKUP(X$1, m_preprocess!$1:$1048576, $D76, FALSE))</f>
        <v/>
      </c>
      <c r="Y76" s="21" t="str">
        <f>IF(ISBLANK(HLOOKUP(Y$1, m_preprocess!$1:$1048576, $D76, FALSE)), "", HLOOKUP(Y$1, m_preprocess!$1:$1048576, $D76, FALSE))</f>
        <v/>
      </c>
      <c r="Z76" s="21" t="str">
        <f>IF(ISBLANK(HLOOKUP(Z$1, m_preprocess!$1:$1048576, $D76, FALSE)), "", HLOOKUP(Z$1, m_preprocess!$1:$1048576, $D76, FALSE))</f>
        <v/>
      </c>
    </row>
    <row r="77" spans="1:26" x14ac:dyDescent="0.25">
      <c r="A77" s="2">
        <v>36251</v>
      </c>
      <c r="B77" s="21">
        <v>1999</v>
      </c>
      <c r="C77" s="21">
        <v>4</v>
      </c>
      <c r="D77" s="21">
        <v>77</v>
      </c>
      <c r="E77" s="21">
        <f>IF(ISBLANK(HLOOKUP(E$1, m_preprocess!$1:$1048576, $D77, FALSE)), "", HLOOKUP(E$1, m_preprocess!$1:$1048576, $D77, FALSE))</f>
        <v>54.004977870575267</v>
      </c>
      <c r="F77" s="21">
        <f>IF(ISBLANK(HLOOKUP(F$1, m_preprocess!$1:$1048576, $D77, FALSE)), "", HLOOKUP(F$1, m_preprocess!$1:$1048576, $D77, FALSE))</f>
        <v>54.170193875316002</v>
      </c>
      <c r="G77" s="21" t="str">
        <f>IF(ISBLANK(HLOOKUP(G$1, m_preprocess!$1:$1048576, $D77, FALSE)), "", HLOOKUP(G$1, m_preprocess!$1:$1048576, $D77, FALSE))</f>
        <v/>
      </c>
      <c r="H77" s="21" t="str">
        <f>IF(ISBLANK(HLOOKUP(H$1, m_preprocess!$1:$1048576, $D77, FALSE)), "", HLOOKUP(H$1, m_preprocess!$1:$1048576, $D77, FALSE))</f>
        <v/>
      </c>
      <c r="I77" s="21" t="str">
        <f>IF(ISBLANK(HLOOKUP(I$1, m_preprocess!$1:$1048576, $D77, FALSE)), "", HLOOKUP(I$1, m_preprocess!$1:$1048576, $D77, FALSE))</f>
        <v/>
      </c>
      <c r="J77" s="21" t="str">
        <f>IF(ISBLANK(HLOOKUP(J$1, m_preprocess!$1:$1048576, $D77, FALSE)), "", HLOOKUP(J$1, m_preprocess!$1:$1048576, $D77, FALSE))</f>
        <v/>
      </c>
      <c r="K77" s="21">
        <f>IF(ISBLANK(HLOOKUP(K$1, m_preprocess!$1:$1048576, $D77, FALSE)), "", HLOOKUP(K$1, m_preprocess!$1:$1048576, $D77, FALSE))</f>
        <v>352156.73335795448</v>
      </c>
      <c r="L77" s="21">
        <f>IF(ISBLANK(HLOOKUP(L$1, m_preprocess!$1:$1048576, $D77, FALSE)), "", HLOOKUP(L$1, m_preprocess!$1:$1048576, $D77, FALSE))</f>
        <v>108841.86771794039</v>
      </c>
      <c r="M77" s="21">
        <f>IF(ISBLANK(HLOOKUP(M$1, m_preprocess!$1:$1048576, $D77, FALSE)), "", HLOOKUP(M$1, m_preprocess!$1:$1048576, $D77, FALSE))</f>
        <v>41559.442867458565</v>
      </c>
      <c r="N77" s="21">
        <f>IF(ISBLANK(HLOOKUP(N$1, m_preprocess!$1:$1048576, $D77, FALSE)), "", HLOOKUP(N$1, m_preprocess!$1:$1048576, $D77, FALSE))</f>
        <v>7305.6875953828967</v>
      </c>
      <c r="O77" s="21">
        <f>IF(ISBLANK(HLOOKUP(O$1, m_preprocess!$1:$1048576, $D77, FALSE)), "", HLOOKUP(O$1, m_preprocess!$1:$1048576, $D77, FALSE))</f>
        <v>194449.73517717264</v>
      </c>
      <c r="P77" s="21">
        <f>IF(ISBLANK(HLOOKUP(P$1, m_preprocess!$1:$1048576, $D77, FALSE)), "", HLOOKUP(P$1, m_preprocess!$1:$1048576, $D77, FALSE))</f>
        <v>175101.14096593967</v>
      </c>
      <c r="Q77" s="21">
        <f>IF(ISBLANK(HLOOKUP(Q$1, m_preprocess!$1:$1048576, $D77, FALSE)), "", HLOOKUP(Q$1, m_preprocess!$1:$1048576, $D77, FALSE))</f>
        <v>68812.987862792041</v>
      </c>
      <c r="R77" s="21">
        <f>IF(ISBLANK(HLOOKUP(R$1, m_preprocess!$1:$1048576, $D77, FALSE)), "", HLOOKUP(R$1, m_preprocess!$1:$1048576, $D77, FALSE))</f>
        <v>38606.494694536312</v>
      </c>
      <c r="S77" s="21">
        <f>IF(ISBLANK(HLOOKUP(S$1, m_preprocess!$1:$1048576, $D77, FALSE)), "", HLOOKUP(S$1, m_preprocess!$1:$1048576, $D77, FALSE))</f>
        <v>67681.658408611343</v>
      </c>
      <c r="T77" s="21">
        <f>IF(ISBLANK(HLOOKUP(T$1, m_preprocess!$1:$1048576, $D77, FALSE)), "", HLOOKUP(T$1, m_preprocess!$1:$1048576, $D77, FALSE))</f>
        <v>16523496.787762135</v>
      </c>
      <c r="U77" s="21">
        <f>IF(ISBLANK(HLOOKUP(U$1, m_preprocess!$1:$1048576, $D77, FALSE)), "", HLOOKUP(U$1, m_preprocess!$1:$1048576, $D77, FALSE))</f>
        <v>64.170846687829737</v>
      </c>
      <c r="V77" s="21">
        <f>IF(ISBLANK(HLOOKUP(V$1, m_preprocess!$1:$1048576, $D77, FALSE)), "", HLOOKUP(V$1, m_preprocess!$1:$1048576, $D77, FALSE))</f>
        <v>5036174.1290533971</v>
      </c>
      <c r="W77" s="21">
        <f>IF(ISBLANK(HLOOKUP(W$1, m_preprocess!$1:$1048576, $D77, FALSE)), "", HLOOKUP(W$1, m_preprocess!$1:$1048576, $D77, FALSE))</f>
        <v>9427779.3344854359</v>
      </c>
      <c r="X77" s="21" t="str">
        <f>IF(ISBLANK(HLOOKUP(X$1, m_preprocess!$1:$1048576, $D77, FALSE)), "", HLOOKUP(X$1, m_preprocess!$1:$1048576, $D77, FALSE))</f>
        <v/>
      </c>
      <c r="Y77" s="21" t="str">
        <f>IF(ISBLANK(HLOOKUP(Y$1, m_preprocess!$1:$1048576, $D77, FALSE)), "", HLOOKUP(Y$1, m_preprocess!$1:$1048576, $D77, FALSE))</f>
        <v/>
      </c>
      <c r="Z77" s="21" t="str">
        <f>IF(ISBLANK(HLOOKUP(Z$1, m_preprocess!$1:$1048576, $D77, FALSE)), "", HLOOKUP(Z$1, m_preprocess!$1:$1048576, $D77, FALSE))</f>
        <v/>
      </c>
    </row>
    <row r="78" spans="1:26" x14ac:dyDescent="0.25">
      <c r="A78" s="2">
        <v>36281</v>
      </c>
      <c r="B78" s="21">
        <v>1999</v>
      </c>
      <c r="C78" s="21">
        <v>5</v>
      </c>
      <c r="D78" s="21">
        <v>78</v>
      </c>
      <c r="E78" s="21">
        <f>IF(ISBLANK(HLOOKUP(E$1, m_preprocess!$1:$1048576, $D78, FALSE)), "", HLOOKUP(E$1, m_preprocess!$1:$1048576, $D78, FALSE))</f>
        <v>54.621514145750609</v>
      </c>
      <c r="F78" s="21">
        <f>IF(ISBLANK(HLOOKUP(F$1, m_preprocess!$1:$1048576, $D78, FALSE)), "", HLOOKUP(F$1, m_preprocess!$1:$1048576, $D78, FALSE))</f>
        <v>53.251218096805403</v>
      </c>
      <c r="G78" s="21" t="str">
        <f>IF(ISBLANK(HLOOKUP(G$1, m_preprocess!$1:$1048576, $D78, FALSE)), "", HLOOKUP(G$1, m_preprocess!$1:$1048576, $D78, FALSE))</f>
        <v/>
      </c>
      <c r="H78" s="21" t="str">
        <f>IF(ISBLANK(HLOOKUP(H$1, m_preprocess!$1:$1048576, $D78, FALSE)), "", HLOOKUP(H$1, m_preprocess!$1:$1048576, $D78, FALSE))</f>
        <v/>
      </c>
      <c r="I78" s="21" t="str">
        <f>IF(ISBLANK(HLOOKUP(I$1, m_preprocess!$1:$1048576, $D78, FALSE)), "", HLOOKUP(I$1, m_preprocess!$1:$1048576, $D78, FALSE))</f>
        <v/>
      </c>
      <c r="J78" s="21" t="str">
        <f>IF(ISBLANK(HLOOKUP(J$1, m_preprocess!$1:$1048576, $D78, FALSE)), "", HLOOKUP(J$1, m_preprocess!$1:$1048576, $D78, FALSE))</f>
        <v/>
      </c>
      <c r="K78" s="21">
        <f>IF(ISBLANK(HLOOKUP(K$1, m_preprocess!$1:$1048576, $D78, FALSE)), "", HLOOKUP(K$1, m_preprocess!$1:$1048576, $D78, FALSE))</f>
        <v>380012.20523452619</v>
      </c>
      <c r="L78" s="21">
        <f>IF(ISBLANK(HLOOKUP(L$1, m_preprocess!$1:$1048576, $D78, FALSE)), "", HLOOKUP(L$1, m_preprocess!$1:$1048576, $D78, FALSE))</f>
        <v>140746.44303533609</v>
      </c>
      <c r="M78" s="21">
        <f>IF(ISBLANK(HLOOKUP(M$1, m_preprocess!$1:$1048576, $D78, FALSE)), "", HLOOKUP(M$1, m_preprocess!$1:$1048576, $D78, FALSE))</f>
        <v>36640.508560540657</v>
      </c>
      <c r="N78" s="21">
        <f>IF(ISBLANK(HLOOKUP(N$1, m_preprocess!$1:$1048576, $D78, FALSE)), "", HLOOKUP(N$1, m_preprocess!$1:$1048576, $D78, FALSE))</f>
        <v>7963.2983718433334</v>
      </c>
      <c r="O78" s="21">
        <f>IF(ISBLANK(HLOOKUP(O$1, m_preprocess!$1:$1048576, $D78, FALSE)), "", HLOOKUP(O$1, m_preprocess!$1:$1048576, $D78, FALSE))</f>
        <v>194661.95526680609</v>
      </c>
      <c r="P78" s="21">
        <f>IF(ISBLANK(HLOOKUP(P$1, m_preprocess!$1:$1048576, $D78, FALSE)), "", HLOOKUP(P$1, m_preprocess!$1:$1048576, $D78, FALSE))</f>
        <v>226350.75250425999</v>
      </c>
      <c r="Q78" s="21">
        <f>IF(ISBLANK(HLOOKUP(Q$1, m_preprocess!$1:$1048576, $D78, FALSE)), "", HLOOKUP(Q$1, m_preprocess!$1:$1048576, $D78, FALSE))</f>
        <v>90073.807769001796</v>
      </c>
      <c r="R78" s="21">
        <f>IF(ISBLANK(HLOOKUP(R$1, m_preprocess!$1:$1048576, $D78, FALSE)), "", HLOOKUP(R$1, m_preprocess!$1:$1048576, $D78, FALSE))</f>
        <v>51149.134363208839</v>
      </c>
      <c r="S78" s="21">
        <f>IF(ISBLANK(HLOOKUP(S$1, m_preprocess!$1:$1048576, $D78, FALSE)), "", HLOOKUP(S$1, m_preprocess!$1:$1048576, $D78, FALSE))</f>
        <v>85127.810372049338</v>
      </c>
      <c r="T78" s="21">
        <f>IF(ISBLANK(HLOOKUP(T$1, m_preprocess!$1:$1048576, $D78, FALSE)), "", HLOOKUP(T$1, m_preprocess!$1:$1048576, $D78, FALSE))</f>
        <v>16502923.484437499</v>
      </c>
      <c r="U78" s="21">
        <f>IF(ISBLANK(HLOOKUP(U$1, m_preprocess!$1:$1048576, $D78, FALSE)), "", HLOOKUP(U$1, m_preprocess!$1:$1048576, $D78, FALSE))</f>
        <v>64.65259375103669</v>
      </c>
      <c r="V78" s="21">
        <f>IF(ISBLANK(HLOOKUP(V$1, m_preprocess!$1:$1048576, $D78, FALSE)), "", HLOOKUP(V$1, m_preprocess!$1:$1048576, $D78, FALSE))</f>
        <v>5014342.7482500002</v>
      </c>
      <c r="W78" s="21">
        <f>IF(ISBLANK(HLOOKUP(W$1, m_preprocess!$1:$1048576, $D78, FALSE)), "", HLOOKUP(W$1, m_preprocess!$1:$1048576, $D78, FALSE))</f>
        <v>9574635.5594999995</v>
      </c>
      <c r="X78" s="21" t="str">
        <f>IF(ISBLANK(HLOOKUP(X$1, m_preprocess!$1:$1048576, $D78, FALSE)), "", HLOOKUP(X$1, m_preprocess!$1:$1048576, $D78, FALSE))</f>
        <v/>
      </c>
      <c r="Y78" s="21" t="str">
        <f>IF(ISBLANK(HLOOKUP(Y$1, m_preprocess!$1:$1048576, $D78, FALSE)), "", HLOOKUP(Y$1, m_preprocess!$1:$1048576, $D78, FALSE))</f>
        <v/>
      </c>
      <c r="Z78" s="21" t="str">
        <f>IF(ISBLANK(HLOOKUP(Z$1, m_preprocess!$1:$1048576, $D78, FALSE)), "", HLOOKUP(Z$1, m_preprocess!$1:$1048576, $D78, FALSE))</f>
        <v/>
      </c>
    </row>
    <row r="79" spans="1:26" x14ac:dyDescent="0.25">
      <c r="A79" s="2">
        <v>36312</v>
      </c>
      <c r="B79" s="21">
        <v>1999</v>
      </c>
      <c r="C79" s="21">
        <v>6</v>
      </c>
      <c r="D79" s="21">
        <v>79</v>
      </c>
      <c r="E79" s="21">
        <f>IF(ISBLANK(HLOOKUP(E$1, m_preprocess!$1:$1048576, $D79, FALSE)), "", HLOOKUP(E$1, m_preprocess!$1:$1048576, $D79, FALSE))</f>
        <v>51.92336245115434</v>
      </c>
      <c r="F79" s="21">
        <f>IF(ISBLANK(HLOOKUP(F$1, m_preprocess!$1:$1048576, $D79, FALSE)), "", HLOOKUP(F$1, m_preprocess!$1:$1048576, $D79, FALSE))</f>
        <v>55.907472999166998</v>
      </c>
      <c r="G79" s="21" t="str">
        <f>IF(ISBLANK(HLOOKUP(G$1, m_preprocess!$1:$1048576, $D79, FALSE)), "", HLOOKUP(G$1, m_preprocess!$1:$1048576, $D79, FALSE))</f>
        <v/>
      </c>
      <c r="H79" s="21" t="str">
        <f>IF(ISBLANK(HLOOKUP(H$1, m_preprocess!$1:$1048576, $D79, FALSE)), "", HLOOKUP(H$1, m_preprocess!$1:$1048576, $D79, FALSE))</f>
        <v/>
      </c>
      <c r="I79" s="21" t="str">
        <f>IF(ISBLANK(HLOOKUP(I$1, m_preprocess!$1:$1048576, $D79, FALSE)), "", HLOOKUP(I$1, m_preprocess!$1:$1048576, $D79, FALSE))</f>
        <v/>
      </c>
      <c r="J79" s="21" t="str">
        <f>IF(ISBLANK(HLOOKUP(J$1, m_preprocess!$1:$1048576, $D79, FALSE)), "", HLOOKUP(J$1, m_preprocess!$1:$1048576, $D79, FALSE))</f>
        <v/>
      </c>
      <c r="K79" s="21">
        <f>IF(ISBLANK(HLOOKUP(K$1, m_preprocess!$1:$1048576, $D79, FALSE)), "", HLOOKUP(K$1, m_preprocess!$1:$1048576, $D79, FALSE))</f>
        <v>354021.33482519409</v>
      </c>
      <c r="L79" s="21">
        <f>IF(ISBLANK(HLOOKUP(L$1, m_preprocess!$1:$1048576, $D79, FALSE)), "", HLOOKUP(L$1, m_preprocess!$1:$1048576, $D79, FALSE))</f>
        <v>108232.45455904046</v>
      </c>
      <c r="M79" s="21">
        <f>IF(ISBLANK(HLOOKUP(M$1, m_preprocess!$1:$1048576, $D79, FALSE)), "", HLOOKUP(M$1, m_preprocess!$1:$1048576, $D79, FALSE))</f>
        <v>44963.461381894274</v>
      </c>
      <c r="N79" s="21">
        <f>IF(ISBLANK(HLOOKUP(N$1, m_preprocess!$1:$1048576, $D79, FALSE)), "", HLOOKUP(N$1, m_preprocess!$1:$1048576, $D79, FALSE))</f>
        <v>10766.100462524351</v>
      </c>
      <c r="O79" s="21">
        <f>IF(ISBLANK(HLOOKUP(O$1, m_preprocess!$1:$1048576, $D79, FALSE)), "", HLOOKUP(O$1, m_preprocess!$1:$1048576, $D79, FALSE))</f>
        <v>190059.31842173502</v>
      </c>
      <c r="P79" s="21">
        <f>IF(ISBLANK(HLOOKUP(P$1, m_preprocess!$1:$1048576, $D79, FALSE)), "", HLOOKUP(P$1, m_preprocess!$1:$1048576, $D79, FALSE))</f>
        <v>226845.42338038035</v>
      </c>
      <c r="Q79" s="21">
        <f>IF(ISBLANK(HLOOKUP(Q$1, m_preprocess!$1:$1048576, $D79, FALSE)), "", HLOOKUP(Q$1, m_preprocess!$1:$1048576, $D79, FALSE))</f>
        <v>84603.672071544934</v>
      </c>
      <c r="R79" s="21">
        <f>IF(ISBLANK(HLOOKUP(R$1, m_preprocess!$1:$1048576, $D79, FALSE)), "", HLOOKUP(R$1, m_preprocess!$1:$1048576, $D79, FALSE))</f>
        <v>35179.818908654655</v>
      </c>
      <c r="S79" s="21">
        <f>IF(ISBLANK(HLOOKUP(S$1, m_preprocess!$1:$1048576, $D79, FALSE)), "", HLOOKUP(S$1, m_preprocess!$1:$1048576, $D79, FALSE))</f>
        <v>107061.93240018078</v>
      </c>
      <c r="T79" s="21">
        <f>IF(ISBLANK(HLOOKUP(T$1, m_preprocess!$1:$1048576, $D79, FALSE)), "", HLOOKUP(T$1, m_preprocess!$1:$1048576, $D79, FALSE))</f>
        <v>17005124.890335847</v>
      </c>
      <c r="U79" s="21">
        <f>IF(ISBLANK(HLOOKUP(U$1, m_preprocess!$1:$1048576, $D79, FALSE)), "", HLOOKUP(U$1, m_preprocess!$1:$1048576, $D79, FALSE))</f>
        <v>67.516886768337542</v>
      </c>
      <c r="V79" s="21">
        <f>IF(ISBLANK(HLOOKUP(V$1, m_preprocess!$1:$1048576, $D79, FALSE)), "", HLOOKUP(V$1, m_preprocess!$1:$1048576, $D79, FALSE))</f>
        <v>4843207.0141927339</v>
      </c>
      <c r="W79" s="21">
        <f>IF(ISBLANK(HLOOKUP(W$1, m_preprocess!$1:$1048576, $D79, FALSE)), "", HLOOKUP(W$1, m_preprocess!$1:$1048576, $D79, FALSE))</f>
        <v>9510349.7860460803</v>
      </c>
      <c r="X79" s="21" t="str">
        <f>IF(ISBLANK(HLOOKUP(X$1, m_preprocess!$1:$1048576, $D79, FALSE)), "", HLOOKUP(X$1, m_preprocess!$1:$1048576, $D79, FALSE))</f>
        <v/>
      </c>
      <c r="Y79" s="21" t="str">
        <f>IF(ISBLANK(HLOOKUP(Y$1, m_preprocess!$1:$1048576, $D79, FALSE)), "", HLOOKUP(Y$1, m_preprocess!$1:$1048576, $D79, FALSE))</f>
        <v/>
      </c>
      <c r="Z79" s="21" t="str">
        <f>IF(ISBLANK(HLOOKUP(Z$1, m_preprocess!$1:$1048576, $D79, FALSE)), "", HLOOKUP(Z$1, m_preprocess!$1:$1048576, $D79, FALSE))</f>
        <v/>
      </c>
    </row>
    <row r="80" spans="1:26" x14ac:dyDescent="0.25">
      <c r="A80" s="2">
        <v>36342</v>
      </c>
      <c r="B80" s="21">
        <v>1999</v>
      </c>
      <c r="C80" s="21">
        <v>7</v>
      </c>
      <c r="D80" s="21">
        <v>80</v>
      </c>
      <c r="E80" s="21">
        <f>IF(ISBLANK(HLOOKUP(E$1, m_preprocess!$1:$1048576, $D80, FALSE)), "", HLOOKUP(E$1, m_preprocess!$1:$1048576, $D80, FALSE))</f>
        <v>53.795895358088039</v>
      </c>
      <c r="F80" s="21">
        <f>IF(ISBLANK(HLOOKUP(F$1, m_preprocess!$1:$1048576, $D80, FALSE)), "", HLOOKUP(F$1, m_preprocess!$1:$1048576, $D80, FALSE))</f>
        <v>54.366547936537202</v>
      </c>
      <c r="G80" s="21" t="str">
        <f>IF(ISBLANK(HLOOKUP(G$1, m_preprocess!$1:$1048576, $D80, FALSE)), "", HLOOKUP(G$1, m_preprocess!$1:$1048576, $D80, FALSE))</f>
        <v/>
      </c>
      <c r="H80" s="21" t="str">
        <f>IF(ISBLANK(HLOOKUP(H$1, m_preprocess!$1:$1048576, $D80, FALSE)), "", HLOOKUP(H$1, m_preprocess!$1:$1048576, $D80, FALSE))</f>
        <v/>
      </c>
      <c r="I80" s="21" t="str">
        <f>IF(ISBLANK(HLOOKUP(I$1, m_preprocess!$1:$1048576, $D80, FALSE)), "", HLOOKUP(I$1, m_preprocess!$1:$1048576, $D80, FALSE))</f>
        <v/>
      </c>
      <c r="J80" s="21" t="str">
        <f>IF(ISBLANK(HLOOKUP(J$1, m_preprocess!$1:$1048576, $D80, FALSE)), "", HLOOKUP(J$1, m_preprocess!$1:$1048576, $D80, FALSE))</f>
        <v/>
      </c>
      <c r="K80" s="21">
        <f>IF(ISBLANK(HLOOKUP(K$1, m_preprocess!$1:$1048576, $D80, FALSE)), "", HLOOKUP(K$1, m_preprocess!$1:$1048576, $D80, FALSE))</f>
        <v>311704.16562961444</v>
      </c>
      <c r="L80" s="21">
        <f>IF(ISBLANK(HLOOKUP(L$1, m_preprocess!$1:$1048576, $D80, FALSE)), "", HLOOKUP(L$1, m_preprocess!$1:$1048576, $D80, FALSE))</f>
        <v>66038.090008915809</v>
      </c>
      <c r="M80" s="21">
        <f>IF(ISBLANK(HLOOKUP(M$1, m_preprocess!$1:$1048576, $D80, FALSE)), "", HLOOKUP(M$1, m_preprocess!$1:$1048576, $D80, FALSE))</f>
        <v>41781.612528718935</v>
      </c>
      <c r="N80" s="21">
        <f>IF(ISBLANK(HLOOKUP(N$1, m_preprocess!$1:$1048576, $D80, FALSE)), "", HLOOKUP(N$1, m_preprocess!$1:$1048576, $D80, FALSE))</f>
        <v>8559.7932263990097</v>
      </c>
      <c r="O80" s="21">
        <f>IF(ISBLANK(HLOOKUP(O$1, m_preprocess!$1:$1048576, $D80, FALSE)), "", HLOOKUP(O$1, m_preprocess!$1:$1048576, $D80, FALSE))</f>
        <v>195324.66986558068</v>
      </c>
      <c r="P80" s="21">
        <f>IF(ISBLANK(HLOOKUP(P$1, m_preprocess!$1:$1048576, $D80, FALSE)), "", HLOOKUP(P$1, m_preprocess!$1:$1048576, $D80, FALSE))</f>
        <v>206071.17680180082</v>
      </c>
      <c r="Q80" s="21">
        <f>IF(ISBLANK(HLOOKUP(Q$1, m_preprocess!$1:$1048576, $D80, FALSE)), "", HLOOKUP(Q$1, m_preprocess!$1:$1048576, $D80, FALSE))</f>
        <v>91364.948808591071</v>
      </c>
      <c r="R80" s="21">
        <f>IF(ISBLANK(HLOOKUP(R$1, m_preprocess!$1:$1048576, $D80, FALSE)), "", HLOOKUP(R$1, m_preprocess!$1:$1048576, $D80, FALSE))</f>
        <v>46464.023521521725</v>
      </c>
      <c r="S80" s="21">
        <f>IF(ISBLANK(HLOOKUP(S$1, m_preprocess!$1:$1048576, $D80, FALSE)), "", HLOOKUP(S$1, m_preprocess!$1:$1048576, $D80, FALSE))</f>
        <v>68242.204471688034</v>
      </c>
      <c r="T80" s="21">
        <f>IF(ISBLANK(HLOOKUP(T$1, m_preprocess!$1:$1048576, $D80, FALSE)), "", HLOOKUP(T$1, m_preprocess!$1:$1048576, $D80, FALSE))</f>
        <v>16717789.624144277</v>
      </c>
      <c r="U80" s="21">
        <f>IF(ISBLANK(HLOOKUP(U$1, m_preprocess!$1:$1048576, $D80, FALSE)), "", HLOOKUP(U$1, m_preprocess!$1:$1048576, $D80, FALSE))</f>
        <v>70.550798595000643</v>
      </c>
      <c r="V80" s="21">
        <f>IF(ISBLANK(HLOOKUP(V$1, m_preprocess!$1:$1048576, $D80, FALSE)), "", HLOOKUP(V$1, m_preprocess!$1:$1048576, $D80, FALSE))</f>
        <v>4802093.6871771049</v>
      </c>
      <c r="W80" s="21">
        <f>IF(ISBLANK(HLOOKUP(W$1, m_preprocess!$1:$1048576, $D80, FALSE)), "", HLOOKUP(W$1, m_preprocess!$1:$1048576, $D80, FALSE))</f>
        <v>9510368.7604898494</v>
      </c>
      <c r="X80" s="21" t="str">
        <f>IF(ISBLANK(HLOOKUP(X$1, m_preprocess!$1:$1048576, $D80, FALSE)), "", HLOOKUP(X$1, m_preprocess!$1:$1048576, $D80, FALSE))</f>
        <v/>
      </c>
      <c r="Y80" s="21" t="str">
        <f>IF(ISBLANK(HLOOKUP(Y$1, m_preprocess!$1:$1048576, $D80, FALSE)), "", HLOOKUP(Y$1, m_preprocess!$1:$1048576, $D80, FALSE))</f>
        <v/>
      </c>
      <c r="Z80" s="21" t="str">
        <f>IF(ISBLANK(HLOOKUP(Z$1, m_preprocess!$1:$1048576, $D80, FALSE)), "", HLOOKUP(Z$1, m_preprocess!$1:$1048576, $D80, FALSE))</f>
        <v/>
      </c>
    </row>
    <row r="81" spans="1:26" x14ac:dyDescent="0.25">
      <c r="A81" s="2">
        <v>36373</v>
      </c>
      <c r="B81" s="21">
        <v>1999</v>
      </c>
      <c r="C81" s="21">
        <v>8</v>
      </c>
      <c r="D81" s="21">
        <v>81</v>
      </c>
      <c r="E81" s="21">
        <f>IF(ISBLANK(HLOOKUP(E$1, m_preprocess!$1:$1048576, $D81, FALSE)), "", HLOOKUP(E$1, m_preprocess!$1:$1048576, $D81, FALSE))</f>
        <v>57.600260344864992</v>
      </c>
      <c r="F81" s="21">
        <f>IF(ISBLANK(HLOOKUP(F$1, m_preprocess!$1:$1048576, $D81, FALSE)), "", HLOOKUP(F$1, m_preprocess!$1:$1048576, $D81, FALSE))</f>
        <v>59.1865073995152</v>
      </c>
      <c r="G81" s="21" t="str">
        <f>IF(ISBLANK(HLOOKUP(G$1, m_preprocess!$1:$1048576, $D81, FALSE)), "", HLOOKUP(G$1, m_preprocess!$1:$1048576, $D81, FALSE))</f>
        <v/>
      </c>
      <c r="H81" s="21" t="str">
        <f>IF(ISBLANK(HLOOKUP(H$1, m_preprocess!$1:$1048576, $D81, FALSE)), "", HLOOKUP(H$1, m_preprocess!$1:$1048576, $D81, FALSE))</f>
        <v/>
      </c>
      <c r="I81" s="21" t="str">
        <f>IF(ISBLANK(HLOOKUP(I$1, m_preprocess!$1:$1048576, $D81, FALSE)), "", HLOOKUP(I$1, m_preprocess!$1:$1048576, $D81, FALSE))</f>
        <v/>
      </c>
      <c r="J81" s="21" t="str">
        <f>IF(ISBLANK(HLOOKUP(J$1, m_preprocess!$1:$1048576, $D81, FALSE)), "", HLOOKUP(J$1, m_preprocess!$1:$1048576, $D81, FALSE))</f>
        <v/>
      </c>
      <c r="K81" s="21">
        <f>IF(ISBLANK(HLOOKUP(K$1, m_preprocess!$1:$1048576, $D81, FALSE)), "", HLOOKUP(K$1, m_preprocess!$1:$1048576, $D81, FALSE))</f>
        <v>283698.17167313356</v>
      </c>
      <c r="L81" s="21">
        <f>IF(ISBLANK(HLOOKUP(L$1, m_preprocess!$1:$1048576, $D81, FALSE)), "", HLOOKUP(L$1, m_preprocess!$1:$1048576, $D81, FALSE))</f>
        <v>37358.464822797723</v>
      </c>
      <c r="M81" s="21">
        <f>IF(ISBLANK(HLOOKUP(M$1, m_preprocess!$1:$1048576, $D81, FALSE)), "", HLOOKUP(M$1, m_preprocess!$1:$1048576, $D81, FALSE))</f>
        <v>44402.806128318931</v>
      </c>
      <c r="N81" s="21">
        <f>IF(ISBLANK(HLOOKUP(N$1, m_preprocess!$1:$1048576, $D81, FALSE)), "", HLOOKUP(N$1, m_preprocess!$1:$1048576, $D81, FALSE))</f>
        <v>11610.450826412394</v>
      </c>
      <c r="O81" s="21">
        <f>IF(ISBLANK(HLOOKUP(O$1, m_preprocess!$1:$1048576, $D81, FALSE)), "", HLOOKUP(O$1, m_preprocess!$1:$1048576, $D81, FALSE))</f>
        <v>190326.44989560448</v>
      </c>
      <c r="P81" s="21">
        <f>IF(ISBLANK(HLOOKUP(P$1, m_preprocess!$1:$1048576, $D81, FALSE)), "", HLOOKUP(P$1, m_preprocess!$1:$1048576, $D81, FALSE))</f>
        <v>218058.11074785297</v>
      </c>
      <c r="Q81" s="21">
        <f>IF(ISBLANK(HLOOKUP(Q$1, m_preprocess!$1:$1048576, $D81, FALSE)), "", HLOOKUP(Q$1, m_preprocess!$1:$1048576, $D81, FALSE))</f>
        <v>91171.420391170643</v>
      </c>
      <c r="R81" s="21">
        <f>IF(ISBLANK(HLOOKUP(R$1, m_preprocess!$1:$1048576, $D81, FALSE)), "", HLOOKUP(R$1, m_preprocess!$1:$1048576, $D81, FALSE))</f>
        <v>57002.332402947788</v>
      </c>
      <c r="S81" s="21">
        <f>IF(ISBLANK(HLOOKUP(S$1, m_preprocess!$1:$1048576, $D81, FALSE)), "", HLOOKUP(S$1, m_preprocess!$1:$1048576, $D81, FALSE))</f>
        <v>69884.357953734507</v>
      </c>
      <c r="T81" s="21">
        <f>IF(ISBLANK(HLOOKUP(T$1, m_preprocess!$1:$1048576, $D81, FALSE)), "", HLOOKUP(T$1, m_preprocess!$1:$1048576, $D81, FALSE))</f>
        <v>16573357.948843773</v>
      </c>
      <c r="U81" s="21">
        <f>IF(ISBLANK(HLOOKUP(U$1, m_preprocess!$1:$1048576, $D81, FALSE)), "", HLOOKUP(U$1, m_preprocess!$1:$1048576, $D81, FALSE))</f>
        <v>71.28514194671412</v>
      </c>
      <c r="V81" s="21">
        <f>IF(ISBLANK(HLOOKUP(V$1, m_preprocess!$1:$1048576, $D81, FALSE)), "", HLOOKUP(V$1, m_preprocess!$1:$1048576, $D81, FALSE))</f>
        <v>4538217.2538244631</v>
      </c>
      <c r="W81" s="21">
        <f>IF(ISBLANK(HLOOKUP(W$1, m_preprocess!$1:$1048576, $D81, FALSE)), "", HLOOKUP(W$1, m_preprocess!$1:$1048576, $D81, FALSE))</f>
        <v>9382122.5647751056</v>
      </c>
      <c r="X81" s="21" t="str">
        <f>IF(ISBLANK(HLOOKUP(X$1, m_preprocess!$1:$1048576, $D81, FALSE)), "", HLOOKUP(X$1, m_preprocess!$1:$1048576, $D81, FALSE))</f>
        <v/>
      </c>
      <c r="Y81" s="21" t="str">
        <f>IF(ISBLANK(HLOOKUP(Y$1, m_preprocess!$1:$1048576, $D81, FALSE)), "", HLOOKUP(Y$1, m_preprocess!$1:$1048576, $D81, FALSE))</f>
        <v/>
      </c>
      <c r="Z81" s="21" t="str">
        <f>IF(ISBLANK(HLOOKUP(Z$1, m_preprocess!$1:$1048576, $D81, FALSE)), "", HLOOKUP(Z$1, m_preprocess!$1:$1048576, $D81, FALSE))</f>
        <v/>
      </c>
    </row>
    <row r="82" spans="1:26" x14ac:dyDescent="0.25">
      <c r="A82" s="2">
        <v>36404</v>
      </c>
      <c r="B82" s="21">
        <v>1999</v>
      </c>
      <c r="C82" s="21">
        <v>9</v>
      </c>
      <c r="D82" s="21">
        <v>82</v>
      </c>
      <c r="E82" s="21">
        <f>IF(ISBLANK(HLOOKUP(E$1, m_preprocess!$1:$1048576, $D82, FALSE)), "", HLOOKUP(E$1, m_preprocess!$1:$1048576, $D82, FALSE))</f>
        <v>57.935640720432666</v>
      </c>
      <c r="F82" s="21">
        <f>IF(ISBLANK(HLOOKUP(F$1, m_preprocess!$1:$1048576, $D82, FALSE)), "", HLOOKUP(F$1, m_preprocess!$1:$1048576, $D82, FALSE))</f>
        <v>58.620567886313502</v>
      </c>
      <c r="G82" s="21" t="str">
        <f>IF(ISBLANK(HLOOKUP(G$1, m_preprocess!$1:$1048576, $D82, FALSE)), "", HLOOKUP(G$1, m_preprocess!$1:$1048576, $D82, FALSE))</f>
        <v/>
      </c>
      <c r="H82" s="21" t="str">
        <f>IF(ISBLANK(HLOOKUP(H$1, m_preprocess!$1:$1048576, $D82, FALSE)), "", HLOOKUP(H$1, m_preprocess!$1:$1048576, $D82, FALSE))</f>
        <v/>
      </c>
      <c r="I82" s="21" t="str">
        <f>IF(ISBLANK(HLOOKUP(I$1, m_preprocess!$1:$1048576, $D82, FALSE)), "", HLOOKUP(I$1, m_preprocess!$1:$1048576, $D82, FALSE))</f>
        <v/>
      </c>
      <c r="J82" s="21" t="str">
        <f>IF(ISBLANK(HLOOKUP(J$1, m_preprocess!$1:$1048576, $D82, FALSE)), "", HLOOKUP(J$1, m_preprocess!$1:$1048576, $D82, FALSE))</f>
        <v/>
      </c>
      <c r="K82" s="21">
        <f>IF(ISBLANK(HLOOKUP(K$1, m_preprocess!$1:$1048576, $D82, FALSE)), "", HLOOKUP(K$1, m_preprocess!$1:$1048576, $D82, FALSE))</f>
        <v>264092.54663224914</v>
      </c>
      <c r="L82" s="21">
        <f>IF(ISBLANK(HLOOKUP(L$1, m_preprocess!$1:$1048576, $D82, FALSE)), "", HLOOKUP(L$1, m_preprocess!$1:$1048576, $D82, FALSE))</f>
        <v>24918.689705987759</v>
      </c>
      <c r="M82" s="21">
        <f>IF(ISBLANK(HLOOKUP(M$1, m_preprocess!$1:$1048576, $D82, FALSE)), "", HLOOKUP(M$1, m_preprocess!$1:$1048576, $D82, FALSE))</f>
        <v>42484.245190435882</v>
      </c>
      <c r="N82" s="21">
        <f>IF(ISBLANK(HLOOKUP(N$1, m_preprocess!$1:$1048576, $D82, FALSE)), "", HLOOKUP(N$1, m_preprocess!$1:$1048576, $D82, FALSE))</f>
        <v>11484.527670513256</v>
      </c>
      <c r="O82" s="21">
        <f>IF(ISBLANK(HLOOKUP(O$1, m_preprocess!$1:$1048576, $D82, FALSE)), "", HLOOKUP(O$1, m_preprocess!$1:$1048576, $D82, FALSE))</f>
        <v>185205.08406531223</v>
      </c>
      <c r="P82" s="21">
        <f>IF(ISBLANK(HLOOKUP(P$1, m_preprocess!$1:$1048576, $D82, FALSE)), "", HLOOKUP(P$1, m_preprocess!$1:$1048576, $D82, FALSE))</f>
        <v>192308.65640286024</v>
      </c>
      <c r="Q82" s="21">
        <f>IF(ISBLANK(HLOOKUP(Q$1, m_preprocess!$1:$1048576, $D82, FALSE)), "", HLOOKUP(Q$1, m_preprocess!$1:$1048576, $D82, FALSE))</f>
        <v>77137.985670085545</v>
      </c>
      <c r="R82" s="21">
        <f>IF(ISBLANK(HLOOKUP(R$1, m_preprocess!$1:$1048576, $D82, FALSE)), "", HLOOKUP(R$1, m_preprocess!$1:$1048576, $D82, FALSE))</f>
        <v>62535.727108736435</v>
      </c>
      <c r="S82" s="21">
        <f>IF(ISBLANK(HLOOKUP(S$1, m_preprocess!$1:$1048576, $D82, FALSE)), "", HLOOKUP(S$1, m_preprocess!$1:$1048576, $D82, FALSE))</f>
        <v>52634.943624038264</v>
      </c>
      <c r="T82" s="21">
        <f>IF(ISBLANK(HLOOKUP(T$1, m_preprocess!$1:$1048576, $D82, FALSE)), "", HLOOKUP(T$1, m_preprocess!$1:$1048576, $D82, FALSE))</f>
        <v>17098314.657248601</v>
      </c>
      <c r="U82" s="21">
        <f>IF(ISBLANK(HLOOKUP(U$1, m_preprocess!$1:$1048576, $D82, FALSE)), "", HLOOKUP(U$1, m_preprocess!$1:$1048576, $D82, FALSE))</f>
        <v>71.87598428978167</v>
      </c>
      <c r="V82" s="21">
        <f>IF(ISBLANK(HLOOKUP(V$1, m_preprocess!$1:$1048576, $D82, FALSE)), "", HLOOKUP(V$1, m_preprocess!$1:$1048576, $D82, FALSE))</f>
        <v>4738191.4453563755</v>
      </c>
      <c r="W82" s="21">
        <f>IF(ISBLANK(HLOOKUP(W$1, m_preprocess!$1:$1048576, $D82, FALSE)), "", HLOOKUP(W$1, m_preprocess!$1:$1048576, $D82, FALSE))</f>
        <v>9669952.4995452967</v>
      </c>
      <c r="X82" s="21" t="str">
        <f>IF(ISBLANK(HLOOKUP(X$1, m_preprocess!$1:$1048576, $D82, FALSE)), "", HLOOKUP(X$1, m_preprocess!$1:$1048576, $D82, FALSE))</f>
        <v/>
      </c>
      <c r="Y82" s="21" t="str">
        <f>IF(ISBLANK(HLOOKUP(Y$1, m_preprocess!$1:$1048576, $D82, FALSE)), "", HLOOKUP(Y$1, m_preprocess!$1:$1048576, $D82, FALSE))</f>
        <v/>
      </c>
      <c r="Z82" s="21" t="str">
        <f>IF(ISBLANK(HLOOKUP(Z$1, m_preprocess!$1:$1048576, $D82, FALSE)), "", HLOOKUP(Z$1, m_preprocess!$1:$1048576, $D82, FALSE))</f>
        <v/>
      </c>
    </row>
    <row r="83" spans="1:26" x14ac:dyDescent="0.25">
      <c r="A83" s="2">
        <v>36434</v>
      </c>
      <c r="B83" s="21">
        <v>1999</v>
      </c>
      <c r="C83" s="21">
        <v>10</v>
      </c>
      <c r="D83" s="21">
        <v>83</v>
      </c>
      <c r="E83" s="21">
        <f>IF(ISBLANK(HLOOKUP(E$1, m_preprocess!$1:$1048576, $D83, FALSE)), "", HLOOKUP(E$1, m_preprocess!$1:$1048576, $D83, FALSE))</f>
        <v>58.284961580001251</v>
      </c>
      <c r="F83" s="21">
        <f>IF(ISBLANK(HLOOKUP(F$1, m_preprocess!$1:$1048576, $D83, FALSE)), "", HLOOKUP(F$1, m_preprocess!$1:$1048576, $D83, FALSE))</f>
        <v>56.025250693166498</v>
      </c>
      <c r="G83" s="21" t="str">
        <f>IF(ISBLANK(HLOOKUP(G$1, m_preprocess!$1:$1048576, $D83, FALSE)), "", HLOOKUP(G$1, m_preprocess!$1:$1048576, $D83, FALSE))</f>
        <v/>
      </c>
      <c r="H83" s="21" t="str">
        <f>IF(ISBLANK(HLOOKUP(H$1, m_preprocess!$1:$1048576, $D83, FALSE)), "", HLOOKUP(H$1, m_preprocess!$1:$1048576, $D83, FALSE))</f>
        <v/>
      </c>
      <c r="I83" s="21" t="str">
        <f>IF(ISBLANK(HLOOKUP(I$1, m_preprocess!$1:$1048576, $D83, FALSE)), "", HLOOKUP(I$1, m_preprocess!$1:$1048576, $D83, FALSE))</f>
        <v/>
      </c>
      <c r="J83" s="21" t="str">
        <f>IF(ISBLANK(HLOOKUP(J$1, m_preprocess!$1:$1048576, $D83, FALSE)), "", HLOOKUP(J$1, m_preprocess!$1:$1048576, $D83, FALSE))</f>
        <v/>
      </c>
      <c r="K83" s="21">
        <f>IF(ISBLANK(HLOOKUP(K$1, m_preprocess!$1:$1048576, $D83, FALSE)), "", HLOOKUP(K$1, m_preprocess!$1:$1048576, $D83, FALSE))</f>
        <v>272299.6415276468</v>
      </c>
      <c r="L83" s="21">
        <f>IF(ISBLANK(HLOOKUP(L$1, m_preprocess!$1:$1048576, $D83, FALSE)), "", HLOOKUP(L$1, m_preprocess!$1:$1048576, $D83, FALSE))</f>
        <v>24712.795837521728</v>
      </c>
      <c r="M83" s="21">
        <f>IF(ISBLANK(HLOOKUP(M$1, m_preprocess!$1:$1048576, $D83, FALSE)), "", HLOOKUP(M$1, m_preprocess!$1:$1048576, $D83, FALSE))</f>
        <v>43126.968681906706</v>
      </c>
      <c r="N83" s="21">
        <f>IF(ISBLANK(HLOOKUP(N$1, m_preprocess!$1:$1048576, $D83, FALSE)), "", HLOOKUP(N$1, m_preprocess!$1:$1048576, $D83, FALSE))</f>
        <v>13045.674958321892</v>
      </c>
      <c r="O83" s="21">
        <f>IF(ISBLANK(HLOOKUP(O$1, m_preprocess!$1:$1048576, $D83, FALSE)), "", HLOOKUP(O$1, m_preprocess!$1:$1048576, $D83, FALSE))</f>
        <v>191414.20204989641</v>
      </c>
      <c r="P83" s="21">
        <f>IF(ISBLANK(HLOOKUP(P$1, m_preprocess!$1:$1048576, $D83, FALSE)), "", HLOOKUP(P$1, m_preprocess!$1:$1048576, $D83, FALSE))</f>
        <v>208340.84345260385</v>
      </c>
      <c r="Q83" s="21">
        <f>IF(ISBLANK(HLOOKUP(Q$1, m_preprocess!$1:$1048576, $D83, FALSE)), "", HLOOKUP(Q$1, m_preprocess!$1:$1048576, $D83, FALSE))</f>
        <v>81069.874599763949</v>
      </c>
      <c r="R83" s="21">
        <f>IF(ISBLANK(HLOOKUP(R$1, m_preprocess!$1:$1048576, $D83, FALSE)), "", HLOOKUP(R$1, m_preprocess!$1:$1048576, $D83, FALSE))</f>
        <v>65663.95144483725</v>
      </c>
      <c r="S83" s="21">
        <f>IF(ISBLANK(HLOOKUP(S$1, m_preprocess!$1:$1048576, $D83, FALSE)), "", HLOOKUP(S$1, m_preprocess!$1:$1048576, $D83, FALSE))</f>
        <v>61607.017408002641</v>
      </c>
      <c r="T83" s="21">
        <f>IF(ISBLANK(HLOOKUP(T$1, m_preprocess!$1:$1048576, $D83, FALSE)), "", HLOOKUP(T$1, m_preprocess!$1:$1048576, $D83, FALSE))</f>
        <v>17021504.400497224</v>
      </c>
      <c r="U83" s="21">
        <f>IF(ISBLANK(HLOOKUP(U$1, m_preprocess!$1:$1048576, $D83, FALSE)), "", HLOOKUP(U$1, m_preprocess!$1:$1048576, $D83, FALSE))</f>
        <v>72.336333592092359</v>
      </c>
      <c r="V83" s="21">
        <f>IF(ISBLANK(HLOOKUP(V$1, m_preprocess!$1:$1048576, $D83, FALSE)), "", HLOOKUP(V$1, m_preprocess!$1:$1048576, $D83, FALSE))</f>
        <v>4677770.1033857325</v>
      </c>
      <c r="W83" s="21">
        <f>IF(ISBLANK(HLOOKUP(W$1, m_preprocess!$1:$1048576, $D83, FALSE)), "", HLOOKUP(W$1, m_preprocess!$1:$1048576, $D83, FALSE))</f>
        <v>9603477.8598902188</v>
      </c>
      <c r="X83" s="21" t="str">
        <f>IF(ISBLANK(HLOOKUP(X$1, m_preprocess!$1:$1048576, $D83, FALSE)), "", HLOOKUP(X$1, m_preprocess!$1:$1048576, $D83, FALSE))</f>
        <v/>
      </c>
      <c r="Y83" s="21" t="str">
        <f>IF(ISBLANK(HLOOKUP(Y$1, m_preprocess!$1:$1048576, $D83, FALSE)), "", HLOOKUP(Y$1, m_preprocess!$1:$1048576, $D83, FALSE))</f>
        <v/>
      </c>
      <c r="Z83" s="21" t="str">
        <f>IF(ISBLANK(HLOOKUP(Z$1, m_preprocess!$1:$1048576, $D83, FALSE)), "", HLOOKUP(Z$1, m_preprocess!$1:$1048576, $D83, FALSE))</f>
        <v/>
      </c>
    </row>
    <row r="84" spans="1:26" x14ac:dyDescent="0.25">
      <c r="A84" s="2">
        <v>36465</v>
      </c>
      <c r="B84" s="21">
        <v>1999</v>
      </c>
      <c r="C84" s="21">
        <v>11</v>
      </c>
      <c r="D84" s="21">
        <v>84</v>
      </c>
      <c r="E84" s="21">
        <f>IF(ISBLANK(HLOOKUP(E$1, m_preprocess!$1:$1048576, $D84, FALSE)), "", HLOOKUP(E$1, m_preprocess!$1:$1048576, $D84, FALSE))</f>
        <v>58.017175975873528</v>
      </c>
      <c r="F84" s="21">
        <f>IF(ISBLANK(HLOOKUP(F$1, m_preprocess!$1:$1048576, $D84, FALSE)), "", HLOOKUP(F$1, m_preprocess!$1:$1048576, $D84, FALSE))</f>
        <v>56.342096693285498</v>
      </c>
      <c r="G84" s="21" t="str">
        <f>IF(ISBLANK(HLOOKUP(G$1, m_preprocess!$1:$1048576, $D84, FALSE)), "", HLOOKUP(G$1, m_preprocess!$1:$1048576, $D84, FALSE))</f>
        <v/>
      </c>
      <c r="H84" s="21" t="str">
        <f>IF(ISBLANK(HLOOKUP(H$1, m_preprocess!$1:$1048576, $D84, FALSE)), "", HLOOKUP(H$1, m_preprocess!$1:$1048576, $D84, FALSE))</f>
        <v/>
      </c>
      <c r="I84" s="21" t="str">
        <f>IF(ISBLANK(HLOOKUP(I$1, m_preprocess!$1:$1048576, $D84, FALSE)), "", HLOOKUP(I$1, m_preprocess!$1:$1048576, $D84, FALSE))</f>
        <v/>
      </c>
      <c r="J84" s="21" t="str">
        <f>IF(ISBLANK(HLOOKUP(J$1, m_preprocess!$1:$1048576, $D84, FALSE)), "", HLOOKUP(J$1, m_preprocess!$1:$1048576, $D84, FALSE))</f>
        <v/>
      </c>
      <c r="K84" s="21">
        <f>IF(ISBLANK(HLOOKUP(K$1, m_preprocess!$1:$1048576, $D84, FALSE)), "", HLOOKUP(K$1, m_preprocess!$1:$1048576, $D84, FALSE))</f>
        <v>270793.49082290923</v>
      </c>
      <c r="L84" s="21">
        <f>IF(ISBLANK(HLOOKUP(L$1, m_preprocess!$1:$1048576, $D84, FALSE)), "", HLOOKUP(L$1, m_preprocess!$1:$1048576, $D84, FALSE))</f>
        <v>28492.489652003223</v>
      </c>
      <c r="M84" s="21">
        <f>IF(ISBLANK(HLOOKUP(M$1, m_preprocess!$1:$1048576, $D84, FALSE)), "", HLOOKUP(M$1, m_preprocess!$1:$1048576, $D84, FALSE))</f>
        <v>36863.042479825424</v>
      </c>
      <c r="N84" s="21">
        <f>IF(ISBLANK(HLOOKUP(N$1, m_preprocess!$1:$1048576, $D84, FALSE)), "", HLOOKUP(N$1, m_preprocess!$1:$1048576, $D84, FALSE))</f>
        <v>13338.625304310021</v>
      </c>
      <c r="O84" s="21">
        <f>IF(ISBLANK(HLOOKUP(O$1, m_preprocess!$1:$1048576, $D84, FALSE)), "", HLOOKUP(O$1, m_preprocess!$1:$1048576, $D84, FALSE))</f>
        <v>192099.3333867706</v>
      </c>
      <c r="P84" s="21">
        <f>IF(ISBLANK(HLOOKUP(P$1, m_preprocess!$1:$1048576, $D84, FALSE)), "", HLOOKUP(P$1, m_preprocess!$1:$1048576, $D84, FALSE))</f>
        <v>239073.233540199</v>
      </c>
      <c r="Q84" s="21">
        <f>IF(ISBLANK(HLOOKUP(Q$1, m_preprocess!$1:$1048576, $D84, FALSE)), "", HLOOKUP(Q$1, m_preprocess!$1:$1048576, $D84, FALSE))</f>
        <v>89707.715682551367</v>
      </c>
      <c r="R84" s="21">
        <f>IF(ISBLANK(HLOOKUP(R$1, m_preprocess!$1:$1048576, $D84, FALSE)), "", HLOOKUP(R$1, m_preprocess!$1:$1048576, $D84, FALSE))</f>
        <v>61156.90577693392</v>
      </c>
      <c r="S84" s="21">
        <f>IF(ISBLANK(HLOOKUP(S$1, m_preprocess!$1:$1048576, $D84, FALSE)), "", HLOOKUP(S$1, m_preprocess!$1:$1048576, $D84, FALSE))</f>
        <v>88208.61208071369</v>
      </c>
      <c r="T84" s="21">
        <f>IF(ISBLANK(HLOOKUP(T$1, m_preprocess!$1:$1048576, $D84, FALSE)), "", HLOOKUP(T$1, m_preprocess!$1:$1048576, $D84, FALSE))</f>
        <v>17182344.951149426</v>
      </c>
      <c r="U84" s="21">
        <f>IF(ISBLANK(HLOOKUP(U$1, m_preprocess!$1:$1048576, $D84, FALSE)), "", HLOOKUP(U$1, m_preprocess!$1:$1048576, $D84, FALSE))</f>
        <v>71.330538594441833</v>
      </c>
      <c r="V84" s="21">
        <f>IF(ISBLANK(HLOOKUP(V$1, m_preprocess!$1:$1048576, $D84, FALSE)), "", HLOOKUP(V$1, m_preprocess!$1:$1048576, $D84, FALSE))</f>
        <v>4800632.160816092</v>
      </c>
      <c r="W84" s="21">
        <f>IF(ISBLANK(HLOOKUP(W$1, m_preprocess!$1:$1048576, $D84, FALSE)), "", HLOOKUP(W$1, m_preprocess!$1:$1048576, $D84, FALSE))</f>
        <v>9600273.5832413789</v>
      </c>
      <c r="X84" s="21" t="str">
        <f>IF(ISBLANK(HLOOKUP(X$1, m_preprocess!$1:$1048576, $D84, FALSE)), "", HLOOKUP(X$1, m_preprocess!$1:$1048576, $D84, FALSE))</f>
        <v/>
      </c>
      <c r="Y84" s="21" t="str">
        <f>IF(ISBLANK(HLOOKUP(Y$1, m_preprocess!$1:$1048576, $D84, FALSE)), "", HLOOKUP(Y$1, m_preprocess!$1:$1048576, $D84, FALSE))</f>
        <v/>
      </c>
      <c r="Z84" s="21" t="str">
        <f>IF(ISBLANK(HLOOKUP(Z$1, m_preprocess!$1:$1048576, $D84, FALSE)), "", HLOOKUP(Z$1, m_preprocess!$1:$1048576, $D84, FALSE))</f>
        <v/>
      </c>
    </row>
    <row r="85" spans="1:26" x14ac:dyDescent="0.25">
      <c r="A85" s="2">
        <v>36495</v>
      </c>
      <c r="B85" s="21">
        <v>1999</v>
      </c>
      <c r="C85" s="21">
        <v>12</v>
      </c>
      <c r="D85" s="21">
        <v>85</v>
      </c>
      <c r="E85" s="21">
        <f>IF(ISBLANK(HLOOKUP(E$1, m_preprocess!$1:$1048576, $D85, FALSE)), "", HLOOKUP(E$1, m_preprocess!$1:$1048576, $D85, FALSE))</f>
        <v>70.787259231507676</v>
      </c>
      <c r="F85" s="21">
        <f>IF(ISBLANK(HLOOKUP(F$1, m_preprocess!$1:$1048576, $D85, FALSE)), "", HLOOKUP(F$1, m_preprocess!$1:$1048576, $D85, FALSE))</f>
        <v>61.760480609053097</v>
      </c>
      <c r="G85" s="21" t="str">
        <f>IF(ISBLANK(HLOOKUP(G$1, m_preprocess!$1:$1048576, $D85, FALSE)), "", HLOOKUP(G$1, m_preprocess!$1:$1048576, $D85, FALSE))</f>
        <v/>
      </c>
      <c r="H85" s="21" t="str">
        <f>IF(ISBLANK(HLOOKUP(H$1, m_preprocess!$1:$1048576, $D85, FALSE)), "", HLOOKUP(H$1, m_preprocess!$1:$1048576, $D85, FALSE))</f>
        <v/>
      </c>
      <c r="I85" s="21" t="str">
        <f>IF(ISBLANK(HLOOKUP(I$1, m_preprocess!$1:$1048576, $D85, FALSE)), "", HLOOKUP(I$1, m_preprocess!$1:$1048576, $D85, FALSE))</f>
        <v/>
      </c>
      <c r="J85" s="21" t="str">
        <f>IF(ISBLANK(HLOOKUP(J$1, m_preprocess!$1:$1048576, $D85, FALSE)), "", HLOOKUP(J$1, m_preprocess!$1:$1048576, $D85, FALSE))</f>
        <v/>
      </c>
      <c r="K85" s="21">
        <f>IF(ISBLANK(HLOOKUP(K$1, m_preprocess!$1:$1048576, $D85, FALSE)), "", HLOOKUP(K$1, m_preprocess!$1:$1048576, $D85, FALSE))</f>
        <v>252545.52931819193</v>
      </c>
      <c r="L85" s="21">
        <f>IF(ISBLANK(HLOOKUP(L$1, m_preprocess!$1:$1048576, $D85, FALSE)), "", HLOOKUP(L$1, m_preprocess!$1:$1048576, $D85, FALSE))</f>
        <v>24033.397031064695</v>
      </c>
      <c r="M85" s="21">
        <f>IF(ISBLANK(HLOOKUP(M$1, m_preprocess!$1:$1048576, $D85, FALSE)), "", HLOOKUP(M$1, m_preprocess!$1:$1048576, $D85, FALSE))</f>
        <v>27704.929788043028</v>
      </c>
      <c r="N85" s="21">
        <f>IF(ISBLANK(HLOOKUP(N$1, m_preprocess!$1:$1048576, $D85, FALSE)), "", HLOOKUP(N$1, m_preprocess!$1:$1048576, $D85, FALSE))</f>
        <v>11272.066114659883</v>
      </c>
      <c r="O85" s="21">
        <f>IF(ISBLANK(HLOOKUP(O$1, m_preprocess!$1:$1048576, $D85, FALSE)), "", HLOOKUP(O$1, m_preprocess!$1:$1048576, $D85, FALSE))</f>
        <v>189535.13638442432</v>
      </c>
      <c r="P85" s="21">
        <f>IF(ISBLANK(HLOOKUP(P$1, m_preprocess!$1:$1048576, $D85, FALSE)), "", HLOOKUP(P$1, m_preprocess!$1:$1048576, $D85, FALSE))</f>
        <v>240689.69556540839</v>
      </c>
      <c r="Q85" s="21">
        <f>IF(ISBLANK(HLOOKUP(Q$1, m_preprocess!$1:$1048576, $D85, FALSE)), "", HLOOKUP(Q$1, m_preprocess!$1:$1048576, $D85, FALSE))</f>
        <v>95268.22748736522</v>
      </c>
      <c r="R85" s="21">
        <f>IF(ISBLANK(HLOOKUP(R$1, m_preprocess!$1:$1048576, $D85, FALSE)), "", HLOOKUP(R$1, m_preprocess!$1:$1048576, $D85, FALSE))</f>
        <v>72344.904259373579</v>
      </c>
      <c r="S85" s="21">
        <f>IF(ISBLANK(HLOOKUP(S$1, m_preprocess!$1:$1048576, $D85, FALSE)), "", HLOOKUP(S$1, m_preprocess!$1:$1048576, $D85, FALSE))</f>
        <v>73076.563818669572</v>
      </c>
      <c r="T85" s="21">
        <f>IF(ISBLANK(HLOOKUP(T$1, m_preprocess!$1:$1048576, $D85, FALSE)), "", HLOOKUP(T$1, m_preprocess!$1:$1048576, $D85, FALSE))</f>
        <v>17090627.690959319</v>
      </c>
      <c r="U85" s="21">
        <f>IF(ISBLANK(HLOOKUP(U$1, m_preprocess!$1:$1048576, $D85, FALSE)), "", HLOOKUP(U$1, m_preprocess!$1:$1048576, $D85, FALSE))</f>
        <v>70.748466022785379</v>
      </c>
      <c r="V85" s="21">
        <f>IF(ISBLANK(HLOOKUP(V$1, m_preprocess!$1:$1048576, $D85, FALSE)), "", HLOOKUP(V$1, m_preprocess!$1:$1048576, $D85, FALSE))</f>
        <v>6483264.9139639828</v>
      </c>
      <c r="W85" s="21">
        <f>IF(ISBLANK(HLOOKUP(W$1, m_preprocess!$1:$1048576, $D85, FALSE)), "", HLOOKUP(W$1, m_preprocess!$1:$1048576, $D85, FALSE))</f>
        <v>11420832.102158897</v>
      </c>
      <c r="X85" s="21" t="str">
        <f>IF(ISBLANK(HLOOKUP(X$1, m_preprocess!$1:$1048576, $D85, FALSE)), "", HLOOKUP(X$1, m_preprocess!$1:$1048576, $D85, FALSE))</f>
        <v/>
      </c>
      <c r="Y85" s="21" t="str">
        <f>IF(ISBLANK(HLOOKUP(Y$1, m_preprocess!$1:$1048576, $D85, FALSE)), "", HLOOKUP(Y$1, m_preprocess!$1:$1048576, $D85, FALSE))</f>
        <v/>
      </c>
      <c r="Z85" s="21" t="str">
        <f>IF(ISBLANK(HLOOKUP(Z$1, m_preprocess!$1:$1048576, $D85, FALSE)), "", HLOOKUP(Z$1, m_preprocess!$1:$1048576, $D85, FALSE))</f>
        <v/>
      </c>
    </row>
    <row r="86" spans="1:26" x14ac:dyDescent="0.25">
      <c r="A86" s="2">
        <v>36526</v>
      </c>
      <c r="B86" s="21">
        <v>2000</v>
      </c>
      <c r="C86" s="21">
        <v>1</v>
      </c>
      <c r="D86" s="21">
        <v>86</v>
      </c>
      <c r="E86" s="21">
        <f>IF(ISBLANK(HLOOKUP(E$1, m_preprocess!$1:$1048576, $D86, FALSE)), "", HLOOKUP(E$1, m_preprocess!$1:$1048576, $D86, FALSE))</f>
        <v>49.063610711072585</v>
      </c>
      <c r="F86" s="21">
        <f>IF(ISBLANK(HLOOKUP(F$1, m_preprocess!$1:$1048576, $D86, FALSE)), "", HLOOKUP(F$1, m_preprocess!$1:$1048576, $D86, FALSE))</f>
        <v>51.375448923147303</v>
      </c>
      <c r="G86" s="21" t="str">
        <f>IF(ISBLANK(HLOOKUP(G$1, m_preprocess!$1:$1048576, $D86, FALSE)), "", HLOOKUP(G$1, m_preprocess!$1:$1048576, $D86, FALSE))</f>
        <v/>
      </c>
      <c r="H86" s="21" t="str">
        <f>IF(ISBLANK(HLOOKUP(H$1, m_preprocess!$1:$1048576, $D86, FALSE)), "", HLOOKUP(H$1, m_preprocess!$1:$1048576, $D86, FALSE))</f>
        <v/>
      </c>
      <c r="I86" s="21" t="str">
        <f>IF(ISBLANK(HLOOKUP(I$1, m_preprocess!$1:$1048576, $D86, FALSE)), "", HLOOKUP(I$1, m_preprocess!$1:$1048576, $D86, FALSE))</f>
        <v/>
      </c>
      <c r="J86" s="21" t="str">
        <f>IF(ISBLANK(HLOOKUP(J$1, m_preprocess!$1:$1048576, $D86, FALSE)), "", HLOOKUP(J$1, m_preprocess!$1:$1048576, $D86, FALSE))</f>
        <v/>
      </c>
      <c r="K86" s="21">
        <f>IF(ISBLANK(HLOOKUP(K$1, m_preprocess!$1:$1048576, $D86, FALSE)), "", HLOOKUP(K$1, m_preprocess!$1:$1048576, $D86, FALSE))</f>
        <v>273830.01237262599</v>
      </c>
      <c r="L86" s="21">
        <f>IF(ISBLANK(HLOOKUP(L$1, m_preprocess!$1:$1048576, $D86, FALSE)), "", HLOOKUP(L$1, m_preprocess!$1:$1048576, $D86, FALSE))</f>
        <v>41888.429751235861</v>
      </c>
      <c r="M86" s="21">
        <f>IF(ISBLANK(HLOOKUP(M$1, m_preprocess!$1:$1048576, $D86, FALSE)), "", HLOOKUP(M$1, m_preprocess!$1:$1048576, $D86, FALSE))</f>
        <v>30332.746817805371</v>
      </c>
      <c r="N86" s="21">
        <f>IF(ISBLANK(HLOOKUP(N$1, m_preprocess!$1:$1048576, $D86, FALSE)), "", HLOOKUP(N$1, m_preprocess!$1:$1048576, $D86, FALSE))</f>
        <v>11774.905069882232</v>
      </c>
      <c r="O86" s="21">
        <f>IF(ISBLANK(HLOOKUP(O$1, m_preprocess!$1:$1048576, $D86, FALSE)), "", HLOOKUP(O$1, m_preprocess!$1:$1048576, $D86, FALSE))</f>
        <v>189833.93073370258</v>
      </c>
      <c r="P86" s="21">
        <f>IF(ISBLANK(HLOOKUP(P$1, m_preprocess!$1:$1048576, $D86, FALSE)), "", HLOOKUP(P$1, m_preprocess!$1:$1048576, $D86, FALSE))</f>
        <v>209361.40824926359</v>
      </c>
      <c r="Q86" s="21">
        <f>IF(ISBLANK(HLOOKUP(Q$1, m_preprocess!$1:$1048576, $D86, FALSE)), "", HLOOKUP(Q$1, m_preprocess!$1:$1048576, $D86, FALSE))</f>
        <v>91848.353529438798</v>
      </c>
      <c r="R86" s="21">
        <f>IF(ISBLANK(HLOOKUP(R$1, m_preprocess!$1:$1048576, $D86, FALSE)), "", HLOOKUP(R$1, m_preprocess!$1:$1048576, $D86, FALSE))</f>
        <v>51021.692368579417</v>
      </c>
      <c r="S86" s="21">
        <f>IF(ISBLANK(HLOOKUP(S$1, m_preprocess!$1:$1048576, $D86, FALSE)), "", HLOOKUP(S$1, m_preprocess!$1:$1048576, $D86, FALSE))</f>
        <v>66491.362351245363</v>
      </c>
      <c r="T86" s="21">
        <f>IF(ISBLANK(HLOOKUP(T$1, m_preprocess!$1:$1048576, $D86, FALSE)), "", HLOOKUP(T$1, m_preprocess!$1:$1048576, $D86, FALSE))</f>
        <v>16874917.277863178</v>
      </c>
      <c r="U86" s="21">
        <f>IF(ISBLANK(HLOOKUP(U$1, m_preprocess!$1:$1048576, $D86, FALSE)), "", HLOOKUP(U$1, m_preprocess!$1:$1048576, $D86, FALSE))</f>
        <v>71.766142537516373</v>
      </c>
      <c r="V86" s="21">
        <f>IF(ISBLANK(HLOOKUP(V$1, m_preprocess!$1:$1048576, $D86, FALSE)), "", HLOOKUP(V$1, m_preprocess!$1:$1048576, $D86, FALSE))</f>
        <v>4963962.5715389121</v>
      </c>
      <c r="W86" s="21">
        <f>IF(ISBLANK(HLOOKUP(W$1, m_preprocess!$1:$1048576, $D86, FALSE)), "", HLOOKUP(W$1, m_preprocess!$1:$1048576, $D86, FALSE))</f>
        <v>9896470.2186665274</v>
      </c>
      <c r="X86" s="21" t="str">
        <f>IF(ISBLANK(HLOOKUP(X$1, m_preprocess!$1:$1048576, $D86, FALSE)), "", HLOOKUP(X$1, m_preprocess!$1:$1048576, $D86, FALSE))</f>
        <v/>
      </c>
      <c r="Y86" s="21" t="str">
        <f>IF(ISBLANK(HLOOKUP(Y$1, m_preprocess!$1:$1048576, $D86, FALSE)), "", HLOOKUP(Y$1, m_preprocess!$1:$1048576, $D86, FALSE))</f>
        <v/>
      </c>
      <c r="Z86" s="21" t="str">
        <f>IF(ISBLANK(HLOOKUP(Z$1, m_preprocess!$1:$1048576, $D86, FALSE)), "", HLOOKUP(Z$1, m_preprocess!$1:$1048576, $D86, FALSE))</f>
        <v/>
      </c>
    </row>
    <row r="87" spans="1:26" x14ac:dyDescent="0.25">
      <c r="A87" s="2">
        <v>36557</v>
      </c>
      <c r="B87" s="21">
        <v>2000</v>
      </c>
      <c r="C87" s="21">
        <v>2</v>
      </c>
      <c r="D87" s="21">
        <v>87</v>
      </c>
      <c r="E87" s="21">
        <f>IF(ISBLANK(HLOOKUP(E$1, m_preprocess!$1:$1048576, $D87, FALSE)), "", HLOOKUP(E$1, m_preprocess!$1:$1048576, $D87, FALSE))</f>
        <v>51.345102243108677</v>
      </c>
      <c r="F87" s="21">
        <f>IF(ISBLANK(HLOOKUP(F$1, m_preprocess!$1:$1048576, $D87, FALSE)), "", HLOOKUP(F$1, m_preprocess!$1:$1048576, $D87, FALSE))</f>
        <v>56.2342032666918</v>
      </c>
      <c r="G87" s="21" t="str">
        <f>IF(ISBLANK(HLOOKUP(G$1, m_preprocess!$1:$1048576, $D87, FALSE)), "", HLOOKUP(G$1, m_preprocess!$1:$1048576, $D87, FALSE))</f>
        <v/>
      </c>
      <c r="H87" s="21" t="str">
        <f>IF(ISBLANK(HLOOKUP(H$1, m_preprocess!$1:$1048576, $D87, FALSE)), "", HLOOKUP(H$1, m_preprocess!$1:$1048576, $D87, FALSE))</f>
        <v/>
      </c>
      <c r="I87" s="21" t="str">
        <f>IF(ISBLANK(HLOOKUP(I$1, m_preprocess!$1:$1048576, $D87, FALSE)), "", HLOOKUP(I$1, m_preprocess!$1:$1048576, $D87, FALSE))</f>
        <v/>
      </c>
      <c r="J87" s="21" t="str">
        <f>IF(ISBLANK(HLOOKUP(J$1, m_preprocess!$1:$1048576, $D87, FALSE)), "", HLOOKUP(J$1, m_preprocess!$1:$1048576, $D87, FALSE))</f>
        <v/>
      </c>
      <c r="K87" s="21">
        <f>IF(ISBLANK(HLOOKUP(K$1, m_preprocess!$1:$1048576, $D87, FALSE)), "", HLOOKUP(K$1, m_preprocess!$1:$1048576, $D87, FALSE))</f>
        <v>240331.52237192853</v>
      </c>
      <c r="L87" s="21">
        <f>IF(ISBLANK(HLOOKUP(L$1, m_preprocess!$1:$1048576, $D87, FALSE)), "", HLOOKUP(L$1, m_preprocess!$1:$1048576, $D87, FALSE))</f>
        <v>20989.92200898545</v>
      </c>
      <c r="M87" s="21">
        <f>IF(ISBLANK(HLOOKUP(M$1, m_preprocess!$1:$1048576, $D87, FALSE)), "", HLOOKUP(M$1, m_preprocess!$1:$1048576, $D87, FALSE))</f>
        <v>24324.522004268456</v>
      </c>
      <c r="N87" s="21">
        <f>IF(ISBLANK(HLOOKUP(N$1, m_preprocess!$1:$1048576, $D87, FALSE)), "", HLOOKUP(N$1, m_preprocess!$1:$1048576, $D87, FALSE))</f>
        <v>11419.67513234575</v>
      </c>
      <c r="O87" s="21">
        <f>IF(ISBLANK(HLOOKUP(O$1, m_preprocess!$1:$1048576, $D87, FALSE)), "", HLOOKUP(O$1, m_preprocess!$1:$1048576, $D87, FALSE))</f>
        <v>183597.40322632884</v>
      </c>
      <c r="P87" s="21">
        <f>IF(ISBLANK(HLOOKUP(P$1, m_preprocess!$1:$1048576, $D87, FALSE)), "", HLOOKUP(P$1, m_preprocess!$1:$1048576, $D87, FALSE))</f>
        <v>221646.76034888925</v>
      </c>
      <c r="Q87" s="21">
        <f>IF(ISBLANK(HLOOKUP(Q$1, m_preprocess!$1:$1048576, $D87, FALSE)), "", HLOOKUP(Q$1, m_preprocess!$1:$1048576, $D87, FALSE))</f>
        <v>92552.821084109513</v>
      </c>
      <c r="R87" s="21">
        <f>IF(ISBLANK(HLOOKUP(R$1, m_preprocess!$1:$1048576, $D87, FALSE)), "", HLOOKUP(R$1, m_preprocess!$1:$1048576, $D87, FALSE))</f>
        <v>61516.485597020008</v>
      </c>
      <c r="S87" s="21">
        <f>IF(ISBLANK(HLOOKUP(S$1, m_preprocess!$1:$1048576, $D87, FALSE)), "", HLOOKUP(S$1, m_preprocess!$1:$1048576, $D87, FALSE))</f>
        <v>67577.453667759721</v>
      </c>
      <c r="T87" s="21">
        <f>IF(ISBLANK(HLOOKUP(T$1, m_preprocess!$1:$1048576, $D87, FALSE)), "", HLOOKUP(T$1, m_preprocess!$1:$1048576, $D87, FALSE))</f>
        <v>17011692.707992576</v>
      </c>
      <c r="U87" s="21">
        <f>IF(ISBLANK(HLOOKUP(U$1, m_preprocess!$1:$1048576, $D87, FALSE)), "", HLOOKUP(U$1, m_preprocess!$1:$1048576, $D87, FALSE))</f>
        <v>73.188219551932491</v>
      </c>
      <c r="V87" s="21">
        <f>IF(ISBLANK(HLOOKUP(V$1, m_preprocess!$1:$1048576, $D87, FALSE)), "", HLOOKUP(V$1, m_preprocess!$1:$1048576, $D87, FALSE))</f>
        <v>4667471.1006571781</v>
      </c>
      <c r="W87" s="21">
        <f>IF(ISBLANK(HLOOKUP(W$1, m_preprocess!$1:$1048576, $D87, FALSE)), "", HLOOKUP(W$1, m_preprocess!$1:$1048576, $D87, FALSE))</f>
        <v>9316034.5400198009</v>
      </c>
      <c r="X87" s="21" t="str">
        <f>IF(ISBLANK(HLOOKUP(X$1, m_preprocess!$1:$1048576, $D87, FALSE)), "", HLOOKUP(X$1, m_preprocess!$1:$1048576, $D87, FALSE))</f>
        <v/>
      </c>
      <c r="Y87" s="21" t="str">
        <f>IF(ISBLANK(HLOOKUP(Y$1, m_preprocess!$1:$1048576, $D87, FALSE)), "", HLOOKUP(Y$1, m_preprocess!$1:$1048576, $D87, FALSE))</f>
        <v/>
      </c>
      <c r="Z87" s="21" t="str">
        <f>IF(ISBLANK(HLOOKUP(Z$1, m_preprocess!$1:$1048576, $D87, FALSE)), "", HLOOKUP(Z$1, m_preprocess!$1:$1048576, $D87, FALSE))</f>
        <v/>
      </c>
    </row>
    <row r="88" spans="1:26" x14ac:dyDescent="0.25">
      <c r="A88" s="2">
        <v>36586</v>
      </c>
      <c r="B88" s="21">
        <v>2000</v>
      </c>
      <c r="C88" s="21">
        <v>3</v>
      </c>
      <c r="D88" s="21">
        <v>88</v>
      </c>
      <c r="E88" s="21">
        <f>IF(ISBLANK(HLOOKUP(E$1, m_preprocess!$1:$1048576, $D88, FALSE)), "", HLOOKUP(E$1, m_preprocess!$1:$1048576, $D88, FALSE))</f>
        <v>56.797513031436651</v>
      </c>
      <c r="F88" s="21">
        <f>IF(ISBLANK(HLOOKUP(F$1, m_preprocess!$1:$1048576, $D88, FALSE)), "", HLOOKUP(F$1, m_preprocess!$1:$1048576, $D88, FALSE))</f>
        <v>55.726193470374298</v>
      </c>
      <c r="G88" s="21" t="str">
        <f>IF(ISBLANK(HLOOKUP(G$1, m_preprocess!$1:$1048576, $D88, FALSE)), "", HLOOKUP(G$1, m_preprocess!$1:$1048576, $D88, FALSE))</f>
        <v/>
      </c>
      <c r="H88" s="21" t="str">
        <f>IF(ISBLANK(HLOOKUP(H$1, m_preprocess!$1:$1048576, $D88, FALSE)), "", HLOOKUP(H$1, m_preprocess!$1:$1048576, $D88, FALSE))</f>
        <v/>
      </c>
      <c r="I88" s="21" t="str">
        <f>IF(ISBLANK(HLOOKUP(I$1, m_preprocess!$1:$1048576, $D88, FALSE)), "", HLOOKUP(I$1, m_preprocess!$1:$1048576, $D88, FALSE))</f>
        <v/>
      </c>
      <c r="J88" s="21" t="str">
        <f>IF(ISBLANK(HLOOKUP(J$1, m_preprocess!$1:$1048576, $D88, FALSE)), "", HLOOKUP(J$1, m_preprocess!$1:$1048576, $D88, FALSE))</f>
        <v/>
      </c>
      <c r="K88" s="21">
        <f>IF(ISBLANK(HLOOKUP(K$1, m_preprocess!$1:$1048576, $D88, FALSE)), "", HLOOKUP(K$1, m_preprocess!$1:$1048576, $D88, FALSE))</f>
        <v>352302.38055895688</v>
      </c>
      <c r="L88" s="21">
        <f>IF(ISBLANK(HLOOKUP(L$1, m_preprocess!$1:$1048576, $D88, FALSE)), "", HLOOKUP(L$1, m_preprocess!$1:$1048576, $D88, FALSE))</f>
        <v>108998.35054222774</v>
      </c>
      <c r="M88" s="21">
        <f>IF(ISBLANK(HLOOKUP(M$1, m_preprocess!$1:$1048576, $D88, FALSE)), "", HLOOKUP(M$1, m_preprocess!$1:$1048576, $D88, FALSE))</f>
        <v>46752.587603835818</v>
      </c>
      <c r="N88" s="21">
        <f>IF(ISBLANK(HLOOKUP(N$1, m_preprocess!$1:$1048576, $D88, FALSE)), "", HLOOKUP(N$1, m_preprocess!$1:$1048576, $D88, FALSE))</f>
        <v>11690.24364884253</v>
      </c>
      <c r="O88" s="21">
        <f>IF(ISBLANK(HLOOKUP(O$1, m_preprocess!$1:$1048576, $D88, FALSE)), "", HLOOKUP(O$1, m_preprocess!$1:$1048576, $D88, FALSE))</f>
        <v>184861.19876405079</v>
      </c>
      <c r="P88" s="21">
        <f>IF(ISBLANK(HLOOKUP(P$1, m_preprocess!$1:$1048576, $D88, FALSE)), "", HLOOKUP(P$1, m_preprocess!$1:$1048576, $D88, FALSE))</f>
        <v>221112.8007956408</v>
      </c>
      <c r="Q88" s="21">
        <f>IF(ISBLANK(HLOOKUP(Q$1, m_preprocess!$1:$1048576, $D88, FALSE)), "", HLOOKUP(Q$1, m_preprocess!$1:$1048576, $D88, FALSE))</f>
        <v>90556.062878110752</v>
      </c>
      <c r="R88" s="21">
        <f>IF(ISBLANK(HLOOKUP(R$1, m_preprocess!$1:$1048576, $D88, FALSE)), "", HLOOKUP(R$1, m_preprocess!$1:$1048576, $D88, FALSE))</f>
        <v>62180.791766851551</v>
      </c>
      <c r="S88" s="21">
        <f>IF(ISBLANK(HLOOKUP(S$1, m_preprocess!$1:$1048576, $D88, FALSE)), "", HLOOKUP(S$1, m_preprocess!$1:$1048576, $D88, FALSE))</f>
        <v>68375.946150678457</v>
      </c>
      <c r="T88" s="21">
        <f>IF(ISBLANK(HLOOKUP(T$1, m_preprocess!$1:$1048576, $D88, FALSE)), "", HLOOKUP(T$1, m_preprocess!$1:$1048576, $D88, FALSE))</f>
        <v>16503440.460191591</v>
      </c>
      <c r="U88" s="21">
        <f>IF(ISBLANK(HLOOKUP(U$1, m_preprocess!$1:$1048576, $D88, FALSE)), "", HLOOKUP(U$1, m_preprocess!$1:$1048576, $D88, FALSE))</f>
        <v>71.937468623271073</v>
      </c>
      <c r="V88" s="21">
        <f>IF(ISBLANK(HLOOKUP(V$1, m_preprocess!$1:$1048576, $D88, FALSE)), "", HLOOKUP(V$1, m_preprocess!$1:$1048576, $D88, FALSE))</f>
        <v>4861659.2241572347</v>
      </c>
      <c r="W88" s="21">
        <f>IF(ISBLANK(HLOOKUP(W$1, m_preprocess!$1:$1048576, $D88, FALSE)), "", HLOOKUP(W$1, m_preprocess!$1:$1048576, $D88, FALSE))</f>
        <v>9610245.6677425224</v>
      </c>
      <c r="X88" s="21" t="str">
        <f>IF(ISBLANK(HLOOKUP(X$1, m_preprocess!$1:$1048576, $D88, FALSE)), "", HLOOKUP(X$1, m_preprocess!$1:$1048576, $D88, FALSE))</f>
        <v/>
      </c>
      <c r="Y88" s="21" t="str">
        <f>IF(ISBLANK(HLOOKUP(Y$1, m_preprocess!$1:$1048576, $D88, FALSE)), "", HLOOKUP(Y$1, m_preprocess!$1:$1048576, $D88, FALSE))</f>
        <v/>
      </c>
      <c r="Z88" s="21" t="str">
        <f>IF(ISBLANK(HLOOKUP(Z$1, m_preprocess!$1:$1048576, $D88, FALSE)), "", HLOOKUP(Z$1, m_preprocess!$1:$1048576, $D88, FALSE))</f>
        <v/>
      </c>
    </row>
    <row r="89" spans="1:26" x14ac:dyDescent="0.25">
      <c r="A89" s="2">
        <v>36617</v>
      </c>
      <c r="B89" s="21">
        <v>2000</v>
      </c>
      <c r="C89" s="21">
        <v>4</v>
      </c>
      <c r="D89" s="21">
        <v>89</v>
      </c>
      <c r="E89" s="21">
        <f>IF(ISBLANK(HLOOKUP(E$1, m_preprocess!$1:$1048576, $D89, FALSE)), "", HLOOKUP(E$1, m_preprocess!$1:$1048576, $D89, FALSE))</f>
        <v>54.813487958727798</v>
      </c>
      <c r="F89" s="21">
        <f>IF(ISBLANK(HLOOKUP(F$1, m_preprocess!$1:$1048576, $D89, FALSE)), "", HLOOKUP(F$1, m_preprocess!$1:$1048576, $D89, FALSE))</f>
        <v>54.4621448120214</v>
      </c>
      <c r="G89" s="21" t="str">
        <f>IF(ISBLANK(HLOOKUP(G$1, m_preprocess!$1:$1048576, $D89, FALSE)), "", HLOOKUP(G$1, m_preprocess!$1:$1048576, $D89, FALSE))</f>
        <v/>
      </c>
      <c r="H89" s="21" t="str">
        <f>IF(ISBLANK(HLOOKUP(H$1, m_preprocess!$1:$1048576, $D89, FALSE)), "", HLOOKUP(H$1, m_preprocess!$1:$1048576, $D89, FALSE))</f>
        <v/>
      </c>
      <c r="I89" s="21" t="str">
        <f>IF(ISBLANK(HLOOKUP(I$1, m_preprocess!$1:$1048576, $D89, FALSE)), "", HLOOKUP(I$1, m_preprocess!$1:$1048576, $D89, FALSE))</f>
        <v/>
      </c>
      <c r="J89" s="21" t="str">
        <f>IF(ISBLANK(HLOOKUP(J$1, m_preprocess!$1:$1048576, $D89, FALSE)), "", HLOOKUP(J$1, m_preprocess!$1:$1048576, $D89, FALSE))</f>
        <v/>
      </c>
      <c r="K89" s="21">
        <f>IF(ISBLANK(HLOOKUP(K$1, m_preprocess!$1:$1048576, $D89, FALSE)), "", HLOOKUP(K$1, m_preprocess!$1:$1048576, $D89, FALSE))</f>
        <v>342247.89041466598</v>
      </c>
      <c r="L89" s="21">
        <f>IF(ISBLANK(HLOOKUP(L$1, m_preprocess!$1:$1048576, $D89, FALSE)), "", HLOOKUP(L$1, m_preprocess!$1:$1048576, $D89, FALSE))</f>
        <v>108480.31207212446</v>
      </c>
      <c r="M89" s="21">
        <f>IF(ISBLANK(HLOOKUP(M$1, m_preprocess!$1:$1048576, $D89, FALSE)), "", HLOOKUP(M$1, m_preprocess!$1:$1048576, $D89, FALSE))</f>
        <v>41848.493190059147</v>
      </c>
      <c r="N89" s="21">
        <f>IF(ISBLANK(HLOOKUP(N$1, m_preprocess!$1:$1048576, $D89, FALSE)), "", HLOOKUP(N$1, m_preprocess!$1:$1048576, $D89, FALSE))</f>
        <v>11702.004373030104</v>
      </c>
      <c r="O89" s="21">
        <f>IF(ISBLANK(HLOOKUP(O$1, m_preprocess!$1:$1048576, $D89, FALSE)), "", HLOOKUP(O$1, m_preprocess!$1:$1048576, $D89, FALSE))</f>
        <v>180217.08077945228</v>
      </c>
      <c r="P89" s="21">
        <f>IF(ISBLANK(HLOOKUP(P$1, m_preprocess!$1:$1048576, $D89, FALSE)), "", HLOOKUP(P$1, m_preprocess!$1:$1048576, $D89, FALSE))</f>
        <v>198982.22121168565</v>
      </c>
      <c r="Q89" s="21">
        <f>IF(ISBLANK(HLOOKUP(Q$1, m_preprocess!$1:$1048576, $D89, FALSE)), "", HLOOKUP(Q$1, m_preprocess!$1:$1048576, $D89, FALSE))</f>
        <v>84260.33847735975</v>
      </c>
      <c r="R89" s="21">
        <f>IF(ISBLANK(HLOOKUP(R$1, m_preprocess!$1:$1048576, $D89, FALSE)), "", HLOOKUP(R$1, m_preprocess!$1:$1048576, $D89, FALSE))</f>
        <v>60932.65624254525</v>
      </c>
      <c r="S89" s="21">
        <f>IF(ISBLANK(HLOOKUP(S$1, m_preprocess!$1:$1048576, $D89, FALSE)), "", HLOOKUP(S$1, m_preprocess!$1:$1048576, $D89, FALSE))</f>
        <v>53789.226491780661</v>
      </c>
      <c r="T89" s="21">
        <f>IF(ISBLANK(HLOOKUP(T$1, m_preprocess!$1:$1048576, $D89, FALSE)), "", HLOOKUP(T$1, m_preprocess!$1:$1048576, $D89, FALSE))</f>
        <v>16204733.901104607</v>
      </c>
      <c r="U89" s="21">
        <f>IF(ISBLANK(HLOOKUP(U$1, m_preprocess!$1:$1048576, $D89, FALSE)), "", HLOOKUP(U$1, m_preprocess!$1:$1048576, $D89, FALSE))</f>
        <v>71.181249838992088</v>
      </c>
      <c r="V89" s="21">
        <f>IF(ISBLANK(HLOOKUP(V$1, m_preprocess!$1:$1048576, $D89, FALSE)), "", HLOOKUP(V$1, m_preprocess!$1:$1048576, $D89, FALSE))</f>
        <v>5199085.7384717437</v>
      </c>
      <c r="W89" s="21">
        <f>IF(ISBLANK(HLOOKUP(W$1, m_preprocess!$1:$1048576, $D89, FALSE)), "", HLOOKUP(W$1, m_preprocess!$1:$1048576, $D89, FALSE))</f>
        <v>10242012.322976753</v>
      </c>
      <c r="X89" s="21" t="str">
        <f>IF(ISBLANK(HLOOKUP(X$1, m_preprocess!$1:$1048576, $D89, FALSE)), "", HLOOKUP(X$1, m_preprocess!$1:$1048576, $D89, FALSE))</f>
        <v/>
      </c>
      <c r="Y89" s="21" t="str">
        <f>IF(ISBLANK(HLOOKUP(Y$1, m_preprocess!$1:$1048576, $D89, FALSE)), "", HLOOKUP(Y$1, m_preprocess!$1:$1048576, $D89, FALSE))</f>
        <v/>
      </c>
      <c r="Z89" s="21" t="str">
        <f>IF(ISBLANK(HLOOKUP(Z$1, m_preprocess!$1:$1048576, $D89, FALSE)), "", HLOOKUP(Z$1, m_preprocess!$1:$1048576, $D89, FALSE))</f>
        <v/>
      </c>
    </row>
    <row r="90" spans="1:26" x14ac:dyDescent="0.25">
      <c r="A90" s="2">
        <v>36647</v>
      </c>
      <c r="B90" s="21">
        <v>2000</v>
      </c>
      <c r="C90" s="21">
        <v>5</v>
      </c>
      <c r="D90" s="21">
        <v>90</v>
      </c>
      <c r="E90" s="21">
        <f>IF(ISBLANK(HLOOKUP(E$1, m_preprocess!$1:$1048576, $D90, FALSE)), "", HLOOKUP(E$1, m_preprocess!$1:$1048576, $D90, FALSE))</f>
        <v>57.924477576623985</v>
      </c>
      <c r="F90" s="21">
        <f>IF(ISBLANK(HLOOKUP(F$1, m_preprocess!$1:$1048576, $D90, FALSE)), "", HLOOKUP(F$1, m_preprocess!$1:$1048576, $D90, FALSE))</f>
        <v>56.497344417901502</v>
      </c>
      <c r="G90" s="21" t="str">
        <f>IF(ISBLANK(HLOOKUP(G$1, m_preprocess!$1:$1048576, $D90, FALSE)), "", HLOOKUP(G$1, m_preprocess!$1:$1048576, $D90, FALSE))</f>
        <v/>
      </c>
      <c r="H90" s="21" t="str">
        <f>IF(ISBLANK(HLOOKUP(H$1, m_preprocess!$1:$1048576, $D90, FALSE)), "", HLOOKUP(H$1, m_preprocess!$1:$1048576, $D90, FALSE))</f>
        <v/>
      </c>
      <c r="I90" s="21" t="str">
        <f>IF(ISBLANK(HLOOKUP(I$1, m_preprocess!$1:$1048576, $D90, FALSE)), "", HLOOKUP(I$1, m_preprocess!$1:$1048576, $D90, FALSE))</f>
        <v/>
      </c>
      <c r="J90" s="21" t="str">
        <f>IF(ISBLANK(HLOOKUP(J$1, m_preprocess!$1:$1048576, $D90, FALSE)), "", HLOOKUP(J$1, m_preprocess!$1:$1048576, $D90, FALSE))</f>
        <v/>
      </c>
      <c r="K90" s="21">
        <f>IF(ISBLANK(HLOOKUP(K$1, m_preprocess!$1:$1048576, $D90, FALSE)), "", HLOOKUP(K$1, m_preprocess!$1:$1048576, $D90, FALSE))</f>
        <v>352921.34012485843</v>
      </c>
      <c r="L90" s="21">
        <f>IF(ISBLANK(HLOOKUP(L$1, m_preprocess!$1:$1048576, $D90, FALSE)), "", HLOOKUP(L$1, m_preprocess!$1:$1048576, $D90, FALSE))</f>
        <v>98651.275237981958</v>
      </c>
      <c r="M90" s="21">
        <f>IF(ISBLANK(HLOOKUP(M$1, m_preprocess!$1:$1048576, $D90, FALSE)), "", HLOOKUP(M$1, m_preprocess!$1:$1048576, $D90, FALSE))</f>
        <v>57906.752775896588</v>
      </c>
      <c r="N90" s="21">
        <f>IF(ISBLANK(HLOOKUP(N$1, m_preprocess!$1:$1048576, $D90, FALSE)), "", HLOOKUP(N$1, m_preprocess!$1:$1048576, $D90, FALSE))</f>
        <v>15443.959528651516</v>
      </c>
      <c r="O90" s="21">
        <f>IF(ISBLANK(HLOOKUP(O$1, m_preprocess!$1:$1048576, $D90, FALSE)), "", HLOOKUP(O$1, m_preprocess!$1:$1048576, $D90, FALSE))</f>
        <v>180919.3525823284</v>
      </c>
      <c r="P90" s="21">
        <f>IF(ISBLANK(HLOOKUP(P$1, m_preprocess!$1:$1048576, $D90, FALSE)), "", HLOOKUP(P$1, m_preprocess!$1:$1048576, $D90, FALSE))</f>
        <v>281773.42764018144</v>
      </c>
      <c r="Q90" s="21">
        <f>IF(ISBLANK(HLOOKUP(Q$1, m_preprocess!$1:$1048576, $D90, FALSE)), "", HLOOKUP(Q$1, m_preprocess!$1:$1048576, $D90, FALSE))</f>
        <v>111552.07062756724</v>
      </c>
      <c r="R90" s="21">
        <f>IF(ISBLANK(HLOOKUP(R$1, m_preprocess!$1:$1048576, $D90, FALSE)), "", HLOOKUP(R$1, m_preprocess!$1:$1048576, $D90, FALSE))</f>
        <v>77534.095024181574</v>
      </c>
      <c r="S90" s="21">
        <f>IF(ISBLANK(HLOOKUP(S$1, m_preprocess!$1:$1048576, $D90, FALSE)), "", HLOOKUP(S$1, m_preprocess!$1:$1048576, $D90, FALSE))</f>
        <v>92687.261988432641</v>
      </c>
      <c r="T90" s="21">
        <f>IF(ISBLANK(HLOOKUP(T$1, m_preprocess!$1:$1048576, $D90, FALSE)), "", HLOOKUP(T$1, m_preprocess!$1:$1048576, $D90, FALSE))</f>
        <v>16035405.440486226</v>
      </c>
      <c r="U90" s="21">
        <f>IF(ISBLANK(HLOOKUP(U$1, m_preprocess!$1:$1048576, $D90, FALSE)), "", HLOOKUP(U$1, m_preprocess!$1:$1048576, $D90, FALSE))</f>
        <v>69.564107736073737</v>
      </c>
      <c r="V90" s="21">
        <f>IF(ISBLANK(HLOOKUP(V$1, m_preprocess!$1:$1048576, $D90, FALSE)), "", HLOOKUP(V$1, m_preprocess!$1:$1048576, $D90, FALSE))</f>
        <v>5056803.8010323346</v>
      </c>
      <c r="W90" s="21">
        <f>IF(ISBLANK(HLOOKUP(W$1, m_preprocess!$1:$1048576, $D90, FALSE)), "", HLOOKUP(W$1, m_preprocess!$1:$1048576, $D90, FALSE))</f>
        <v>10021365.571602393</v>
      </c>
      <c r="X90" s="21" t="str">
        <f>IF(ISBLANK(HLOOKUP(X$1, m_preprocess!$1:$1048576, $D90, FALSE)), "", HLOOKUP(X$1, m_preprocess!$1:$1048576, $D90, FALSE))</f>
        <v/>
      </c>
      <c r="Y90" s="21" t="str">
        <f>IF(ISBLANK(HLOOKUP(Y$1, m_preprocess!$1:$1048576, $D90, FALSE)), "", HLOOKUP(Y$1, m_preprocess!$1:$1048576, $D90, FALSE))</f>
        <v/>
      </c>
      <c r="Z90" s="21" t="str">
        <f>IF(ISBLANK(HLOOKUP(Z$1, m_preprocess!$1:$1048576, $D90, FALSE)), "", HLOOKUP(Z$1, m_preprocess!$1:$1048576, $D90, FALSE))</f>
        <v/>
      </c>
    </row>
    <row r="91" spans="1:26" x14ac:dyDescent="0.25">
      <c r="A91" s="2">
        <v>36678</v>
      </c>
      <c r="B91" s="21">
        <v>2000</v>
      </c>
      <c r="C91" s="21">
        <v>6</v>
      </c>
      <c r="D91" s="21">
        <v>91</v>
      </c>
      <c r="E91" s="21">
        <f>IF(ISBLANK(HLOOKUP(E$1, m_preprocess!$1:$1048576, $D91, FALSE)), "", HLOOKUP(E$1, m_preprocess!$1:$1048576, $D91, FALSE))</f>
        <v>50.591996681236282</v>
      </c>
      <c r="F91" s="21">
        <f>IF(ISBLANK(HLOOKUP(F$1, m_preprocess!$1:$1048576, $D91, FALSE)), "", HLOOKUP(F$1, m_preprocess!$1:$1048576, $D91, FALSE))</f>
        <v>54.976498641962401</v>
      </c>
      <c r="G91" s="21" t="str">
        <f>IF(ISBLANK(HLOOKUP(G$1, m_preprocess!$1:$1048576, $D91, FALSE)), "", HLOOKUP(G$1, m_preprocess!$1:$1048576, $D91, FALSE))</f>
        <v/>
      </c>
      <c r="H91" s="21" t="str">
        <f>IF(ISBLANK(HLOOKUP(H$1, m_preprocess!$1:$1048576, $D91, FALSE)), "", HLOOKUP(H$1, m_preprocess!$1:$1048576, $D91, FALSE))</f>
        <v/>
      </c>
      <c r="I91" s="21" t="str">
        <f>IF(ISBLANK(HLOOKUP(I$1, m_preprocess!$1:$1048576, $D91, FALSE)), "", HLOOKUP(I$1, m_preprocess!$1:$1048576, $D91, FALSE))</f>
        <v/>
      </c>
      <c r="J91" s="21" t="str">
        <f>IF(ISBLANK(HLOOKUP(J$1, m_preprocess!$1:$1048576, $D91, FALSE)), "", HLOOKUP(J$1, m_preprocess!$1:$1048576, $D91, FALSE))</f>
        <v/>
      </c>
      <c r="K91" s="21">
        <f>IF(ISBLANK(HLOOKUP(K$1, m_preprocess!$1:$1048576, $D91, FALSE)), "", HLOOKUP(K$1, m_preprocess!$1:$1048576, $D91, FALSE))</f>
        <v>331457.39266515168</v>
      </c>
      <c r="L91" s="21">
        <f>IF(ISBLANK(HLOOKUP(L$1, m_preprocess!$1:$1048576, $D91, FALSE)), "", HLOOKUP(L$1, m_preprocess!$1:$1048576, $D91, FALSE))</f>
        <v>78544.11267300199</v>
      </c>
      <c r="M91" s="21">
        <f>IF(ISBLANK(HLOOKUP(M$1, m_preprocess!$1:$1048576, $D91, FALSE)), "", HLOOKUP(M$1, m_preprocess!$1:$1048576, $D91, FALSE))</f>
        <v>58774.466156864903</v>
      </c>
      <c r="N91" s="21">
        <f>IF(ISBLANK(HLOOKUP(N$1, m_preprocess!$1:$1048576, $D91, FALSE)), "", HLOOKUP(N$1, m_preprocess!$1:$1048576, $D91, FALSE))</f>
        <v>12226.507002382385</v>
      </c>
      <c r="O91" s="21">
        <f>IF(ISBLANK(HLOOKUP(O$1, m_preprocess!$1:$1048576, $D91, FALSE)), "", HLOOKUP(O$1, m_preprocess!$1:$1048576, $D91, FALSE))</f>
        <v>181912.30683290242</v>
      </c>
      <c r="P91" s="21">
        <f>IF(ISBLANK(HLOOKUP(P$1, m_preprocess!$1:$1048576, $D91, FALSE)), "", HLOOKUP(P$1, m_preprocess!$1:$1048576, $D91, FALSE))</f>
        <v>242985.20856685081</v>
      </c>
      <c r="Q91" s="21">
        <f>IF(ISBLANK(HLOOKUP(Q$1, m_preprocess!$1:$1048576, $D91, FALSE)), "", HLOOKUP(Q$1, m_preprocess!$1:$1048576, $D91, FALSE))</f>
        <v>106955.76149002452</v>
      </c>
      <c r="R91" s="21">
        <f>IF(ISBLANK(HLOOKUP(R$1, m_preprocess!$1:$1048576, $D91, FALSE)), "", HLOOKUP(R$1, m_preprocess!$1:$1048576, $D91, FALSE))</f>
        <v>66606.812570323367</v>
      </c>
      <c r="S91" s="21">
        <f>IF(ISBLANK(HLOOKUP(S$1, m_preprocess!$1:$1048576, $D91, FALSE)), "", HLOOKUP(S$1, m_preprocess!$1:$1048576, $D91, FALSE))</f>
        <v>69422.634506502902</v>
      </c>
      <c r="T91" s="21">
        <f>IF(ISBLANK(HLOOKUP(T$1, m_preprocess!$1:$1048576, $D91, FALSE)), "", HLOOKUP(T$1, m_preprocess!$1:$1048576, $D91, FALSE))</f>
        <v>15996216.212316867</v>
      </c>
      <c r="U91" s="21">
        <f>IF(ISBLANK(HLOOKUP(U$1, m_preprocess!$1:$1048576, $D91, FALSE)), "", HLOOKUP(U$1, m_preprocess!$1:$1048576, $D91, FALSE))</f>
        <v>71.227556776967532</v>
      </c>
      <c r="V91" s="21">
        <f>IF(ISBLANK(HLOOKUP(V$1, m_preprocess!$1:$1048576, $D91, FALSE)), "", HLOOKUP(V$1, m_preprocess!$1:$1048576, $D91, FALSE))</f>
        <v>5680012.8396795178</v>
      </c>
      <c r="W91" s="21">
        <f>IF(ISBLANK(HLOOKUP(W$1, m_preprocess!$1:$1048576, $D91, FALSE)), "", HLOOKUP(W$1, m_preprocess!$1:$1048576, $D91, FALSE))</f>
        <v>10389318.22086506</v>
      </c>
      <c r="X91" s="21" t="str">
        <f>IF(ISBLANK(HLOOKUP(X$1, m_preprocess!$1:$1048576, $D91, FALSE)), "", HLOOKUP(X$1, m_preprocess!$1:$1048576, $D91, FALSE))</f>
        <v/>
      </c>
      <c r="Y91" s="21" t="str">
        <f>IF(ISBLANK(HLOOKUP(Y$1, m_preprocess!$1:$1048576, $D91, FALSE)), "", HLOOKUP(Y$1, m_preprocess!$1:$1048576, $D91, FALSE))</f>
        <v/>
      </c>
      <c r="Z91" s="21" t="str">
        <f>IF(ISBLANK(HLOOKUP(Z$1, m_preprocess!$1:$1048576, $D91, FALSE)), "", HLOOKUP(Z$1, m_preprocess!$1:$1048576, $D91, FALSE))</f>
        <v/>
      </c>
    </row>
    <row r="92" spans="1:26" x14ac:dyDescent="0.25">
      <c r="A92" s="2">
        <v>36708</v>
      </c>
      <c r="B92" s="21">
        <v>2000</v>
      </c>
      <c r="C92" s="21">
        <v>7</v>
      </c>
      <c r="D92" s="21">
        <v>92</v>
      </c>
      <c r="E92" s="21">
        <f>IF(ISBLANK(HLOOKUP(E$1, m_preprocess!$1:$1048576, $D92, FALSE)), "", HLOOKUP(E$1, m_preprocess!$1:$1048576, $D92, FALSE))</f>
        <v>51.651558155150234</v>
      </c>
      <c r="F92" s="21">
        <f>IF(ISBLANK(HLOOKUP(F$1, m_preprocess!$1:$1048576, $D92, FALSE)), "", HLOOKUP(F$1, m_preprocess!$1:$1048576, $D92, FALSE))</f>
        <v>52.578904611393199</v>
      </c>
      <c r="G92" s="21" t="str">
        <f>IF(ISBLANK(HLOOKUP(G$1, m_preprocess!$1:$1048576, $D92, FALSE)), "", HLOOKUP(G$1, m_preprocess!$1:$1048576, $D92, FALSE))</f>
        <v/>
      </c>
      <c r="H92" s="21" t="str">
        <f>IF(ISBLANK(HLOOKUP(H$1, m_preprocess!$1:$1048576, $D92, FALSE)), "", HLOOKUP(H$1, m_preprocess!$1:$1048576, $D92, FALSE))</f>
        <v/>
      </c>
      <c r="I92" s="21" t="str">
        <f>IF(ISBLANK(HLOOKUP(I$1, m_preprocess!$1:$1048576, $D92, FALSE)), "", HLOOKUP(I$1, m_preprocess!$1:$1048576, $D92, FALSE))</f>
        <v/>
      </c>
      <c r="J92" s="21" t="str">
        <f>IF(ISBLANK(HLOOKUP(J$1, m_preprocess!$1:$1048576, $D92, FALSE)), "", HLOOKUP(J$1, m_preprocess!$1:$1048576, $D92, FALSE))</f>
        <v/>
      </c>
      <c r="K92" s="21">
        <f>IF(ISBLANK(HLOOKUP(K$1, m_preprocess!$1:$1048576, $D92, FALSE)), "", HLOOKUP(K$1, m_preprocess!$1:$1048576, $D92, FALSE))</f>
        <v>316726.76815377752</v>
      </c>
      <c r="L92" s="21">
        <f>IF(ISBLANK(HLOOKUP(L$1, m_preprocess!$1:$1048576, $D92, FALSE)), "", HLOOKUP(L$1, m_preprocess!$1:$1048576, $D92, FALSE))</f>
        <v>63130.239141301761</v>
      </c>
      <c r="M92" s="21">
        <f>IF(ISBLANK(HLOOKUP(M$1, m_preprocess!$1:$1048576, $D92, FALSE)), "", HLOOKUP(M$1, m_preprocess!$1:$1048576, $D92, FALSE))</f>
        <v>56177.979781701026</v>
      </c>
      <c r="N92" s="21">
        <f>IF(ISBLANK(HLOOKUP(N$1, m_preprocess!$1:$1048576, $D92, FALSE)), "", HLOOKUP(N$1, m_preprocess!$1:$1048576, $D92, FALSE))</f>
        <v>11775.26012084568</v>
      </c>
      <c r="O92" s="21">
        <f>IF(ISBLANK(HLOOKUP(O$1, m_preprocess!$1:$1048576, $D92, FALSE)), "", HLOOKUP(O$1, m_preprocess!$1:$1048576, $D92, FALSE))</f>
        <v>185643.28910992909</v>
      </c>
      <c r="P92" s="21">
        <f>IF(ISBLANK(HLOOKUP(P$1, m_preprocess!$1:$1048576, $D92, FALSE)), "", HLOOKUP(P$1, m_preprocess!$1:$1048576, $D92, FALSE))</f>
        <v>250219.12401900854</v>
      </c>
      <c r="Q92" s="21">
        <f>IF(ISBLANK(HLOOKUP(Q$1, m_preprocess!$1:$1048576, $D92, FALSE)), "", HLOOKUP(Q$1, m_preprocess!$1:$1048576, $D92, FALSE))</f>
        <v>104453.35764732494</v>
      </c>
      <c r="R92" s="21">
        <f>IF(ISBLANK(HLOOKUP(R$1, m_preprocess!$1:$1048576, $D92, FALSE)), "", HLOOKUP(R$1, m_preprocess!$1:$1048576, $D92, FALSE))</f>
        <v>89280.393252731432</v>
      </c>
      <c r="S92" s="21">
        <f>IF(ISBLANK(HLOOKUP(S$1, m_preprocess!$1:$1048576, $D92, FALSE)), "", HLOOKUP(S$1, m_preprocess!$1:$1048576, $D92, FALSE))</f>
        <v>56485.373118952157</v>
      </c>
      <c r="T92" s="21">
        <f>IF(ISBLANK(HLOOKUP(T$1, m_preprocess!$1:$1048576, $D92, FALSE)), "", HLOOKUP(T$1, m_preprocess!$1:$1048576, $D92, FALSE))</f>
        <v>15729733.320468752</v>
      </c>
      <c r="U92" s="21">
        <f>IF(ISBLANK(HLOOKUP(U$1, m_preprocess!$1:$1048576, $D92, FALSE)), "", HLOOKUP(U$1, m_preprocess!$1:$1048576, $D92, FALSE))</f>
        <v>70.7588477784806</v>
      </c>
      <c r="V92" s="21">
        <f>IF(ISBLANK(HLOOKUP(V$1, m_preprocess!$1:$1048576, $D92, FALSE)), "", HLOOKUP(V$1, m_preprocess!$1:$1048576, $D92, FALSE))</f>
        <v>5399089.4794110581</v>
      </c>
      <c r="W92" s="21">
        <f>IF(ISBLANK(HLOOKUP(W$1, m_preprocess!$1:$1048576, $D92, FALSE)), "", HLOOKUP(W$1, m_preprocess!$1:$1048576, $D92, FALSE))</f>
        <v>10154361.01568149</v>
      </c>
      <c r="X92" s="21" t="str">
        <f>IF(ISBLANK(HLOOKUP(X$1, m_preprocess!$1:$1048576, $D92, FALSE)), "", HLOOKUP(X$1, m_preprocess!$1:$1048576, $D92, FALSE))</f>
        <v/>
      </c>
      <c r="Y92" s="21" t="str">
        <f>IF(ISBLANK(HLOOKUP(Y$1, m_preprocess!$1:$1048576, $D92, FALSE)), "", HLOOKUP(Y$1, m_preprocess!$1:$1048576, $D92, FALSE))</f>
        <v/>
      </c>
      <c r="Z92" s="21" t="str">
        <f>IF(ISBLANK(HLOOKUP(Z$1, m_preprocess!$1:$1048576, $D92, FALSE)), "", HLOOKUP(Z$1, m_preprocess!$1:$1048576, $D92, FALSE))</f>
        <v/>
      </c>
    </row>
    <row r="93" spans="1:26" x14ac:dyDescent="0.25">
      <c r="A93" s="2">
        <v>36739</v>
      </c>
      <c r="B93" s="21">
        <v>2000</v>
      </c>
      <c r="C93" s="21">
        <v>8</v>
      </c>
      <c r="D93" s="21">
        <v>93</v>
      </c>
      <c r="E93" s="21">
        <f>IF(ISBLANK(HLOOKUP(E$1, m_preprocess!$1:$1048576, $D93, FALSE)), "", HLOOKUP(E$1, m_preprocess!$1:$1048576, $D93, FALSE))</f>
        <v>52.790609351322459</v>
      </c>
      <c r="F93" s="21">
        <f>IF(ISBLANK(HLOOKUP(F$1, m_preprocess!$1:$1048576, $D93, FALSE)), "", HLOOKUP(F$1, m_preprocess!$1:$1048576, $D93, FALSE))</f>
        <v>54.376900244464998</v>
      </c>
      <c r="G93" s="21" t="str">
        <f>IF(ISBLANK(HLOOKUP(G$1, m_preprocess!$1:$1048576, $D93, FALSE)), "", HLOOKUP(G$1, m_preprocess!$1:$1048576, $D93, FALSE))</f>
        <v/>
      </c>
      <c r="H93" s="21" t="str">
        <f>IF(ISBLANK(HLOOKUP(H$1, m_preprocess!$1:$1048576, $D93, FALSE)), "", HLOOKUP(H$1, m_preprocess!$1:$1048576, $D93, FALSE))</f>
        <v/>
      </c>
      <c r="I93" s="21" t="str">
        <f>IF(ISBLANK(HLOOKUP(I$1, m_preprocess!$1:$1048576, $D93, FALSE)), "", HLOOKUP(I$1, m_preprocess!$1:$1048576, $D93, FALSE))</f>
        <v/>
      </c>
      <c r="J93" s="21" t="str">
        <f>IF(ISBLANK(HLOOKUP(J$1, m_preprocess!$1:$1048576, $D93, FALSE)), "", HLOOKUP(J$1, m_preprocess!$1:$1048576, $D93, FALSE))</f>
        <v/>
      </c>
      <c r="K93" s="21">
        <f>IF(ISBLANK(HLOOKUP(K$1, m_preprocess!$1:$1048576, $D93, FALSE)), "", HLOOKUP(K$1, m_preprocess!$1:$1048576, $D93, FALSE))</f>
        <v>302677.04398367618</v>
      </c>
      <c r="L93" s="21">
        <f>IF(ISBLANK(HLOOKUP(L$1, m_preprocess!$1:$1048576, $D93, FALSE)), "", HLOOKUP(L$1, m_preprocess!$1:$1048576, $D93, FALSE))</f>
        <v>38059.758749213805</v>
      </c>
      <c r="M93" s="21">
        <f>IF(ISBLANK(HLOOKUP(M$1, m_preprocess!$1:$1048576, $D93, FALSE)), "", HLOOKUP(M$1, m_preprocess!$1:$1048576, $D93, FALSE))</f>
        <v>61860.489795354952</v>
      </c>
      <c r="N93" s="21">
        <f>IF(ISBLANK(HLOOKUP(N$1, m_preprocess!$1:$1048576, $D93, FALSE)), "", HLOOKUP(N$1, m_preprocess!$1:$1048576, $D93, FALSE))</f>
        <v>16653.104720542597</v>
      </c>
      <c r="O93" s="21">
        <f>IF(ISBLANK(HLOOKUP(O$1, m_preprocess!$1:$1048576, $D93, FALSE)), "", HLOOKUP(O$1, m_preprocess!$1:$1048576, $D93, FALSE))</f>
        <v>186103.69071856482</v>
      </c>
      <c r="P93" s="21">
        <f>IF(ISBLANK(HLOOKUP(P$1, m_preprocess!$1:$1048576, $D93, FALSE)), "", HLOOKUP(P$1, m_preprocess!$1:$1048576, $D93, FALSE))</f>
        <v>252304.21593846567</v>
      </c>
      <c r="Q93" s="21">
        <f>IF(ISBLANK(HLOOKUP(Q$1, m_preprocess!$1:$1048576, $D93, FALSE)), "", HLOOKUP(Q$1, m_preprocess!$1:$1048576, $D93, FALSE))</f>
        <v>104251.42333628077</v>
      </c>
      <c r="R93" s="21">
        <f>IF(ISBLANK(HLOOKUP(R$1, m_preprocess!$1:$1048576, $D93, FALSE)), "", HLOOKUP(R$1, m_preprocess!$1:$1048576, $D93, FALSE))</f>
        <v>79070.406344404953</v>
      </c>
      <c r="S93" s="21">
        <f>IF(ISBLANK(HLOOKUP(S$1, m_preprocess!$1:$1048576, $D93, FALSE)), "", HLOOKUP(S$1, m_preprocess!$1:$1048576, $D93, FALSE))</f>
        <v>68982.386257779974</v>
      </c>
      <c r="T93" s="21">
        <f>IF(ISBLANK(HLOOKUP(T$1, m_preprocess!$1:$1048576, $D93, FALSE)), "", HLOOKUP(T$1, m_preprocess!$1:$1048576, $D93, FALSE))</f>
        <v>15847254.090530254</v>
      </c>
      <c r="U93" s="21">
        <f>IF(ISBLANK(HLOOKUP(U$1, m_preprocess!$1:$1048576, $D93, FALSE)), "", HLOOKUP(U$1, m_preprocess!$1:$1048576, $D93, FALSE))</f>
        <v>69.507864279315683</v>
      </c>
      <c r="V93" s="21">
        <f>IF(ISBLANK(HLOOKUP(V$1, m_preprocess!$1:$1048576, $D93, FALSE)), "", HLOOKUP(V$1, m_preprocess!$1:$1048576, $D93, FALSE))</f>
        <v>5855007.1042261142</v>
      </c>
      <c r="W93" s="21">
        <f>IF(ISBLANK(HLOOKUP(W$1, m_preprocess!$1:$1048576, $D93, FALSE)), "", HLOOKUP(W$1, m_preprocess!$1:$1048576, $D93, FALSE))</f>
        <v>9754166.4944546185</v>
      </c>
      <c r="X93" s="21" t="str">
        <f>IF(ISBLANK(HLOOKUP(X$1, m_preprocess!$1:$1048576, $D93, FALSE)), "", HLOOKUP(X$1, m_preprocess!$1:$1048576, $D93, FALSE))</f>
        <v/>
      </c>
      <c r="Y93" s="21" t="str">
        <f>IF(ISBLANK(HLOOKUP(Y$1, m_preprocess!$1:$1048576, $D93, FALSE)), "", HLOOKUP(Y$1, m_preprocess!$1:$1048576, $D93, FALSE))</f>
        <v/>
      </c>
      <c r="Z93" s="21" t="str">
        <f>IF(ISBLANK(HLOOKUP(Z$1, m_preprocess!$1:$1048576, $D93, FALSE)), "", HLOOKUP(Z$1, m_preprocess!$1:$1048576, $D93, FALSE))</f>
        <v/>
      </c>
    </row>
    <row r="94" spans="1:26" x14ac:dyDescent="0.25">
      <c r="A94" s="2">
        <v>36770</v>
      </c>
      <c r="B94" s="21">
        <v>2000</v>
      </c>
      <c r="C94" s="21">
        <v>9</v>
      </c>
      <c r="D94" s="21">
        <v>94</v>
      </c>
      <c r="E94" s="21">
        <f>IF(ISBLANK(HLOOKUP(E$1, m_preprocess!$1:$1048576, $D94, FALSE)), "", HLOOKUP(E$1, m_preprocess!$1:$1048576, $D94, FALSE))</f>
        <v>54.334838879939376</v>
      </c>
      <c r="F94" s="21">
        <f>IF(ISBLANK(HLOOKUP(F$1, m_preprocess!$1:$1048576, $D94, FALSE)), "", HLOOKUP(F$1, m_preprocess!$1:$1048576, $D94, FALSE))</f>
        <v>55.341621250804998</v>
      </c>
      <c r="G94" s="21" t="str">
        <f>IF(ISBLANK(HLOOKUP(G$1, m_preprocess!$1:$1048576, $D94, FALSE)), "", HLOOKUP(G$1, m_preprocess!$1:$1048576, $D94, FALSE))</f>
        <v/>
      </c>
      <c r="H94" s="21" t="str">
        <f>IF(ISBLANK(HLOOKUP(H$1, m_preprocess!$1:$1048576, $D94, FALSE)), "", HLOOKUP(H$1, m_preprocess!$1:$1048576, $D94, FALSE))</f>
        <v/>
      </c>
      <c r="I94" s="21" t="str">
        <f>IF(ISBLANK(HLOOKUP(I$1, m_preprocess!$1:$1048576, $D94, FALSE)), "", HLOOKUP(I$1, m_preprocess!$1:$1048576, $D94, FALSE))</f>
        <v/>
      </c>
      <c r="J94" s="21" t="str">
        <f>IF(ISBLANK(HLOOKUP(J$1, m_preprocess!$1:$1048576, $D94, FALSE)), "", HLOOKUP(J$1, m_preprocess!$1:$1048576, $D94, FALSE))</f>
        <v/>
      </c>
      <c r="K94" s="21">
        <f>IF(ISBLANK(HLOOKUP(K$1, m_preprocess!$1:$1048576, $D94, FALSE)), "", HLOOKUP(K$1, m_preprocess!$1:$1048576, $D94, FALSE))</f>
        <v>277526.33349187952</v>
      </c>
      <c r="L94" s="21">
        <f>IF(ISBLANK(HLOOKUP(L$1, m_preprocess!$1:$1048576, $D94, FALSE)), "", HLOOKUP(L$1, m_preprocess!$1:$1048576, $D94, FALSE))</f>
        <v>36255.882487797513</v>
      </c>
      <c r="M94" s="21">
        <f>IF(ISBLANK(HLOOKUP(M$1, m_preprocess!$1:$1048576, $D94, FALSE)), "", HLOOKUP(M$1, m_preprocess!$1:$1048576, $D94, FALSE))</f>
        <v>45102.801034518241</v>
      </c>
      <c r="N94" s="21">
        <f>IF(ISBLANK(HLOOKUP(N$1, m_preprocess!$1:$1048576, $D94, FALSE)), "", HLOOKUP(N$1, m_preprocess!$1:$1048576, $D94, FALSE))</f>
        <v>16237.634836373692</v>
      </c>
      <c r="O94" s="21">
        <f>IF(ISBLANK(HLOOKUP(O$1, m_preprocess!$1:$1048576, $D94, FALSE)), "", HLOOKUP(O$1, m_preprocess!$1:$1048576, $D94, FALSE))</f>
        <v>179930.01513319006</v>
      </c>
      <c r="P94" s="21">
        <f>IF(ISBLANK(HLOOKUP(P$1, m_preprocess!$1:$1048576, $D94, FALSE)), "", HLOOKUP(P$1, m_preprocess!$1:$1048576, $D94, FALSE))</f>
        <v>221125.83355116943</v>
      </c>
      <c r="Q94" s="21">
        <f>IF(ISBLANK(HLOOKUP(Q$1, m_preprocess!$1:$1048576, $D94, FALSE)), "", HLOOKUP(Q$1, m_preprocess!$1:$1048576, $D94, FALSE))</f>
        <v>97800.383334176746</v>
      </c>
      <c r="R94" s="21">
        <f>IF(ISBLANK(HLOOKUP(R$1, m_preprocess!$1:$1048576, $D94, FALSE)), "", HLOOKUP(R$1, m_preprocess!$1:$1048576, $D94, FALSE))</f>
        <v>71172.05915187292</v>
      </c>
      <c r="S94" s="21">
        <f>IF(ISBLANK(HLOOKUP(S$1, m_preprocess!$1:$1048576, $D94, FALSE)), "", HLOOKUP(S$1, m_preprocess!$1:$1048576, $D94, FALSE))</f>
        <v>52153.391065119766</v>
      </c>
      <c r="T94" s="21">
        <f>IF(ISBLANK(HLOOKUP(T$1, m_preprocess!$1:$1048576, $D94, FALSE)), "", HLOOKUP(T$1, m_preprocess!$1:$1048576, $D94, FALSE))</f>
        <v>15614444.380159277</v>
      </c>
      <c r="U94" s="21">
        <f>IF(ISBLANK(HLOOKUP(U$1, m_preprocess!$1:$1048576, $D94, FALSE)), "", HLOOKUP(U$1, m_preprocess!$1:$1048576, $D94, FALSE))</f>
        <v>68.1403839265204</v>
      </c>
      <c r="V94" s="21">
        <f>IF(ISBLANK(HLOOKUP(V$1, m_preprocess!$1:$1048576, $D94, FALSE)), "", HLOOKUP(V$1, m_preprocess!$1:$1048576, $D94, FALSE))</f>
        <v>5780418.4444766575</v>
      </c>
      <c r="W94" s="21">
        <f>IF(ISBLANK(HLOOKUP(W$1, m_preprocess!$1:$1048576, $D94, FALSE)), "", HLOOKUP(W$1, m_preprocess!$1:$1048576, $D94, FALSE))</f>
        <v>9662735.1726367194</v>
      </c>
      <c r="X94" s="21" t="str">
        <f>IF(ISBLANK(HLOOKUP(X$1, m_preprocess!$1:$1048576, $D94, FALSE)), "", HLOOKUP(X$1, m_preprocess!$1:$1048576, $D94, FALSE))</f>
        <v/>
      </c>
      <c r="Y94" s="21" t="str">
        <f>IF(ISBLANK(HLOOKUP(Y$1, m_preprocess!$1:$1048576, $D94, FALSE)), "", HLOOKUP(Y$1, m_preprocess!$1:$1048576, $D94, FALSE))</f>
        <v/>
      </c>
      <c r="Z94" s="21" t="str">
        <f>IF(ISBLANK(HLOOKUP(Z$1, m_preprocess!$1:$1048576, $D94, FALSE)), "", HLOOKUP(Z$1, m_preprocess!$1:$1048576, $D94, FALSE))</f>
        <v/>
      </c>
    </row>
    <row r="95" spans="1:26" x14ac:dyDescent="0.25">
      <c r="A95" s="2">
        <v>36800</v>
      </c>
      <c r="B95" s="21">
        <v>2000</v>
      </c>
      <c r="C95" s="21">
        <v>10</v>
      </c>
      <c r="D95" s="21">
        <v>95</v>
      </c>
      <c r="E95" s="21">
        <f>IF(ISBLANK(HLOOKUP(E$1, m_preprocess!$1:$1048576, $D95, FALSE)), "", HLOOKUP(E$1, m_preprocess!$1:$1048576, $D95, FALSE))</f>
        <v>58.40811623217445</v>
      </c>
      <c r="F95" s="21">
        <f>IF(ISBLANK(HLOOKUP(F$1, m_preprocess!$1:$1048576, $D95, FALSE)), "", HLOOKUP(F$1, m_preprocess!$1:$1048576, $D95, FALSE))</f>
        <v>56.305741443221997</v>
      </c>
      <c r="G95" s="21" t="str">
        <f>IF(ISBLANK(HLOOKUP(G$1, m_preprocess!$1:$1048576, $D95, FALSE)), "", HLOOKUP(G$1, m_preprocess!$1:$1048576, $D95, FALSE))</f>
        <v/>
      </c>
      <c r="H95" s="21" t="str">
        <f>IF(ISBLANK(HLOOKUP(H$1, m_preprocess!$1:$1048576, $D95, FALSE)), "", HLOOKUP(H$1, m_preprocess!$1:$1048576, $D95, FALSE))</f>
        <v/>
      </c>
      <c r="I95" s="21" t="str">
        <f>IF(ISBLANK(HLOOKUP(I$1, m_preprocess!$1:$1048576, $D95, FALSE)), "", HLOOKUP(I$1, m_preprocess!$1:$1048576, $D95, FALSE))</f>
        <v/>
      </c>
      <c r="J95" s="21" t="str">
        <f>IF(ISBLANK(HLOOKUP(J$1, m_preprocess!$1:$1048576, $D95, FALSE)), "", HLOOKUP(J$1, m_preprocess!$1:$1048576, $D95, FALSE))</f>
        <v/>
      </c>
      <c r="K95" s="21">
        <f>IF(ISBLANK(HLOOKUP(K$1, m_preprocess!$1:$1048576, $D95, FALSE)), "", HLOOKUP(K$1, m_preprocess!$1:$1048576, $D95, FALSE))</f>
        <v>270046.04794377281</v>
      </c>
      <c r="L95" s="21">
        <f>IF(ISBLANK(HLOOKUP(L$1, m_preprocess!$1:$1048576, $D95, FALSE)), "", HLOOKUP(L$1, m_preprocess!$1:$1048576, $D95, FALSE))</f>
        <v>30336.485411866081</v>
      </c>
      <c r="M95" s="21">
        <f>IF(ISBLANK(HLOOKUP(M$1, m_preprocess!$1:$1048576, $D95, FALSE)), "", HLOOKUP(M$1, m_preprocess!$1:$1048576, $D95, FALSE))</f>
        <v>41877.073428652344</v>
      </c>
      <c r="N95" s="21">
        <f>IF(ISBLANK(HLOOKUP(N$1, m_preprocess!$1:$1048576, $D95, FALSE)), "", HLOOKUP(N$1, m_preprocess!$1:$1048576, $D95, FALSE))</f>
        <v>13307.823509617638</v>
      </c>
      <c r="O95" s="21">
        <f>IF(ISBLANK(HLOOKUP(O$1, m_preprocess!$1:$1048576, $D95, FALSE)), "", HLOOKUP(O$1, m_preprocess!$1:$1048576, $D95, FALSE))</f>
        <v>184524.66559363672</v>
      </c>
      <c r="P95" s="21">
        <f>IF(ISBLANK(HLOOKUP(P$1, m_preprocess!$1:$1048576, $D95, FALSE)), "", HLOOKUP(P$1, m_preprocess!$1:$1048576, $D95, FALSE))</f>
        <v>304122.45101710223</v>
      </c>
      <c r="Q95" s="21">
        <f>IF(ISBLANK(HLOOKUP(Q$1, m_preprocess!$1:$1048576, $D95, FALSE)), "", HLOOKUP(Q$1, m_preprocess!$1:$1048576, $D95, FALSE))</f>
        <v>128198.07346121829</v>
      </c>
      <c r="R95" s="21">
        <f>IF(ISBLANK(HLOOKUP(R$1, m_preprocess!$1:$1048576, $D95, FALSE)), "", HLOOKUP(R$1, m_preprocess!$1:$1048576, $D95, FALSE))</f>
        <v>106999.50627294029</v>
      </c>
      <c r="S95" s="21">
        <f>IF(ISBLANK(HLOOKUP(S$1, m_preprocess!$1:$1048576, $D95, FALSE)), "", HLOOKUP(S$1, m_preprocess!$1:$1048576, $D95, FALSE))</f>
        <v>68924.871282943655</v>
      </c>
      <c r="T95" s="21">
        <f>IF(ISBLANK(HLOOKUP(T$1, m_preprocess!$1:$1048576, $D95, FALSE)), "", HLOOKUP(T$1, m_preprocess!$1:$1048576, $D95, FALSE))</f>
        <v>15524942.750785882</v>
      </c>
      <c r="U95" s="21">
        <f>IF(ISBLANK(HLOOKUP(U$1, m_preprocess!$1:$1048576, $D95, FALSE)), "", HLOOKUP(U$1, m_preprocess!$1:$1048576, $D95, FALSE))</f>
        <v>67.331406573023102</v>
      </c>
      <c r="V95" s="21">
        <f>IF(ISBLANK(HLOOKUP(V$1, m_preprocess!$1:$1048576, $D95, FALSE)), "", HLOOKUP(V$1, m_preprocess!$1:$1048576, $D95, FALSE))</f>
        <v>5615870.001349844</v>
      </c>
      <c r="W95" s="21">
        <f>IF(ISBLANK(HLOOKUP(W$1, m_preprocess!$1:$1048576, $D95, FALSE)), "", HLOOKUP(W$1, m_preprocess!$1:$1048576, $D95, FALSE))</f>
        <v>9471784.0562410299</v>
      </c>
      <c r="X95" s="21" t="str">
        <f>IF(ISBLANK(HLOOKUP(X$1, m_preprocess!$1:$1048576, $D95, FALSE)), "", HLOOKUP(X$1, m_preprocess!$1:$1048576, $D95, FALSE))</f>
        <v/>
      </c>
      <c r="Y95" s="21" t="str">
        <f>IF(ISBLANK(HLOOKUP(Y$1, m_preprocess!$1:$1048576, $D95, FALSE)), "", HLOOKUP(Y$1, m_preprocess!$1:$1048576, $D95, FALSE))</f>
        <v/>
      </c>
      <c r="Z95" s="21" t="str">
        <f>IF(ISBLANK(HLOOKUP(Z$1, m_preprocess!$1:$1048576, $D95, FALSE)), "", HLOOKUP(Z$1, m_preprocess!$1:$1048576, $D95, FALSE))</f>
        <v/>
      </c>
    </row>
    <row r="96" spans="1:26" x14ac:dyDescent="0.25">
      <c r="A96" s="2">
        <v>36831</v>
      </c>
      <c r="B96" s="21">
        <v>2000</v>
      </c>
      <c r="C96" s="21">
        <v>11</v>
      </c>
      <c r="D96" s="21">
        <v>96</v>
      </c>
      <c r="E96" s="21">
        <f>IF(ISBLANK(HLOOKUP(E$1, m_preprocess!$1:$1048576, $D96, FALSE)), "", HLOOKUP(E$1, m_preprocess!$1:$1048576, $D96, FALSE))</f>
        <v>59.685412618309734</v>
      </c>
      <c r="F96" s="21">
        <f>IF(ISBLANK(HLOOKUP(F$1, m_preprocess!$1:$1048576, $D96, FALSE)), "", HLOOKUP(F$1, m_preprocess!$1:$1048576, $D96, FALSE))</f>
        <v>57.928224392306099</v>
      </c>
      <c r="G96" s="21" t="str">
        <f>IF(ISBLANK(HLOOKUP(G$1, m_preprocess!$1:$1048576, $D96, FALSE)), "", HLOOKUP(G$1, m_preprocess!$1:$1048576, $D96, FALSE))</f>
        <v/>
      </c>
      <c r="H96" s="21" t="str">
        <f>IF(ISBLANK(HLOOKUP(H$1, m_preprocess!$1:$1048576, $D96, FALSE)), "", HLOOKUP(H$1, m_preprocess!$1:$1048576, $D96, FALSE))</f>
        <v/>
      </c>
      <c r="I96" s="21" t="str">
        <f>IF(ISBLANK(HLOOKUP(I$1, m_preprocess!$1:$1048576, $D96, FALSE)), "", HLOOKUP(I$1, m_preprocess!$1:$1048576, $D96, FALSE))</f>
        <v/>
      </c>
      <c r="J96" s="21" t="str">
        <f>IF(ISBLANK(HLOOKUP(J$1, m_preprocess!$1:$1048576, $D96, FALSE)), "", HLOOKUP(J$1, m_preprocess!$1:$1048576, $D96, FALSE))</f>
        <v/>
      </c>
      <c r="K96" s="21">
        <f>IF(ISBLANK(HLOOKUP(K$1, m_preprocess!$1:$1048576, $D96, FALSE)), "", HLOOKUP(K$1, m_preprocess!$1:$1048576, $D96, FALSE))</f>
        <v>280890.63464868901</v>
      </c>
      <c r="L96" s="21">
        <f>IF(ISBLANK(HLOOKUP(L$1, m_preprocess!$1:$1048576, $D96, FALSE)), "", HLOOKUP(L$1, m_preprocess!$1:$1048576, $D96, FALSE))</f>
        <v>32801.919543908021</v>
      </c>
      <c r="M96" s="21">
        <f>IF(ISBLANK(HLOOKUP(M$1, m_preprocess!$1:$1048576, $D96, FALSE)), "", HLOOKUP(M$1, m_preprocess!$1:$1048576, $D96, FALSE))</f>
        <v>47999.743325609379</v>
      </c>
      <c r="N96" s="21">
        <f>IF(ISBLANK(HLOOKUP(N$1, m_preprocess!$1:$1048576, $D96, FALSE)), "", HLOOKUP(N$1, m_preprocess!$1:$1048576, $D96, FALSE))</f>
        <v>18500.303641865303</v>
      </c>
      <c r="O96" s="21">
        <f>IF(ISBLANK(HLOOKUP(O$1, m_preprocess!$1:$1048576, $D96, FALSE)), "", HLOOKUP(O$1, m_preprocess!$1:$1048576, $D96, FALSE))</f>
        <v>181588.66813730632</v>
      </c>
      <c r="P96" s="21">
        <f>IF(ISBLANK(HLOOKUP(P$1, m_preprocess!$1:$1048576, $D96, FALSE)), "", HLOOKUP(P$1, m_preprocess!$1:$1048576, $D96, FALSE))</f>
        <v>293467.54742449673</v>
      </c>
      <c r="Q96" s="21">
        <f>IF(ISBLANK(HLOOKUP(Q$1, m_preprocess!$1:$1048576, $D96, FALSE)), "", HLOOKUP(Q$1, m_preprocess!$1:$1048576, $D96, FALSE))</f>
        <v>130039.54067163829</v>
      </c>
      <c r="R96" s="21">
        <f>IF(ISBLANK(HLOOKUP(R$1, m_preprocess!$1:$1048576, $D96, FALSE)), "", HLOOKUP(R$1, m_preprocess!$1:$1048576, $D96, FALSE))</f>
        <v>87424.86302157295</v>
      </c>
      <c r="S96" s="21">
        <f>IF(ISBLANK(HLOOKUP(S$1, m_preprocess!$1:$1048576, $D96, FALSE)), "", HLOOKUP(S$1, m_preprocess!$1:$1048576, $D96, FALSE))</f>
        <v>76003.143731285498</v>
      </c>
      <c r="T96" s="21">
        <f>IF(ISBLANK(HLOOKUP(T$1, m_preprocess!$1:$1048576, $D96, FALSE)), "", HLOOKUP(T$1, m_preprocess!$1:$1048576, $D96, FALSE))</f>
        <v>15949589.555653848</v>
      </c>
      <c r="U96" s="21">
        <f>IF(ISBLANK(HLOOKUP(U$1, m_preprocess!$1:$1048576, $D96, FALSE)), "", HLOOKUP(U$1, m_preprocess!$1:$1048576, $D96, FALSE))</f>
        <v>67.442338022029986</v>
      </c>
      <c r="V96" s="21">
        <f>IF(ISBLANK(HLOOKUP(V$1, m_preprocess!$1:$1048576, $D96, FALSE)), "", HLOOKUP(V$1, m_preprocess!$1:$1048576, $D96, FALSE))</f>
        <v>5667860.8516153852</v>
      </c>
      <c r="W96" s="21">
        <f>IF(ISBLANK(HLOOKUP(W$1, m_preprocess!$1:$1048576, $D96, FALSE)), "", HLOOKUP(W$1, m_preprocess!$1:$1048576, $D96, FALSE))</f>
        <v>9486866.5569230784</v>
      </c>
      <c r="X96" s="21" t="str">
        <f>IF(ISBLANK(HLOOKUP(X$1, m_preprocess!$1:$1048576, $D96, FALSE)), "", HLOOKUP(X$1, m_preprocess!$1:$1048576, $D96, FALSE))</f>
        <v/>
      </c>
      <c r="Y96" s="21" t="str">
        <f>IF(ISBLANK(HLOOKUP(Y$1, m_preprocess!$1:$1048576, $D96, FALSE)), "", HLOOKUP(Y$1, m_preprocess!$1:$1048576, $D96, FALSE))</f>
        <v/>
      </c>
      <c r="Z96" s="21" t="str">
        <f>IF(ISBLANK(HLOOKUP(Z$1, m_preprocess!$1:$1048576, $D96, FALSE)), "", HLOOKUP(Z$1, m_preprocess!$1:$1048576, $D96, FALSE))</f>
        <v/>
      </c>
    </row>
    <row r="97" spans="1:26" x14ac:dyDescent="0.25">
      <c r="A97" s="2">
        <v>36861</v>
      </c>
      <c r="B97" s="21">
        <v>2000</v>
      </c>
      <c r="C97" s="21">
        <v>12</v>
      </c>
      <c r="D97" s="21">
        <v>97</v>
      </c>
      <c r="E97" s="21">
        <f>IF(ISBLANK(HLOOKUP(E$1, m_preprocess!$1:$1048576, $D97, FALSE)), "", HLOOKUP(E$1, m_preprocess!$1:$1048576, $D97, FALSE))</f>
        <v>65.659978859983141</v>
      </c>
      <c r="F97" s="21">
        <f>IF(ISBLANK(HLOOKUP(F$1, m_preprocess!$1:$1048576, $D97, FALSE)), "", HLOOKUP(F$1, m_preprocess!$1:$1048576, $D97, FALSE))</f>
        <v>56.927451892355201</v>
      </c>
      <c r="G97" s="21" t="str">
        <f>IF(ISBLANK(HLOOKUP(G$1, m_preprocess!$1:$1048576, $D97, FALSE)), "", HLOOKUP(G$1, m_preprocess!$1:$1048576, $D97, FALSE))</f>
        <v/>
      </c>
      <c r="H97" s="21" t="str">
        <f>IF(ISBLANK(HLOOKUP(H$1, m_preprocess!$1:$1048576, $D97, FALSE)), "", HLOOKUP(H$1, m_preprocess!$1:$1048576, $D97, FALSE))</f>
        <v/>
      </c>
      <c r="I97" s="21" t="str">
        <f>IF(ISBLANK(HLOOKUP(I$1, m_preprocess!$1:$1048576, $D97, FALSE)), "", HLOOKUP(I$1, m_preprocess!$1:$1048576, $D97, FALSE))</f>
        <v/>
      </c>
      <c r="J97" s="21" t="str">
        <f>IF(ISBLANK(HLOOKUP(J$1, m_preprocess!$1:$1048576, $D97, FALSE)), "", HLOOKUP(J$1, m_preprocess!$1:$1048576, $D97, FALSE))</f>
        <v/>
      </c>
      <c r="K97" s="21">
        <f>IF(ISBLANK(HLOOKUP(K$1, m_preprocess!$1:$1048576, $D97, FALSE)), "", HLOOKUP(K$1, m_preprocess!$1:$1048576, $D97, FALSE))</f>
        <v>290128.06730191107</v>
      </c>
      <c r="L97" s="21">
        <f>IF(ISBLANK(HLOOKUP(L$1, m_preprocess!$1:$1048576, $D97, FALSE)), "", HLOOKUP(L$1, m_preprocess!$1:$1048576, $D97, FALSE))</f>
        <v>36625.76575718099</v>
      </c>
      <c r="M97" s="21">
        <f>IF(ISBLANK(HLOOKUP(M$1, m_preprocess!$1:$1048576, $D97, FALSE)), "", HLOOKUP(M$1, m_preprocess!$1:$1048576, $D97, FALSE))</f>
        <v>58170.702166148578</v>
      </c>
      <c r="N97" s="21">
        <f>IF(ISBLANK(HLOOKUP(N$1, m_preprocess!$1:$1048576, $D97, FALSE)), "", HLOOKUP(N$1, m_preprocess!$1:$1048576, $D97, FALSE))</f>
        <v>15619.288851935169</v>
      </c>
      <c r="O97" s="21">
        <f>IF(ISBLANK(HLOOKUP(O$1, m_preprocess!$1:$1048576, $D97, FALSE)), "", HLOOKUP(O$1, m_preprocess!$1:$1048576, $D97, FALSE))</f>
        <v>179712.31052664635</v>
      </c>
      <c r="P97" s="21">
        <f>IF(ISBLANK(HLOOKUP(P$1, m_preprocess!$1:$1048576, $D97, FALSE)), "", HLOOKUP(P$1, m_preprocess!$1:$1048576, $D97, FALSE))</f>
        <v>261319.4012883846</v>
      </c>
      <c r="Q97" s="21">
        <f>IF(ISBLANK(HLOOKUP(Q$1, m_preprocess!$1:$1048576, $D97, FALSE)), "", HLOOKUP(Q$1, m_preprocess!$1:$1048576, $D97, FALSE))</f>
        <v>130324.78252005315</v>
      </c>
      <c r="R97" s="21">
        <f>IF(ISBLANK(HLOOKUP(R$1, m_preprocess!$1:$1048576, $D97, FALSE)), "", HLOOKUP(R$1, m_preprocess!$1:$1048576, $D97, FALSE))</f>
        <v>65370.857178194186</v>
      </c>
      <c r="S97" s="21">
        <f>IF(ISBLANK(HLOOKUP(S$1, m_preprocess!$1:$1048576, $D97, FALSE)), "", HLOOKUP(S$1, m_preprocess!$1:$1048576, $D97, FALSE))</f>
        <v>65623.761590137292</v>
      </c>
      <c r="T97" s="21">
        <f>IF(ISBLANK(HLOOKUP(T$1, m_preprocess!$1:$1048576, $D97, FALSE)), "", HLOOKUP(T$1, m_preprocess!$1:$1048576, $D97, FALSE))</f>
        <v>16234722.818182139</v>
      </c>
      <c r="U97" s="21">
        <f>IF(ISBLANK(HLOOKUP(U$1, m_preprocess!$1:$1048576, $D97, FALSE)), "", HLOOKUP(U$1, m_preprocess!$1:$1048576, $D97, FALSE))</f>
        <v>69.037805546677006</v>
      </c>
      <c r="V97" s="21">
        <f>IF(ISBLANK(HLOOKUP(V$1, m_preprocess!$1:$1048576, $D97, FALSE)), "", HLOOKUP(V$1, m_preprocess!$1:$1048576, $D97, FALSE))</f>
        <v>7029334.6208494548</v>
      </c>
      <c r="W97" s="21">
        <f>IF(ISBLANK(HLOOKUP(W$1, m_preprocess!$1:$1048576, $D97, FALSE)), "", HLOOKUP(W$1, m_preprocess!$1:$1048576, $D97, FALSE))</f>
        <v>10847733.885017551</v>
      </c>
      <c r="X97" s="21" t="str">
        <f>IF(ISBLANK(HLOOKUP(X$1, m_preprocess!$1:$1048576, $D97, FALSE)), "", HLOOKUP(X$1, m_preprocess!$1:$1048576, $D97, FALSE))</f>
        <v/>
      </c>
      <c r="Y97" s="21" t="str">
        <f>IF(ISBLANK(HLOOKUP(Y$1, m_preprocess!$1:$1048576, $D97, FALSE)), "", HLOOKUP(Y$1, m_preprocess!$1:$1048576, $D97, FALSE))</f>
        <v/>
      </c>
      <c r="Z97" s="21" t="str">
        <f>IF(ISBLANK(HLOOKUP(Z$1, m_preprocess!$1:$1048576, $D97, FALSE)), "", HLOOKUP(Z$1, m_preprocess!$1:$1048576, $D97, FALSE))</f>
        <v/>
      </c>
    </row>
    <row r="98" spans="1:26" x14ac:dyDescent="0.25">
      <c r="A98" s="2">
        <v>36892</v>
      </c>
      <c r="B98" s="21">
        <v>2001</v>
      </c>
      <c r="C98" s="21">
        <v>1</v>
      </c>
      <c r="D98" s="21">
        <v>98</v>
      </c>
      <c r="E98" s="21">
        <f>IF(ISBLANK(HLOOKUP(E$1, m_preprocess!$1:$1048576, $D98, FALSE)), "", HLOOKUP(E$1, m_preprocess!$1:$1048576, $D98, FALSE))</f>
        <v>55.3126218971356</v>
      </c>
      <c r="F98" s="21">
        <f>IF(ISBLANK(HLOOKUP(F$1, m_preprocess!$1:$1048576, $D98, FALSE)), "", HLOOKUP(F$1, m_preprocess!$1:$1048576, $D98, FALSE))</f>
        <v>57.749353510612799</v>
      </c>
      <c r="G98" s="21">
        <f>IF(ISBLANK(HLOOKUP(G$1, m_preprocess!$1:$1048576, $D98, FALSE)), "", HLOOKUP(G$1, m_preprocess!$1:$1048576, $D98, FALSE))</f>
        <v>57.62783507264362</v>
      </c>
      <c r="H98" s="21">
        <f>IF(ISBLANK(HLOOKUP(H$1, m_preprocess!$1:$1048576, $D98, FALSE)), "", HLOOKUP(H$1, m_preprocess!$1:$1048576, $D98, FALSE))</f>
        <v>77.473244130496596</v>
      </c>
      <c r="I98" s="21">
        <f>IF(ISBLANK(HLOOKUP(I$1, m_preprocess!$1:$1048576, $D98, FALSE)), "", HLOOKUP(I$1, m_preprocess!$1:$1048576, $D98, FALSE))</f>
        <v>47.546385531480524</v>
      </c>
      <c r="J98" s="21">
        <f>IF(ISBLANK(HLOOKUP(J$1, m_preprocess!$1:$1048576, $D98, FALSE)), "", HLOOKUP(J$1, m_preprocess!$1:$1048576, $D98, FALSE))</f>
        <v>67.358876111551453</v>
      </c>
      <c r="K98" s="21">
        <f>IF(ISBLANK(HLOOKUP(K$1, m_preprocess!$1:$1048576, $D98, FALSE)), "", HLOOKUP(K$1, m_preprocess!$1:$1048576, $D98, FALSE))</f>
        <v>294013.52708723553</v>
      </c>
      <c r="L98" s="21">
        <f>IF(ISBLANK(HLOOKUP(L$1, m_preprocess!$1:$1048576, $D98, FALSE)), "", HLOOKUP(L$1, m_preprocess!$1:$1048576, $D98, FALSE))</f>
        <v>51096.755309203756</v>
      </c>
      <c r="M98" s="21">
        <f>IF(ISBLANK(HLOOKUP(M$1, m_preprocess!$1:$1048576, $D98, FALSE)), "", HLOOKUP(M$1, m_preprocess!$1:$1048576, $D98, FALSE))</f>
        <v>41392.117423291813</v>
      </c>
      <c r="N98" s="21">
        <f>IF(ISBLANK(HLOOKUP(N$1, m_preprocess!$1:$1048576, $D98, FALSE)), "", HLOOKUP(N$1, m_preprocess!$1:$1048576, $D98, FALSE))</f>
        <v>14340.49948252011</v>
      </c>
      <c r="O98" s="21">
        <f>IF(ISBLANK(HLOOKUP(O$1, m_preprocess!$1:$1048576, $D98, FALSE)), "", HLOOKUP(O$1, m_preprocess!$1:$1048576, $D98, FALSE))</f>
        <v>187184.15487221983</v>
      </c>
      <c r="P98" s="21">
        <f>IF(ISBLANK(HLOOKUP(P$1, m_preprocess!$1:$1048576, $D98, FALSE)), "", HLOOKUP(P$1, m_preprocess!$1:$1048576, $D98, FALSE))</f>
        <v>254652.47351771619</v>
      </c>
      <c r="Q98" s="21">
        <f>IF(ISBLANK(HLOOKUP(Q$1, m_preprocess!$1:$1048576, $D98, FALSE)), "", HLOOKUP(Q$1, m_preprocess!$1:$1048576, $D98, FALSE))</f>
        <v>102545.28604747161</v>
      </c>
      <c r="R98" s="21">
        <f>IF(ISBLANK(HLOOKUP(R$1, m_preprocess!$1:$1048576, $D98, FALSE)), "", HLOOKUP(R$1, m_preprocess!$1:$1048576, $D98, FALSE))</f>
        <v>85001.875228400051</v>
      </c>
      <c r="S98" s="21">
        <f>IF(ISBLANK(HLOOKUP(S$1, m_preprocess!$1:$1048576, $D98, FALSE)), "", HLOOKUP(S$1, m_preprocess!$1:$1048576, $D98, FALSE))</f>
        <v>67105.312241844542</v>
      </c>
      <c r="T98" s="21">
        <f>IF(ISBLANK(HLOOKUP(T$1, m_preprocess!$1:$1048576, $D98, FALSE)), "", HLOOKUP(T$1, m_preprocess!$1:$1048576, $D98, FALSE))</f>
        <v>16018054.477951961</v>
      </c>
      <c r="U98" s="21">
        <f>IF(ISBLANK(HLOOKUP(U$1, m_preprocess!$1:$1048576, $D98, FALSE)), "", HLOOKUP(U$1, m_preprocess!$1:$1048576, $D98, FALSE))</f>
        <v>69.653082573789007</v>
      </c>
      <c r="V98" s="21">
        <f>IF(ISBLANK(HLOOKUP(V$1, m_preprocess!$1:$1048576, $D98, FALSE)), "", HLOOKUP(V$1, m_preprocess!$1:$1048576, $D98, FALSE))</f>
        <v>5990770.6933074566</v>
      </c>
      <c r="W98" s="21">
        <f>IF(ISBLANK(HLOOKUP(W$1, m_preprocess!$1:$1048576, $D98, FALSE)), "", HLOOKUP(W$1, m_preprocess!$1:$1048576, $D98, FALSE))</f>
        <v>9687160.7380376626</v>
      </c>
      <c r="X98" s="21" t="str">
        <f>IF(ISBLANK(HLOOKUP(X$1, m_preprocess!$1:$1048576, $D98, FALSE)), "", HLOOKUP(X$1, m_preprocess!$1:$1048576, $D98, FALSE))</f>
        <v/>
      </c>
      <c r="Y98" s="21" t="str">
        <f>IF(ISBLANK(HLOOKUP(Y$1, m_preprocess!$1:$1048576, $D98, FALSE)), "", HLOOKUP(Y$1, m_preprocess!$1:$1048576, $D98, FALSE))</f>
        <v/>
      </c>
      <c r="Z98" s="21" t="str">
        <f>IF(ISBLANK(HLOOKUP(Z$1, m_preprocess!$1:$1048576, $D98, FALSE)), "", HLOOKUP(Z$1, m_preprocess!$1:$1048576, $D98, FALSE))</f>
        <v/>
      </c>
    </row>
    <row r="99" spans="1:26" x14ac:dyDescent="0.25">
      <c r="A99" s="2">
        <v>36923</v>
      </c>
      <c r="B99" s="21">
        <v>2001</v>
      </c>
      <c r="C99" s="21">
        <v>2</v>
      </c>
      <c r="D99" s="21">
        <v>99</v>
      </c>
      <c r="E99" s="21">
        <f>IF(ISBLANK(HLOOKUP(E$1, m_preprocess!$1:$1048576, $D99, FALSE)), "", HLOOKUP(E$1, m_preprocess!$1:$1048576, $D99, FALSE))</f>
        <v>51.317625929749312</v>
      </c>
      <c r="F99" s="21">
        <f>IF(ISBLANK(HLOOKUP(F$1, m_preprocess!$1:$1048576, $D99, FALSE)), "", HLOOKUP(F$1, m_preprocess!$1:$1048576, $D99, FALSE))</f>
        <v>56.027796587634299</v>
      </c>
      <c r="G99" s="21">
        <f>IF(ISBLANK(HLOOKUP(G$1, m_preprocess!$1:$1048576, $D99, FALSE)), "", HLOOKUP(G$1, m_preprocess!$1:$1048576, $D99, FALSE))</f>
        <v>50.20807188179851</v>
      </c>
      <c r="H99" s="21">
        <f>IF(ISBLANK(HLOOKUP(H$1, m_preprocess!$1:$1048576, $D99, FALSE)), "", HLOOKUP(H$1, m_preprocess!$1:$1048576, $D99, FALSE))</f>
        <v>74.408315270266385</v>
      </c>
      <c r="I99" s="21">
        <f>IF(ISBLANK(HLOOKUP(I$1, m_preprocess!$1:$1048576, $D99, FALSE)), "", HLOOKUP(I$1, m_preprocess!$1:$1048576, $D99, FALSE))</f>
        <v>49.752923715016451</v>
      </c>
      <c r="J99" s="21">
        <f>IF(ISBLANK(HLOOKUP(J$1, m_preprocess!$1:$1048576, $D99, FALSE)), "", HLOOKUP(J$1, m_preprocess!$1:$1048576, $D99, FALSE))</f>
        <v>56.274915447948395</v>
      </c>
      <c r="K99" s="21">
        <f>IF(ISBLANK(HLOOKUP(K$1, m_preprocess!$1:$1048576, $D99, FALSE)), "", HLOOKUP(K$1, m_preprocess!$1:$1048576, $D99, FALSE))</f>
        <v>267487.60649775452</v>
      </c>
      <c r="L99" s="21">
        <f>IF(ISBLANK(HLOOKUP(L$1, m_preprocess!$1:$1048576, $D99, FALSE)), "", HLOOKUP(L$1, m_preprocess!$1:$1048576, $D99, FALSE))</f>
        <v>30976.694586197402</v>
      </c>
      <c r="M99" s="21">
        <f>IF(ISBLANK(HLOOKUP(M$1, m_preprocess!$1:$1048576, $D99, FALSE)), "", HLOOKUP(M$1, m_preprocess!$1:$1048576, $D99, FALSE))</f>
        <v>38346.74667037023</v>
      </c>
      <c r="N99" s="21">
        <f>IF(ISBLANK(HLOOKUP(N$1, m_preprocess!$1:$1048576, $D99, FALSE)), "", HLOOKUP(N$1, m_preprocess!$1:$1048576, $D99, FALSE))</f>
        <v>13596.635179595538</v>
      </c>
      <c r="O99" s="21">
        <f>IF(ISBLANK(HLOOKUP(O$1, m_preprocess!$1:$1048576, $D99, FALSE)), "", HLOOKUP(O$1, m_preprocess!$1:$1048576, $D99, FALSE))</f>
        <v>184567.53006159139</v>
      </c>
      <c r="P99" s="21">
        <f>IF(ISBLANK(HLOOKUP(P$1, m_preprocess!$1:$1048576, $D99, FALSE)), "", HLOOKUP(P$1, m_preprocess!$1:$1048576, $D99, FALSE))</f>
        <v>207237.92178967173</v>
      </c>
      <c r="Q99" s="21">
        <f>IF(ISBLANK(HLOOKUP(Q$1, m_preprocess!$1:$1048576, $D99, FALSE)), "", HLOOKUP(Q$1, m_preprocess!$1:$1048576, $D99, FALSE))</f>
        <v>86157.532787887903</v>
      </c>
      <c r="R99" s="21">
        <f>IF(ISBLANK(HLOOKUP(R$1, m_preprocess!$1:$1048576, $D99, FALSE)), "", HLOOKUP(R$1, m_preprocess!$1:$1048576, $D99, FALSE))</f>
        <v>69519.704165551884</v>
      </c>
      <c r="S99" s="21">
        <f>IF(ISBLANK(HLOOKUP(S$1, m_preprocess!$1:$1048576, $D99, FALSE)), "", HLOOKUP(S$1, m_preprocess!$1:$1048576, $D99, FALSE))</f>
        <v>51560.684836231943</v>
      </c>
      <c r="T99" s="21">
        <f>IF(ISBLANK(HLOOKUP(T$1, m_preprocess!$1:$1048576, $D99, FALSE)), "", HLOOKUP(T$1, m_preprocess!$1:$1048576, $D99, FALSE))</f>
        <v>16301427.325597934</v>
      </c>
      <c r="U99" s="21">
        <f>IF(ISBLANK(HLOOKUP(U$1, m_preprocess!$1:$1048576, $D99, FALSE)), "", HLOOKUP(U$1, m_preprocess!$1:$1048576, $D99, FALSE))</f>
        <v>70.960307869485689</v>
      </c>
      <c r="V99" s="21">
        <f>IF(ISBLANK(HLOOKUP(V$1, m_preprocess!$1:$1048576, $D99, FALSE)), "", HLOOKUP(V$1, m_preprocess!$1:$1048576, $D99, FALSE))</f>
        <v>5794735.4554020613</v>
      </c>
      <c r="W99" s="21">
        <f>IF(ISBLANK(HLOOKUP(W$1, m_preprocess!$1:$1048576, $D99, FALSE)), "", HLOOKUP(W$1, m_preprocess!$1:$1048576, $D99, FALSE))</f>
        <v>9369597.1293814424</v>
      </c>
      <c r="X99" s="21" t="str">
        <f>IF(ISBLANK(HLOOKUP(X$1, m_preprocess!$1:$1048576, $D99, FALSE)), "", HLOOKUP(X$1, m_preprocess!$1:$1048576, $D99, FALSE))</f>
        <v/>
      </c>
      <c r="Y99" s="21" t="str">
        <f>IF(ISBLANK(HLOOKUP(Y$1, m_preprocess!$1:$1048576, $D99, FALSE)), "", HLOOKUP(Y$1, m_preprocess!$1:$1048576, $D99, FALSE))</f>
        <v/>
      </c>
      <c r="Z99" s="21" t="str">
        <f>IF(ISBLANK(HLOOKUP(Z$1, m_preprocess!$1:$1048576, $D99, FALSE)), "", HLOOKUP(Z$1, m_preprocess!$1:$1048576, $D99, FALSE))</f>
        <v/>
      </c>
    </row>
    <row r="100" spans="1:26" x14ac:dyDescent="0.25">
      <c r="A100" s="2">
        <v>36951</v>
      </c>
      <c r="B100" s="21">
        <v>2001</v>
      </c>
      <c r="C100" s="21">
        <v>3</v>
      </c>
      <c r="D100" s="21">
        <v>100</v>
      </c>
      <c r="E100" s="21">
        <f>IF(ISBLANK(HLOOKUP(E$1, m_preprocess!$1:$1048576, $D100, FALSE)), "", HLOOKUP(E$1, m_preprocess!$1:$1048576, $D100, FALSE))</f>
        <v>57.486834059075314</v>
      </c>
      <c r="F100" s="21">
        <f>IF(ISBLANK(HLOOKUP(F$1, m_preprocess!$1:$1048576, $D100, FALSE)), "", HLOOKUP(F$1, m_preprocess!$1:$1048576, $D100, FALSE))</f>
        <v>56.319478855064602</v>
      </c>
      <c r="G100" s="21">
        <f>IF(ISBLANK(HLOOKUP(G$1, m_preprocess!$1:$1048576, $D100, FALSE)), "", HLOOKUP(G$1, m_preprocess!$1:$1048576, $D100, FALSE))</f>
        <v>59.972177752503555</v>
      </c>
      <c r="H100" s="21">
        <f>IF(ISBLANK(HLOOKUP(H$1, m_preprocess!$1:$1048576, $D100, FALSE)), "", HLOOKUP(H$1, m_preprocess!$1:$1048576, $D100, FALSE))</f>
        <v>82.923119785627222</v>
      </c>
      <c r="I100" s="21">
        <f>IF(ISBLANK(HLOOKUP(I$1, m_preprocess!$1:$1048576, $D100, FALSE)), "", HLOOKUP(I$1, m_preprocess!$1:$1048576, $D100, FALSE))</f>
        <v>54.047008298774728</v>
      </c>
      <c r="J100" s="21">
        <f>IF(ISBLANK(HLOOKUP(J$1, m_preprocess!$1:$1048576, $D100, FALSE)), "", HLOOKUP(J$1, m_preprocess!$1:$1048576, $D100, FALSE))</f>
        <v>52.714872679642333</v>
      </c>
      <c r="K100" s="21">
        <f>IF(ISBLANK(HLOOKUP(K$1, m_preprocess!$1:$1048576, $D100, FALSE)), "", HLOOKUP(K$1, m_preprocess!$1:$1048576, $D100, FALSE))</f>
        <v>338291.3832819864</v>
      </c>
      <c r="L100" s="21">
        <f>IF(ISBLANK(HLOOKUP(L$1, m_preprocess!$1:$1048576, $D100, FALSE)), "", HLOOKUP(L$1, m_preprocess!$1:$1048576, $D100, FALSE))</f>
        <v>99707.320490568905</v>
      </c>
      <c r="M100" s="21">
        <f>IF(ISBLANK(HLOOKUP(M$1, m_preprocess!$1:$1048576, $D100, FALSE)), "", HLOOKUP(M$1, m_preprocess!$1:$1048576, $D100, FALSE))</f>
        <v>35638.04457500689</v>
      </c>
      <c r="N100" s="21">
        <f>IF(ISBLANK(HLOOKUP(N$1, m_preprocess!$1:$1048576, $D100, FALSE)), "", HLOOKUP(N$1, m_preprocess!$1:$1048576, $D100, FALSE))</f>
        <v>16238.98232121505</v>
      </c>
      <c r="O100" s="21">
        <f>IF(ISBLANK(HLOOKUP(O$1, m_preprocess!$1:$1048576, $D100, FALSE)), "", HLOOKUP(O$1, m_preprocess!$1:$1048576, $D100, FALSE))</f>
        <v>186707.03589519553</v>
      </c>
      <c r="P100" s="21">
        <f>IF(ISBLANK(HLOOKUP(P$1, m_preprocess!$1:$1048576, $D100, FALSE)), "", HLOOKUP(P$1, m_preprocess!$1:$1048576, $D100, FALSE))</f>
        <v>245202.46592162567</v>
      </c>
      <c r="Q100" s="21">
        <f>IF(ISBLANK(HLOOKUP(Q$1, m_preprocess!$1:$1048576, $D100, FALSE)), "", HLOOKUP(Q$1, m_preprocess!$1:$1048576, $D100, FALSE))</f>
        <v>106355.92324145291</v>
      </c>
      <c r="R100" s="21">
        <f>IF(ISBLANK(HLOOKUP(R$1, m_preprocess!$1:$1048576, $D100, FALSE)), "", HLOOKUP(R$1, m_preprocess!$1:$1048576, $D100, FALSE))</f>
        <v>68388.355016846384</v>
      </c>
      <c r="S100" s="21">
        <f>IF(ISBLANK(HLOOKUP(S$1, m_preprocess!$1:$1048576, $D100, FALSE)), "", HLOOKUP(S$1, m_preprocess!$1:$1048576, $D100, FALSE))</f>
        <v>70458.187663326389</v>
      </c>
      <c r="T100" s="21">
        <f>IF(ISBLANK(HLOOKUP(T$1, m_preprocess!$1:$1048576, $D100, FALSE)), "", HLOOKUP(T$1, m_preprocess!$1:$1048576, $D100, FALSE))</f>
        <v>16021097.425538808</v>
      </c>
      <c r="U100" s="21">
        <f>IF(ISBLANK(HLOOKUP(U$1, m_preprocess!$1:$1048576, $D100, FALSE)), "", HLOOKUP(U$1, m_preprocess!$1:$1048576, $D100, FALSE))</f>
        <v>70.74309945965652</v>
      </c>
      <c r="V100" s="21">
        <f>IF(ISBLANK(HLOOKUP(V$1, m_preprocess!$1:$1048576, $D100, FALSE)), "", HLOOKUP(V$1, m_preprocess!$1:$1048576, $D100, FALSE))</f>
        <v>5579763.8867514059</v>
      </c>
      <c r="W100" s="21">
        <f>IF(ISBLANK(HLOOKUP(W$1, m_preprocess!$1:$1048576, $D100, FALSE)), "", HLOOKUP(W$1, m_preprocess!$1:$1048576, $D100, FALSE))</f>
        <v>9209489.7455433067</v>
      </c>
      <c r="X100" s="21" t="str">
        <f>IF(ISBLANK(HLOOKUP(X$1, m_preprocess!$1:$1048576, $D100, FALSE)), "", HLOOKUP(X$1, m_preprocess!$1:$1048576, $D100, FALSE))</f>
        <v/>
      </c>
      <c r="Y100" s="21" t="str">
        <f>IF(ISBLANK(HLOOKUP(Y$1, m_preprocess!$1:$1048576, $D100, FALSE)), "", HLOOKUP(Y$1, m_preprocess!$1:$1048576, $D100, FALSE))</f>
        <v/>
      </c>
      <c r="Z100" s="21" t="str">
        <f>IF(ISBLANK(HLOOKUP(Z$1, m_preprocess!$1:$1048576, $D100, FALSE)), "", HLOOKUP(Z$1, m_preprocess!$1:$1048576, $D100, FALSE))</f>
        <v/>
      </c>
    </row>
    <row r="101" spans="1:26" x14ac:dyDescent="0.25">
      <c r="A101" s="2">
        <v>36982</v>
      </c>
      <c r="B101" s="21">
        <v>2001</v>
      </c>
      <c r="C101" s="21">
        <v>4</v>
      </c>
      <c r="D101" s="21">
        <v>101</v>
      </c>
      <c r="E101" s="21">
        <f>IF(ISBLANK(HLOOKUP(E$1, m_preprocess!$1:$1048576, $D101, FALSE)), "", HLOOKUP(E$1, m_preprocess!$1:$1048576, $D101, FALSE))</f>
        <v>57.356542427146557</v>
      </c>
      <c r="F101" s="21">
        <f>IF(ISBLANK(HLOOKUP(F$1, m_preprocess!$1:$1048576, $D101, FALSE)), "", HLOOKUP(F$1, m_preprocess!$1:$1048576, $D101, FALSE))</f>
        <v>56.501561953603002</v>
      </c>
      <c r="G101" s="21">
        <f>IF(ISBLANK(HLOOKUP(G$1, m_preprocess!$1:$1048576, $D101, FALSE)), "", HLOOKUP(G$1, m_preprocess!$1:$1048576, $D101, FALSE))</f>
        <v>57.839126687598103</v>
      </c>
      <c r="H101" s="21">
        <f>IF(ISBLANK(HLOOKUP(H$1, m_preprocess!$1:$1048576, $D101, FALSE)), "", HLOOKUP(H$1, m_preprocess!$1:$1048576, $D101, FALSE))</f>
        <v>76.57635681476269</v>
      </c>
      <c r="I101" s="21">
        <f>IF(ISBLANK(HLOOKUP(I$1, m_preprocess!$1:$1048576, $D101, FALSE)), "", HLOOKUP(I$1, m_preprocess!$1:$1048576, $D101, FALSE))</f>
        <v>44.651196062676028</v>
      </c>
      <c r="J101" s="21">
        <f>IF(ISBLANK(HLOOKUP(J$1, m_preprocess!$1:$1048576, $D101, FALSE)), "", HLOOKUP(J$1, m_preprocess!$1:$1048576, $D101, FALSE))</f>
        <v>45.009324794597404</v>
      </c>
      <c r="K101" s="21">
        <f>IF(ISBLANK(HLOOKUP(K$1, m_preprocess!$1:$1048576, $D101, FALSE)), "", HLOOKUP(K$1, m_preprocess!$1:$1048576, $D101, FALSE))</f>
        <v>363725.79166444682</v>
      </c>
      <c r="L101" s="21">
        <f>IF(ISBLANK(HLOOKUP(L$1, m_preprocess!$1:$1048576, $D101, FALSE)), "", HLOOKUP(L$1, m_preprocess!$1:$1048576, $D101, FALSE))</f>
        <v>123963.79542915957</v>
      </c>
      <c r="M101" s="21">
        <f>IF(ISBLANK(HLOOKUP(M$1, m_preprocess!$1:$1048576, $D101, FALSE)), "", HLOOKUP(M$1, m_preprocess!$1:$1048576, $D101, FALSE))</f>
        <v>44428.735477923787</v>
      </c>
      <c r="N101" s="21">
        <f>IF(ISBLANK(HLOOKUP(N$1, m_preprocess!$1:$1048576, $D101, FALSE)), "", HLOOKUP(N$1, m_preprocess!$1:$1048576, $D101, FALSE))</f>
        <v>9544.6283266466417</v>
      </c>
      <c r="O101" s="21">
        <f>IF(ISBLANK(HLOOKUP(O$1, m_preprocess!$1:$1048576, $D101, FALSE)), "", HLOOKUP(O$1, m_preprocess!$1:$1048576, $D101, FALSE))</f>
        <v>185788.63243071683</v>
      </c>
      <c r="P101" s="21">
        <f>IF(ISBLANK(HLOOKUP(P$1, m_preprocess!$1:$1048576, $D101, FALSE)), "", HLOOKUP(P$1, m_preprocess!$1:$1048576, $D101, FALSE))</f>
        <v>232517.94865344319</v>
      </c>
      <c r="Q101" s="21">
        <f>IF(ISBLANK(HLOOKUP(Q$1, m_preprocess!$1:$1048576, $D101, FALSE)), "", HLOOKUP(Q$1, m_preprocess!$1:$1048576, $D101, FALSE))</f>
        <v>100735.38881477433</v>
      </c>
      <c r="R101" s="21">
        <f>IF(ISBLANK(HLOOKUP(R$1, m_preprocess!$1:$1048576, $D101, FALSE)), "", HLOOKUP(R$1, m_preprocess!$1:$1048576, $D101, FALSE))</f>
        <v>65913.656160031154</v>
      </c>
      <c r="S101" s="21">
        <f>IF(ISBLANK(HLOOKUP(S$1, m_preprocess!$1:$1048576, $D101, FALSE)), "", HLOOKUP(S$1, m_preprocess!$1:$1048576, $D101, FALSE))</f>
        <v>65868.903678637696</v>
      </c>
      <c r="T101" s="21">
        <f>IF(ISBLANK(HLOOKUP(T$1, m_preprocess!$1:$1048576, $D101, FALSE)), "", HLOOKUP(T$1, m_preprocess!$1:$1048576, $D101, FALSE))</f>
        <v>15909284.424907804</v>
      </c>
      <c r="U101" s="21">
        <f>IF(ISBLANK(HLOOKUP(U$1, m_preprocess!$1:$1048576, $D101, FALSE)), "", HLOOKUP(U$1, m_preprocess!$1:$1048576, $D101, FALSE))</f>
        <v>70.934049661251606</v>
      </c>
      <c r="V101" s="21">
        <f>IF(ISBLANK(HLOOKUP(V$1, m_preprocess!$1:$1048576, $D101, FALSE)), "", HLOOKUP(V$1, m_preprocess!$1:$1048576, $D101, FALSE))</f>
        <v>6002522.6149405204</v>
      </c>
      <c r="W101" s="21">
        <f>IF(ISBLANK(HLOOKUP(W$1, m_preprocess!$1:$1048576, $D101, FALSE)), "", HLOOKUP(W$1, m_preprocess!$1:$1048576, $D101, FALSE))</f>
        <v>9689063.8777895905</v>
      </c>
      <c r="X101" s="21" t="str">
        <f>IF(ISBLANK(HLOOKUP(X$1, m_preprocess!$1:$1048576, $D101, FALSE)), "", HLOOKUP(X$1, m_preprocess!$1:$1048576, $D101, FALSE))</f>
        <v/>
      </c>
      <c r="Y101" s="21" t="str">
        <f>IF(ISBLANK(HLOOKUP(Y$1, m_preprocess!$1:$1048576, $D101, FALSE)), "", HLOOKUP(Y$1, m_preprocess!$1:$1048576, $D101, FALSE))</f>
        <v/>
      </c>
      <c r="Z101" s="21" t="str">
        <f>IF(ISBLANK(HLOOKUP(Z$1, m_preprocess!$1:$1048576, $D101, FALSE)), "", HLOOKUP(Z$1, m_preprocess!$1:$1048576, $D101, FALSE))</f>
        <v/>
      </c>
    </row>
    <row r="102" spans="1:26" x14ac:dyDescent="0.25">
      <c r="A102" s="2">
        <v>37012</v>
      </c>
      <c r="B102" s="21">
        <v>2001</v>
      </c>
      <c r="C102" s="21">
        <v>5</v>
      </c>
      <c r="D102" s="21">
        <v>102</v>
      </c>
      <c r="E102" s="21">
        <f>IF(ISBLANK(HLOOKUP(E$1, m_preprocess!$1:$1048576, $D102, FALSE)), "", HLOOKUP(E$1, m_preprocess!$1:$1048576, $D102, FALSE))</f>
        <v>56.433333936407273</v>
      </c>
      <c r="F102" s="21">
        <f>IF(ISBLANK(HLOOKUP(F$1, m_preprocess!$1:$1048576, $D102, FALSE)), "", HLOOKUP(F$1, m_preprocess!$1:$1048576, $D102, FALSE))</f>
        <v>54.844096735663399</v>
      </c>
      <c r="G102" s="21">
        <f>IF(ISBLANK(HLOOKUP(G$1, m_preprocess!$1:$1048576, $D102, FALSE)), "", HLOOKUP(G$1, m_preprocess!$1:$1048576, $D102, FALSE))</f>
        <v>57.86781146825605</v>
      </c>
      <c r="H102" s="21">
        <f>IF(ISBLANK(HLOOKUP(H$1, m_preprocess!$1:$1048576, $D102, FALSE)), "", HLOOKUP(H$1, m_preprocess!$1:$1048576, $D102, FALSE))</f>
        <v>81.918180993643958</v>
      </c>
      <c r="I102" s="21">
        <f>IF(ISBLANK(HLOOKUP(I$1, m_preprocess!$1:$1048576, $D102, FALSE)), "", HLOOKUP(I$1, m_preprocess!$1:$1048576, $D102, FALSE))</f>
        <v>61.838472120569833</v>
      </c>
      <c r="J102" s="21">
        <f>IF(ISBLANK(HLOOKUP(J$1, m_preprocess!$1:$1048576, $D102, FALSE)), "", HLOOKUP(J$1, m_preprocess!$1:$1048576, $D102, FALSE))</f>
        <v>49.997946496030089</v>
      </c>
      <c r="K102" s="21">
        <f>IF(ISBLANK(HLOOKUP(K$1, m_preprocess!$1:$1048576, $D102, FALSE)), "", HLOOKUP(K$1, m_preprocess!$1:$1048576, $D102, FALSE))</f>
        <v>336510.52581149363</v>
      </c>
      <c r="L102" s="21">
        <f>IF(ISBLANK(HLOOKUP(L$1, m_preprocess!$1:$1048576, $D102, FALSE)), "", HLOOKUP(L$1, m_preprocess!$1:$1048576, $D102, FALSE))</f>
        <v>87701.025358850457</v>
      </c>
      <c r="M102" s="21">
        <f>IF(ISBLANK(HLOOKUP(M$1, m_preprocess!$1:$1048576, $D102, FALSE)), "", HLOOKUP(M$1, m_preprocess!$1:$1048576, $D102, FALSE))</f>
        <v>48618.045601710633</v>
      </c>
      <c r="N102" s="21">
        <f>IF(ISBLANK(HLOOKUP(N$1, m_preprocess!$1:$1048576, $D102, FALSE)), "", HLOOKUP(N$1, m_preprocess!$1:$1048576, $D102, FALSE))</f>
        <v>13927.889927723078</v>
      </c>
      <c r="O102" s="21">
        <f>IF(ISBLANK(HLOOKUP(O$1, m_preprocess!$1:$1048576, $D102, FALSE)), "", HLOOKUP(O$1, m_preprocess!$1:$1048576, $D102, FALSE))</f>
        <v>186263.56492320946</v>
      </c>
      <c r="P102" s="21">
        <f>IF(ISBLANK(HLOOKUP(P$1, m_preprocess!$1:$1048576, $D102, FALSE)), "", HLOOKUP(P$1, m_preprocess!$1:$1048576, $D102, FALSE))</f>
        <v>253158.88876239181</v>
      </c>
      <c r="Q102" s="21">
        <f>IF(ISBLANK(HLOOKUP(Q$1, m_preprocess!$1:$1048576, $D102, FALSE)), "", HLOOKUP(Q$1, m_preprocess!$1:$1048576, $D102, FALSE))</f>
        <v>114393.22063733214</v>
      </c>
      <c r="R102" s="21">
        <f>IF(ISBLANK(HLOOKUP(R$1, m_preprocess!$1:$1048576, $D102, FALSE)), "", HLOOKUP(R$1, m_preprocess!$1:$1048576, $D102, FALSE))</f>
        <v>77160.595409442016</v>
      </c>
      <c r="S102" s="21">
        <f>IF(ISBLANK(HLOOKUP(S$1, m_preprocess!$1:$1048576, $D102, FALSE)), "", HLOOKUP(S$1, m_preprocess!$1:$1048576, $D102, FALSE))</f>
        <v>61605.072715617687</v>
      </c>
      <c r="T102" s="21">
        <f>IF(ISBLANK(HLOOKUP(T$1, m_preprocess!$1:$1048576, $D102, FALSE)), "", HLOOKUP(T$1, m_preprocess!$1:$1048576, $D102, FALSE))</f>
        <v>15933037.421516092</v>
      </c>
      <c r="U102" s="21">
        <f>IF(ISBLANK(HLOOKUP(U$1, m_preprocess!$1:$1048576, $D102, FALSE)), "", HLOOKUP(U$1, m_preprocess!$1:$1048576, $D102, FALSE))</f>
        <v>71.472896556214266</v>
      </c>
      <c r="V102" s="21">
        <f>IF(ISBLANK(HLOOKUP(V$1, m_preprocess!$1:$1048576, $D102, FALSE)), "", HLOOKUP(V$1, m_preprocess!$1:$1048576, $D102, FALSE))</f>
        <v>5747412.5480445353</v>
      </c>
      <c r="W102" s="21">
        <f>IF(ISBLANK(HLOOKUP(W$1, m_preprocess!$1:$1048576, $D102, FALSE)), "", HLOOKUP(W$1, m_preprocess!$1:$1048576, $D102, FALSE))</f>
        <v>9561947.0868929643</v>
      </c>
      <c r="X102" s="21" t="str">
        <f>IF(ISBLANK(HLOOKUP(X$1, m_preprocess!$1:$1048576, $D102, FALSE)), "", HLOOKUP(X$1, m_preprocess!$1:$1048576, $D102, FALSE))</f>
        <v/>
      </c>
      <c r="Y102" s="21" t="str">
        <f>IF(ISBLANK(HLOOKUP(Y$1, m_preprocess!$1:$1048576, $D102, FALSE)), "", HLOOKUP(Y$1, m_preprocess!$1:$1048576, $D102, FALSE))</f>
        <v/>
      </c>
      <c r="Z102" s="21" t="str">
        <f>IF(ISBLANK(HLOOKUP(Z$1, m_preprocess!$1:$1048576, $D102, FALSE)), "", HLOOKUP(Z$1, m_preprocess!$1:$1048576, $D102, FALSE))</f>
        <v/>
      </c>
    </row>
    <row r="103" spans="1:26" x14ac:dyDescent="0.25">
      <c r="A103" s="2">
        <v>37043</v>
      </c>
      <c r="B103" s="21">
        <v>2001</v>
      </c>
      <c r="C103" s="21">
        <v>6</v>
      </c>
      <c r="D103" s="21">
        <v>103</v>
      </c>
      <c r="E103" s="21">
        <f>IF(ISBLANK(HLOOKUP(E$1, m_preprocess!$1:$1048576, $D103, FALSE)), "", HLOOKUP(E$1, m_preprocess!$1:$1048576, $D103, FALSE))</f>
        <v>49.374116914699677</v>
      </c>
      <c r="F103" s="21">
        <f>IF(ISBLANK(HLOOKUP(F$1, m_preprocess!$1:$1048576, $D103, FALSE)), "", HLOOKUP(F$1, m_preprocess!$1:$1048576, $D103, FALSE))</f>
        <v>54.108577627124298</v>
      </c>
      <c r="G103" s="21">
        <f>IF(ISBLANK(HLOOKUP(G$1, m_preprocess!$1:$1048576, $D103, FALSE)), "", HLOOKUP(G$1, m_preprocess!$1:$1048576, $D103, FALSE))</f>
        <v>56.643806109236237</v>
      </c>
      <c r="H103" s="21">
        <f>IF(ISBLANK(HLOOKUP(H$1, m_preprocess!$1:$1048576, $D103, FALSE)), "", HLOOKUP(H$1, m_preprocess!$1:$1048576, $D103, FALSE))</f>
        <v>84.242981039361425</v>
      </c>
      <c r="I103" s="21">
        <f>IF(ISBLANK(HLOOKUP(I$1, m_preprocess!$1:$1048576, $D103, FALSE)), "", HLOOKUP(I$1, m_preprocess!$1:$1048576, $D103, FALSE))</f>
        <v>55.711641872209867</v>
      </c>
      <c r="J103" s="21">
        <f>IF(ISBLANK(HLOOKUP(J$1, m_preprocess!$1:$1048576, $D103, FALSE)), "", HLOOKUP(J$1, m_preprocess!$1:$1048576, $D103, FALSE))</f>
        <v>49.590293506305763</v>
      </c>
      <c r="K103" s="21">
        <f>IF(ISBLANK(HLOOKUP(K$1, m_preprocess!$1:$1048576, $D103, FALSE)), "", HLOOKUP(K$1, m_preprocess!$1:$1048576, $D103, FALSE))</f>
        <v>333090.98597035703</v>
      </c>
      <c r="L103" s="21">
        <f>IF(ISBLANK(HLOOKUP(L$1, m_preprocess!$1:$1048576, $D103, FALSE)), "", HLOOKUP(L$1, m_preprocess!$1:$1048576, $D103, FALSE))</f>
        <v>86906.459565776691</v>
      </c>
      <c r="M103" s="21">
        <f>IF(ISBLANK(HLOOKUP(M$1, m_preprocess!$1:$1048576, $D103, FALSE)), "", HLOOKUP(M$1, m_preprocess!$1:$1048576, $D103, FALSE))</f>
        <v>49297.203656538601</v>
      </c>
      <c r="N103" s="21">
        <f>IF(ISBLANK(HLOOKUP(N$1, m_preprocess!$1:$1048576, $D103, FALSE)), "", HLOOKUP(N$1, m_preprocess!$1:$1048576, $D103, FALSE))</f>
        <v>13970.719971827864</v>
      </c>
      <c r="O103" s="21">
        <f>IF(ISBLANK(HLOOKUP(O$1, m_preprocess!$1:$1048576, $D103, FALSE)), "", HLOOKUP(O$1, m_preprocess!$1:$1048576, $D103, FALSE))</f>
        <v>182916.60277621387</v>
      </c>
      <c r="P103" s="21">
        <f>IF(ISBLANK(HLOOKUP(P$1, m_preprocess!$1:$1048576, $D103, FALSE)), "", HLOOKUP(P$1, m_preprocess!$1:$1048576, $D103, FALSE))</f>
        <v>223760.81027831169</v>
      </c>
      <c r="Q103" s="21">
        <f>IF(ISBLANK(HLOOKUP(Q$1, m_preprocess!$1:$1048576, $D103, FALSE)), "", HLOOKUP(Q$1, m_preprocess!$1:$1048576, $D103, FALSE))</f>
        <v>102744.04576451662</v>
      </c>
      <c r="R103" s="21">
        <f>IF(ISBLANK(HLOOKUP(R$1, m_preprocess!$1:$1048576, $D103, FALSE)), "", HLOOKUP(R$1, m_preprocess!$1:$1048576, $D103, FALSE))</f>
        <v>64752.631446300999</v>
      </c>
      <c r="S103" s="21">
        <f>IF(ISBLANK(HLOOKUP(S$1, m_preprocess!$1:$1048576, $D103, FALSE)), "", HLOOKUP(S$1, m_preprocess!$1:$1048576, $D103, FALSE))</f>
        <v>56264.133067494047</v>
      </c>
      <c r="T103" s="21">
        <f>IF(ISBLANK(HLOOKUP(T$1, m_preprocess!$1:$1048576, $D103, FALSE)), "", HLOOKUP(T$1, m_preprocess!$1:$1048576, $D103, FALSE))</f>
        <v>16328079.471608806</v>
      </c>
      <c r="U103" s="21">
        <f>IF(ISBLANK(HLOOKUP(U$1, m_preprocess!$1:$1048576, $D103, FALSE)), "", HLOOKUP(U$1, m_preprocess!$1:$1048576, $D103, FALSE))</f>
        <v>72.747819840998858</v>
      </c>
      <c r="V103" s="21">
        <f>IF(ISBLANK(HLOOKUP(V$1, m_preprocess!$1:$1048576, $D103, FALSE)), "", HLOOKUP(V$1, m_preprocess!$1:$1048576, $D103, FALSE))</f>
        <v>5987339.7045621229</v>
      </c>
      <c r="W103" s="21">
        <f>IF(ISBLANK(HLOOKUP(W$1, m_preprocess!$1:$1048576, $D103, FALSE)), "", HLOOKUP(W$1, m_preprocess!$1:$1048576, $D103, FALSE))</f>
        <v>9904351.3069303446</v>
      </c>
      <c r="X103" s="21" t="str">
        <f>IF(ISBLANK(HLOOKUP(X$1, m_preprocess!$1:$1048576, $D103, FALSE)), "", HLOOKUP(X$1, m_preprocess!$1:$1048576, $D103, FALSE))</f>
        <v/>
      </c>
      <c r="Y103" s="21" t="str">
        <f>IF(ISBLANK(HLOOKUP(Y$1, m_preprocess!$1:$1048576, $D103, FALSE)), "", HLOOKUP(Y$1, m_preprocess!$1:$1048576, $D103, FALSE))</f>
        <v/>
      </c>
      <c r="Z103" s="21" t="str">
        <f>IF(ISBLANK(HLOOKUP(Z$1, m_preprocess!$1:$1048576, $D103, FALSE)), "", HLOOKUP(Z$1, m_preprocess!$1:$1048576, $D103, FALSE))</f>
        <v/>
      </c>
    </row>
    <row r="104" spans="1:26" x14ac:dyDescent="0.25">
      <c r="A104" s="2">
        <v>37073</v>
      </c>
      <c r="B104" s="21">
        <v>2001</v>
      </c>
      <c r="C104" s="21">
        <v>7</v>
      </c>
      <c r="D104" s="21">
        <v>104</v>
      </c>
      <c r="E104" s="21">
        <f>IF(ISBLANK(HLOOKUP(E$1, m_preprocess!$1:$1048576, $D104, FALSE)), "", HLOOKUP(E$1, m_preprocess!$1:$1048576, $D104, FALSE))</f>
        <v>54.267816271558488</v>
      </c>
      <c r="F104" s="21">
        <f>IF(ISBLANK(HLOOKUP(F$1, m_preprocess!$1:$1048576, $D104, FALSE)), "", HLOOKUP(F$1, m_preprocess!$1:$1048576, $D104, FALSE))</f>
        <v>55.625240203557802</v>
      </c>
      <c r="G104" s="21">
        <f>IF(ISBLANK(HLOOKUP(G$1, m_preprocess!$1:$1048576, $D104, FALSE)), "", HLOOKUP(G$1, m_preprocess!$1:$1048576, $D104, FALSE))</f>
        <v>60.540350736868028</v>
      </c>
      <c r="H104" s="21">
        <f>IF(ISBLANK(HLOOKUP(H$1, m_preprocess!$1:$1048576, $D104, FALSE)), "", HLOOKUP(H$1, m_preprocess!$1:$1048576, $D104, FALSE))</f>
        <v>80.442487111659091</v>
      </c>
      <c r="I104" s="21">
        <f>IF(ISBLANK(HLOOKUP(I$1, m_preprocess!$1:$1048576, $D104, FALSE)), "", HLOOKUP(I$1, m_preprocess!$1:$1048576, $D104, FALSE))</f>
        <v>47.045973161820093</v>
      </c>
      <c r="J104" s="21">
        <f>IF(ISBLANK(HLOOKUP(J$1, m_preprocess!$1:$1048576, $D104, FALSE)), "", HLOOKUP(J$1, m_preprocess!$1:$1048576, $D104, FALSE))</f>
        <v>62.313484143583707</v>
      </c>
      <c r="K104" s="21">
        <f>IF(ISBLANK(HLOOKUP(K$1, m_preprocess!$1:$1048576, $D104, FALSE)), "", HLOOKUP(K$1, m_preprocess!$1:$1048576, $D104, FALSE))</f>
        <v>384481.64196723781</v>
      </c>
      <c r="L104" s="21">
        <f>IF(ISBLANK(HLOOKUP(L$1, m_preprocess!$1:$1048576, $D104, FALSE)), "", HLOOKUP(L$1, m_preprocess!$1:$1048576, $D104, FALSE))</f>
        <v>115289.12971420011</v>
      </c>
      <c r="M104" s="21">
        <f>IF(ISBLANK(HLOOKUP(M$1, m_preprocess!$1:$1048576, $D104, FALSE)), "", HLOOKUP(M$1, m_preprocess!$1:$1048576, $D104, FALSE))</f>
        <v>71314.47515728639</v>
      </c>
      <c r="N104" s="21">
        <f>IF(ISBLANK(HLOOKUP(N$1, m_preprocess!$1:$1048576, $D104, FALSE)), "", HLOOKUP(N$1, m_preprocess!$1:$1048576, $D104, FALSE))</f>
        <v>14189.014128610097</v>
      </c>
      <c r="O104" s="21">
        <f>IF(ISBLANK(HLOOKUP(O$1, m_preprocess!$1:$1048576, $D104, FALSE)), "", HLOOKUP(O$1, m_preprocess!$1:$1048576, $D104, FALSE))</f>
        <v>183689.02296714118</v>
      </c>
      <c r="P104" s="21">
        <f>IF(ISBLANK(HLOOKUP(P$1, m_preprocess!$1:$1048576, $D104, FALSE)), "", HLOOKUP(P$1, m_preprocess!$1:$1048576, $D104, FALSE))</f>
        <v>221424.22748481919</v>
      </c>
      <c r="Q104" s="21">
        <f>IF(ISBLANK(HLOOKUP(Q$1, m_preprocess!$1:$1048576, $D104, FALSE)), "", HLOOKUP(Q$1, m_preprocess!$1:$1048576, $D104, FALSE))</f>
        <v>92870.541280951322</v>
      </c>
      <c r="R104" s="21">
        <f>IF(ISBLANK(HLOOKUP(R$1, m_preprocess!$1:$1048576, $D104, FALSE)), "", HLOOKUP(R$1, m_preprocess!$1:$1048576, $D104, FALSE))</f>
        <v>67006.883451306378</v>
      </c>
      <c r="S104" s="21">
        <f>IF(ISBLANK(HLOOKUP(S$1, m_preprocess!$1:$1048576, $D104, FALSE)), "", HLOOKUP(S$1, m_preprocess!$1:$1048576, $D104, FALSE))</f>
        <v>61546.802752561474</v>
      </c>
      <c r="T104" s="21">
        <f>IF(ISBLANK(HLOOKUP(T$1, m_preprocess!$1:$1048576, $D104, FALSE)), "", HLOOKUP(T$1, m_preprocess!$1:$1048576, $D104, FALSE))</f>
        <v>16536252.232184477</v>
      </c>
      <c r="U104" s="21">
        <f>IF(ISBLANK(HLOOKUP(U$1, m_preprocess!$1:$1048576, $D104, FALSE)), "", HLOOKUP(U$1, m_preprocess!$1:$1048576, $D104, FALSE))</f>
        <v>77.681146964443798</v>
      </c>
      <c r="V104" s="21">
        <f>IF(ISBLANK(HLOOKUP(V$1, m_preprocess!$1:$1048576, $D104, FALSE)), "", HLOOKUP(V$1, m_preprocess!$1:$1048576, $D104, FALSE))</f>
        <v>5838988.336926884</v>
      </c>
      <c r="W104" s="21">
        <f>IF(ISBLANK(HLOOKUP(W$1, m_preprocess!$1:$1048576, $D104, FALSE)), "", HLOOKUP(W$1, m_preprocess!$1:$1048576, $D104, FALSE))</f>
        <v>9596984.7866152972</v>
      </c>
      <c r="X104" s="21" t="str">
        <f>IF(ISBLANK(HLOOKUP(X$1, m_preprocess!$1:$1048576, $D104, FALSE)), "", HLOOKUP(X$1, m_preprocess!$1:$1048576, $D104, FALSE))</f>
        <v/>
      </c>
      <c r="Y104" s="21" t="str">
        <f>IF(ISBLANK(HLOOKUP(Y$1, m_preprocess!$1:$1048576, $D104, FALSE)), "", HLOOKUP(Y$1, m_preprocess!$1:$1048576, $D104, FALSE))</f>
        <v/>
      </c>
      <c r="Z104" s="21" t="str">
        <f>IF(ISBLANK(HLOOKUP(Z$1, m_preprocess!$1:$1048576, $D104, FALSE)), "", HLOOKUP(Z$1, m_preprocess!$1:$1048576, $D104, FALSE))</f>
        <v/>
      </c>
    </row>
    <row r="105" spans="1:26" x14ac:dyDescent="0.25">
      <c r="A105" s="2">
        <v>37104</v>
      </c>
      <c r="B105" s="21">
        <v>2001</v>
      </c>
      <c r="C105" s="21">
        <v>8</v>
      </c>
      <c r="D105" s="21">
        <v>105</v>
      </c>
      <c r="E105" s="21">
        <f>IF(ISBLANK(HLOOKUP(E$1, m_preprocess!$1:$1048576, $D105, FALSE)), "", HLOOKUP(E$1, m_preprocess!$1:$1048576, $D105, FALSE))</f>
        <v>53.889766462721951</v>
      </c>
      <c r="F105" s="21">
        <f>IF(ISBLANK(HLOOKUP(F$1, m_preprocess!$1:$1048576, $D105, FALSE)), "", HLOOKUP(F$1, m_preprocess!$1:$1048576, $D105, FALSE))</f>
        <v>55.764103960660698</v>
      </c>
      <c r="G105" s="21">
        <f>IF(ISBLANK(HLOOKUP(G$1, m_preprocess!$1:$1048576, $D105, FALSE)), "", HLOOKUP(G$1, m_preprocess!$1:$1048576, $D105, FALSE))</f>
        <v>59.255732853134269</v>
      </c>
      <c r="H105" s="21">
        <f>IF(ISBLANK(HLOOKUP(H$1, m_preprocess!$1:$1048576, $D105, FALSE)), "", HLOOKUP(H$1, m_preprocess!$1:$1048576, $D105, FALSE))</f>
        <v>86.794183843716127</v>
      </c>
      <c r="I105" s="21">
        <f>IF(ISBLANK(HLOOKUP(I$1, m_preprocess!$1:$1048576, $D105, FALSE)), "", HLOOKUP(I$1, m_preprocess!$1:$1048576, $D105, FALSE))</f>
        <v>48.466358592669252</v>
      </c>
      <c r="J105" s="21">
        <f>IF(ISBLANK(HLOOKUP(J$1, m_preprocess!$1:$1048576, $D105, FALSE)), "", HLOOKUP(J$1, m_preprocess!$1:$1048576, $D105, FALSE))</f>
        <v>61.445235412977041</v>
      </c>
      <c r="K105" s="21">
        <f>IF(ISBLANK(HLOOKUP(K$1, m_preprocess!$1:$1048576, $D105, FALSE)), "", HLOOKUP(K$1, m_preprocess!$1:$1048576, $D105, FALSE))</f>
        <v>329737.71931191016</v>
      </c>
      <c r="L105" s="21">
        <f>IF(ISBLANK(HLOOKUP(L$1, m_preprocess!$1:$1048576, $D105, FALSE)), "", HLOOKUP(L$1, m_preprocess!$1:$1048576, $D105, FALSE))</f>
        <v>69060.433848971123</v>
      </c>
      <c r="M105" s="21">
        <f>IF(ISBLANK(HLOOKUP(M$1, m_preprocess!$1:$1048576, $D105, FALSE)), "", HLOOKUP(M$1, m_preprocess!$1:$1048576, $D105, FALSE))</f>
        <v>62791.830495215559</v>
      </c>
      <c r="N105" s="21">
        <f>IF(ISBLANK(HLOOKUP(N$1, m_preprocess!$1:$1048576, $D105, FALSE)), "", HLOOKUP(N$1, m_preprocess!$1:$1048576, $D105, FALSE))</f>
        <v>15795.117120687775</v>
      </c>
      <c r="O105" s="21">
        <f>IF(ISBLANK(HLOOKUP(O$1, m_preprocess!$1:$1048576, $D105, FALSE)), "", HLOOKUP(O$1, m_preprocess!$1:$1048576, $D105, FALSE))</f>
        <v>182090.33784703564</v>
      </c>
      <c r="P105" s="21">
        <f>IF(ISBLANK(HLOOKUP(P$1, m_preprocess!$1:$1048576, $D105, FALSE)), "", HLOOKUP(P$1, m_preprocess!$1:$1048576, $D105, FALSE))</f>
        <v>263827.38250742143</v>
      </c>
      <c r="Q105" s="21">
        <f>IF(ISBLANK(HLOOKUP(Q$1, m_preprocess!$1:$1048576, $D105, FALSE)), "", HLOOKUP(Q$1, m_preprocess!$1:$1048576, $D105, FALSE))</f>
        <v>98056.150492066925</v>
      </c>
      <c r="R105" s="21">
        <f>IF(ISBLANK(HLOOKUP(R$1, m_preprocess!$1:$1048576, $D105, FALSE)), "", HLOOKUP(R$1, m_preprocess!$1:$1048576, $D105, FALSE))</f>
        <v>91801.639533319627</v>
      </c>
      <c r="S105" s="21">
        <f>IF(ISBLANK(HLOOKUP(S$1, m_preprocess!$1:$1048576, $D105, FALSE)), "", HLOOKUP(S$1, m_preprocess!$1:$1048576, $D105, FALSE))</f>
        <v>73969.592482034888</v>
      </c>
      <c r="T105" s="21">
        <f>IF(ISBLANK(HLOOKUP(T$1, m_preprocess!$1:$1048576, $D105, FALSE)), "", HLOOKUP(T$1, m_preprocess!$1:$1048576, $D105, FALSE))</f>
        <v>16330118.099059781</v>
      </c>
      <c r="U105" s="21">
        <f>IF(ISBLANK(HLOOKUP(U$1, m_preprocess!$1:$1048576, $D105, FALSE)), "", HLOOKUP(U$1, m_preprocess!$1:$1048576, $D105, FALSE))</f>
        <v>80.054714198268201</v>
      </c>
      <c r="V105" s="21">
        <f>IF(ISBLANK(HLOOKUP(V$1, m_preprocess!$1:$1048576, $D105, FALSE)), "", HLOOKUP(V$1, m_preprocess!$1:$1048576, $D105, FALSE))</f>
        <v>5967074.7229261035</v>
      </c>
      <c r="W105" s="21">
        <f>IF(ISBLANK(HLOOKUP(W$1, m_preprocess!$1:$1048576, $D105, FALSE)), "", HLOOKUP(W$1, m_preprocess!$1:$1048576, $D105, FALSE))</f>
        <v>9615390.1614474542</v>
      </c>
      <c r="X105" s="21" t="str">
        <f>IF(ISBLANK(HLOOKUP(X$1, m_preprocess!$1:$1048576, $D105, FALSE)), "", HLOOKUP(X$1, m_preprocess!$1:$1048576, $D105, FALSE))</f>
        <v/>
      </c>
      <c r="Y105" s="21" t="str">
        <f>IF(ISBLANK(HLOOKUP(Y$1, m_preprocess!$1:$1048576, $D105, FALSE)), "", HLOOKUP(Y$1, m_preprocess!$1:$1048576, $D105, FALSE))</f>
        <v/>
      </c>
      <c r="Z105" s="21" t="str">
        <f>IF(ISBLANK(HLOOKUP(Z$1, m_preprocess!$1:$1048576, $D105, FALSE)), "", HLOOKUP(Z$1, m_preprocess!$1:$1048576, $D105, FALSE))</f>
        <v/>
      </c>
    </row>
    <row r="106" spans="1:26" x14ac:dyDescent="0.25">
      <c r="A106" s="2">
        <v>37135</v>
      </c>
      <c r="B106" s="21">
        <v>2001</v>
      </c>
      <c r="C106" s="21">
        <v>9</v>
      </c>
      <c r="D106" s="21">
        <v>106</v>
      </c>
      <c r="E106" s="21">
        <f>IF(ISBLANK(HLOOKUP(E$1, m_preprocess!$1:$1048576, $D106, FALSE)), "", HLOOKUP(E$1, m_preprocess!$1:$1048576, $D106, FALSE))</f>
        <v>52.354956224489719</v>
      </c>
      <c r="F106" s="21">
        <f>IF(ISBLANK(HLOOKUP(F$1, m_preprocess!$1:$1048576, $D106, FALSE)), "", HLOOKUP(F$1, m_preprocess!$1:$1048576, $D106, FALSE))</f>
        <v>53.620715582406703</v>
      </c>
      <c r="G106" s="21">
        <f>IF(ISBLANK(HLOOKUP(G$1, m_preprocess!$1:$1048576, $D106, FALSE)), "", HLOOKUP(G$1, m_preprocess!$1:$1048576, $D106, FALSE))</f>
        <v>53.343177371766387</v>
      </c>
      <c r="H106" s="21">
        <f>IF(ISBLANK(HLOOKUP(H$1, m_preprocess!$1:$1048576, $D106, FALSE)), "", HLOOKUP(H$1, m_preprocess!$1:$1048576, $D106, FALSE))</f>
        <v>77.387236995752033</v>
      </c>
      <c r="I106" s="21">
        <f>IF(ISBLANK(HLOOKUP(I$1, m_preprocess!$1:$1048576, $D106, FALSE)), "", HLOOKUP(I$1, m_preprocess!$1:$1048576, $D106, FALSE))</f>
        <v>44.82165487073874</v>
      </c>
      <c r="J106" s="21">
        <f>IF(ISBLANK(HLOOKUP(J$1, m_preprocess!$1:$1048576, $D106, FALSE)), "", HLOOKUP(J$1, m_preprocess!$1:$1048576, $D106, FALSE))</f>
        <v>58.765274271839722</v>
      </c>
      <c r="K106" s="21">
        <f>IF(ISBLANK(HLOOKUP(K$1, m_preprocess!$1:$1048576, $D106, FALSE)), "", HLOOKUP(K$1, m_preprocess!$1:$1048576, $D106, FALSE))</f>
        <v>282198.51707147871</v>
      </c>
      <c r="L106" s="21">
        <f>IF(ISBLANK(HLOOKUP(L$1, m_preprocess!$1:$1048576, $D106, FALSE)), "", HLOOKUP(L$1, m_preprocess!$1:$1048576, $D106, FALSE))</f>
        <v>35583.255181419467</v>
      </c>
      <c r="M106" s="21">
        <f>IF(ISBLANK(HLOOKUP(M$1, m_preprocess!$1:$1048576, $D106, FALSE)), "", HLOOKUP(M$1, m_preprocess!$1:$1048576, $D106, FALSE))</f>
        <v>55017.292231079344</v>
      </c>
      <c r="N106" s="21">
        <f>IF(ISBLANK(HLOOKUP(N$1, m_preprocess!$1:$1048576, $D106, FALSE)), "", HLOOKUP(N$1, m_preprocess!$1:$1048576, $D106, FALSE))</f>
        <v>12939.451015626299</v>
      </c>
      <c r="O106" s="21">
        <f>IF(ISBLANK(HLOOKUP(O$1, m_preprocess!$1:$1048576, $D106, FALSE)), "", HLOOKUP(O$1, m_preprocess!$1:$1048576, $D106, FALSE))</f>
        <v>178658.51864335366</v>
      </c>
      <c r="P106" s="21">
        <f>IF(ISBLANK(HLOOKUP(P$1, m_preprocess!$1:$1048576, $D106, FALSE)), "", HLOOKUP(P$1, m_preprocess!$1:$1048576, $D106, FALSE))</f>
        <v>213917.75036857315</v>
      </c>
      <c r="Q106" s="21">
        <f>IF(ISBLANK(HLOOKUP(Q$1, m_preprocess!$1:$1048576, $D106, FALSE)), "", HLOOKUP(Q$1, m_preprocess!$1:$1048576, $D106, FALSE))</f>
        <v>81179.71239210463</v>
      </c>
      <c r="R106" s="21">
        <f>IF(ISBLANK(HLOOKUP(R$1, m_preprocess!$1:$1048576, $D106, FALSE)), "", HLOOKUP(R$1, m_preprocess!$1:$1048576, $D106, FALSE))</f>
        <v>78044.186975912584</v>
      </c>
      <c r="S106" s="21">
        <f>IF(ISBLANK(HLOOKUP(S$1, m_preprocess!$1:$1048576, $D106, FALSE)), "", HLOOKUP(S$1, m_preprocess!$1:$1048576, $D106, FALSE))</f>
        <v>54693.85100055598</v>
      </c>
      <c r="T106" s="21">
        <f>IF(ISBLANK(HLOOKUP(T$1, m_preprocess!$1:$1048576, $D106, FALSE)), "", HLOOKUP(T$1, m_preprocess!$1:$1048576, $D106, FALSE))</f>
        <v>16573553.193793144</v>
      </c>
      <c r="U106" s="21">
        <f>IF(ISBLANK(HLOOKUP(U$1, m_preprocess!$1:$1048576, $D106, FALSE)), "", HLOOKUP(U$1, m_preprocess!$1:$1048576, $D106, FALSE))</f>
        <v>82.536098444212939</v>
      </c>
      <c r="V106" s="21">
        <f>IF(ISBLANK(HLOOKUP(V$1, m_preprocess!$1:$1048576, $D106, FALSE)), "", HLOOKUP(V$1, m_preprocess!$1:$1048576, $D106, FALSE))</f>
        <v>5916758.4338694699</v>
      </c>
      <c r="W106" s="21">
        <f>IF(ISBLANK(HLOOKUP(W$1, m_preprocess!$1:$1048576, $D106, FALSE)), "", HLOOKUP(W$1, m_preprocess!$1:$1048576, $D106, FALSE))</f>
        <v>9541536.1056039836</v>
      </c>
      <c r="X106" s="21" t="str">
        <f>IF(ISBLANK(HLOOKUP(X$1, m_preprocess!$1:$1048576, $D106, FALSE)), "", HLOOKUP(X$1, m_preprocess!$1:$1048576, $D106, FALSE))</f>
        <v/>
      </c>
      <c r="Y106" s="21" t="str">
        <f>IF(ISBLANK(HLOOKUP(Y$1, m_preprocess!$1:$1048576, $D106, FALSE)), "", HLOOKUP(Y$1, m_preprocess!$1:$1048576, $D106, FALSE))</f>
        <v/>
      </c>
      <c r="Z106" s="21" t="str">
        <f>IF(ISBLANK(HLOOKUP(Z$1, m_preprocess!$1:$1048576, $D106, FALSE)), "", HLOOKUP(Z$1, m_preprocess!$1:$1048576, $D106, FALSE))</f>
        <v/>
      </c>
    </row>
    <row r="107" spans="1:26" x14ac:dyDescent="0.25">
      <c r="A107" s="2">
        <v>37165</v>
      </c>
      <c r="B107" s="21">
        <v>2001</v>
      </c>
      <c r="C107" s="21">
        <v>10</v>
      </c>
      <c r="D107" s="21">
        <v>107</v>
      </c>
      <c r="E107" s="21">
        <f>IF(ISBLANK(HLOOKUP(E$1, m_preprocess!$1:$1048576, $D107, FALSE)), "", HLOOKUP(E$1, m_preprocess!$1:$1048576, $D107, FALSE))</f>
        <v>55.726003433588083</v>
      </c>
      <c r="F107" s="21">
        <f>IF(ISBLANK(HLOOKUP(F$1, m_preprocess!$1:$1048576, $D107, FALSE)), "", HLOOKUP(F$1, m_preprocess!$1:$1048576, $D107, FALSE))</f>
        <v>53.552730995905797</v>
      </c>
      <c r="G107" s="21">
        <f>IF(ISBLANK(HLOOKUP(G$1, m_preprocess!$1:$1048576, $D107, FALSE)), "", HLOOKUP(G$1, m_preprocess!$1:$1048576, $D107, FALSE))</f>
        <v>62.283225141515274</v>
      </c>
      <c r="H107" s="21">
        <f>IF(ISBLANK(HLOOKUP(H$1, m_preprocess!$1:$1048576, $D107, FALSE)), "", HLOOKUP(H$1, m_preprocess!$1:$1048576, $D107, FALSE))</f>
        <v>86.702981272534998</v>
      </c>
      <c r="I107" s="21">
        <f>IF(ISBLANK(HLOOKUP(I$1, m_preprocess!$1:$1048576, $D107, FALSE)), "", HLOOKUP(I$1, m_preprocess!$1:$1048576, $D107, FALSE))</f>
        <v>47.792054319460632</v>
      </c>
      <c r="J107" s="21">
        <f>IF(ISBLANK(HLOOKUP(J$1, m_preprocess!$1:$1048576, $D107, FALSE)), "", HLOOKUP(J$1, m_preprocess!$1:$1048576, $D107, FALSE))</f>
        <v>58.879247641090316</v>
      </c>
      <c r="K107" s="21">
        <f>IF(ISBLANK(HLOOKUP(K$1, m_preprocess!$1:$1048576, $D107, FALSE)), "", HLOOKUP(K$1, m_preprocess!$1:$1048576, $D107, FALSE))</f>
        <v>338166.96772535669</v>
      </c>
      <c r="L107" s="21">
        <f>IF(ISBLANK(HLOOKUP(L$1, m_preprocess!$1:$1048576, $D107, FALSE)), "", HLOOKUP(L$1, m_preprocess!$1:$1048576, $D107, FALSE))</f>
        <v>67211.270127700496</v>
      </c>
      <c r="M107" s="21">
        <f>IF(ISBLANK(HLOOKUP(M$1, m_preprocess!$1:$1048576, $D107, FALSE)), "", HLOOKUP(M$1, m_preprocess!$1:$1048576, $D107, FALSE))</f>
        <v>66890.47390074034</v>
      </c>
      <c r="N107" s="21">
        <f>IF(ISBLANK(HLOOKUP(N$1, m_preprocess!$1:$1048576, $D107, FALSE)), "", HLOOKUP(N$1, m_preprocess!$1:$1048576, $D107, FALSE))</f>
        <v>16975.057939127739</v>
      </c>
      <c r="O107" s="21">
        <f>IF(ISBLANK(HLOOKUP(O$1, m_preprocess!$1:$1048576, $D107, FALSE)), "", HLOOKUP(O$1, m_preprocess!$1:$1048576, $D107, FALSE))</f>
        <v>187090.16575778814</v>
      </c>
      <c r="P107" s="21">
        <f>IF(ISBLANK(HLOOKUP(P$1, m_preprocess!$1:$1048576, $D107, FALSE)), "", HLOOKUP(P$1, m_preprocess!$1:$1048576, $D107, FALSE))</f>
        <v>264683.36861385824</v>
      </c>
      <c r="Q107" s="21">
        <f>IF(ISBLANK(HLOOKUP(Q$1, m_preprocess!$1:$1048576, $D107, FALSE)), "", HLOOKUP(Q$1, m_preprocess!$1:$1048576, $D107, FALSE))</f>
        <v>109333.15271267905</v>
      </c>
      <c r="R107" s="21">
        <f>IF(ISBLANK(HLOOKUP(R$1, m_preprocess!$1:$1048576, $D107, FALSE)), "", HLOOKUP(R$1, m_preprocess!$1:$1048576, $D107, FALSE))</f>
        <v>91919.953098004917</v>
      </c>
      <c r="S107" s="21">
        <f>IF(ISBLANK(HLOOKUP(S$1, m_preprocess!$1:$1048576, $D107, FALSE)), "", HLOOKUP(S$1, m_preprocess!$1:$1048576, $D107, FALSE))</f>
        <v>63430.262803174279</v>
      </c>
      <c r="T107" s="21">
        <f>IF(ISBLANK(HLOOKUP(T$1, m_preprocess!$1:$1048576, $D107, FALSE)), "", HLOOKUP(T$1, m_preprocess!$1:$1048576, $D107, FALSE))</f>
        <v>16993177.803674009</v>
      </c>
      <c r="U107" s="21">
        <f>IF(ISBLANK(HLOOKUP(U$1, m_preprocess!$1:$1048576, $D107, FALSE)), "", HLOOKUP(U$1, m_preprocess!$1:$1048576, $D107, FALSE))</f>
        <v>83.66065967949794</v>
      </c>
      <c r="V107" s="21">
        <f>IF(ISBLANK(HLOOKUP(V$1, m_preprocess!$1:$1048576, $D107, FALSE)), "", HLOOKUP(V$1, m_preprocess!$1:$1048576, $D107, FALSE))</f>
        <v>5844203.5278072683</v>
      </c>
      <c r="W107" s="21">
        <f>IF(ISBLANK(HLOOKUP(W$1, m_preprocess!$1:$1048576, $D107, FALSE)), "", HLOOKUP(W$1, m_preprocess!$1:$1048576, $D107, FALSE))</f>
        <v>9343087.7716387659</v>
      </c>
      <c r="X107" s="21" t="str">
        <f>IF(ISBLANK(HLOOKUP(X$1, m_preprocess!$1:$1048576, $D107, FALSE)), "", HLOOKUP(X$1, m_preprocess!$1:$1048576, $D107, FALSE))</f>
        <v/>
      </c>
      <c r="Y107" s="21" t="str">
        <f>IF(ISBLANK(HLOOKUP(Y$1, m_preprocess!$1:$1048576, $D107, FALSE)), "", HLOOKUP(Y$1, m_preprocess!$1:$1048576, $D107, FALSE))</f>
        <v/>
      </c>
      <c r="Z107" s="21" t="str">
        <f>IF(ISBLANK(HLOOKUP(Z$1, m_preprocess!$1:$1048576, $D107, FALSE)), "", HLOOKUP(Z$1, m_preprocess!$1:$1048576, $D107, FALSE))</f>
        <v/>
      </c>
    </row>
    <row r="108" spans="1:26" x14ac:dyDescent="0.25">
      <c r="A108" s="2">
        <v>37196</v>
      </c>
      <c r="B108" s="21">
        <v>2001</v>
      </c>
      <c r="C108" s="21">
        <v>11</v>
      </c>
      <c r="D108" s="21">
        <v>108</v>
      </c>
      <c r="E108" s="21">
        <f>IF(ISBLANK(HLOOKUP(E$1, m_preprocess!$1:$1048576, $D108, FALSE)), "", HLOOKUP(E$1, m_preprocess!$1:$1048576, $D108, FALSE))</f>
        <v>57.518734405490918</v>
      </c>
      <c r="F108" s="21">
        <f>IF(ISBLANK(HLOOKUP(F$1, m_preprocess!$1:$1048576, $D108, FALSE)), "", HLOOKUP(F$1, m_preprocess!$1:$1048576, $D108, FALSE))</f>
        <v>55.744671046299104</v>
      </c>
      <c r="G108" s="21">
        <f>IF(ISBLANK(HLOOKUP(G$1, m_preprocess!$1:$1048576, $D108, FALSE)), "", HLOOKUP(G$1, m_preprocess!$1:$1048576, $D108, FALSE))</f>
        <v>62.318070174664243</v>
      </c>
      <c r="H108" s="21">
        <f>IF(ISBLANK(HLOOKUP(H$1, m_preprocess!$1:$1048576, $D108, FALSE)), "", HLOOKUP(H$1, m_preprocess!$1:$1048576, $D108, FALSE))</f>
        <v>86.068374959631882</v>
      </c>
      <c r="I108" s="21">
        <f>IF(ISBLANK(HLOOKUP(I$1, m_preprocess!$1:$1048576, $D108, FALSE)), "", HLOOKUP(I$1, m_preprocess!$1:$1048576, $D108, FALSE))</f>
        <v>51.214093638829382</v>
      </c>
      <c r="J108" s="21">
        <f>IF(ISBLANK(HLOOKUP(J$1, m_preprocess!$1:$1048576, $D108, FALSE)), "", HLOOKUP(J$1, m_preprocess!$1:$1048576, $D108, FALSE))</f>
        <v>65.125831427244648</v>
      </c>
      <c r="K108" s="21">
        <f>IF(ISBLANK(HLOOKUP(K$1, m_preprocess!$1:$1048576, $D108, FALSE)), "", HLOOKUP(K$1, m_preprocess!$1:$1048576, $D108, FALSE))</f>
        <v>275429.11537964112</v>
      </c>
      <c r="L108" s="21">
        <f>IF(ISBLANK(HLOOKUP(L$1, m_preprocess!$1:$1048576, $D108, FALSE)), "", HLOOKUP(L$1, m_preprocess!$1:$1048576, $D108, FALSE))</f>
        <v>31032.72492738194</v>
      </c>
      <c r="M108" s="21">
        <f>IF(ISBLANK(HLOOKUP(M$1, m_preprocess!$1:$1048576, $D108, FALSE)), "", HLOOKUP(M$1, m_preprocess!$1:$1048576, $D108, FALSE))</f>
        <v>44156.121118816249</v>
      </c>
      <c r="N108" s="21">
        <f>IF(ISBLANK(HLOOKUP(N$1, m_preprocess!$1:$1048576, $D108, FALSE)), "", HLOOKUP(N$1, m_preprocess!$1:$1048576, $D108, FALSE))</f>
        <v>14690.214891072452</v>
      </c>
      <c r="O108" s="21">
        <f>IF(ISBLANK(HLOOKUP(O$1, m_preprocess!$1:$1048576, $D108, FALSE)), "", HLOOKUP(O$1, m_preprocess!$1:$1048576, $D108, FALSE))</f>
        <v>185550.05444237046</v>
      </c>
      <c r="P108" s="21">
        <f>IF(ISBLANK(HLOOKUP(P$1, m_preprocess!$1:$1048576, $D108, FALSE)), "", HLOOKUP(P$1, m_preprocess!$1:$1048576, $D108, FALSE))</f>
        <v>215395.82415601399</v>
      </c>
      <c r="Q108" s="21">
        <f>IF(ISBLANK(HLOOKUP(Q$1, m_preprocess!$1:$1048576, $D108, FALSE)), "", HLOOKUP(Q$1, m_preprocess!$1:$1048576, $D108, FALSE))</f>
        <v>93628.03608167058</v>
      </c>
      <c r="R108" s="21">
        <f>IF(ISBLANK(HLOOKUP(R$1, m_preprocess!$1:$1048576, $D108, FALSE)), "", HLOOKUP(R$1, m_preprocess!$1:$1048576, $D108, FALSE))</f>
        <v>70401.773890403405</v>
      </c>
      <c r="S108" s="21">
        <f>IF(ISBLANK(HLOOKUP(S$1, m_preprocess!$1:$1048576, $D108, FALSE)), "", HLOOKUP(S$1, m_preprocess!$1:$1048576, $D108, FALSE))</f>
        <v>51366.014183939988</v>
      </c>
      <c r="T108" s="21">
        <f>IF(ISBLANK(HLOOKUP(T$1, m_preprocess!$1:$1048576, $D108, FALSE)), "", HLOOKUP(T$1, m_preprocess!$1:$1048576, $D108, FALSE))</f>
        <v>17354229.268879518</v>
      </c>
      <c r="U108" s="21">
        <f>IF(ISBLANK(HLOOKUP(U$1, m_preprocess!$1:$1048576, $D108, FALSE)), "", HLOOKUP(U$1, m_preprocess!$1:$1048576, $D108, FALSE))</f>
        <v>85.360633407461961</v>
      </c>
      <c r="V108" s="21">
        <f>IF(ISBLANK(HLOOKUP(V$1, m_preprocess!$1:$1048576, $D108, FALSE)), "", HLOOKUP(V$1, m_preprocess!$1:$1048576, $D108, FALSE))</f>
        <v>5856335.7020240957</v>
      </c>
      <c r="W108" s="21">
        <f>IF(ISBLANK(HLOOKUP(W$1, m_preprocess!$1:$1048576, $D108, FALSE)), "", HLOOKUP(W$1, m_preprocess!$1:$1048576, $D108, FALSE))</f>
        <v>9349661.1528433729</v>
      </c>
      <c r="X108" s="21" t="str">
        <f>IF(ISBLANK(HLOOKUP(X$1, m_preprocess!$1:$1048576, $D108, FALSE)), "", HLOOKUP(X$1, m_preprocess!$1:$1048576, $D108, FALSE))</f>
        <v/>
      </c>
      <c r="Y108" s="21" t="str">
        <f>IF(ISBLANK(HLOOKUP(Y$1, m_preprocess!$1:$1048576, $D108, FALSE)), "", HLOOKUP(Y$1, m_preprocess!$1:$1048576, $D108, FALSE))</f>
        <v/>
      </c>
      <c r="Z108" s="21" t="str">
        <f>IF(ISBLANK(HLOOKUP(Z$1, m_preprocess!$1:$1048576, $D108, FALSE)), "", HLOOKUP(Z$1, m_preprocess!$1:$1048576, $D108, FALSE))</f>
        <v/>
      </c>
    </row>
    <row r="109" spans="1:26" x14ac:dyDescent="0.25">
      <c r="A109" s="2">
        <v>37226</v>
      </c>
      <c r="B109" s="21">
        <v>2001</v>
      </c>
      <c r="C109" s="21">
        <v>12</v>
      </c>
      <c r="D109" s="21">
        <v>109</v>
      </c>
      <c r="E109" s="21">
        <f>IF(ISBLANK(HLOOKUP(E$1, m_preprocess!$1:$1048576, $D109, FALSE)), "", HLOOKUP(E$1, m_preprocess!$1:$1048576, $D109, FALSE))</f>
        <v>65.715704544187332</v>
      </c>
      <c r="F109" s="21">
        <f>IF(ISBLANK(HLOOKUP(F$1, m_preprocess!$1:$1048576, $D109, FALSE)), "", HLOOKUP(F$1, m_preprocess!$1:$1048576, $D109, FALSE))</f>
        <v>56.921248239353602</v>
      </c>
      <c r="G109" s="21">
        <f>IF(ISBLANK(HLOOKUP(G$1, m_preprocess!$1:$1048576, $D109, FALSE)), "", HLOOKUP(G$1, m_preprocess!$1:$1048576, $D109, FALSE))</f>
        <v>62.61751882927156</v>
      </c>
      <c r="H109" s="21">
        <f>IF(ISBLANK(HLOOKUP(H$1, m_preprocess!$1:$1048576, $D109, FALSE)), "", HLOOKUP(H$1, m_preprocess!$1:$1048576, $D109, FALSE))</f>
        <v>105.95923904545715</v>
      </c>
      <c r="I109" s="21">
        <f>IF(ISBLANK(HLOOKUP(I$1, m_preprocess!$1:$1048576, $D109, FALSE)), "", HLOOKUP(I$1, m_preprocess!$1:$1048576, $D109, FALSE))</f>
        <v>66.907494456731442</v>
      </c>
      <c r="J109" s="21">
        <f>IF(ISBLANK(HLOOKUP(J$1, m_preprocess!$1:$1048576, $D109, FALSE)), "", HLOOKUP(J$1, m_preprocess!$1:$1048576, $D109, FALSE))</f>
        <v>55.733696762240662</v>
      </c>
      <c r="K109" s="21">
        <f>IF(ISBLANK(HLOOKUP(K$1, m_preprocess!$1:$1048576, $D109, FALSE)), "", HLOOKUP(K$1, m_preprocess!$1:$1048576, $D109, FALSE))</f>
        <v>274075.8912016073</v>
      </c>
      <c r="L109" s="21">
        <f>IF(ISBLANK(HLOOKUP(L$1, m_preprocess!$1:$1048576, $D109, FALSE)), "", HLOOKUP(L$1, m_preprocess!$1:$1048576, $D109, FALSE))</f>
        <v>23493.331708706181</v>
      </c>
      <c r="M109" s="21">
        <f>IF(ISBLANK(HLOOKUP(M$1, m_preprocess!$1:$1048576, $D109, FALSE)), "", HLOOKUP(M$1, m_preprocess!$1:$1048576, $D109, FALSE))</f>
        <v>55286.671311669263</v>
      </c>
      <c r="N109" s="21">
        <f>IF(ISBLANK(HLOOKUP(N$1, m_preprocess!$1:$1048576, $D109, FALSE)), "", HLOOKUP(N$1, m_preprocess!$1:$1048576, $D109, FALSE))</f>
        <v>11104.609154164165</v>
      </c>
      <c r="O109" s="21">
        <f>IF(ISBLANK(HLOOKUP(O$1, m_preprocess!$1:$1048576, $D109, FALSE)), "", HLOOKUP(O$1, m_preprocess!$1:$1048576, $D109, FALSE))</f>
        <v>184191.27902706771</v>
      </c>
      <c r="P109" s="21">
        <f>IF(ISBLANK(HLOOKUP(P$1, m_preprocess!$1:$1048576, $D109, FALSE)), "", HLOOKUP(P$1, m_preprocess!$1:$1048576, $D109, FALSE))</f>
        <v>230282.04964825476</v>
      </c>
      <c r="Q109" s="21">
        <f>IF(ISBLANK(HLOOKUP(Q$1, m_preprocess!$1:$1048576, $D109, FALSE)), "", HLOOKUP(Q$1, m_preprocess!$1:$1048576, $D109, FALSE))</f>
        <v>95751.266250309869</v>
      </c>
      <c r="R109" s="21">
        <f>IF(ISBLANK(HLOOKUP(R$1, m_preprocess!$1:$1048576, $D109, FALSE)), "", HLOOKUP(R$1, m_preprocess!$1:$1048576, $D109, FALSE))</f>
        <v>75973.223823226392</v>
      </c>
      <c r="S109" s="21">
        <f>IF(ISBLANK(HLOOKUP(S$1, m_preprocess!$1:$1048576, $D109, FALSE)), "", HLOOKUP(S$1, m_preprocess!$1:$1048576, $D109, FALSE))</f>
        <v>58557.559574718485</v>
      </c>
      <c r="T109" s="21">
        <f>IF(ISBLANK(HLOOKUP(T$1, m_preprocess!$1:$1048576, $D109, FALSE)), "", HLOOKUP(T$1, m_preprocess!$1:$1048576, $D109, FALSE))</f>
        <v>16950971.596836459</v>
      </c>
      <c r="U109" s="21">
        <f>IF(ISBLANK(HLOOKUP(U$1, m_preprocess!$1:$1048576, $D109, FALSE)), "", HLOOKUP(U$1, m_preprocess!$1:$1048576, $D109, FALSE))</f>
        <v>84.313484030528556</v>
      </c>
      <c r="V109" s="21">
        <f>IF(ISBLANK(HLOOKUP(V$1, m_preprocess!$1:$1048576, $D109, FALSE)), "", HLOOKUP(V$1, m_preprocess!$1:$1048576, $D109, FALSE))</f>
        <v>7066835.6161932349</v>
      </c>
      <c r="W109" s="21">
        <f>IF(ISBLANK(HLOOKUP(W$1, m_preprocess!$1:$1048576, $D109, FALSE)), "", HLOOKUP(W$1, m_preprocess!$1:$1048576, $D109, FALSE))</f>
        <v>10647088.539030226</v>
      </c>
      <c r="X109" s="21" t="str">
        <f>IF(ISBLANK(HLOOKUP(X$1, m_preprocess!$1:$1048576, $D109, FALSE)), "", HLOOKUP(X$1, m_preprocess!$1:$1048576, $D109, FALSE))</f>
        <v/>
      </c>
      <c r="Y109" s="21" t="str">
        <f>IF(ISBLANK(HLOOKUP(Y$1, m_preprocess!$1:$1048576, $D109, FALSE)), "", HLOOKUP(Y$1, m_preprocess!$1:$1048576, $D109, FALSE))</f>
        <v/>
      </c>
      <c r="Z109" s="21" t="str">
        <f>IF(ISBLANK(HLOOKUP(Z$1, m_preprocess!$1:$1048576, $D109, FALSE)), "", HLOOKUP(Z$1, m_preprocess!$1:$1048576, $D109, FALSE))</f>
        <v/>
      </c>
    </row>
    <row r="110" spans="1:26" x14ac:dyDescent="0.25">
      <c r="A110" s="2">
        <v>37257</v>
      </c>
      <c r="B110" s="21">
        <v>2002</v>
      </c>
      <c r="C110" s="21">
        <v>1</v>
      </c>
      <c r="D110" s="21">
        <v>110</v>
      </c>
      <c r="E110" s="21">
        <f>IF(ISBLANK(HLOOKUP(E$1, m_preprocess!$1:$1048576, $D110, FALSE)), "", HLOOKUP(E$1, m_preprocess!$1:$1048576, $D110, FALSE))</f>
        <v>56.491556334330667</v>
      </c>
      <c r="F110" s="21">
        <f>IF(ISBLANK(HLOOKUP(F$1, m_preprocess!$1:$1048576, $D110, FALSE)), "", HLOOKUP(F$1, m_preprocess!$1:$1048576, $D110, FALSE))</f>
        <v>58.930904461854297</v>
      </c>
      <c r="G110" s="21">
        <f>IF(ISBLANK(HLOOKUP(G$1, m_preprocess!$1:$1048576, $D110, FALSE)), "", HLOOKUP(G$1, m_preprocess!$1:$1048576, $D110, FALSE))</f>
        <v>56.801714841348058</v>
      </c>
      <c r="H110" s="21">
        <f>IF(ISBLANK(HLOOKUP(H$1, m_preprocess!$1:$1048576, $D110, FALSE)), "", HLOOKUP(H$1, m_preprocess!$1:$1048576, $D110, FALSE))</f>
        <v>74.917140001116337</v>
      </c>
      <c r="I110" s="21">
        <f>IF(ISBLANK(HLOOKUP(I$1, m_preprocess!$1:$1048576, $D110, FALSE)), "", HLOOKUP(I$1, m_preprocess!$1:$1048576, $D110, FALSE))</f>
        <v>33.646468308023408</v>
      </c>
      <c r="J110" s="21">
        <f>IF(ISBLANK(HLOOKUP(J$1, m_preprocess!$1:$1048576, $D110, FALSE)), "", HLOOKUP(J$1, m_preprocess!$1:$1048576, $D110, FALSE))</f>
        <v>68.218921937861921</v>
      </c>
      <c r="K110" s="21">
        <f>IF(ISBLANK(HLOOKUP(K$1, m_preprocess!$1:$1048576, $D110, FALSE)), "", HLOOKUP(K$1, m_preprocess!$1:$1048576, $D110, FALSE))</f>
        <v>282363.82100816397</v>
      </c>
      <c r="L110" s="21">
        <f>IF(ISBLANK(HLOOKUP(L$1, m_preprocess!$1:$1048576, $D110, FALSE)), "", HLOOKUP(L$1, m_preprocess!$1:$1048576, $D110, FALSE))</f>
        <v>17355.448492090141</v>
      </c>
      <c r="M110" s="21">
        <f>IF(ISBLANK(HLOOKUP(M$1, m_preprocess!$1:$1048576, $D110, FALSE)), "", HLOOKUP(M$1, m_preprocess!$1:$1048576, $D110, FALSE))</f>
        <v>56543.674395993992</v>
      </c>
      <c r="N110" s="21">
        <f>IF(ISBLANK(HLOOKUP(N$1, m_preprocess!$1:$1048576, $D110, FALSE)), "", HLOOKUP(N$1, m_preprocess!$1:$1048576, $D110, FALSE))</f>
        <v>11882.906262841474</v>
      </c>
      <c r="O110" s="21">
        <f>IF(ISBLANK(HLOOKUP(O$1, m_preprocess!$1:$1048576, $D110, FALSE)), "", HLOOKUP(O$1, m_preprocess!$1:$1048576, $D110, FALSE))</f>
        <v>196581.79185723839</v>
      </c>
      <c r="P110" s="21">
        <f>IF(ISBLANK(HLOOKUP(P$1, m_preprocess!$1:$1048576, $D110, FALSE)), "", HLOOKUP(P$1, m_preprocess!$1:$1048576, $D110, FALSE))</f>
        <v>197832.99865881863</v>
      </c>
      <c r="Q110" s="21">
        <f>IF(ISBLANK(HLOOKUP(Q$1, m_preprocess!$1:$1048576, $D110, FALSE)), "", HLOOKUP(Q$1, m_preprocess!$1:$1048576, $D110, FALSE))</f>
        <v>76223.23902450368</v>
      </c>
      <c r="R110" s="21">
        <f>IF(ISBLANK(HLOOKUP(R$1, m_preprocess!$1:$1048576, $D110, FALSE)), "", HLOOKUP(R$1, m_preprocess!$1:$1048576, $D110, FALSE))</f>
        <v>52789.588136690654</v>
      </c>
      <c r="S110" s="21">
        <f>IF(ISBLANK(HLOOKUP(S$1, m_preprocess!$1:$1048576, $D110, FALSE)), "", HLOOKUP(S$1, m_preprocess!$1:$1048576, $D110, FALSE))</f>
        <v>68820.171497624309</v>
      </c>
      <c r="T110" s="21">
        <f>IF(ISBLANK(HLOOKUP(T$1, m_preprocess!$1:$1048576, $D110, FALSE)), "", HLOOKUP(T$1, m_preprocess!$1:$1048576, $D110, FALSE))</f>
        <v>17055378.886052083</v>
      </c>
      <c r="U110" s="21">
        <f>IF(ISBLANK(HLOOKUP(U$1, m_preprocess!$1:$1048576, $D110, FALSE)), "", HLOOKUP(U$1, m_preprocess!$1:$1048576, $D110, FALSE))</f>
        <v>85.027454167645374</v>
      </c>
      <c r="V110" s="21">
        <f>IF(ISBLANK(HLOOKUP(V$1, m_preprocess!$1:$1048576, $D110, FALSE)), "", HLOOKUP(V$1, m_preprocess!$1:$1048576, $D110, FALSE))</f>
        <v>5943341.7365586869</v>
      </c>
      <c r="W110" s="21">
        <f>IF(ISBLANK(HLOOKUP(W$1, m_preprocess!$1:$1048576, $D110, FALSE)), "", HLOOKUP(W$1, m_preprocess!$1:$1048576, $D110, FALSE))</f>
        <v>9428814.3015529774</v>
      </c>
      <c r="X110" s="21" t="str">
        <f>IF(ISBLANK(HLOOKUP(X$1, m_preprocess!$1:$1048576, $D110, FALSE)), "", HLOOKUP(X$1, m_preprocess!$1:$1048576, $D110, FALSE))</f>
        <v/>
      </c>
      <c r="Y110" s="21" t="str">
        <f>IF(ISBLANK(HLOOKUP(Y$1, m_preprocess!$1:$1048576, $D110, FALSE)), "", HLOOKUP(Y$1, m_preprocess!$1:$1048576, $D110, FALSE))</f>
        <v/>
      </c>
      <c r="Z110" s="21">
        <f>IF(ISBLANK(HLOOKUP(Z$1, m_preprocess!$1:$1048576, $D110, FALSE)), "", HLOOKUP(Z$1, m_preprocess!$1:$1048576, $D110, FALSE))</f>
        <v>72.400000000000006</v>
      </c>
    </row>
    <row r="111" spans="1:26" x14ac:dyDescent="0.25">
      <c r="A111" s="2">
        <v>37288</v>
      </c>
      <c r="B111" s="21">
        <v>2002</v>
      </c>
      <c r="C111" s="21">
        <v>2</v>
      </c>
      <c r="D111" s="21">
        <v>111</v>
      </c>
      <c r="E111" s="21">
        <f>IF(ISBLANK(HLOOKUP(E$1, m_preprocess!$1:$1048576, $D111, FALSE)), "", HLOOKUP(E$1, m_preprocess!$1:$1048576, $D111, FALSE))</f>
        <v>52.066876583828154</v>
      </c>
      <c r="F111" s="21">
        <f>IF(ISBLANK(HLOOKUP(F$1, m_preprocess!$1:$1048576, $D111, FALSE)), "", HLOOKUP(F$1, m_preprocess!$1:$1048576, $D111, FALSE))</f>
        <v>56.733290318673298</v>
      </c>
      <c r="G111" s="21">
        <f>IF(ISBLANK(HLOOKUP(G$1, m_preprocess!$1:$1048576, $D111, FALSE)), "", HLOOKUP(G$1, m_preprocess!$1:$1048576, $D111, FALSE))</f>
        <v>51.096437373274348</v>
      </c>
      <c r="H111" s="21">
        <f>IF(ISBLANK(HLOOKUP(H$1, m_preprocess!$1:$1048576, $D111, FALSE)), "", HLOOKUP(H$1, m_preprocess!$1:$1048576, $D111, FALSE))</f>
        <v>71.993210460443606</v>
      </c>
      <c r="I111" s="21">
        <f>IF(ISBLANK(HLOOKUP(I$1, m_preprocess!$1:$1048576, $D111, FALSE)), "", HLOOKUP(I$1, m_preprocess!$1:$1048576, $D111, FALSE))</f>
        <v>39.540259859575272</v>
      </c>
      <c r="J111" s="21">
        <f>IF(ISBLANK(HLOOKUP(J$1, m_preprocess!$1:$1048576, $D111, FALSE)), "", HLOOKUP(J$1, m_preprocess!$1:$1048576, $D111, FALSE))</f>
        <v>53.36544768106495</v>
      </c>
      <c r="K111" s="21">
        <f>IF(ISBLANK(HLOOKUP(K$1, m_preprocess!$1:$1048576, $D111, FALSE)), "", HLOOKUP(K$1, m_preprocess!$1:$1048576, $D111, FALSE))</f>
        <v>270870.3605676397</v>
      </c>
      <c r="L111" s="21">
        <f>IF(ISBLANK(HLOOKUP(L$1, m_preprocess!$1:$1048576, $D111, FALSE)), "", HLOOKUP(L$1, m_preprocess!$1:$1048576, $D111, FALSE))</f>
        <v>25385.626286800347</v>
      </c>
      <c r="M111" s="21">
        <f>IF(ISBLANK(HLOOKUP(M$1, m_preprocess!$1:$1048576, $D111, FALSE)), "", HLOOKUP(M$1, m_preprocess!$1:$1048576, $D111, FALSE))</f>
        <v>45046.319123691675</v>
      </c>
      <c r="N111" s="21">
        <f>IF(ISBLANK(HLOOKUP(N$1, m_preprocess!$1:$1048576, $D111, FALSE)), "", HLOOKUP(N$1, m_preprocess!$1:$1048576, $D111, FALSE))</f>
        <v>11766.823654984069</v>
      </c>
      <c r="O111" s="21">
        <f>IF(ISBLANK(HLOOKUP(O$1, m_preprocess!$1:$1048576, $D111, FALSE)), "", HLOOKUP(O$1, m_preprocess!$1:$1048576, $D111, FALSE))</f>
        <v>188671.59150216362</v>
      </c>
      <c r="P111" s="21">
        <f>IF(ISBLANK(HLOOKUP(P$1, m_preprocess!$1:$1048576, $D111, FALSE)), "", HLOOKUP(P$1, m_preprocess!$1:$1048576, $D111, FALSE))</f>
        <v>171608.45103382654</v>
      </c>
      <c r="Q111" s="21">
        <f>IF(ISBLANK(HLOOKUP(Q$1, m_preprocess!$1:$1048576, $D111, FALSE)), "", HLOOKUP(Q$1, m_preprocess!$1:$1048576, $D111, FALSE))</f>
        <v>70555.340298068943</v>
      </c>
      <c r="R111" s="21">
        <f>IF(ISBLANK(HLOOKUP(R$1, m_preprocess!$1:$1048576, $D111, FALSE)), "", HLOOKUP(R$1, m_preprocess!$1:$1048576, $D111, FALSE))</f>
        <v>48355.316468664772</v>
      </c>
      <c r="S111" s="21">
        <f>IF(ISBLANK(HLOOKUP(S$1, m_preprocess!$1:$1048576, $D111, FALSE)), "", HLOOKUP(S$1, m_preprocess!$1:$1048576, $D111, FALSE))</f>
        <v>52697.794267092817</v>
      </c>
      <c r="T111" s="21">
        <f>IF(ISBLANK(HLOOKUP(T$1, m_preprocess!$1:$1048576, $D111, FALSE)), "", HLOOKUP(T$1, m_preprocess!$1:$1048576, $D111, FALSE))</f>
        <v>17155823.411773182</v>
      </c>
      <c r="U111" s="21">
        <f>IF(ISBLANK(HLOOKUP(U$1, m_preprocess!$1:$1048576, $D111, FALSE)), "", HLOOKUP(U$1, m_preprocess!$1:$1048576, $D111, FALSE))</f>
        <v>86.616422158441125</v>
      </c>
      <c r="V111" s="21">
        <f>IF(ISBLANK(HLOOKUP(V$1, m_preprocess!$1:$1048576, $D111, FALSE)), "", HLOOKUP(V$1, m_preprocess!$1:$1048576, $D111, FALSE))</f>
        <v>5650088.3399079889</v>
      </c>
      <c r="W111" s="21">
        <f>IF(ISBLANK(HLOOKUP(W$1, m_preprocess!$1:$1048576, $D111, FALSE)), "", HLOOKUP(W$1, m_preprocess!$1:$1048576, $D111, FALSE))</f>
        <v>9038494.8847810291</v>
      </c>
      <c r="X111" s="21" t="str">
        <f>IF(ISBLANK(HLOOKUP(X$1, m_preprocess!$1:$1048576, $D111, FALSE)), "", HLOOKUP(X$1, m_preprocess!$1:$1048576, $D111, FALSE))</f>
        <v/>
      </c>
      <c r="Y111" s="21" t="str">
        <f>IF(ISBLANK(HLOOKUP(Y$1, m_preprocess!$1:$1048576, $D111, FALSE)), "", HLOOKUP(Y$1, m_preprocess!$1:$1048576, $D111, FALSE))</f>
        <v/>
      </c>
      <c r="Z111" s="21">
        <f>IF(ISBLANK(HLOOKUP(Z$1, m_preprocess!$1:$1048576, $D111, FALSE)), "", HLOOKUP(Z$1, m_preprocess!$1:$1048576, $D111, FALSE))</f>
        <v>69.7</v>
      </c>
    </row>
    <row r="112" spans="1:26" x14ac:dyDescent="0.25">
      <c r="A112" s="2">
        <v>37316</v>
      </c>
      <c r="B112" s="21">
        <v>2002</v>
      </c>
      <c r="C112" s="21">
        <v>3</v>
      </c>
      <c r="D112" s="21">
        <v>112</v>
      </c>
      <c r="E112" s="21">
        <f>IF(ISBLANK(HLOOKUP(E$1, m_preprocess!$1:$1048576, $D112, FALSE)), "", HLOOKUP(E$1, m_preprocess!$1:$1048576, $D112, FALSE))</f>
        <v>56.804295361072796</v>
      </c>
      <c r="F112" s="21">
        <f>IF(ISBLANK(HLOOKUP(F$1, m_preprocess!$1:$1048576, $D112, FALSE)), "", HLOOKUP(F$1, m_preprocess!$1:$1048576, $D112, FALSE))</f>
        <v>55.664954178010298</v>
      </c>
      <c r="G112" s="21">
        <f>IF(ISBLANK(HLOOKUP(G$1, m_preprocess!$1:$1048576, $D112, FALSE)), "", HLOOKUP(G$1, m_preprocess!$1:$1048576, $D112, FALSE))</f>
        <v>54.453284804161832</v>
      </c>
      <c r="H112" s="21">
        <f>IF(ISBLANK(HLOOKUP(H$1, m_preprocess!$1:$1048576, $D112, FALSE)), "", HLOOKUP(H$1, m_preprocess!$1:$1048576, $D112, FALSE))</f>
        <v>79.687439302303886</v>
      </c>
      <c r="I112" s="21">
        <f>IF(ISBLANK(HLOOKUP(I$1, m_preprocess!$1:$1048576, $D112, FALSE)), "", HLOOKUP(I$1, m_preprocess!$1:$1048576, $D112, FALSE))</f>
        <v>34.660235408306093</v>
      </c>
      <c r="J112" s="21">
        <f>IF(ISBLANK(HLOOKUP(J$1, m_preprocess!$1:$1048576, $D112, FALSE)), "", HLOOKUP(J$1, m_preprocess!$1:$1048576, $D112, FALSE))</f>
        <v>48.244925377756054</v>
      </c>
      <c r="K112" s="21">
        <f>IF(ISBLANK(HLOOKUP(K$1, m_preprocess!$1:$1048576, $D112, FALSE)), "", HLOOKUP(K$1, m_preprocess!$1:$1048576, $D112, FALSE))</f>
        <v>336157.16738522751</v>
      </c>
      <c r="L112" s="21">
        <f>IF(ISBLANK(HLOOKUP(L$1, m_preprocess!$1:$1048576, $D112, FALSE)), "", HLOOKUP(L$1, m_preprocess!$1:$1048576, $D112, FALSE))</f>
        <v>91547.347152633083</v>
      </c>
      <c r="M112" s="21">
        <f>IF(ISBLANK(HLOOKUP(M$1, m_preprocess!$1:$1048576, $D112, FALSE)), "", HLOOKUP(M$1, m_preprocess!$1:$1048576, $D112, FALSE))</f>
        <v>39419.049714499262</v>
      </c>
      <c r="N112" s="21">
        <f>IF(ISBLANK(HLOOKUP(N$1, m_preprocess!$1:$1048576, $D112, FALSE)), "", HLOOKUP(N$1, m_preprocess!$1:$1048576, $D112, FALSE))</f>
        <v>10716.735706643998</v>
      </c>
      <c r="O112" s="21">
        <f>IF(ISBLANK(HLOOKUP(O$1, m_preprocess!$1:$1048576, $D112, FALSE)), "", HLOOKUP(O$1, m_preprocess!$1:$1048576, $D112, FALSE))</f>
        <v>194474.03481145119</v>
      </c>
      <c r="P112" s="21">
        <f>IF(ISBLANK(HLOOKUP(P$1, m_preprocess!$1:$1048576, $D112, FALSE)), "", HLOOKUP(P$1, m_preprocess!$1:$1048576, $D112, FALSE))</f>
        <v>174400.4935594722</v>
      </c>
      <c r="Q112" s="21">
        <f>IF(ISBLANK(HLOOKUP(Q$1, m_preprocess!$1:$1048576, $D112, FALSE)), "", HLOOKUP(Q$1, m_preprocess!$1:$1048576, $D112, FALSE))</f>
        <v>66545.858879682186</v>
      </c>
      <c r="R112" s="21">
        <f>IF(ISBLANK(HLOOKUP(R$1, m_preprocess!$1:$1048576, $D112, FALSE)), "", HLOOKUP(R$1, m_preprocess!$1:$1048576, $D112, FALSE))</f>
        <v>48615.533323674506</v>
      </c>
      <c r="S112" s="21">
        <f>IF(ISBLANK(HLOOKUP(S$1, m_preprocess!$1:$1048576, $D112, FALSE)), "", HLOOKUP(S$1, m_preprocess!$1:$1048576, $D112, FALSE))</f>
        <v>59239.10135611552</v>
      </c>
      <c r="T112" s="21">
        <f>IF(ISBLANK(HLOOKUP(T$1, m_preprocess!$1:$1048576, $D112, FALSE)), "", HLOOKUP(T$1, m_preprocess!$1:$1048576, $D112, FALSE))</f>
        <v>16886148.434971478</v>
      </c>
      <c r="U112" s="21">
        <f>IF(ISBLANK(HLOOKUP(U$1, m_preprocess!$1:$1048576, $D112, FALSE)), "", HLOOKUP(U$1, m_preprocess!$1:$1048576, $D112, FALSE))</f>
        <v>85.54767800182718</v>
      </c>
      <c r="V112" s="21">
        <f>IF(ISBLANK(HLOOKUP(V$1, m_preprocess!$1:$1048576, $D112, FALSE)), "", HLOOKUP(V$1, m_preprocess!$1:$1048576, $D112, FALSE))</f>
        <v>5834925.3365049297</v>
      </c>
      <c r="W112" s="21">
        <f>IF(ISBLANK(HLOOKUP(W$1, m_preprocess!$1:$1048576, $D112, FALSE)), "", HLOOKUP(W$1, m_preprocess!$1:$1048576, $D112, FALSE))</f>
        <v>9244284.7231489439</v>
      </c>
      <c r="X112" s="21" t="str">
        <f>IF(ISBLANK(HLOOKUP(X$1, m_preprocess!$1:$1048576, $D112, FALSE)), "", HLOOKUP(X$1, m_preprocess!$1:$1048576, $D112, FALSE))</f>
        <v/>
      </c>
      <c r="Y112" s="21" t="str">
        <f>IF(ISBLANK(HLOOKUP(Y$1, m_preprocess!$1:$1048576, $D112, FALSE)), "", HLOOKUP(Y$1, m_preprocess!$1:$1048576, $D112, FALSE))</f>
        <v/>
      </c>
      <c r="Z112" s="21">
        <f>IF(ISBLANK(HLOOKUP(Z$1, m_preprocess!$1:$1048576, $D112, FALSE)), "", HLOOKUP(Z$1, m_preprocess!$1:$1048576, $D112, FALSE))</f>
        <v>77.400000000000006</v>
      </c>
    </row>
    <row r="113" spans="1:26" x14ac:dyDescent="0.25">
      <c r="A113" s="2">
        <v>37347</v>
      </c>
      <c r="B113" s="21">
        <v>2002</v>
      </c>
      <c r="C113" s="21">
        <v>4</v>
      </c>
      <c r="D113" s="21">
        <v>113</v>
      </c>
      <c r="E113" s="21">
        <f>IF(ISBLANK(HLOOKUP(E$1, m_preprocess!$1:$1048576, $D113, FALSE)), "", HLOOKUP(E$1, m_preprocess!$1:$1048576, $D113, FALSE))</f>
        <v>58.888517709331786</v>
      </c>
      <c r="F113" s="21">
        <f>IF(ISBLANK(HLOOKUP(F$1, m_preprocess!$1:$1048576, $D113, FALSE)), "", HLOOKUP(F$1, m_preprocess!$1:$1048576, $D113, FALSE))</f>
        <v>57.504228759834497</v>
      </c>
      <c r="G113" s="21">
        <f>IF(ISBLANK(HLOOKUP(G$1, m_preprocess!$1:$1048576, $D113, FALSE)), "", HLOOKUP(G$1, m_preprocess!$1:$1048576, $D113, FALSE))</f>
        <v>57.840115851071168</v>
      </c>
      <c r="H113" s="21">
        <f>IF(ISBLANK(HLOOKUP(H$1, m_preprocess!$1:$1048576, $D113, FALSE)), "", HLOOKUP(H$1, m_preprocess!$1:$1048576, $D113, FALSE))</f>
        <v>77.208718634764651</v>
      </c>
      <c r="I113" s="21">
        <f>IF(ISBLANK(HLOOKUP(I$1, m_preprocess!$1:$1048576, $D113, FALSE)), "", HLOOKUP(I$1, m_preprocess!$1:$1048576, $D113, FALSE))</f>
        <v>40.716448902999417</v>
      </c>
      <c r="J113" s="21">
        <f>IF(ISBLANK(HLOOKUP(J$1, m_preprocess!$1:$1048576, $D113, FALSE)), "", HLOOKUP(J$1, m_preprocess!$1:$1048576, $D113, FALSE))</f>
        <v>49.774576967116438</v>
      </c>
      <c r="K113" s="21">
        <f>IF(ISBLANK(HLOOKUP(K$1, m_preprocess!$1:$1048576, $D113, FALSE)), "", HLOOKUP(K$1, m_preprocess!$1:$1048576, $D113, FALSE))</f>
        <v>382685.78321597999</v>
      </c>
      <c r="L113" s="21">
        <f>IF(ISBLANK(HLOOKUP(L$1, m_preprocess!$1:$1048576, $D113, FALSE)), "", HLOOKUP(L$1, m_preprocess!$1:$1048576, $D113, FALSE))</f>
        <v>109575.76975630682</v>
      </c>
      <c r="M113" s="21">
        <f>IF(ISBLANK(HLOOKUP(M$1, m_preprocess!$1:$1048576, $D113, FALSE)), "", HLOOKUP(M$1, m_preprocess!$1:$1048576, $D113, FALSE))</f>
        <v>64098.088615258646</v>
      </c>
      <c r="N113" s="21">
        <f>IF(ISBLANK(HLOOKUP(N$1, m_preprocess!$1:$1048576, $D113, FALSE)), "", HLOOKUP(N$1, m_preprocess!$1:$1048576, $D113, FALSE))</f>
        <v>12297.417314822831</v>
      </c>
      <c r="O113" s="21">
        <f>IF(ISBLANK(HLOOKUP(O$1, m_preprocess!$1:$1048576, $D113, FALSE)), "", HLOOKUP(O$1, m_preprocess!$1:$1048576, $D113, FALSE))</f>
        <v>196714.50752959165</v>
      </c>
      <c r="P113" s="21">
        <f>IF(ISBLANK(HLOOKUP(P$1, m_preprocess!$1:$1048576, $D113, FALSE)), "", HLOOKUP(P$1, m_preprocess!$1:$1048576, $D113, FALSE))</f>
        <v>201783.81088727989</v>
      </c>
      <c r="Q113" s="21">
        <f>IF(ISBLANK(HLOOKUP(Q$1, m_preprocess!$1:$1048576, $D113, FALSE)), "", HLOOKUP(Q$1, m_preprocess!$1:$1048576, $D113, FALSE))</f>
        <v>81696.7544137777</v>
      </c>
      <c r="R113" s="21">
        <f>IF(ISBLANK(HLOOKUP(R$1, m_preprocess!$1:$1048576, $D113, FALSE)), "", HLOOKUP(R$1, m_preprocess!$1:$1048576, $D113, FALSE))</f>
        <v>65794.166409626137</v>
      </c>
      <c r="S113" s="21">
        <f>IF(ISBLANK(HLOOKUP(S$1, m_preprocess!$1:$1048576, $D113, FALSE)), "", HLOOKUP(S$1, m_preprocess!$1:$1048576, $D113, FALSE))</f>
        <v>54292.890063876017</v>
      </c>
      <c r="T113" s="21">
        <f>IF(ISBLANK(HLOOKUP(T$1, m_preprocess!$1:$1048576, $D113, FALSE)), "", HLOOKUP(T$1, m_preprocess!$1:$1048576, $D113, FALSE))</f>
        <v>16575936.922687102</v>
      </c>
      <c r="U113" s="21">
        <f>IF(ISBLANK(HLOOKUP(U$1, m_preprocess!$1:$1048576, $D113, FALSE)), "", HLOOKUP(U$1, m_preprocess!$1:$1048576, $D113, FALSE))</f>
        <v>85.920724520816648</v>
      </c>
      <c r="V113" s="21">
        <f>IF(ISBLANK(HLOOKUP(V$1, m_preprocess!$1:$1048576, $D113, FALSE)), "", HLOOKUP(V$1, m_preprocess!$1:$1048576, $D113, FALSE))</f>
        <v>5847548.3148311134</v>
      </c>
      <c r="W113" s="21">
        <f>IF(ISBLANK(HLOOKUP(W$1, m_preprocess!$1:$1048576, $D113, FALSE)), "", HLOOKUP(W$1, m_preprocess!$1:$1048576, $D113, FALSE))</f>
        <v>9256367.2315648198</v>
      </c>
      <c r="X113" s="21" t="str">
        <f>IF(ISBLANK(HLOOKUP(X$1, m_preprocess!$1:$1048576, $D113, FALSE)), "", HLOOKUP(X$1, m_preprocess!$1:$1048576, $D113, FALSE))</f>
        <v/>
      </c>
      <c r="Y113" s="21" t="str">
        <f>IF(ISBLANK(HLOOKUP(Y$1, m_preprocess!$1:$1048576, $D113, FALSE)), "", HLOOKUP(Y$1, m_preprocess!$1:$1048576, $D113, FALSE))</f>
        <v/>
      </c>
      <c r="Z113" s="21">
        <f>IF(ISBLANK(HLOOKUP(Z$1, m_preprocess!$1:$1048576, $D113, FALSE)), "", HLOOKUP(Z$1, m_preprocess!$1:$1048576, $D113, FALSE))</f>
        <v>79.599999999999994</v>
      </c>
    </row>
    <row r="114" spans="1:26" x14ac:dyDescent="0.25">
      <c r="A114" s="2">
        <v>37377</v>
      </c>
      <c r="B114" s="21">
        <v>2002</v>
      </c>
      <c r="C114" s="21">
        <v>5</v>
      </c>
      <c r="D114" s="21">
        <v>114</v>
      </c>
      <c r="E114" s="21">
        <f>IF(ISBLANK(HLOOKUP(E$1, m_preprocess!$1:$1048576, $D114, FALSE)), "", HLOOKUP(E$1, m_preprocess!$1:$1048576, $D114, FALSE))</f>
        <v>57.82081180512688</v>
      </c>
      <c r="F114" s="21">
        <f>IF(ISBLANK(HLOOKUP(F$1, m_preprocess!$1:$1048576, $D114, FALSE)), "", HLOOKUP(F$1, m_preprocess!$1:$1048576, $D114, FALSE))</f>
        <v>56.049211900759602</v>
      </c>
      <c r="G114" s="21">
        <f>IF(ISBLANK(HLOOKUP(G$1, m_preprocess!$1:$1048576, $D114, FALSE)), "", HLOOKUP(G$1, m_preprocess!$1:$1048576, $D114, FALSE))</f>
        <v>54.554270432359381</v>
      </c>
      <c r="H114" s="21">
        <f>IF(ISBLANK(HLOOKUP(H$1, m_preprocess!$1:$1048576, $D114, FALSE)), "", HLOOKUP(H$1, m_preprocess!$1:$1048576, $D114, FALSE))</f>
        <v>78.871679403904068</v>
      </c>
      <c r="I114" s="21">
        <f>IF(ISBLANK(HLOOKUP(I$1, m_preprocess!$1:$1048576, $D114, FALSE)), "", HLOOKUP(I$1, m_preprocess!$1:$1048576, $D114, FALSE))</f>
        <v>44.840668997580153</v>
      </c>
      <c r="J114" s="21">
        <f>IF(ISBLANK(HLOOKUP(J$1, m_preprocess!$1:$1048576, $D114, FALSE)), "", HLOOKUP(J$1, m_preprocess!$1:$1048576, $D114, FALSE))</f>
        <v>51.0301229948752</v>
      </c>
      <c r="K114" s="21">
        <f>IF(ISBLANK(HLOOKUP(K$1, m_preprocess!$1:$1048576, $D114, FALSE)), "", HLOOKUP(K$1, m_preprocess!$1:$1048576, $D114, FALSE))</f>
        <v>351197.36693257745</v>
      </c>
      <c r="L114" s="21">
        <f>IF(ISBLANK(HLOOKUP(L$1, m_preprocess!$1:$1048576, $D114, FALSE)), "", HLOOKUP(L$1, m_preprocess!$1:$1048576, $D114, FALSE))</f>
        <v>82423.452104829514</v>
      </c>
      <c r="M114" s="21">
        <f>IF(ISBLANK(HLOOKUP(M$1, m_preprocess!$1:$1048576, $D114, FALSE)), "", HLOOKUP(M$1, m_preprocess!$1:$1048576, $D114, FALSE))</f>
        <v>64320.615804250192</v>
      </c>
      <c r="N114" s="21">
        <f>IF(ISBLANK(HLOOKUP(N$1, m_preprocess!$1:$1048576, $D114, FALSE)), "", HLOOKUP(N$1, m_preprocess!$1:$1048576, $D114, FALSE))</f>
        <v>11256.267370361909</v>
      </c>
      <c r="O114" s="21">
        <f>IF(ISBLANK(HLOOKUP(O$1, m_preprocess!$1:$1048576, $D114, FALSE)), "", HLOOKUP(O$1, m_preprocess!$1:$1048576, $D114, FALSE))</f>
        <v>193197.03165313581</v>
      </c>
      <c r="P114" s="21">
        <f>IF(ISBLANK(HLOOKUP(P$1, m_preprocess!$1:$1048576, $D114, FALSE)), "", HLOOKUP(P$1, m_preprocess!$1:$1048576, $D114, FALSE))</f>
        <v>192932.6343082177</v>
      </c>
      <c r="Q114" s="21">
        <f>IF(ISBLANK(HLOOKUP(Q$1, m_preprocess!$1:$1048576, $D114, FALSE)), "", HLOOKUP(Q$1, m_preprocess!$1:$1048576, $D114, FALSE))</f>
        <v>76780.545888737266</v>
      </c>
      <c r="R114" s="21">
        <f>IF(ISBLANK(HLOOKUP(R$1, m_preprocess!$1:$1048576, $D114, FALSE)), "", HLOOKUP(R$1, m_preprocess!$1:$1048576, $D114, FALSE))</f>
        <v>60238.329759354056</v>
      </c>
      <c r="S114" s="21">
        <f>IF(ISBLANK(HLOOKUP(S$1, m_preprocess!$1:$1048576, $D114, FALSE)), "", HLOOKUP(S$1, m_preprocess!$1:$1048576, $D114, FALSE))</f>
        <v>55913.758660126368</v>
      </c>
      <c r="T114" s="21">
        <f>IF(ISBLANK(HLOOKUP(T$1, m_preprocess!$1:$1048576, $D114, FALSE)), "", HLOOKUP(T$1, m_preprocess!$1:$1048576, $D114, FALSE))</f>
        <v>16856269.291684542</v>
      </c>
      <c r="U114" s="21">
        <f>IF(ISBLANK(HLOOKUP(U$1, m_preprocess!$1:$1048576, $D114, FALSE)), "", HLOOKUP(U$1, m_preprocess!$1:$1048576, $D114, FALSE))</f>
        <v>88.792593782062028</v>
      </c>
      <c r="V114" s="21">
        <f>IF(ISBLANK(HLOOKUP(V$1, m_preprocess!$1:$1048576, $D114, FALSE)), "", HLOOKUP(V$1, m_preprocess!$1:$1048576, $D114, FALSE))</f>
        <v>5910035.0117697157</v>
      </c>
      <c r="W114" s="21">
        <f>IF(ISBLANK(HLOOKUP(W$1, m_preprocess!$1:$1048576, $D114, FALSE)), "", HLOOKUP(W$1, m_preprocess!$1:$1048576, $D114, FALSE))</f>
        <v>9364490.103492111</v>
      </c>
      <c r="X114" s="21" t="str">
        <f>IF(ISBLANK(HLOOKUP(X$1, m_preprocess!$1:$1048576, $D114, FALSE)), "", HLOOKUP(X$1, m_preprocess!$1:$1048576, $D114, FALSE))</f>
        <v/>
      </c>
      <c r="Y114" s="21" t="str">
        <f>IF(ISBLANK(HLOOKUP(Y$1, m_preprocess!$1:$1048576, $D114, FALSE)), "", HLOOKUP(Y$1, m_preprocess!$1:$1048576, $D114, FALSE))</f>
        <v/>
      </c>
      <c r="Z114" s="21">
        <f>IF(ISBLANK(HLOOKUP(Z$1, m_preprocess!$1:$1048576, $D114, FALSE)), "", HLOOKUP(Z$1, m_preprocess!$1:$1048576, $D114, FALSE))</f>
        <v>80.400000000000006</v>
      </c>
    </row>
    <row r="115" spans="1:26" x14ac:dyDescent="0.25">
      <c r="A115" s="2">
        <v>37408</v>
      </c>
      <c r="B115" s="21">
        <v>2002</v>
      </c>
      <c r="C115" s="21">
        <v>6</v>
      </c>
      <c r="D115" s="21">
        <v>115</v>
      </c>
      <c r="E115" s="21">
        <f>IF(ISBLANK(HLOOKUP(E$1, m_preprocess!$1:$1048576, $D115, FALSE)), "", HLOOKUP(E$1, m_preprocess!$1:$1048576, $D115, FALSE))</f>
        <v>49.882860516079219</v>
      </c>
      <c r="F115" s="21">
        <f>IF(ISBLANK(HLOOKUP(F$1, m_preprocess!$1:$1048576, $D115, FALSE)), "", HLOOKUP(F$1, m_preprocess!$1:$1048576, $D115, FALSE))</f>
        <v>54.999202031157203</v>
      </c>
      <c r="G115" s="21">
        <f>IF(ISBLANK(HLOOKUP(G$1, m_preprocess!$1:$1048576, $D115, FALSE)), "", HLOOKUP(G$1, m_preprocess!$1:$1048576, $D115, FALSE))</f>
        <v>53.895943734422794</v>
      </c>
      <c r="H115" s="21">
        <f>IF(ISBLANK(HLOOKUP(H$1, m_preprocess!$1:$1048576, $D115, FALSE)), "", HLOOKUP(H$1, m_preprocess!$1:$1048576, $D115, FALSE))</f>
        <v>76.24959034939279</v>
      </c>
      <c r="I115" s="21">
        <f>IF(ISBLANK(HLOOKUP(I$1, m_preprocess!$1:$1048576, $D115, FALSE)), "", HLOOKUP(I$1, m_preprocess!$1:$1048576, $D115, FALSE))</f>
        <v>36.039683021108857</v>
      </c>
      <c r="J115" s="21">
        <f>IF(ISBLANK(HLOOKUP(J$1, m_preprocess!$1:$1048576, $D115, FALSE)), "", HLOOKUP(J$1, m_preprocess!$1:$1048576, $D115, FALSE))</f>
        <v>49.37869479354962</v>
      </c>
      <c r="K115" s="21">
        <f>IF(ISBLANK(HLOOKUP(K$1, m_preprocess!$1:$1048576, $D115, FALSE)), "", HLOOKUP(K$1, m_preprocess!$1:$1048576, $D115, FALSE))</f>
        <v>307993.27351311769</v>
      </c>
      <c r="L115" s="21">
        <f>IF(ISBLANK(HLOOKUP(L$1, m_preprocess!$1:$1048576, $D115, FALSE)), "", HLOOKUP(L$1, m_preprocess!$1:$1048576, $D115, FALSE))</f>
        <v>63827.060558476762</v>
      </c>
      <c r="M115" s="21">
        <f>IF(ISBLANK(HLOOKUP(M$1, m_preprocess!$1:$1048576, $D115, FALSE)), "", HLOOKUP(M$1, m_preprocess!$1:$1048576, $D115, FALSE))</f>
        <v>52157.249494288364</v>
      </c>
      <c r="N115" s="21">
        <f>IF(ISBLANK(HLOOKUP(N$1, m_preprocess!$1:$1048576, $D115, FALSE)), "", HLOOKUP(N$1, m_preprocess!$1:$1048576, $D115, FALSE))</f>
        <v>8935.994189361083</v>
      </c>
      <c r="O115" s="21">
        <f>IF(ISBLANK(HLOOKUP(O$1, m_preprocess!$1:$1048576, $D115, FALSE)), "", HLOOKUP(O$1, m_preprocess!$1:$1048576, $D115, FALSE))</f>
        <v>183072.96927099151</v>
      </c>
      <c r="P115" s="21">
        <f>IF(ISBLANK(HLOOKUP(P$1, m_preprocess!$1:$1048576, $D115, FALSE)), "", HLOOKUP(P$1, m_preprocess!$1:$1048576, $D115, FALSE))</f>
        <v>167063.17464675754</v>
      </c>
      <c r="Q115" s="21">
        <f>IF(ISBLANK(HLOOKUP(Q$1, m_preprocess!$1:$1048576, $D115, FALSE)), "", HLOOKUP(Q$1, m_preprocess!$1:$1048576, $D115, FALSE))</f>
        <v>71079.804037132504</v>
      </c>
      <c r="R115" s="21">
        <f>IF(ISBLANK(HLOOKUP(R$1, m_preprocess!$1:$1048576, $D115, FALSE)), "", HLOOKUP(R$1, m_preprocess!$1:$1048576, $D115, FALSE))</f>
        <v>49369.845709527697</v>
      </c>
      <c r="S115" s="21">
        <f>IF(ISBLANK(HLOOKUP(S$1, m_preprocess!$1:$1048576, $D115, FALSE)), "", HLOOKUP(S$1, m_preprocess!$1:$1048576, $D115, FALSE))</f>
        <v>46613.524900097385</v>
      </c>
      <c r="T115" s="21">
        <f>IF(ISBLANK(HLOOKUP(T$1, m_preprocess!$1:$1048576, $D115, FALSE)), "", HLOOKUP(T$1, m_preprocess!$1:$1048576, $D115, FALSE))</f>
        <v>16144755.378471944</v>
      </c>
      <c r="U115" s="21">
        <f>IF(ISBLANK(HLOOKUP(U$1, m_preprocess!$1:$1048576, $D115, FALSE)), "", HLOOKUP(U$1, m_preprocess!$1:$1048576, $D115, FALSE))</f>
        <v>97.63465211354584</v>
      </c>
      <c r="V115" s="21">
        <f>IF(ISBLANK(HLOOKUP(V$1, m_preprocess!$1:$1048576, $D115, FALSE)), "", HLOOKUP(V$1, m_preprocess!$1:$1048576, $D115, FALSE))</f>
        <v>5789456.251292943</v>
      </c>
      <c r="W115" s="21">
        <f>IF(ISBLANK(HLOOKUP(W$1, m_preprocess!$1:$1048576, $D115, FALSE)), "", HLOOKUP(W$1, m_preprocess!$1:$1048576, $D115, FALSE))</f>
        <v>8704237.3333559372</v>
      </c>
      <c r="X115" s="21" t="str">
        <f>IF(ISBLANK(HLOOKUP(X$1, m_preprocess!$1:$1048576, $D115, FALSE)), "", HLOOKUP(X$1, m_preprocess!$1:$1048576, $D115, FALSE))</f>
        <v/>
      </c>
      <c r="Y115" s="21" t="str">
        <f>IF(ISBLANK(HLOOKUP(Y$1, m_preprocess!$1:$1048576, $D115, FALSE)), "", HLOOKUP(Y$1, m_preprocess!$1:$1048576, $D115, FALSE))</f>
        <v/>
      </c>
      <c r="Z115" s="21">
        <f>IF(ISBLANK(HLOOKUP(Z$1, m_preprocess!$1:$1048576, $D115, FALSE)), "", HLOOKUP(Z$1, m_preprocess!$1:$1048576, $D115, FALSE))</f>
        <v>77.5</v>
      </c>
    </row>
    <row r="116" spans="1:26" x14ac:dyDescent="0.25">
      <c r="A116" s="2">
        <v>37438</v>
      </c>
      <c r="B116" s="21">
        <v>2002</v>
      </c>
      <c r="C116" s="21">
        <v>7</v>
      </c>
      <c r="D116" s="21">
        <v>116</v>
      </c>
      <c r="E116" s="21">
        <f>IF(ISBLANK(HLOOKUP(E$1, m_preprocess!$1:$1048576, $D116, FALSE)), "", HLOOKUP(E$1, m_preprocess!$1:$1048576, $D116, FALSE))</f>
        <v>54.919410747665495</v>
      </c>
      <c r="F116" s="21">
        <f>IF(ISBLANK(HLOOKUP(F$1, m_preprocess!$1:$1048576, $D116, FALSE)), "", HLOOKUP(F$1, m_preprocess!$1:$1048576, $D116, FALSE))</f>
        <v>56.700215888911899</v>
      </c>
      <c r="G116" s="21">
        <f>IF(ISBLANK(HLOOKUP(G$1, m_preprocess!$1:$1048576, $D116, FALSE)), "", HLOOKUP(G$1, m_preprocess!$1:$1048576, $D116, FALSE))</f>
        <v>56.874347704523416</v>
      </c>
      <c r="H116" s="21">
        <f>IF(ISBLANK(HLOOKUP(H$1, m_preprocess!$1:$1048576, $D116, FALSE)), "", HLOOKUP(H$1, m_preprocess!$1:$1048576, $D116, FALSE))</f>
        <v>74.395912832293547</v>
      </c>
      <c r="I116" s="21">
        <f>IF(ISBLANK(HLOOKUP(I$1, m_preprocess!$1:$1048576, $D116, FALSE)), "", HLOOKUP(I$1, m_preprocess!$1:$1048576, $D116, FALSE))</f>
        <v>31.523749334792026</v>
      </c>
      <c r="J116" s="21">
        <f>IF(ISBLANK(HLOOKUP(J$1, m_preprocess!$1:$1048576, $D116, FALSE)), "", HLOOKUP(J$1, m_preprocess!$1:$1048576, $D116, FALSE))</f>
        <v>58.99178614727802</v>
      </c>
      <c r="K116" s="21">
        <f>IF(ISBLANK(HLOOKUP(K$1, m_preprocess!$1:$1048576, $D116, FALSE)), "", HLOOKUP(K$1, m_preprocess!$1:$1048576, $D116, FALSE))</f>
        <v>336089.32693440648</v>
      </c>
      <c r="L116" s="21">
        <f>IF(ISBLANK(HLOOKUP(L$1, m_preprocess!$1:$1048576, $D116, FALSE)), "", HLOOKUP(L$1, m_preprocess!$1:$1048576, $D116, FALSE))</f>
        <v>68005.394241399888</v>
      </c>
      <c r="M116" s="21">
        <f>IF(ISBLANK(HLOOKUP(M$1, m_preprocess!$1:$1048576, $D116, FALSE)), "", HLOOKUP(M$1, m_preprocess!$1:$1048576, $D116, FALSE))</f>
        <v>77733.071429730495</v>
      </c>
      <c r="N116" s="21">
        <f>IF(ISBLANK(HLOOKUP(N$1, m_preprocess!$1:$1048576, $D116, FALSE)), "", HLOOKUP(N$1, m_preprocess!$1:$1048576, $D116, FALSE))</f>
        <v>11904.213353544112</v>
      </c>
      <c r="O116" s="21">
        <f>IF(ISBLANK(HLOOKUP(O$1, m_preprocess!$1:$1048576, $D116, FALSE)), "", HLOOKUP(O$1, m_preprocess!$1:$1048576, $D116, FALSE))</f>
        <v>178446.64790973195</v>
      </c>
      <c r="P116" s="21">
        <f>IF(ISBLANK(HLOOKUP(P$1, m_preprocess!$1:$1048576, $D116, FALSE)), "", HLOOKUP(P$1, m_preprocess!$1:$1048576, $D116, FALSE))</f>
        <v>173273.49733107668</v>
      </c>
      <c r="Q116" s="21">
        <f>IF(ISBLANK(HLOOKUP(Q$1, m_preprocess!$1:$1048576, $D116, FALSE)), "", HLOOKUP(Q$1, m_preprocess!$1:$1048576, $D116, FALSE))</f>
        <v>64554.709023802614</v>
      </c>
      <c r="R116" s="21">
        <f>IF(ISBLANK(HLOOKUP(R$1, m_preprocess!$1:$1048576, $D116, FALSE)), "", HLOOKUP(R$1, m_preprocess!$1:$1048576, $D116, FALSE))</f>
        <v>60113.114289223515</v>
      </c>
      <c r="S116" s="21">
        <f>IF(ISBLANK(HLOOKUP(S$1, m_preprocess!$1:$1048576, $D116, FALSE)), "", HLOOKUP(S$1, m_preprocess!$1:$1048576, $D116, FALSE))</f>
        <v>48605.674018050544</v>
      </c>
      <c r="T116" s="21">
        <f>IF(ISBLANK(HLOOKUP(T$1, m_preprocess!$1:$1048576, $D116, FALSE)), "", HLOOKUP(T$1, m_preprocess!$1:$1048576, $D116, FALSE))</f>
        <v>15879767.029029835</v>
      </c>
      <c r="U116" s="21">
        <f>IF(ISBLANK(HLOOKUP(U$1, m_preprocess!$1:$1048576, $D116, FALSE)), "", HLOOKUP(U$1, m_preprocess!$1:$1048576, $D116, FALSE))</f>
        <v>110.93487977640774</v>
      </c>
      <c r="V116" s="21">
        <f>IF(ISBLANK(HLOOKUP(V$1, m_preprocess!$1:$1048576, $D116, FALSE)), "", HLOOKUP(V$1, m_preprocess!$1:$1048576, $D116, FALSE))</f>
        <v>5455637.3135350309</v>
      </c>
      <c r="W116" s="21">
        <f>IF(ISBLANK(HLOOKUP(W$1, m_preprocess!$1:$1048576, $D116, FALSE)), "", HLOOKUP(W$1, m_preprocess!$1:$1048576, $D116, FALSE))</f>
        <v>8290947.4276242023</v>
      </c>
      <c r="X116" s="21" t="str">
        <f>IF(ISBLANK(HLOOKUP(X$1, m_preprocess!$1:$1048576, $D116, FALSE)), "", HLOOKUP(X$1, m_preprocess!$1:$1048576, $D116, FALSE))</f>
        <v/>
      </c>
      <c r="Y116" s="21" t="str">
        <f>IF(ISBLANK(HLOOKUP(Y$1, m_preprocess!$1:$1048576, $D116, FALSE)), "", HLOOKUP(Y$1, m_preprocess!$1:$1048576, $D116, FALSE))</f>
        <v/>
      </c>
      <c r="Z116" s="21">
        <f>IF(ISBLANK(HLOOKUP(Z$1, m_preprocess!$1:$1048576, $D116, FALSE)), "", HLOOKUP(Z$1, m_preprocess!$1:$1048576, $D116, FALSE))</f>
        <v>83.3</v>
      </c>
    </row>
    <row r="117" spans="1:26" x14ac:dyDescent="0.25">
      <c r="A117" s="2">
        <v>37469</v>
      </c>
      <c r="B117" s="21">
        <v>2002</v>
      </c>
      <c r="C117" s="21">
        <v>8</v>
      </c>
      <c r="D117" s="21">
        <v>117</v>
      </c>
      <c r="E117" s="21">
        <f>IF(ISBLANK(HLOOKUP(E$1, m_preprocess!$1:$1048576, $D117, FALSE)), "", HLOOKUP(E$1, m_preprocess!$1:$1048576, $D117, FALSE))</f>
        <v>52.457499717186039</v>
      </c>
      <c r="F117" s="21">
        <f>IF(ISBLANK(HLOOKUP(F$1, m_preprocess!$1:$1048576, $D117, FALSE)), "", HLOOKUP(F$1, m_preprocess!$1:$1048576, $D117, FALSE))</f>
        <v>54.279971764481701</v>
      </c>
      <c r="G117" s="21">
        <f>IF(ISBLANK(HLOOKUP(G$1, m_preprocess!$1:$1048576, $D117, FALSE)), "", HLOOKUP(G$1, m_preprocess!$1:$1048576, $D117, FALSE))</f>
        <v>54.921474639641772</v>
      </c>
      <c r="H117" s="21">
        <f>IF(ISBLANK(HLOOKUP(H$1, m_preprocess!$1:$1048576, $D117, FALSE)), "", HLOOKUP(H$1, m_preprocess!$1:$1048576, $D117, FALSE))</f>
        <v>74.134149617718421</v>
      </c>
      <c r="I117" s="21">
        <f>IF(ISBLANK(HLOOKUP(I$1, m_preprocess!$1:$1048576, $D117, FALSE)), "", HLOOKUP(I$1, m_preprocess!$1:$1048576, $D117, FALSE))</f>
        <v>27.080943637034586</v>
      </c>
      <c r="J117" s="21">
        <f>IF(ISBLANK(HLOOKUP(J$1, m_preprocess!$1:$1048576, $D117, FALSE)), "", HLOOKUP(J$1, m_preprocess!$1:$1048576, $D117, FALSE))</f>
        <v>41.545438562097168</v>
      </c>
      <c r="K117" s="21">
        <f>IF(ISBLANK(HLOOKUP(K$1, m_preprocess!$1:$1048576, $D117, FALSE)), "", HLOOKUP(K$1, m_preprocess!$1:$1048576, $D117, FALSE))</f>
        <v>337303.72634855245</v>
      </c>
      <c r="L117" s="21">
        <f>IF(ISBLANK(HLOOKUP(L$1, m_preprocess!$1:$1048576, $D117, FALSE)), "", HLOOKUP(L$1, m_preprocess!$1:$1048576, $D117, FALSE))</f>
        <v>93535.596925242266</v>
      </c>
      <c r="M117" s="21">
        <f>IF(ISBLANK(HLOOKUP(M$1, m_preprocess!$1:$1048576, $D117, FALSE)), "", HLOOKUP(M$1, m_preprocess!$1:$1048576, $D117, FALSE))</f>
        <v>56097.293613516238</v>
      </c>
      <c r="N117" s="21">
        <f>IF(ISBLANK(HLOOKUP(N$1, m_preprocess!$1:$1048576, $D117, FALSE)), "", HLOOKUP(N$1, m_preprocess!$1:$1048576, $D117, FALSE))</f>
        <v>10531.155278180748</v>
      </c>
      <c r="O117" s="21">
        <f>IF(ISBLANK(HLOOKUP(O$1, m_preprocess!$1:$1048576, $D117, FALSE)), "", HLOOKUP(O$1, m_preprocess!$1:$1048576, $D117, FALSE))</f>
        <v>177139.68053161324</v>
      </c>
      <c r="P117" s="21">
        <f>IF(ISBLANK(HLOOKUP(P$1, m_preprocess!$1:$1048576, $D117, FALSE)), "", HLOOKUP(P$1, m_preprocess!$1:$1048576, $D117, FALSE))</f>
        <v>158145.83941931909</v>
      </c>
      <c r="Q117" s="21">
        <f>IF(ISBLANK(HLOOKUP(Q$1, m_preprocess!$1:$1048576, $D117, FALSE)), "", HLOOKUP(Q$1, m_preprocess!$1:$1048576, $D117, FALSE))</f>
        <v>57775.850809424694</v>
      </c>
      <c r="R117" s="21">
        <f>IF(ISBLANK(HLOOKUP(R$1, m_preprocess!$1:$1048576, $D117, FALSE)), "", HLOOKUP(R$1, m_preprocess!$1:$1048576, $D117, FALSE))</f>
        <v>56410.086963101261</v>
      </c>
      <c r="S117" s="21">
        <f>IF(ISBLANK(HLOOKUP(S$1, m_preprocess!$1:$1048576, $D117, FALSE)), "", HLOOKUP(S$1, m_preprocess!$1:$1048576, $D117, FALSE))</f>
        <v>43959.901646793165</v>
      </c>
      <c r="T117" s="21">
        <f>IF(ISBLANK(HLOOKUP(T$1, m_preprocess!$1:$1048576, $D117, FALSE)), "", HLOOKUP(T$1, m_preprocess!$1:$1048576, $D117, FALSE))</f>
        <v>15235573.44605308</v>
      </c>
      <c r="U117" s="21">
        <f>IF(ISBLANK(HLOOKUP(U$1, m_preprocess!$1:$1048576, $D117, FALSE)), "", HLOOKUP(U$1, m_preprocess!$1:$1048576, $D117, FALSE))</f>
        <v>105.80830661484184</v>
      </c>
      <c r="V117" s="21">
        <f>IF(ISBLANK(HLOOKUP(V$1, m_preprocess!$1:$1048576, $D117, FALSE)), "", HLOOKUP(V$1, m_preprocess!$1:$1048576, $D117, FALSE))</f>
        <v>5278594.3360979687</v>
      </c>
      <c r="W117" s="21">
        <f>IF(ISBLANK(HLOOKUP(W$1, m_preprocess!$1:$1048576, $D117, FALSE)), "", HLOOKUP(W$1, m_preprocess!$1:$1048576, $D117, FALSE))</f>
        <v>7970247.5945101567</v>
      </c>
      <c r="X117" s="21" t="str">
        <f>IF(ISBLANK(HLOOKUP(X$1, m_preprocess!$1:$1048576, $D117, FALSE)), "", HLOOKUP(X$1, m_preprocess!$1:$1048576, $D117, FALSE))</f>
        <v/>
      </c>
      <c r="Y117" s="21" t="str">
        <f>IF(ISBLANK(HLOOKUP(Y$1, m_preprocess!$1:$1048576, $D117, FALSE)), "", HLOOKUP(Y$1, m_preprocess!$1:$1048576, $D117, FALSE))</f>
        <v/>
      </c>
      <c r="Z117" s="21">
        <f>IF(ISBLANK(HLOOKUP(Z$1, m_preprocess!$1:$1048576, $D117, FALSE)), "", HLOOKUP(Z$1, m_preprocess!$1:$1048576, $D117, FALSE))</f>
        <v>83.6</v>
      </c>
    </row>
    <row r="118" spans="1:26" x14ac:dyDescent="0.25">
      <c r="A118" s="2">
        <v>37500</v>
      </c>
      <c r="B118" s="21">
        <v>2002</v>
      </c>
      <c r="C118" s="21">
        <v>9</v>
      </c>
      <c r="D118" s="21">
        <v>118</v>
      </c>
      <c r="E118" s="21">
        <f>IF(ISBLANK(HLOOKUP(E$1, m_preprocess!$1:$1048576, $D118, FALSE)), "", HLOOKUP(E$1, m_preprocess!$1:$1048576, $D118, FALSE))</f>
        <v>52.304819510674136</v>
      </c>
      <c r="F118" s="21">
        <f>IF(ISBLANK(HLOOKUP(F$1, m_preprocess!$1:$1048576, $D118, FALSE)), "", HLOOKUP(F$1, m_preprocess!$1:$1048576, $D118, FALSE))</f>
        <v>53.757650288056702</v>
      </c>
      <c r="G118" s="21">
        <f>IF(ISBLANK(HLOOKUP(G$1, m_preprocess!$1:$1048576, $D118, FALSE)), "", HLOOKUP(G$1, m_preprocess!$1:$1048576, $D118, FALSE))</f>
        <v>54.127342577706649</v>
      </c>
      <c r="H118" s="21">
        <f>IF(ISBLANK(HLOOKUP(H$1, m_preprocess!$1:$1048576, $D118, FALSE)), "", HLOOKUP(H$1, m_preprocess!$1:$1048576, $D118, FALSE))</f>
        <v>73.104957494830472</v>
      </c>
      <c r="I118" s="21">
        <f>IF(ISBLANK(HLOOKUP(I$1, m_preprocess!$1:$1048576, $D118, FALSE)), "", HLOOKUP(I$1, m_preprocess!$1:$1048576, $D118, FALSE))</f>
        <v>31.060107081124656</v>
      </c>
      <c r="J118" s="21">
        <f>IF(ISBLANK(HLOOKUP(J$1, m_preprocess!$1:$1048576, $D118, FALSE)), "", HLOOKUP(J$1, m_preprocess!$1:$1048576, $D118, FALSE))</f>
        <v>49.684543581525801</v>
      </c>
      <c r="K118" s="21">
        <f>IF(ISBLANK(HLOOKUP(K$1, m_preprocess!$1:$1048576, $D118, FALSE)), "", HLOOKUP(K$1, m_preprocess!$1:$1048576, $D118, FALSE))</f>
        <v>304652.23767516389</v>
      </c>
      <c r="L118" s="21">
        <f>IF(ISBLANK(HLOOKUP(L$1, m_preprocess!$1:$1048576, $D118, FALSE)), "", HLOOKUP(L$1, m_preprocess!$1:$1048576, $D118, FALSE))</f>
        <v>63614.968145438055</v>
      </c>
      <c r="M118" s="21">
        <f>IF(ISBLANK(HLOOKUP(M$1, m_preprocess!$1:$1048576, $D118, FALSE)), "", HLOOKUP(M$1, m_preprocess!$1:$1048576, $D118, FALSE))</f>
        <v>55280.697301085776</v>
      </c>
      <c r="N118" s="21">
        <f>IF(ISBLANK(HLOOKUP(N$1, m_preprocess!$1:$1048576, $D118, FALSE)), "", HLOOKUP(N$1, m_preprocess!$1:$1048576, $D118, FALSE))</f>
        <v>12322.301973849158</v>
      </c>
      <c r="O118" s="21">
        <f>IF(ISBLANK(HLOOKUP(O$1, m_preprocess!$1:$1048576, $D118, FALSE)), "", HLOOKUP(O$1, m_preprocess!$1:$1048576, $D118, FALSE))</f>
        <v>173434.2702547909</v>
      </c>
      <c r="P118" s="21">
        <f>IF(ISBLANK(HLOOKUP(P$1, m_preprocess!$1:$1048576, $D118, FALSE)), "", HLOOKUP(P$1, m_preprocess!$1:$1048576, $D118, FALSE))</f>
        <v>180882.92440314998</v>
      </c>
      <c r="Q118" s="21">
        <f>IF(ISBLANK(HLOOKUP(Q$1, m_preprocess!$1:$1048576, $D118, FALSE)), "", HLOOKUP(Q$1, m_preprocess!$1:$1048576, $D118, FALSE))</f>
        <v>57232.507655215362</v>
      </c>
      <c r="R118" s="21">
        <f>IF(ISBLANK(HLOOKUP(R$1, m_preprocess!$1:$1048576, $D118, FALSE)), "", HLOOKUP(R$1, m_preprocess!$1:$1048576, $D118, FALSE))</f>
        <v>78711.461210085006</v>
      </c>
      <c r="S118" s="21">
        <f>IF(ISBLANK(HLOOKUP(S$1, m_preprocess!$1:$1048576, $D118, FALSE)), "", HLOOKUP(S$1, m_preprocess!$1:$1048576, $D118, FALSE))</f>
        <v>44938.955537849622</v>
      </c>
      <c r="T118" s="21">
        <f>IF(ISBLANK(HLOOKUP(T$1, m_preprocess!$1:$1048576, $D118, FALSE)), "", HLOOKUP(T$1, m_preprocess!$1:$1048576, $D118, FALSE))</f>
        <v>14630068.913588921</v>
      </c>
      <c r="U118" s="21">
        <f>IF(ISBLANK(HLOOKUP(U$1, m_preprocess!$1:$1048576, $D118, FALSE)), "", HLOOKUP(U$1, m_preprocess!$1:$1048576, $D118, FALSE))</f>
        <v>105.0646817339086</v>
      </c>
      <c r="V118" s="21">
        <f>IF(ISBLANK(HLOOKUP(V$1, m_preprocess!$1:$1048576, $D118, FALSE)), "", HLOOKUP(V$1, m_preprocess!$1:$1048576, $D118, FALSE))</f>
        <v>5168791.9910641406</v>
      </c>
      <c r="W118" s="21">
        <f>IF(ISBLANK(HLOOKUP(W$1, m_preprocess!$1:$1048576, $D118, FALSE)), "", HLOOKUP(W$1, m_preprocess!$1:$1048576, $D118, FALSE))</f>
        <v>7898276.7812623903</v>
      </c>
      <c r="X118" s="21" t="str">
        <f>IF(ISBLANK(HLOOKUP(X$1, m_preprocess!$1:$1048576, $D118, FALSE)), "", HLOOKUP(X$1, m_preprocess!$1:$1048576, $D118, FALSE))</f>
        <v/>
      </c>
      <c r="Y118" s="21" t="str">
        <f>IF(ISBLANK(HLOOKUP(Y$1, m_preprocess!$1:$1048576, $D118, FALSE)), "", HLOOKUP(Y$1, m_preprocess!$1:$1048576, $D118, FALSE))</f>
        <v/>
      </c>
      <c r="Z118" s="21">
        <f>IF(ISBLANK(HLOOKUP(Z$1, m_preprocess!$1:$1048576, $D118, FALSE)), "", HLOOKUP(Z$1, m_preprocess!$1:$1048576, $D118, FALSE))</f>
        <v>82.1</v>
      </c>
    </row>
    <row r="119" spans="1:26" x14ac:dyDescent="0.25">
      <c r="A119" s="2">
        <v>37530</v>
      </c>
      <c r="B119" s="21">
        <v>2002</v>
      </c>
      <c r="C119" s="21">
        <v>10</v>
      </c>
      <c r="D119" s="21">
        <v>119</v>
      </c>
      <c r="E119" s="21">
        <f>IF(ISBLANK(HLOOKUP(E$1, m_preprocess!$1:$1048576, $D119, FALSE)), "", HLOOKUP(E$1, m_preprocess!$1:$1048576, $D119, FALSE))</f>
        <v>56.315190705966067</v>
      </c>
      <c r="F119" s="21">
        <f>IF(ISBLANK(HLOOKUP(F$1, m_preprocess!$1:$1048576, $D119, FALSE)), "", HLOOKUP(F$1, m_preprocess!$1:$1048576, $D119, FALSE))</f>
        <v>53.806661830635903</v>
      </c>
      <c r="G119" s="21">
        <f>IF(ISBLANK(HLOOKUP(G$1, m_preprocess!$1:$1048576, $D119, FALSE)), "", HLOOKUP(G$1, m_preprocess!$1:$1048576, $D119, FALSE))</f>
        <v>57.651800103530981</v>
      </c>
      <c r="H119" s="21">
        <f>IF(ISBLANK(HLOOKUP(H$1, m_preprocess!$1:$1048576, $D119, FALSE)), "", HLOOKUP(H$1, m_preprocess!$1:$1048576, $D119, FALSE))</f>
        <v>75.889794161292684</v>
      </c>
      <c r="I119" s="21">
        <f>IF(ISBLANK(HLOOKUP(I$1, m_preprocess!$1:$1048576, $D119, FALSE)), "", HLOOKUP(I$1, m_preprocess!$1:$1048576, $D119, FALSE))</f>
        <v>36.019603072169552</v>
      </c>
      <c r="J119" s="21">
        <f>IF(ISBLANK(HLOOKUP(J$1, m_preprocess!$1:$1048576, $D119, FALSE)), "", HLOOKUP(J$1, m_preprocess!$1:$1048576, $D119, FALSE))</f>
        <v>45.957740433422615</v>
      </c>
      <c r="K119" s="21">
        <f>IF(ISBLANK(HLOOKUP(K$1, m_preprocess!$1:$1048576, $D119, FALSE)), "", HLOOKUP(K$1, m_preprocess!$1:$1048576, $D119, FALSE))</f>
        <v>299666.45883928577</v>
      </c>
      <c r="L119" s="21">
        <f>IF(ISBLANK(HLOOKUP(L$1, m_preprocess!$1:$1048576, $D119, FALSE)), "", HLOOKUP(L$1, m_preprocess!$1:$1048576, $D119, FALSE))</f>
        <v>47675.929253512732</v>
      </c>
      <c r="M119" s="21">
        <f>IF(ISBLANK(HLOOKUP(M$1, m_preprocess!$1:$1048576, $D119, FALSE)), "", HLOOKUP(M$1, m_preprocess!$1:$1048576, $D119, FALSE))</f>
        <v>60654.548118870662</v>
      </c>
      <c r="N119" s="21">
        <f>IF(ISBLANK(HLOOKUP(N$1, m_preprocess!$1:$1048576, $D119, FALSE)), "", HLOOKUP(N$1, m_preprocess!$1:$1048576, $D119, FALSE))</f>
        <v>14067.450651086032</v>
      </c>
      <c r="O119" s="21">
        <f>IF(ISBLANK(HLOOKUP(O$1, m_preprocess!$1:$1048576, $D119, FALSE)), "", HLOOKUP(O$1, m_preprocess!$1:$1048576, $D119, FALSE))</f>
        <v>177268.53081581634</v>
      </c>
      <c r="P119" s="21">
        <f>IF(ISBLANK(HLOOKUP(P$1, m_preprocess!$1:$1048576, $D119, FALSE)), "", HLOOKUP(P$1, m_preprocess!$1:$1048576, $D119, FALSE))</f>
        <v>206879.74467190125</v>
      </c>
      <c r="Q119" s="21">
        <f>IF(ISBLANK(HLOOKUP(Q$1, m_preprocess!$1:$1048576, $D119, FALSE)), "", HLOOKUP(Q$1, m_preprocess!$1:$1048576, $D119, FALSE))</f>
        <v>64567.452664401695</v>
      </c>
      <c r="R119" s="21">
        <f>IF(ISBLANK(HLOOKUP(R$1, m_preprocess!$1:$1048576, $D119, FALSE)), "", HLOOKUP(R$1, m_preprocess!$1:$1048576, $D119, FALSE))</f>
        <v>93316.178163570425</v>
      </c>
      <c r="S119" s="21">
        <f>IF(ISBLANK(HLOOKUP(S$1, m_preprocess!$1:$1048576, $D119, FALSE)), "", HLOOKUP(S$1, m_preprocess!$1:$1048576, $D119, FALSE))</f>
        <v>48996.113843929146</v>
      </c>
      <c r="T119" s="21">
        <f>IF(ISBLANK(HLOOKUP(T$1, m_preprocess!$1:$1048576, $D119, FALSE)), "", HLOOKUP(T$1, m_preprocess!$1:$1048576, $D119, FALSE))</f>
        <v>15237307.137051292</v>
      </c>
      <c r="U119" s="21">
        <f>IF(ISBLANK(HLOOKUP(U$1, m_preprocess!$1:$1048576, $D119, FALSE)), "", HLOOKUP(U$1, m_preprocess!$1:$1048576, $D119, FALSE))</f>
        <v>108.64878271174409</v>
      </c>
      <c r="V119" s="21">
        <f>IF(ISBLANK(HLOOKUP(V$1, m_preprocess!$1:$1048576, $D119, FALSE)), "", HLOOKUP(V$1, m_preprocess!$1:$1048576, $D119, FALSE))</f>
        <v>5348153.2678200006</v>
      </c>
      <c r="W119" s="21">
        <f>IF(ISBLANK(HLOOKUP(W$1, m_preprocess!$1:$1048576, $D119, FALSE)), "", HLOOKUP(W$1, m_preprocess!$1:$1048576, $D119, FALSE))</f>
        <v>8060943.801335807</v>
      </c>
      <c r="X119" s="21" t="str">
        <f>IF(ISBLANK(HLOOKUP(X$1, m_preprocess!$1:$1048576, $D119, FALSE)), "", HLOOKUP(X$1, m_preprocess!$1:$1048576, $D119, FALSE))</f>
        <v/>
      </c>
      <c r="Y119" s="21" t="str">
        <f>IF(ISBLANK(HLOOKUP(Y$1, m_preprocess!$1:$1048576, $D119, FALSE)), "", HLOOKUP(Y$1, m_preprocess!$1:$1048576, $D119, FALSE))</f>
        <v/>
      </c>
      <c r="Z119" s="21">
        <f>IF(ISBLANK(HLOOKUP(Z$1, m_preprocess!$1:$1048576, $D119, FALSE)), "", HLOOKUP(Z$1, m_preprocess!$1:$1048576, $D119, FALSE))</f>
        <v>89.2</v>
      </c>
    </row>
    <row r="120" spans="1:26" x14ac:dyDescent="0.25">
      <c r="A120" s="2">
        <v>37561</v>
      </c>
      <c r="B120" s="21">
        <v>2002</v>
      </c>
      <c r="C120" s="21">
        <v>11</v>
      </c>
      <c r="D120" s="21">
        <v>120</v>
      </c>
      <c r="E120" s="21">
        <f>IF(ISBLANK(HLOOKUP(E$1, m_preprocess!$1:$1048576, $D120, FALSE)), "", HLOOKUP(E$1, m_preprocess!$1:$1048576, $D120, FALSE))</f>
        <v>55.95076506330367</v>
      </c>
      <c r="F120" s="21">
        <f>IF(ISBLANK(HLOOKUP(F$1, m_preprocess!$1:$1048576, $D120, FALSE)), "", HLOOKUP(F$1, m_preprocess!$1:$1048576, $D120, FALSE))</f>
        <v>54.178950354232398</v>
      </c>
      <c r="G120" s="21">
        <f>IF(ISBLANK(HLOOKUP(G$1, m_preprocess!$1:$1048576, $D120, FALSE)), "", HLOOKUP(G$1, m_preprocess!$1:$1048576, $D120, FALSE))</f>
        <v>56.290687370715496</v>
      </c>
      <c r="H120" s="21">
        <f>IF(ISBLANK(HLOOKUP(H$1, m_preprocess!$1:$1048576, $D120, FALSE)), "", HLOOKUP(H$1, m_preprocess!$1:$1048576, $D120, FALSE))</f>
        <v>79.593258495124289</v>
      </c>
      <c r="I120" s="21">
        <f>IF(ISBLANK(HLOOKUP(I$1, m_preprocess!$1:$1048576, $D120, FALSE)), "", HLOOKUP(I$1, m_preprocess!$1:$1048576, $D120, FALSE))</f>
        <v>34.455532405738595</v>
      </c>
      <c r="J120" s="21">
        <f>IF(ISBLANK(HLOOKUP(J$1, m_preprocess!$1:$1048576, $D120, FALSE)), "", HLOOKUP(J$1, m_preprocess!$1:$1048576, $D120, FALSE))</f>
        <v>58.303540411643105</v>
      </c>
      <c r="K120" s="21">
        <f>IF(ISBLANK(HLOOKUP(K$1, m_preprocess!$1:$1048576, $D120, FALSE)), "", HLOOKUP(K$1, m_preprocess!$1:$1048576, $D120, FALSE))</f>
        <v>269259.637947654</v>
      </c>
      <c r="L120" s="21">
        <f>IF(ISBLANK(HLOOKUP(L$1, m_preprocess!$1:$1048576, $D120, FALSE)), "", HLOOKUP(L$1, m_preprocess!$1:$1048576, $D120, FALSE))</f>
        <v>33517.194347676348</v>
      </c>
      <c r="M120" s="21">
        <f>IF(ISBLANK(HLOOKUP(M$1, m_preprocess!$1:$1048576, $D120, FALSE)), "", HLOOKUP(M$1, m_preprocess!$1:$1048576, $D120, FALSE))</f>
        <v>46284.354923429761</v>
      </c>
      <c r="N120" s="21">
        <f>IF(ISBLANK(HLOOKUP(N$1, m_preprocess!$1:$1048576, $D120, FALSE)), "", HLOOKUP(N$1, m_preprocess!$1:$1048576, $D120, FALSE))</f>
        <v>11741.012838837614</v>
      </c>
      <c r="O120" s="21">
        <f>IF(ISBLANK(HLOOKUP(O$1, m_preprocess!$1:$1048576, $D120, FALSE)), "", HLOOKUP(O$1, m_preprocess!$1:$1048576, $D120, FALSE))</f>
        <v>177717.07583771032</v>
      </c>
      <c r="P120" s="21">
        <f>IF(ISBLANK(HLOOKUP(P$1, m_preprocess!$1:$1048576, $D120, FALSE)), "", HLOOKUP(P$1, m_preprocess!$1:$1048576, $D120, FALSE))</f>
        <v>171522.55626987177</v>
      </c>
      <c r="Q120" s="21">
        <f>IF(ISBLANK(HLOOKUP(Q$1, m_preprocess!$1:$1048576, $D120, FALSE)), "", HLOOKUP(Q$1, m_preprocess!$1:$1048576, $D120, FALSE))</f>
        <v>58430.146601253138</v>
      </c>
      <c r="R120" s="21">
        <f>IF(ISBLANK(HLOOKUP(R$1, m_preprocess!$1:$1048576, $D120, FALSE)), "", HLOOKUP(R$1, m_preprocess!$1:$1048576, $D120, FALSE))</f>
        <v>75961.093792915693</v>
      </c>
      <c r="S120" s="21">
        <f>IF(ISBLANK(HLOOKUP(S$1, m_preprocess!$1:$1048576, $D120, FALSE)), "", HLOOKUP(S$1, m_preprocess!$1:$1048576, $D120, FALSE))</f>
        <v>37131.315875702916</v>
      </c>
      <c r="T120" s="21">
        <f>IF(ISBLANK(HLOOKUP(T$1, m_preprocess!$1:$1048576, $D120, FALSE)), "", HLOOKUP(T$1, m_preprocess!$1:$1048576, $D120, FALSE))</f>
        <v>15355657.112324305</v>
      </c>
      <c r="U120" s="21">
        <f>IF(ISBLANK(HLOOKUP(U$1, m_preprocess!$1:$1048576, $D120, FALSE)), "", HLOOKUP(U$1, m_preprocess!$1:$1048576, $D120, FALSE))</f>
        <v>112.7080489151335</v>
      </c>
      <c r="V120" s="21">
        <f>IF(ISBLANK(HLOOKUP(V$1, m_preprocess!$1:$1048576, $D120, FALSE)), "", HLOOKUP(V$1, m_preprocess!$1:$1048576, $D120, FALSE))</f>
        <v>5247532.2411570558</v>
      </c>
      <c r="W120" s="21">
        <f>IF(ISBLANK(HLOOKUP(W$1, m_preprocess!$1:$1048576, $D120, FALSE)), "", HLOOKUP(W$1, m_preprocess!$1:$1048576, $D120, FALSE))</f>
        <v>8048380.9816935314</v>
      </c>
      <c r="X120" s="21" t="str">
        <f>IF(ISBLANK(HLOOKUP(X$1, m_preprocess!$1:$1048576, $D120, FALSE)), "", HLOOKUP(X$1, m_preprocess!$1:$1048576, $D120, FALSE))</f>
        <v/>
      </c>
      <c r="Y120" s="21" t="str">
        <f>IF(ISBLANK(HLOOKUP(Y$1, m_preprocess!$1:$1048576, $D120, FALSE)), "", HLOOKUP(Y$1, m_preprocess!$1:$1048576, $D120, FALSE))</f>
        <v/>
      </c>
      <c r="Z120" s="21">
        <f>IF(ISBLANK(HLOOKUP(Z$1, m_preprocess!$1:$1048576, $D120, FALSE)), "", HLOOKUP(Z$1, m_preprocess!$1:$1048576, $D120, FALSE))</f>
        <v>83.9</v>
      </c>
    </row>
    <row r="121" spans="1:26" x14ac:dyDescent="0.25">
      <c r="A121" s="2">
        <v>37591</v>
      </c>
      <c r="B121" s="21">
        <v>2002</v>
      </c>
      <c r="C121" s="21">
        <v>12</v>
      </c>
      <c r="D121" s="21">
        <v>121</v>
      </c>
      <c r="E121" s="21">
        <f>IF(ISBLANK(HLOOKUP(E$1, m_preprocess!$1:$1048576, $D121, FALSE)), "", HLOOKUP(E$1, m_preprocess!$1:$1048576, $D121, FALSE))</f>
        <v>63.687523643589792</v>
      </c>
      <c r="F121" s="21">
        <f>IF(ISBLANK(HLOOKUP(F$1, m_preprocess!$1:$1048576, $D121, FALSE)), "", HLOOKUP(F$1, m_preprocess!$1:$1048576, $D121, FALSE))</f>
        <v>55.323039394161199</v>
      </c>
      <c r="G121" s="21">
        <f>IF(ISBLANK(HLOOKUP(G$1, m_preprocess!$1:$1048576, $D121, FALSE)), "", HLOOKUP(G$1, m_preprocess!$1:$1048576, $D121, FALSE))</f>
        <v>59.544563302415732</v>
      </c>
      <c r="H121" s="21">
        <f>IF(ISBLANK(HLOOKUP(H$1, m_preprocess!$1:$1048576, $D121, FALSE)), "", HLOOKUP(H$1, m_preprocess!$1:$1048576, $D121, FALSE))</f>
        <v>98.897600194445303</v>
      </c>
      <c r="I121" s="21">
        <f>IF(ISBLANK(HLOOKUP(I$1, m_preprocess!$1:$1048576, $D121, FALSE)), "", HLOOKUP(I$1, m_preprocess!$1:$1048576, $D121, FALSE))</f>
        <v>52.887750036993729</v>
      </c>
      <c r="J121" s="21">
        <f>IF(ISBLANK(HLOOKUP(J$1, m_preprocess!$1:$1048576, $D121, FALSE)), "", HLOOKUP(J$1, m_preprocess!$1:$1048576, $D121, FALSE))</f>
        <v>51.578124928490134</v>
      </c>
      <c r="K121" s="21">
        <f>IF(ISBLANK(HLOOKUP(K$1, m_preprocess!$1:$1048576, $D121, FALSE)), "", HLOOKUP(K$1, m_preprocess!$1:$1048576, $D121, FALSE))</f>
        <v>247495.38154803027</v>
      </c>
      <c r="L121" s="21">
        <f>IF(ISBLANK(HLOOKUP(L$1, m_preprocess!$1:$1048576, $D121, FALSE)), "", HLOOKUP(L$1, m_preprocess!$1:$1048576, $D121, FALSE))</f>
        <v>20238.523731497356</v>
      </c>
      <c r="M121" s="21">
        <f>IF(ISBLANK(HLOOKUP(M$1, m_preprocess!$1:$1048576, $D121, FALSE)), "", HLOOKUP(M$1, m_preprocess!$1:$1048576, $D121, FALSE))</f>
        <v>43217.562971354731</v>
      </c>
      <c r="N121" s="21">
        <f>IF(ISBLANK(HLOOKUP(N$1, m_preprocess!$1:$1048576, $D121, FALSE)), "", HLOOKUP(N$1, m_preprocess!$1:$1048576, $D121, FALSE))</f>
        <v>10357.958037943921</v>
      </c>
      <c r="O121" s="21">
        <f>IF(ISBLANK(HLOOKUP(O$1, m_preprocess!$1:$1048576, $D121, FALSE)), "", HLOOKUP(O$1, m_preprocess!$1:$1048576, $D121, FALSE))</f>
        <v>173681.33680723421</v>
      </c>
      <c r="P121" s="21">
        <f>IF(ISBLANK(HLOOKUP(P$1, m_preprocess!$1:$1048576, $D121, FALSE)), "", HLOOKUP(P$1, m_preprocess!$1:$1048576, $D121, FALSE))</f>
        <v>170607.28789191847</v>
      </c>
      <c r="Q121" s="21">
        <f>IF(ISBLANK(HLOOKUP(Q$1, m_preprocess!$1:$1048576, $D121, FALSE)), "", HLOOKUP(Q$1, m_preprocess!$1:$1048576, $D121, FALSE))</f>
        <v>63609.229593802047</v>
      </c>
      <c r="R121" s="21">
        <f>IF(ISBLANK(HLOOKUP(R$1, m_preprocess!$1:$1048576, $D121, FALSE)), "", HLOOKUP(R$1, m_preprocess!$1:$1048576, $D121, FALSE))</f>
        <v>57405.653663255864</v>
      </c>
      <c r="S121" s="21">
        <f>IF(ISBLANK(HLOOKUP(S$1, m_preprocess!$1:$1048576, $D121, FALSE)), "", HLOOKUP(S$1, m_preprocess!$1:$1048576, $D121, FALSE))</f>
        <v>49592.404634860563</v>
      </c>
      <c r="T121" s="21">
        <f>IF(ISBLANK(HLOOKUP(T$1, m_preprocess!$1:$1048576, $D121, FALSE)), "", HLOOKUP(T$1, m_preprocess!$1:$1048576, $D121, FALSE))</f>
        <v>14822199.822864406</v>
      </c>
      <c r="U121" s="21">
        <f>IF(ISBLANK(HLOOKUP(U$1, m_preprocess!$1:$1048576, $D121, FALSE)), "", HLOOKUP(U$1, m_preprocess!$1:$1048576, $D121, FALSE))</f>
        <v>118.16484696521134</v>
      </c>
      <c r="V121" s="21">
        <f>IF(ISBLANK(HLOOKUP(V$1, m_preprocess!$1:$1048576, $D121, FALSE)), "", HLOOKUP(V$1, m_preprocess!$1:$1048576, $D121, FALSE))</f>
        <v>6228773.3387372876</v>
      </c>
      <c r="W121" s="21">
        <f>IF(ISBLANK(HLOOKUP(W$1, m_preprocess!$1:$1048576, $D121, FALSE)), "", HLOOKUP(W$1, m_preprocess!$1:$1048576, $D121, FALSE))</f>
        <v>8934601.3649237268</v>
      </c>
      <c r="X121" s="21" t="str">
        <f>IF(ISBLANK(HLOOKUP(X$1, m_preprocess!$1:$1048576, $D121, FALSE)), "", HLOOKUP(X$1, m_preprocess!$1:$1048576, $D121, FALSE))</f>
        <v/>
      </c>
      <c r="Y121" s="21" t="str">
        <f>IF(ISBLANK(HLOOKUP(Y$1, m_preprocess!$1:$1048576, $D121, FALSE)), "", HLOOKUP(Y$1, m_preprocess!$1:$1048576, $D121, FALSE))</f>
        <v/>
      </c>
      <c r="Z121" s="21">
        <f>IF(ISBLANK(HLOOKUP(Z$1, m_preprocess!$1:$1048576, $D121, FALSE)), "", HLOOKUP(Z$1, m_preprocess!$1:$1048576, $D121, FALSE))</f>
        <v>74.599999999999994</v>
      </c>
    </row>
    <row r="122" spans="1:26" x14ac:dyDescent="0.25">
      <c r="A122" s="2">
        <v>37622</v>
      </c>
      <c r="B122" s="21">
        <v>2003</v>
      </c>
      <c r="C122" s="21">
        <v>1</v>
      </c>
      <c r="D122" s="21">
        <v>122</v>
      </c>
      <c r="E122" s="21">
        <f>IF(ISBLANK(HLOOKUP(E$1, m_preprocess!$1:$1048576, $D122, FALSE)), "", HLOOKUP(E$1, m_preprocess!$1:$1048576, $D122, FALSE))</f>
        <v>54.059838805146242</v>
      </c>
      <c r="F122" s="21">
        <f>IF(ISBLANK(HLOOKUP(F$1, m_preprocess!$1:$1048576, $D122, FALSE)), "", HLOOKUP(F$1, m_preprocess!$1:$1048576, $D122, FALSE))</f>
        <v>56.549308095541299</v>
      </c>
      <c r="G122" s="21">
        <f>IF(ISBLANK(HLOOKUP(G$1, m_preprocess!$1:$1048576, $D122, FALSE)), "", HLOOKUP(G$1, m_preprocess!$1:$1048576, $D122, FALSE))</f>
        <v>51.71495087216082</v>
      </c>
      <c r="H122" s="21">
        <f>IF(ISBLANK(HLOOKUP(H$1, m_preprocess!$1:$1048576, $D122, FALSE)), "", HLOOKUP(H$1, m_preprocess!$1:$1048576, $D122, FALSE))</f>
        <v>69.988208149162617</v>
      </c>
      <c r="I122" s="21">
        <f>IF(ISBLANK(HLOOKUP(I$1, m_preprocess!$1:$1048576, $D122, FALSE)), "", HLOOKUP(I$1, m_preprocess!$1:$1048576, $D122, FALSE))</f>
        <v>33.438935573301805</v>
      </c>
      <c r="J122" s="21">
        <f>IF(ISBLANK(HLOOKUP(J$1, m_preprocess!$1:$1048576, $D122, FALSE)), "", HLOOKUP(J$1, m_preprocess!$1:$1048576, $D122, FALSE))</f>
        <v>58.388515273444277</v>
      </c>
      <c r="K122" s="21">
        <f>IF(ISBLANK(HLOOKUP(K$1, m_preprocess!$1:$1048576, $D122, FALSE)), "", HLOOKUP(K$1, m_preprocess!$1:$1048576, $D122, FALSE))</f>
        <v>249424.78707329146</v>
      </c>
      <c r="L122" s="21">
        <f>IF(ISBLANK(HLOOKUP(L$1, m_preprocess!$1:$1048576, $D122, FALSE)), "", HLOOKUP(L$1, m_preprocess!$1:$1048576, $D122, FALSE))</f>
        <v>35569.08098771306</v>
      </c>
      <c r="M122" s="21">
        <f>IF(ISBLANK(HLOOKUP(M$1, m_preprocess!$1:$1048576, $D122, FALSE)), "", HLOOKUP(M$1, m_preprocess!$1:$1048576, $D122, FALSE))</f>
        <v>38336.911860794738</v>
      </c>
      <c r="N122" s="21">
        <f>IF(ISBLANK(HLOOKUP(N$1, m_preprocess!$1:$1048576, $D122, FALSE)), "", HLOOKUP(N$1, m_preprocess!$1:$1048576, $D122, FALSE))</f>
        <v>14134.683132739316</v>
      </c>
      <c r="O122" s="21">
        <f>IF(ISBLANK(HLOOKUP(O$1, m_preprocess!$1:$1048576, $D122, FALSE)), "", HLOOKUP(O$1, m_preprocess!$1:$1048576, $D122, FALSE))</f>
        <v>161384.11109204439</v>
      </c>
      <c r="P122" s="21">
        <f>IF(ISBLANK(HLOOKUP(P$1, m_preprocess!$1:$1048576, $D122, FALSE)), "", HLOOKUP(P$1, m_preprocess!$1:$1048576, $D122, FALSE))</f>
        <v>162767.28142340638</v>
      </c>
      <c r="Q122" s="21">
        <f>IF(ISBLANK(HLOOKUP(Q$1, m_preprocess!$1:$1048576, $D122, FALSE)), "", HLOOKUP(Q$1, m_preprocess!$1:$1048576, $D122, FALSE))</f>
        <v>48865.474289366561</v>
      </c>
      <c r="R122" s="21">
        <f>IF(ISBLANK(HLOOKUP(R$1, m_preprocess!$1:$1048576, $D122, FALSE)), "", HLOOKUP(R$1, m_preprocess!$1:$1048576, $D122, FALSE))</f>
        <v>71557.137224940918</v>
      </c>
      <c r="S122" s="21">
        <f>IF(ISBLANK(HLOOKUP(S$1, m_preprocess!$1:$1048576, $D122, FALSE)), "", HLOOKUP(S$1, m_preprocess!$1:$1048576, $D122, FALSE))</f>
        <v>42344.669909098891</v>
      </c>
      <c r="T122" s="21">
        <f>IF(ISBLANK(HLOOKUP(T$1, m_preprocess!$1:$1048576, $D122, FALSE)), "", HLOOKUP(T$1, m_preprocess!$1:$1048576, $D122, FALSE))</f>
        <v>13971519.044013586</v>
      </c>
      <c r="U122" s="21">
        <f>IF(ISBLANK(HLOOKUP(U$1, m_preprocess!$1:$1048576, $D122, FALSE)), "", HLOOKUP(U$1, m_preprocess!$1:$1048576, $D122, FALSE))</f>
        <v>118.14465655200479</v>
      </c>
      <c r="V122" s="21">
        <f>IF(ISBLANK(HLOOKUP(V$1, m_preprocess!$1:$1048576, $D122, FALSE)), "", HLOOKUP(V$1, m_preprocess!$1:$1048576, $D122, FALSE))</f>
        <v>5442287.9179565217</v>
      </c>
      <c r="W122" s="21">
        <f>IF(ISBLANK(HLOOKUP(W$1, m_preprocess!$1:$1048576, $D122, FALSE)), "", HLOOKUP(W$1, m_preprocess!$1:$1048576, $D122, FALSE))</f>
        <v>7962270.5065271743</v>
      </c>
      <c r="X122" s="21" t="str">
        <f>IF(ISBLANK(HLOOKUP(X$1, m_preprocess!$1:$1048576, $D122, FALSE)), "", HLOOKUP(X$1, m_preprocess!$1:$1048576, $D122, FALSE))</f>
        <v/>
      </c>
      <c r="Y122" s="21">
        <f>IF(ISBLANK(HLOOKUP(Y$1, m_preprocess!$1:$1048576, $D122, FALSE)), "", HLOOKUP(Y$1, m_preprocess!$1:$1048576, $D122, FALSE))</f>
        <v>96.15</v>
      </c>
      <c r="Z122" s="21">
        <f>IF(ISBLANK(HLOOKUP(Z$1, m_preprocess!$1:$1048576, $D122, FALSE)), "", HLOOKUP(Z$1, m_preprocess!$1:$1048576, $D122, FALSE))</f>
        <v>74</v>
      </c>
    </row>
    <row r="123" spans="1:26" x14ac:dyDescent="0.25">
      <c r="A123" s="2">
        <v>37653</v>
      </c>
      <c r="B123" s="21">
        <v>2003</v>
      </c>
      <c r="C123" s="21">
        <v>2</v>
      </c>
      <c r="D123" s="21">
        <v>123</v>
      </c>
      <c r="E123" s="21">
        <f>IF(ISBLANK(HLOOKUP(E$1, m_preprocess!$1:$1048576, $D123, FALSE)), "", HLOOKUP(E$1, m_preprocess!$1:$1048576, $D123, FALSE))</f>
        <v>52.020786867211022</v>
      </c>
      <c r="F123" s="21">
        <f>IF(ISBLANK(HLOOKUP(F$1, m_preprocess!$1:$1048576, $D123, FALSE)), "", HLOOKUP(F$1, m_preprocess!$1:$1048576, $D123, FALSE))</f>
        <v>56.5497119936513</v>
      </c>
      <c r="G123" s="21">
        <f>IF(ISBLANK(HLOOKUP(G$1, m_preprocess!$1:$1048576, $D123, FALSE)), "", HLOOKUP(G$1, m_preprocess!$1:$1048576, $D123, FALSE))</f>
        <v>49.972260006531293</v>
      </c>
      <c r="H123" s="21">
        <f>IF(ISBLANK(HLOOKUP(H$1, m_preprocess!$1:$1048576, $D123, FALSE)), "", HLOOKUP(H$1, m_preprocess!$1:$1048576, $D123, FALSE))</f>
        <v>67.113120027941918</v>
      </c>
      <c r="I123" s="21">
        <f>IF(ISBLANK(HLOOKUP(I$1, m_preprocess!$1:$1048576, $D123, FALSE)), "", HLOOKUP(I$1, m_preprocess!$1:$1048576, $D123, FALSE))</f>
        <v>35.469029979200748</v>
      </c>
      <c r="J123" s="21">
        <f>IF(ISBLANK(HLOOKUP(J$1, m_preprocess!$1:$1048576, $D123, FALSE)), "", HLOOKUP(J$1, m_preprocess!$1:$1048576, $D123, FALSE))</f>
        <v>49.20683495394475</v>
      </c>
      <c r="K123" s="21">
        <f>IF(ISBLANK(HLOOKUP(K$1, m_preprocess!$1:$1048576, $D123, FALSE)), "", HLOOKUP(K$1, m_preprocess!$1:$1048576, $D123, FALSE))</f>
        <v>249085.03881422689</v>
      </c>
      <c r="L123" s="21">
        <f>IF(ISBLANK(HLOOKUP(L$1, m_preprocess!$1:$1048576, $D123, FALSE)), "", HLOOKUP(L$1, m_preprocess!$1:$1048576, $D123, FALSE))</f>
        <v>51428.737445580955</v>
      </c>
      <c r="M123" s="21">
        <f>IF(ISBLANK(HLOOKUP(M$1, m_preprocess!$1:$1048576, $D123, FALSE)), "", HLOOKUP(M$1, m_preprocess!$1:$1048576, $D123, FALSE))</f>
        <v>26252.048355464849</v>
      </c>
      <c r="N123" s="21">
        <f>IF(ISBLANK(HLOOKUP(N$1, m_preprocess!$1:$1048576, $D123, FALSE)), "", HLOOKUP(N$1, m_preprocess!$1:$1048576, $D123, FALSE))</f>
        <v>12969.471746330661</v>
      </c>
      <c r="O123" s="21">
        <f>IF(ISBLANK(HLOOKUP(O$1, m_preprocess!$1:$1048576, $D123, FALSE)), "", HLOOKUP(O$1, m_preprocess!$1:$1048576, $D123, FALSE))</f>
        <v>158434.78126685042</v>
      </c>
      <c r="P123" s="21">
        <f>IF(ISBLANK(HLOOKUP(P$1, m_preprocess!$1:$1048576, $D123, FALSE)), "", HLOOKUP(P$1, m_preprocess!$1:$1048576, $D123, FALSE))</f>
        <v>139516.99555594963</v>
      </c>
      <c r="Q123" s="21">
        <f>IF(ISBLANK(HLOOKUP(Q$1, m_preprocess!$1:$1048576, $D123, FALSE)), "", HLOOKUP(Q$1, m_preprocess!$1:$1048576, $D123, FALSE))</f>
        <v>48243.58543225193</v>
      </c>
      <c r="R123" s="21">
        <f>IF(ISBLANK(HLOOKUP(R$1, m_preprocess!$1:$1048576, $D123, FALSE)), "", HLOOKUP(R$1, m_preprocess!$1:$1048576, $D123, FALSE))</f>
        <v>49913.518562755533</v>
      </c>
      <c r="S123" s="21">
        <f>IF(ISBLANK(HLOOKUP(S$1, m_preprocess!$1:$1048576, $D123, FALSE)), "", HLOOKUP(S$1, m_preprocess!$1:$1048576, $D123, FALSE))</f>
        <v>41359.891560942146</v>
      </c>
      <c r="T123" s="21">
        <f>IF(ISBLANK(HLOOKUP(T$1, m_preprocess!$1:$1048576, $D123, FALSE)), "", HLOOKUP(T$1, m_preprocess!$1:$1048576, $D123, FALSE))</f>
        <v>13575093.718474638</v>
      </c>
      <c r="U123" s="21">
        <f>IF(ISBLANK(HLOOKUP(U$1, m_preprocess!$1:$1048576, $D123, FALSE)), "", HLOOKUP(U$1, m_preprocess!$1:$1048576, $D123, FALSE))</f>
        <v>114.20087302522246</v>
      </c>
      <c r="V123" s="21">
        <f>IF(ISBLANK(HLOOKUP(V$1, m_preprocess!$1:$1048576, $D123, FALSE)), "", HLOOKUP(V$1, m_preprocess!$1:$1048576, $D123, FALSE))</f>
        <v>5398295.902376743</v>
      </c>
      <c r="W123" s="21">
        <f>IF(ISBLANK(HLOOKUP(W$1, m_preprocess!$1:$1048576, $D123, FALSE)), "", HLOOKUP(W$1, m_preprocess!$1:$1048576, $D123, FALSE))</f>
        <v>7949484.1597359832</v>
      </c>
      <c r="X123" s="21" t="str">
        <f>IF(ISBLANK(HLOOKUP(X$1, m_preprocess!$1:$1048576, $D123, FALSE)), "", HLOOKUP(X$1, m_preprocess!$1:$1048576, $D123, FALSE))</f>
        <v/>
      </c>
      <c r="Y123" s="21">
        <f>IF(ISBLANK(HLOOKUP(Y$1, m_preprocess!$1:$1048576, $D123, FALSE)), "", HLOOKUP(Y$1, m_preprocess!$1:$1048576, $D123, FALSE))</f>
        <v>98.67</v>
      </c>
      <c r="Z123" s="21">
        <f>IF(ISBLANK(HLOOKUP(Z$1, m_preprocess!$1:$1048576, $D123, FALSE)), "", HLOOKUP(Z$1, m_preprocess!$1:$1048576, $D123, FALSE))</f>
        <v>71.8</v>
      </c>
    </row>
    <row r="124" spans="1:26" x14ac:dyDescent="0.25">
      <c r="A124" s="2">
        <v>37681</v>
      </c>
      <c r="B124" s="21">
        <v>2003</v>
      </c>
      <c r="C124" s="21">
        <v>3</v>
      </c>
      <c r="D124" s="21">
        <v>124</v>
      </c>
      <c r="E124" s="21">
        <f>IF(ISBLANK(HLOOKUP(E$1, m_preprocess!$1:$1048576, $D124, FALSE)), "", HLOOKUP(E$1, m_preprocess!$1:$1048576, $D124, FALSE))</f>
        <v>57.215107753288557</v>
      </c>
      <c r="F124" s="21">
        <f>IF(ISBLANK(HLOOKUP(F$1, m_preprocess!$1:$1048576, $D124, FALSE)), "", HLOOKUP(F$1, m_preprocess!$1:$1048576, $D124, FALSE))</f>
        <v>55.994668214116899</v>
      </c>
      <c r="G124" s="21">
        <f>IF(ISBLANK(HLOOKUP(G$1, m_preprocess!$1:$1048576, $D124, FALSE)), "", HLOOKUP(G$1, m_preprocess!$1:$1048576, $D124, FALSE))</f>
        <v>54.535134689759019</v>
      </c>
      <c r="H124" s="21">
        <f>IF(ISBLANK(HLOOKUP(H$1, m_preprocess!$1:$1048576, $D124, FALSE)), "", HLOOKUP(H$1, m_preprocess!$1:$1048576, $D124, FALSE))</f>
        <v>76.638419527027949</v>
      </c>
      <c r="I124" s="21">
        <f>IF(ISBLANK(HLOOKUP(I$1, m_preprocess!$1:$1048576, $D124, FALSE)), "", HLOOKUP(I$1, m_preprocess!$1:$1048576, $D124, FALSE))</f>
        <v>35.40785505756925</v>
      </c>
      <c r="J124" s="21">
        <f>IF(ISBLANK(HLOOKUP(J$1, m_preprocess!$1:$1048576, $D124, FALSE)), "", HLOOKUP(J$1, m_preprocess!$1:$1048576, $D124, FALSE))</f>
        <v>51.548964995901798</v>
      </c>
      <c r="K124" s="21">
        <f>IF(ISBLANK(HLOOKUP(K$1, m_preprocess!$1:$1048576, $D124, FALSE)), "", HLOOKUP(K$1, m_preprocess!$1:$1048576, $D124, FALSE))</f>
        <v>350966.91980158514</v>
      </c>
      <c r="L124" s="21">
        <f>IF(ISBLANK(HLOOKUP(L$1, m_preprocess!$1:$1048576, $D124, FALSE)), "", HLOOKUP(L$1, m_preprocess!$1:$1048576, $D124, FALSE))</f>
        <v>155373.27339367563</v>
      </c>
      <c r="M124" s="21">
        <f>IF(ISBLANK(HLOOKUP(M$1, m_preprocess!$1:$1048576, $D124, FALSE)), "", HLOOKUP(M$1, m_preprocess!$1:$1048576, $D124, FALSE))</f>
        <v>26976.979494437423</v>
      </c>
      <c r="N124" s="21">
        <f>IF(ISBLANK(HLOOKUP(N$1, m_preprocess!$1:$1048576, $D124, FALSE)), "", HLOOKUP(N$1, m_preprocess!$1:$1048576, $D124, FALSE))</f>
        <v>10461.74225715395</v>
      </c>
      <c r="O124" s="21">
        <f>IF(ISBLANK(HLOOKUP(O$1, m_preprocess!$1:$1048576, $D124, FALSE)), "", HLOOKUP(O$1, m_preprocess!$1:$1048576, $D124, FALSE))</f>
        <v>158154.92465631809</v>
      </c>
      <c r="P124" s="21">
        <f>IF(ISBLANK(HLOOKUP(P$1, m_preprocess!$1:$1048576, $D124, FALSE)), "", HLOOKUP(P$1, m_preprocess!$1:$1048576, $D124, FALSE))</f>
        <v>162204.03520936667</v>
      </c>
      <c r="Q124" s="21">
        <f>IF(ISBLANK(HLOOKUP(Q$1, m_preprocess!$1:$1048576, $D124, FALSE)), "", HLOOKUP(Q$1, m_preprocess!$1:$1048576, $D124, FALSE))</f>
        <v>44215.929090102189</v>
      </c>
      <c r="R124" s="21">
        <f>IF(ISBLANK(HLOOKUP(R$1, m_preprocess!$1:$1048576, $D124, FALSE)), "", HLOOKUP(R$1, m_preprocess!$1:$1048576, $D124, FALSE))</f>
        <v>86029.722429982008</v>
      </c>
      <c r="S124" s="21">
        <f>IF(ISBLANK(HLOOKUP(S$1, m_preprocess!$1:$1048576, $D124, FALSE)), "", HLOOKUP(S$1, m_preprocess!$1:$1048576, $D124, FALSE))</f>
        <v>31958.383689282495</v>
      </c>
      <c r="T124" s="21">
        <f>IF(ISBLANK(HLOOKUP(T$1, m_preprocess!$1:$1048576, $D124, FALSE)), "", HLOOKUP(T$1, m_preprocess!$1:$1048576, $D124, FALSE))</f>
        <v>13183016.613331379</v>
      </c>
      <c r="U124" s="21">
        <f>IF(ISBLANK(HLOOKUP(U$1, m_preprocess!$1:$1048576, $D124, FALSE)), "", HLOOKUP(U$1, m_preprocess!$1:$1048576, $D124, FALSE))</f>
        <v>110.92712161658449</v>
      </c>
      <c r="V124" s="21">
        <f>IF(ISBLANK(HLOOKUP(V$1, m_preprocess!$1:$1048576, $D124, FALSE)), "", HLOOKUP(V$1, m_preprocess!$1:$1048576, $D124, FALSE))</f>
        <v>5668643.872131262</v>
      </c>
      <c r="W124" s="21">
        <f>IF(ISBLANK(HLOOKUP(W$1, m_preprocess!$1:$1048576, $D124, FALSE)), "", HLOOKUP(W$1, m_preprocess!$1:$1048576, $D124, FALSE))</f>
        <v>8301132.4963184875</v>
      </c>
      <c r="X124" s="21" t="str">
        <f>IF(ISBLANK(HLOOKUP(X$1, m_preprocess!$1:$1048576, $D124, FALSE)), "", HLOOKUP(X$1, m_preprocess!$1:$1048576, $D124, FALSE))</f>
        <v/>
      </c>
      <c r="Y124" s="21">
        <f>IF(ISBLANK(HLOOKUP(Y$1, m_preprocess!$1:$1048576, $D124, FALSE)), "", HLOOKUP(Y$1, m_preprocess!$1:$1048576, $D124, FALSE))</f>
        <v>103.41</v>
      </c>
      <c r="Z124" s="21">
        <f>IF(ISBLANK(HLOOKUP(Z$1, m_preprocess!$1:$1048576, $D124, FALSE)), "", HLOOKUP(Z$1, m_preprocess!$1:$1048576, $D124, FALSE))</f>
        <v>77.400000000000006</v>
      </c>
    </row>
    <row r="125" spans="1:26" x14ac:dyDescent="0.25">
      <c r="A125" s="2">
        <v>37712</v>
      </c>
      <c r="B125" s="21">
        <v>2003</v>
      </c>
      <c r="C125" s="21">
        <v>4</v>
      </c>
      <c r="D125" s="21">
        <v>125</v>
      </c>
      <c r="E125" s="21">
        <f>IF(ISBLANK(HLOOKUP(E$1, m_preprocess!$1:$1048576, $D125, FALSE)), "", HLOOKUP(E$1, m_preprocess!$1:$1048576, $D125, FALSE))</f>
        <v>58.558168741718809</v>
      </c>
      <c r="F125" s="21">
        <f>IF(ISBLANK(HLOOKUP(F$1, m_preprocess!$1:$1048576, $D125, FALSE)), "", HLOOKUP(F$1, m_preprocess!$1:$1048576, $D125, FALSE))</f>
        <v>56.989575263316603</v>
      </c>
      <c r="G125" s="21">
        <f>IF(ISBLANK(HLOOKUP(G$1, m_preprocess!$1:$1048576, $D125, FALSE)), "", HLOOKUP(G$1, m_preprocess!$1:$1048576, $D125, FALSE))</f>
        <v>58.218464515102326</v>
      </c>
      <c r="H125" s="21">
        <f>IF(ISBLANK(HLOOKUP(H$1, m_preprocess!$1:$1048576, $D125, FALSE)), "", HLOOKUP(H$1, m_preprocess!$1:$1048576, $D125, FALSE))</f>
        <v>70.813093786870311</v>
      </c>
      <c r="I125" s="61">
        <f>IF(ISBLANK(HLOOKUP(I$1, m_preprocess!$1:$1048576, $D125, FALSE)), "", HLOOKUP(I$1, m_preprocess!$1:$1048576, $D125, FALSE))</f>
        <v>39.325770512022743</v>
      </c>
      <c r="J125" s="21">
        <f>IF(ISBLANK(HLOOKUP(J$1, m_preprocess!$1:$1048576, $D125, FALSE)), "", HLOOKUP(J$1, m_preprocess!$1:$1048576, $D125, FALSE))</f>
        <v>51.332286870373423</v>
      </c>
      <c r="K125" s="21">
        <f>IF(ISBLANK(HLOOKUP(K$1, m_preprocess!$1:$1048576, $D125, FALSE)), "", HLOOKUP(K$1, m_preprocess!$1:$1048576, $D125, FALSE))</f>
        <v>385508.68807783787</v>
      </c>
      <c r="L125" s="21">
        <f>IF(ISBLANK(HLOOKUP(L$1, m_preprocess!$1:$1048576, $D125, FALSE)), "", HLOOKUP(L$1, m_preprocess!$1:$1048576, $D125, FALSE))</f>
        <v>168878.17815614311</v>
      </c>
      <c r="M125" s="21">
        <f>IF(ISBLANK(HLOOKUP(M$1, m_preprocess!$1:$1048576, $D125, FALSE)), "", HLOOKUP(M$1, m_preprocess!$1:$1048576, $D125, FALSE))</f>
        <v>43453.126958869259</v>
      </c>
      <c r="N125" s="21">
        <f>IF(ISBLANK(HLOOKUP(N$1, m_preprocess!$1:$1048576, $D125, FALSE)), "", HLOOKUP(N$1, m_preprocess!$1:$1048576, $D125, FALSE))</f>
        <v>11571.642975891316</v>
      </c>
      <c r="O125" s="21">
        <f>IF(ISBLANK(HLOOKUP(O$1, m_preprocess!$1:$1048576, $D125, FALSE)), "", HLOOKUP(O$1, m_preprocess!$1:$1048576, $D125, FALSE))</f>
        <v>161605.73998693418</v>
      </c>
      <c r="P125" s="21">
        <f>IF(ISBLANK(HLOOKUP(P$1, m_preprocess!$1:$1048576, $D125, FALSE)), "", HLOOKUP(P$1, m_preprocess!$1:$1048576, $D125, FALSE))</f>
        <v>160781.83425688982</v>
      </c>
      <c r="Q125" s="21">
        <f>IF(ISBLANK(HLOOKUP(Q$1, m_preprocess!$1:$1048576, $D125, FALSE)), "", HLOOKUP(Q$1, m_preprocess!$1:$1048576, $D125, FALSE))</f>
        <v>55608.691441041403</v>
      </c>
      <c r="R125" s="21">
        <f>IF(ISBLANK(HLOOKUP(R$1, m_preprocess!$1:$1048576, $D125, FALSE)), "", HLOOKUP(R$1, m_preprocess!$1:$1048576, $D125, FALSE))</f>
        <v>65728.43945118488</v>
      </c>
      <c r="S125" s="21">
        <f>IF(ISBLANK(HLOOKUP(S$1, m_preprocess!$1:$1048576, $D125, FALSE)), "", HLOOKUP(S$1, m_preprocess!$1:$1048576, $D125, FALSE))</f>
        <v>39444.703364663532</v>
      </c>
      <c r="T125" s="21">
        <f>IF(ISBLANK(HLOOKUP(T$1, m_preprocess!$1:$1048576, $D125, FALSE)), "", HLOOKUP(T$1, m_preprocess!$1:$1048576, $D125, FALSE))</f>
        <v>12879333.973477844</v>
      </c>
      <c r="U125" s="21">
        <f>IF(ISBLANK(HLOOKUP(U$1, m_preprocess!$1:$1048576, $D125, FALSE)), "", HLOOKUP(U$1, m_preprocess!$1:$1048576, $D125, FALSE))</f>
        <v>110.57195056289417</v>
      </c>
      <c r="V125" s="21">
        <f>IF(ISBLANK(HLOOKUP(V$1, m_preprocess!$1:$1048576, $D125, FALSE)), "", HLOOKUP(V$1, m_preprocess!$1:$1048576, $D125, FALSE))</f>
        <v>6088184.5351668112</v>
      </c>
      <c r="W125" s="21">
        <f>IF(ISBLANK(HLOOKUP(W$1, m_preprocess!$1:$1048576, $D125, FALSE)), "", HLOOKUP(W$1, m_preprocess!$1:$1048576, $D125, FALSE))</f>
        <v>8859628.6627245862</v>
      </c>
      <c r="X125" s="21" t="str">
        <f>IF(ISBLANK(HLOOKUP(X$1, m_preprocess!$1:$1048576, $D125, FALSE)), "", HLOOKUP(X$1, m_preprocess!$1:$1048576, $D125, FALSE))</f>
        <v/>
      </c>
      <c r="Y125" s="21">
        <f>IF(ISBLANK(HLOOKUP(Y$1, m_preprocess!$1:$1048576, $D125, FALSE)), "", HLOOKUP(Y$1, m_preprocess!$1:$1048576, $D125, FALSE))</f>
        <v>102.19</v>
      </c>
      <c r="Z125" s="21">
        <f>IF(ISBLANK(HLOOKUP(Z$1, m_preprocess!$1:$1048576, $D125, FALSE)), "", HLOOKUP(Z$1, m_preprocess!$1:$1048576, $D125, FALSE))</f>
        <v>76.5</v>
      </c>
    </row>
    <row r="126" spans="1:26" x14ac:dyDescent="0.25">
      <c r="A126" s="2">
        <v>37742</v>
      </c>
      <c r="B126" s="21">
        <v>2003</v>
      </c>
      <c r="C126" s="21">
        <v>5</v>
      </c>
      <c r="D126" s="21">
        <v>126</v>
      </c>
      <c r="E126" s="21">
        <f>IF(ISBLANK(HLOOKUP(E$1, m_preprocess!$1:$1048576, $D126, FALSE)), "", HLOOKUP(E$1, m_preprocess!$1:$1048576, $D126, FALSE))</f>
        <v>60.176087575322349</v>
      </c>
      <c r="F126" s="21">
        <f>IF(ISBLANK(HLOOKUP(F$1, m_preprocess!$1:$1048576, $D126, FALSE)), "", HLOOKUP(F$1, m_preprocess!$1:$1048576, $D126, FALSE))</f>
        <v>58.252212586764998</v>
      </c>
      <c r="G126" s="21">
        <f>IF(ISBLANK(HLOOKUP(G$1, m_preprocess!$1:$1048576, $D126, FALSE)), "", HLOOKUP(G$1, m_preprocess!$1:$1048576, $D126, FALSE))</f>
        <v>62.169438375590211</v>
      </c>
      <c r="H126" s="21">
        <f>IF(ISBLANK(HLOOKUP(H$1, m_preprocess!$1:$1048576, $D126, FALSE)), "", HLOOKUP(H$1, m_preprocess!$1:$1048576, $D126, FALSE))</f>
        <v>75.987525970788212</v>
      </c>
      <c r="I126" s="21">
        <f>IF(ISBLANK(HLOOKUP(I$1, m_preprocess!$1:$1048576, $D126, FALSE)), "", HLOOKUP(I$1, m_preprocess!$1:$1048576, $D126, FALSE))</f>
        <v>43.608007065244912</v>
      </c>
      <c r="J126" s="21">
        <f>IF(ISBLANK(HLOOKUP(J$1, m_preprocess!$1:$1048576, $D126, FALSE)), "", HLOOKUP(J$1, m_preprocess!$1:$1048576, $D126, FALSE))</f>
        <v>60.870964777414848</v>
      </c>
      <c r="K126" s="21">
        <f>IF(ISBLANK(HLOOKUP(K$1, m_preprocess!$1:$1048576, $D126, FALSE)), "", HLOOKUP(K$1, m_preprocess!$1:$1048576, $D126, FALSE))</f>
        <v>382869.95376817911</v>
      </c>
      <c r="L126" s="21">
        <f>IF(ISBLANK(HLOOKUP(L$1, m_preprocess!$1:$1048576, $D126, FALSE)), "", HLOOKUP(L$1, m_preprocess!$1:$1048576, $D126, FALSE))</f>
        <v>152739.90390397972</v>
      </c>
      <c r="M126" s="21">
        <f>IF(ISBLANK(HLOOKUP(M$1, m_preprocess!$1:$1048576, $D126, FALSE)), "", HLOOKUP(M$1, m_preprocess!$1:$1048576, $D126, FALSE))</f>
        <v>52038.51632067882</v>
      </c>
      <c r="N126" s="21">
        <f>IF(ISBLANK(HLOOKUP(N$1, m_preprocess!$1:$1048576, $D126, FALSE)), "", HLOOKUP(N$1, m_preprocess!$1:$1048576, $D126, FALSE))</f>
        <v>13136.122833174042</v>
      </c>
      <c r="O126" s="21">
        <f>IF(ISBLANK(HLOOKUP(O$1, m_preprocess!$1:$1048576, $D126, FALSE)), "", HLOOKUP(O$1, m_preprocess!$1:$1048576, $D126, FALSE))</f>
        <v>164955.41071034656</v>
      </c>
      <c r="P126" s="21">
        <f>IF(ISBLANK(HLOOKUP(P$1, m_preprocess!$1:$1048576, $D126, FALSE)), "", HLOOKUP(P$1, m_preprocess!$1:$1048576, $D126, FALSE))</f>
        <v>200004.98821202552</v>
      </c>
      <c r="Q126" s="21">
        <f>IF(ISBLANK(HLOOKUP(Q$1, m_preprocess!$1:$1048576, $D126, FALSE)), "", HLOOKUP(Q$1, m_preprocess!$1:$1048576, $D126, FALSE))</f>
        <v>64573.757908674757</v>
      </c>
      <c r="R126" s="21">
        <f>IF(ISBLANK(HLOOKUP(R$1, m_preprocess!$1:$1048576, $D126, FALSE)), "", HLOOKUP(R$1, m_preprocess!$1:$1048576, $D126, FALSE))</f>
        <v>81630.191918844503</v>
      </c>
      <c r="S126" s="21">
        <f>IF(ISBLANK(HLOOKUP(S$1, m_preprocess!$1:$1048576, $D126, FALSE)), "", HLOOKUP(S$1, m_preprocess!$1:$1048576, $D126, FALSE))</f>
        <v>53801.038384506275</v>
      </c>
      <c r="T126" s="21">
        <f>IF(ISBLANK(HLOOKUP(T$1, m_preprocess!$1:$1048576, $D126, FALSE)), "", HLOOKUP(T$1, m_preprocess!$1:$1048576, $D126, FALSE))</f>
        <v>11404062.796470985</v>
      </c>
      <c r="U126" s="21">
        <f>IF(ISBLANK(HLOOKUP(U$1, m_preprocess!$1:$1048576, $D126, FALSE)), "", HLOOKUP(U$1, m_preprocess!$1:$1048576, $D126, FALSE))</f>
        <v>107.17817805298398</v>
      </c>
      <c r="V126" s="21">
        <f>IF(ISBLANK(HLOOKUP(V$1, m_preprocess!$1:$1048576, $D126, FALSE)), "", HLOOKUP(V$1, m_preprocess!$1:$1048576, $D126, FALSE))</f>
        <v>6183192.5622274317</v>
      </c>
      <c r="W126" s="21">
        <f>IF(ISBLANK(HLOOKUP(W$1, m_preprocess!$1:$1048576, $D126, FALSE)), "", HLOOKUP(W$1, m_preprocess!$1:$1048576, $D126, FALSE))</f>
        <v>8991955.2305548061</v>
      </c>
      <c r="X126" s="21" t="str">
        <f>IF(ISBLANK(HLOOKUP(X$1, m_preprocess!$1:$1048576, $D126, FALSE)), "", HLOOKUP(X$1, m_preprocess!$1:$1048576, $D126, FALSE))</f>
        <v/>
      </c>
      <c r="Y126" s="21">
        <f>IF(ISBLANK(HLOOKUP(Y$1, m_preprocess!$1:$1048576, $D126, FALSE)), "", HLOOKUP(Y$1, m_preprocess!$1:$1048576, $D126, FALSE))</f>
        <v>100.3</v>
      </c>
      <c r="Z126" s="21">
        <f>IF(ISBLANK(HLOOKUP(Z$1, m_preprocess!$1:$1048576, $D126, FALSE)), "", HLOOKUP(Z$1, m_preprocess!$1:$1048576, $D126, FALSE))</f>
        <v>79.7</v>
      </c>
    </row>
    <row r="127" spans="1:26" x14ac:dyDescent="0.25">
      <c r="A127" s="2">
        <v>37773</v>
      </c>
      <c r="B127" s="21">
        <v>2003</v>
      </c>
      <c r="C127" s="21">
        <v>6</v>
      </c>
      <c r="D127" s="21">
        <v>127</v>
      </c>
      <c r="E127" s="21">
        <f>IF(ISBLANK(HLOOKUP(E$1, m_preprocess!$1:$1048576, $D127, FALSE)), "", HLOOKUP(E$1, m_preprocess!$1:$1048576, $D127, FALSE))</f>
        <v>51.857767418796641</v>
      </c>
      <c r="F127" s="21">
        <f>IF(ISBLANK(HLOOKUP(F$1, m_preprocess!$1:$1048576, $D127, FALSE)), "", HLOOKUP(F$1, m_preprocess!$1:$1048576, $D127, FALSE))</f>
        <v>57.1888876762292</v>
      </c>
      <c r="G127" s="21">
        <f>IF(ISBLANK(HLOOKUP(G$1, m_preprocess!$1:$1048576, $D127, FALSE)), "", HLOOKUP(G$1, m_preprocess!$1:$1048576, $D127, FALSE))</f>
        <v>56.136254247781643</v>
      </c>
      <c r="H127" s="21">
        <f>IF(ISBLANK(HLOOKUP(H$1, m_preprocess!$1:$1048576, $D127, FALSE)), "", HLOOKUP(H$1, m_preprocess!$1:$1048576, $D127, FALSE))</f>
        <v>70.206767769791739</v>
      </c>
      <c r="I127" s="21">
        <f>IF(ISBLANK(HLOOKUP(I$1, m_preprocess!$1:$1048576, $D127, FALSE)), "", HLOOKUP(I$1, m_preprocess!$1:$1048576, $D127, FALSE))</f>
        <v>37.608357931798139</v>
      </c>
      <c r="J127" s="21">
        <f>IF(ISBLANK(HLOOKUP(J$1, m_preprocess!$1:$1048576, $D127, FALSE)), "", HLOOKUP(J$1, m_preprocess!$1:$1048576, $D127, FALSE))</f>
        <v>49.324681612485719</v>
      </c>
      <c r="K127" s="21">
        <f>IF(ISBLANK(HLOOKUP(K$1, m_preprocess!$1:$1048576, $D127, FALSE)), "", HLOOKUP(K$1, m_preprocess!$1:$1048576, $D127, FALSE))</f>
        <v>375151.64722470462</v>
      </c>
      <c r="L127" s="21">
        <f>IF(ISBLANK(HLOOKUP(L$1, m_preprocess!$1:$1048576, $D127, FALSE)), "", HLOOKUP(L$1, m_preprocess!$1:$1048576, $D127, FALSE))</f>
        <v>113050.21124068047</v>
      </c>
      <c r="M127" s="21">
        <f>IF(ISBLANK(HLOOKUP(M$1, m_preprocess!$1:$1048576, $D127, FALSE)), "", HLOOKUP(M$1, m_preprocess!$1:$1048576, $D127, FALSE))</f>
        <v>84097.232656367618</v>
      </c>
      <c r="N127" s="21">
        <f>IF(ISBLANK(HLOOKUP(N$1, m_preprocess!$1:$1048576, $D127, FALSE)), "", HLOOKUP(N$1, m_preprocess!$1:$1048576, $D127, FALSE))</f>
        <v>13114.404207090931</v>
      </c>
      <c r="O127" s="21">
        <f>IF(ISBLANK(HLOOKUP(O$1, m_preprocess!$1:$1048576, $D127, FALSE)), "", HLOOKUP(O$1, m_preprocess!$1:$1048576, $D127, FALSE))</f>
        <v>164889.79912056556</v>
      </c>
      <c r="P127" s="21">
        <f>IF(ISBLANK(HLOOKUP(P$1, m_preprocess!$1:$1048576, $D127, FALSE)), "", HLOOKUP(P$1, m_preprocess!$1:$1048576, $D127, FALSE))</f>
        <v>188622.31216612388</v>
      </c>
      <c r="Q127" s="21">
        <f>IF(ISBLANK(HLOOKUP(Q$1, m_preprocess!$1:$1048576, $D127, FALSE)), "", HLOOKUP(Q$1, m_preprocess!$1:$1048576, $D127, FALSE))</f>
        <v>64774.666421656402</v>
      </c>
      <c r="R127" s="21">
        <f>IF(ISBLANK(HLOOKUP(R$1, m_preprocess!$1:$1048576, $D127, FALSE)), "", HLOOKUP(R$1, m_preprocess!$1:$1048576, $D127, FALSE))</f>
        <v>73361.45072292164</v>
      </c>
      <c r="S127" s="21">
        <f>IF(ISBLANK(HLOOKUP(S$1, m_preprocess!$1:$1048576, $D127, FALSE)), "", HLOOKUP(S$1, m_preprocess!$1:$1048576, $D127, FALSE))</f>
        <v>50486.195021545856</v>
      </c>
      <c r="T127" s="21">
        <f>IF(ISBLANK(HLOOKUP(T$1, m_preprocess!$1:$1048576, $D127, FALSE)), "", HLOOKUP(T$1, m_preprocess!$1:$1048576, $D127, FALSE))</f>
        <v>11200949.980516955</v>
      </c>
      <c r="U127" s="21">
        <f>IF(ISBLANK(HLOOKUP(U$1, m_preprocess!$1:$1048576, $D127, FALSE)), "", HLOOKUP(U$1, m_preprocess!$1:$1048576, $D127, FALSE))</f>
        <v>104.41515771966176</v>
      </c>
      <c r="V127" s="21">
        <f>IF(ISBLANK(HLOOKUP(V$1, m_preprocess!$1:$1048576, $D127, FALSE)), "", HLOOKUP(V$1, m_preprocess!$1:$1048576, $D127, FALSE))</f>
        <v>6310426.8944473537</v>
      </c>
      <c r="W127" s="21">
        <f>IF(ISBLANK(HLOOKUP(W$1, m_preprocess!$1:$1048576, $D127, FALSE)), "", HLOOKUP(W$1, m_preprocess!$1:$1048576, $D127, FALSE))</f>
        <v>9203898.8860725779</v>
      </c>
      <c r="X127" s="21" t="str">
        <f>IF(ISBLANK(HLOOKUP(X$1, m_preprocess!$1:$1048576, $D127, FALSE)), "", HLOOKUP(X$1, m_preprocess!$1:$1048576, $D127, FALSE))</f>
        <v/>
      </c>
      <c r="Y127" s="21">
        <f>IF(ISBLANK(HLOOKUP(Y$1, m_preprocess!$1:$1048576, $D127, FALSE)), "", HLOOKUP(Y$1, m_preprocess!$1:$1048576, $D127, FALSE))</f>
        <v>98.58</v>
      </c>
      <c r="Z127" s="21">
        <f>IF(ISBLANK(HLOOKUP(Z$1, m_preprocess!$1:$1048576, $D127, FALSE)), "", HLOOKUP(Z$1, m_preprocess!$1:$1048576, $D127, FALSE))</f>
        <v>76.3</v>
      </c>
    </row>
    <row r="128" spans="1:26" x14ac:dyDescent="0.25">
      <c r="A128" s="2">
        <v>37803</v>
      </c>
      <c r="B128" s="21">
        <v>2003</v>
      </c>
      <c r="C128" s="21">
        <v>7</v>
      </c>
      <c r="D128" s="21">
        <v>128</v>
      </c>
      <c r="E128" s="21">
        <f>IF(ISBLANK(HLOOKUP(E$1, m_preprocess!$1:$1048576, $D128, FALSE)), "", HLOOKUP(E$1, m_preprocess!$1:$1048576, $D128, FALSE))</f>
        <v>55.721303711062866</v>
      </c>
      <c r="F128" s="21">
        <f>IF(ISBLANK(HLOOKUP(F$1, m_preprocess!$1:$1048576, $D128, FALSE)), "", HLOOKUP(F$1, m_preprocess!$1:$1048576, $D128, FALSE))</f>
        <v>57.897972695125503</v>
      </c>
      <c r="G128" s="21">
        <f>IF(ISBLANK(HLOOKUP(G$1, m_preprocess!$1:$1048576, $D128, FALSE)), "", HLOOKUP(G$1, m_preprocess!$1:$1048576, $D128, FALSE))</f>
        <v>58.441710630422442</v>
      </c>
      <c r="H128" s="21">
        <f>IF(ISBLANK(HLOOKUP(H$1, m_preprocess!$1:$1048576, $D128, FALSE)), "", HLOOKUP(H$1, m_preprocess!$1:$1048576, $D128, FALSE))</f>
        <v>74.311096767841022</v>
      </c>
      <c r="I128" s="21">
        <f>IF(ISBLANK(HLOOKUP(I$1, m_preprocess!$1:$1048576, $D128, FALSE)), "", HLOOKUP(I$1, m_preprocess!$1:$1048576, $D128, FALSE))</f>
        <v>42.906468571786455</v>
      </c>
      <c r="J128" s="21">
        <f>IF(ISBLANK(HLOOKUP(J$1, m_preprocess!$1:$1048576, $D128, FALSE)), "", HLOOKUP(J$1, m_preprocess!$1:$1048576, $D128, FALSE))</f>
        <v>59.066572127484278</v>
      </c>
      <c r="K128" s="21">
        <f>IF(ISBLANK(HLOOKUP(K$1, m_preprocess!$1:$1048576, $D128, FALSE)), "", HLOOKUP(K$1, m_preprocess!$1:$1048576, $D128, FALSE))</f>
        <v>370914.17129825836</v>
      </c>
      <c r="L128" s="21">
        <f>IF(ISBLANK(HLOOKUP(L$1, m_preprocess!$1:$1048576, $D128, FALSE)), "", HLOOKUP(L$1, m_preprocess!$1:$1048576, $D128, FALSE))</f>
        <v>110155.28178243707</v>
      </c>
      <c r="M128" s="21">
        <f>IF(ISBLANK(HLOOKUP(M$1, m_preprocess!$1:$1048576, $D128, FALSE)), "", HLOOKUP(M$1, m_preprocess!$1:$1048576, $D128, FALSE))</f>
        <v>78068.379806303739</v>
      </c>
      <c r="N128" s="21">
        <f>IF(ISBLANK(HLOOKUP(N$1, m_preprocess!$1:$1048576, $D128, FALSE)), "", HLOOKUP(N$1, m_preprocess!$1:$1048576, $D128, FALSE))</f>
        <v>14982.47497616259</v>
      </c>
      <c r="O128" s="21">
        <f>IF(ISBLANK(HLOOKUP(O$1, m_preprocess!$1:$1048576, $D128, FALSE)), "", HLOOKUP(O$1, m_preprocess!$1:$1048576, $D128, FALSE))</f>
        <v>167708.03473335496</v>
      </c>
      <c r="P128" s="21">
        <f>IF(ISBLANK(HLOOKUP(P$1, m_preprocess!$1:$1048576, $D128, FALSE)), "", HLOOKUP(P$1, m_preprocess!$1:$1048576, $D128, FALSE))</f>
        <v>240243.2083960126</v>
      </c>
      <c r="Q128" s="21">
        <f>IF(ISBLANK(HLOOKUP(Q$1, m_preprocess!$1:$1048576, $D128, FALSE)), "", HLOOKUP(Q$1, m_preprocess!$1:$1048576, $D128, FALSE))</f>
        <v>77377.379049898562</v>
      </c>
      <c r="R128" s="21">
        <f>IF(ISBLANK(HLOOKUP(R$1, m_preprocess!$1:$1048576, $D128, FALSE)), "", HLOOKUP(R$1, m_preprocess!$1:$1048576, $D128, FALSE))</f>
        <v>99114.371531480865</v>
      </c>
      <c r="S128" s="21">
        <f>IF(ISBLANK(HLOOKUP(S$1, m_preprocess!$1:$1048576, $D128, FALSE)), "", HLOOKUP(S$1, m_preprocess!$1:$1048576, $D128, FALSE))</f>
        <v>63751.457814633126</v>
      </c>
      <c r="T128" s="21">
        <f>IF(ISBLANK(HLOOKUP(T$1, m_preprocess!$1:$1048576, $D128, FALSE)), "", HLOOKUP(T$1, m_preprocess!$1:$1048576, $D128, FALSE))</f>
        <v>10774005.320376646</v>
      </c>
      <c r="U128" s="21">
        <f>IF(ISBLANK(HLOOKUP(U$1, m_preprocess!$1:$1048576, $D128, FALSE)), "", HLOOKUP(U$1, m_preprocess!$1:$1048576, $D128, FALSE))</f>
        <v>101.03941429847825</v>
      </c>
      <c r="V128" s="21">
        <f>IF(ISBLANK(HLOOKUP(V$1, m_preprocess!$1:$1048576, $D128, FALSE)), "", HLOOKUP(V$1, m_preprocess!$1:$1048576, $D128, FALSE))</f>
        <v>6424821.310109281</v>
      </c>
      <c r="W128" s="21">
        <f>IF(ISBLANK(HLOOKUP(W$1, m_preprocess!$1:$1048576, $D128, FALSE)), "", HLOOKUP(W$1, m_preprocess!$1:$1048576, $D128, FALSE))</f>
        <v>9356321.9289152697</v>
      </c>
      <c r="X128" s="21">
        <f>IF(ISBLANK(HLOOKUP(X$1, m_preprocess!$1:$1048576, $D128, FALSE)), "", HLOOKUP(X$1, m_preprocess!$1:$1048576, $D128, FALSE))</f>
        <v>2650.9988999999996</v>
      </c>
      <c r="Y128" s="21">
        <f>IF(ISBLANK(HLOOKUP(Y$1, m_preprocess!$1:$1048576, $D128, FALSE)), "", HLOOKUP(Y$1, m_preprocess!$1:$1048576, $D128, FALSE))</f>
        <v>103.05</v>
      </c>
      <c r="Z128" s="21">
        <f>IF(ISBLANK(HLOOKUP(Z$1, m_preprocess!$1:$1048576, $D128, FALSE)), "", HLOOKUP(Z$1, m_preprocess!$1:$1048576, $D128, FALSE))</f>
        <v>81.3</v>
      </c>
    </row>
    <row r="129" spans="1:26" x14ac:dyDescent="0.25">
      <c r="A129" s="2">
        <v>37834</v>
      </c>
      <c r="B129" s="21">
        <v>2003</v>
      </c>
      <c r="C129" s="21">
        <v>8</v>
      </c>
      <c r="D129" s="21">
        <v>129</v>
      </c>
      <c r="E129" s="21">
        <f>IF(ISBLANK(HLOOKUP(E$1, m_preprocess!$1:$1048576, $D129, FALSE)), "", HLOOKUP(E$1, m_preprocess!$1:$1048576, $D129, FALSE))</f>
        <v>55.814392479070492</v>
      </c>
      <c r="F129" s="21">
        <f>IF(ISBLANK(HLOOKUP(F$1, m_preprocess!$1:$1048576, $D129, FALSE)), "", HLOOKUP(F$1, m_preprocess!$1:$1048576, $D129, FALSE))</f>
        <v>57.619773182836603</v>
      </c>
      <c r="G129" s="21">
        <f>IF(ISBLANK(HLOOKUP(G$1, m_preprocess!$1:$1048576, $D129, FALSE)), "", HLOOKUP(G$1, m_preprocess!$1:$1048576, $D129, FALSE))</f>
        <v>57.439753455580558</v>
      </c>
      <c r="H129" s="21">
        <f>IF(ISBLANK(HLOOKUP(H$1, m_preprocess!$1:$1048576, $D129, FALSE)), "", HLOOKUP(H$1, m_preprocess!$1:$1048576, $D129, FALSE))</f>
        <v>76.64651553341308</v>
      </c>
      <c r="I129" s="21">
        <f>IF(ISBLANK(HLOOKUP(I$1, m_preprocess!$1:$1048576, $D129, FALSE)), "", HLOOKUP(I$1, m_preprocess!$1:$1048576, $D129, FALSE))</f>
        <v>40.180704546276182</v>
      </c>
      <c r="J129" s="21">
        <f>IF(ISBLANK(HLOOKUP(J$1, m_preprocess!$1:$1048576, $D129, FALSE)), "", HLOOKUP(J$1, m_preprocess!$1:$1048576, $D129, FALSE))</f>
        <v>52.801688120731328</v>
      </c>
      <c r="K129" s="21">
        <f>IF(ISBLANK(HLOOKUP(K$1, m_preprocess!$1:$1048576, $D129, FALSE)), "", HLOOKUP(K$1, m_preprocess!$1:$1048576, $D129, FALSE))</f>
        <v>365328.08394922764</v>
      </c>
      <c r="L129" s="21">
        <f>IF(ISBLANK(HLOOKUP(L$1, m_preprocess!$1:$1048576, $D129, FALSE)), "", HLOOKUP(L$1, m_preprocess!$1:$1048576, $D129, FALSE))</f>
        <v>124015.64451346938</v>
      </c>
      <c r="M129" s="21">
        <f>IF(ISBLANK(HLOOKUP(M$1, m_preprocess!$1:$1048576, $D129, FALSE)), "", HLOOKUP(M$1, m_preprocess!$1:$1048576, $D129, FALSE))</f>
        <v>63037.280745378754</v>
      </c>
      <c r="N129" s="21">
        <f>IF(ISBLANK(HLOOKUP(N$1, m_preprocess!$1:$1048576, $D129, FALSE)), "", HLOOKUP(N$1, m_preprocess!$1:$1048576, $D129, FALSE))</f>
        <v>14687.744014896249</v>
      </c>
      <c r="O129" s="21">
        <f>IF(ISBLANK(HLOOKUP(O$1, m_preprocess!$1:$1048576, $D129, FALSE)), "", HLOOKUP(O$1, m_preprocess!$1:$1048576, $D129, FALSE))</f>
        <v>163587.41467548328</v>
      </c>
      <c r="P129" s="21">
        <f>IF(ISBLANK(HLOOKUP(P$1, m_preprocess!$1:$1048576, $D129, FALSE)), "", HLOOKUP(P$1, m_preprocess!$1:$1048576, $D129, FALSE))</f>
        <v>211936.02749937982</v>
      </c>
      <c r="Q129" s="21">
        <f>IF(ISBLANK(HLOOKUP(Q$1, m_preprocess!$1:$1048576, $D129, FALSE)), "", HLOOKUP(Q$1, m_preprocess!$1:$1048576, $D129, FALSE))</f>
        <v>69912.875653283088</v>
      </c>
      <c r="R129" s="21">
        <f>IF(ISBLANK(HLOOKUP(R$1, m_preprocess!$1:$1048576, $D129, FALSE)), "", HLOOKUP(R$1, m_preprocess!$1:$1048576, $D129, FALSE))</f>
        <v>82613.844340980839</v>
      </c>
      <c r="S129" s="21">
        <f>IF(ISBLANK(HLOOKUP(S$1, m_preprocess!$1:$1048576, $D129, FALSE)), "", HLOOKUP(S$1, m_preprocess!$1:$1048576, $D129, FALSE))</f>
        <v>59409.307505115874</v>
      </c>
      <c r="T129" s="21">
        <f>IF(ISBLANK(HLOOKUP(T$1, m_preprocess!$1:$1048576, $D129, FALSE)), "", HLOOKUP(T$1, m_preprocess!$1:$1048576, $D129, FALSE))</f>
        <v>10709964.953292318</v>
      </c>
      <c r="U129" s="21">
        <f>IF(ISBLANK(HLOOKUP(U$1, m_preprocess!$1:$1048576, $D129, FALSE)), "", HLOOKUP(U$1, m_preprocess!$1:$1048576, $D129, FALSE))</f>
        <v>104.92521585212131</v>
      </c>
      <c r="V129" s="21">
        <f>IF(ISBLANK(HLOOKUP(V$1, m_preprocess!$1:$1048576, $D129, FALSE)), "", HLOOKUP(V$1, m_preprocess!$1:$1048576, $D129, FALSE))</f>
        <v>6747345.8014483796</v>
      </c>
      <c r="W129" s="21">
        <f>IF(ISBLANK(HLOOKUP(W$1, m_preprocess!$1:$1048576, $D129, FALSE)), "", HLOOKUP(W$1, m_preprocess!$1:$1048576, $D129, FALSE))</f>
        <v>9685269.3256422579</v>
      </c>
      <c r="X129" s="21">
        <f>IF(ISBLANK(HLOOKUP(X$1, m_preprocess!$1:$1048576, $D129, FALSE)), "", HLOOKUP(X$1, m_preprocess!$1:$1048576, $D129, FALSE))</f>
        <v>2814.7614000000003</v>
      </c>
      <c r="Y129" s="21">
        <f>IF(ISBLANK(HLOOKUP(Y$1, m_preprocess!$1:$1048576, $D129, FALSE)), "", HLOOKUP(Y$1, m_preprocess!$1:$1048576, $D129, FALSE))</f>
        <v>101.47</v>
      </c>
      <c r="Z129" s="21">
        <f>IF(ISBLANK(HLOOKUP(Z$1, m_preprocess!$1:$1048576, $D129, FALSE)), "", HLOOKUP(Z$1, m_preprocess!$1:$1048576, $D129, FALSE))</f>
        <v>81.599999999999994</v>
      </c>
    </row>
    <row r="130" spans="1:26" x14ac:dyDescent="0.25">
      <c r="A130" s="2">
        <v>37865</v>
      </c>
      <c r="B130" s="21">
        <v>2003</v>
      </c>
      <c r="C130" s="21">
        <v>9</v>
      </c>
      <c r="D130" s="21">
        <v>130</v>
      </c>
      <c r="E130" s="21">
        <f>IF(ISBLANK(HLOOKUP(E$1, m_preprocess!$1:$1048576, $D130, FALSE)), "", HLOOKUP(E$1, m_preprocess!$1:$1048576, $D130, FALSE))</f>
        <v>58.364906201537913</v>
      </c>
      <c r="F130" s="21">
        <f>IF(ISBLANK(HLOOKUP(F$1, m_preprocess!$1:$1048576, $D130, FALSE)), "", HLOOKUP(F$1, m_preprocess!$1:$1048576, $D130, FALSE))</f>
        <v>60.095284309662802</v>
      </c>
      <c r="G130" s="21">
        <f>IF(ISBLANK(HLOOKUP(G$1, m_preprocess!$1:$1048576, $D130, FALSE)), "", HLOOKUP(G$1, m_preprocess!$1:$1048576, $D130, FALSE))</f>
        <v>60.058772232724429</v>
      </c>
      <c r="H130" s="21">
        <f>IF(ISBLANK(HLOOKUP(H$1, m_preprocess!$1:$1048576, $D130, FALSE)), "", HLOOKUP(H$1, m_preprocess!$1:$1048576, $D130, FALSE))</f>
        <v>73.24882880447737</v>
      </c>
      <c r="I130" s="21">
        <f>IF(ISBLANK(HLOOKUP(I$1, m_preprocess!$1:$1048576, $D130, FALSE)), "", HLOOKUP(I$1, m_preprocess!$1:$1048576, $D130, FALSE))</f>
        <v>38.288184364673278</v>
      </c>
      <c r="J130" s="21">
        <f>IF(ISBLANK(HLOOKUP(J$1, m_preprocess!$1:$1048576, $D130, FALSE)), "", HLOOKUP(J$1, m_preprocess!$1:$1048576, $D130, FALSE))</f>
        <v>49.937911984331684</v>
      </c>
      <c r="K130" s="21">
        <f>IF(ISBLANK(HLOOKUP(K$1, m_preprocess!$1:$1048576, $D130, FALSE)), "", HLOOKUP(K$1, m_preprocess!$1:$1048576, $D130, FALSE))</f>
        <v>299800.89337413851</v>
      </c>
      <c r="L130" s="21">
        <f>IF(ISBLANK(HLOOKUP(L$1, m_preprocess!$1:$1048576, $D130, FALSE)), "", HLOOKUP(L$1, m_preprocess!$1:$1048576, $D130, FALSE))</f>
        <v>63321.552999394393</v>
      </c>
      <c r="M130" s="21">
        <f>IF(ISBLANK(HLOOKUP(M$1, m_preprocess!$1:$1048576, $D130, FALSE)), "", HLOOKUP(M$1, m_preprocess!$1:$1048576, $D130, FALSE))</f>
        <v>67934.859350332335</v>
      </c>
      <c r="N130" s="21">
        <f>IF(ISBLANK(HLOOKUP(N$1, m_preprocess!$1:$1048576, $D130, FALSE)), "", HLOOKUP(N$1, m_preprocess!$1:$1048576, $D130, FALSE))</f>
        <v>12485.70134193286</v>
      </c>
      <c r="O130" s="21">
        <f>IF(ISBLANK(HLOOKUP(O$1, m_preprocess!$1:$1048576, $D130, FALSE)), "", HLOOKUP(O$1, m_preprocess!$1:$1048576, $D130, FALSE))</f>
        <v>156058.77968247893</v>
      </c>
      <c r="P130" s="21">
        <f>IF(ISBLANK(HLOOKUP(P$1, m_preprocess!$1:$1048576, $D130, FALSE)), "", HLOOKUP(P$1, m_preprocess!$1:$1048576, $D130, FALSE))</f>
        <v>261059.67377391734</v>
      </c>
      <c r="Q130" s="21">
        <f>IF(ISBLANK(HLOOKUP(Q$1, m_preprocess!$1:$1048576, $D130, FALSE)), "", HLOOKUP(Q$1, m_preprocess!$1:$1048576, $D130, FALSE))</f>
        <v>84290.154388265044</v>
      </c>
      <c r="R130" s="21">
        <f>IF(ISBLANK(HLOOKUP(R$1, m_preprocess!$1:$1048576, $D130, FALSE)), "", HLOOKUP(R$1, m_preprocess!$1:$1048576, $D130, FALSE))</f>
        <v>107228.42352882519</v>
      </c>
      <c r="S130" s="21">
        <f>IF(ISBLANK(HLOOKUP(S$1, m_preprocess!$1:$1048576, $D130, FALSE)), "", HLOOKUP(S$1, m_preprocess!$1:$1048576, $D130, FALSE))</f>
        <v>69541.095856827087</v>
      </c>
      <c r="T130" s="21">
        <f>IF(ISBLANK(HLOOKUP(T$1, m_preprocess!$1:$1048576, $D130, FALSE)), "", HLOOKUP(T$1, m_preprocess!$1:$1048576, $D130, FALSE))</f>
        <v>10500971.515859155</v>
      </c>
      <c r="U130" s="21">
        <f>IF(ISBLANK(HLOOKUP(U$1, m_preprocess!$1:$1048576, $D130, FALSE)), "", HLOOKUP(U$1, m_preprocess!$1:$1048576, $D130, FALSE))</f>
        <v>105.63790491279805</v>
      </c>
      <c r="V130" s="21">
        <f>IF(ISBLANK(HLOOKUP(V$1, m_preprocess!$1:$1048576, $D130, FALSE)), "", HLOOKUP(V$1, m_preprocess!$1:$1048576, $D130, FALSE))</f>
        <v>6634555.917464789</v>
      </c>
      <c r="W130" s="21">
        <f>IF(ISBLANK(HLOOKUP(W$1, m_preprocess!$1:$1048576, $D130, FALSE)), "", HLOOKUP(W$1, m_preprocess!$1:$1048576, $D130, FALSE))</f>
        <v>9587044.6677887309</v>
      </c>
      <c r="X130" s="21">
        <f>IF(ISBLANK(HLOOKUP(X$1, m_preprocess!$1:$1048576, $D130, FALSE)), "", HLOOKUP(X$1, m_preprocess!$1:$1048576, $D130, FALSE))</f>
        <v>3862.0857000000005</v>
      </c>
      <c r="Y130" s="21">
        <f>IF(ISBLANK(HLOOKUP(Y$1, m_preprocess!$1:$1048576, $D130, FALSE)), "", HLOOKUP(Y$1, m_preprocess!$1:$1048576, $D130, FALSE))</f>
        <v>102.87</v>
      </c>
      <c r="Z130" s="21">
        <f>IF(ISBLANK(HLOOKUP(Z$1, m_preprocess!$1:$1048576, $D130, FALSE)), "", HLOOKUP(Z$1, m_preprocess!$1:$1048576, $D130, FALSE))</f>
        <v>85.7</v>
      </c>
    </row>
    <row r="131" spans="1:26" x14ac:dyDescent="0.25">
      <c r="A131" s="2">
        <v>37895</v>
      </c>
      <c r="B131" s="21">
        <v>2003</v>
      </c>
      <c r="C131" s="21">
        <v>10</v>
      </c>
      <c r="D131" s="21">
        <v>131</v>
      </c>
      <c r="E131" s="21">
        <f>IF(ISBLANK(HLOOKUP(E$1, m_preprocess!$1:$1048576, $D131, FALSE)), "", HLOOKUP(E$1, m_preprocess!$1:$1048576, $D131, FALSE))</f>
        <v>63.430608781020815</v>
      </c>
      <c r="F131" s="21">
        <f>IF(ISBLANK(HLOOKUP(F$1, m_preprocess!$1:$1048576, $D131, FALSE)), "", HLOOKUP(F$1, m_preprocess!$1:$1048576, $D131, FALSE))</f>
        <v>60.180203130977397</v>
      </c>
      <c r="G131" s="21">
        <f>IF(ISBLANK(HLOOKUP(G$1, m_preprocess!$1:$1048576, $D131, FALSE)), "", HLOOKUP(G$1, m_preprocess!$1:$1048576, $D131, FALSE))</f>
        <v>62.384881135913993</v>
      </c>
      <c r="H131" s="21">
        <f>IF(ISBLANK(HLOOKUP(H$1, m_preprocess!$1:$1048576, $D131, FALSE)), "", HLOOKUP(H$1, m_preprocess!$1:$1048576, $D131, FALSE))</f>
        <v>76.716526330067381</v>
      </c>
      <c r="I131" s="21">
        <f>IF(ISBLANK(HLOOKUP(I$1, m_preprocess!$1:$1048576, $D131, FALSE)), "", HLOOKUP(I$1, m_preprocess!$1:$1048576, $D131, FALSE))</f>
        <v>49.92640973092314</v>
      </c>
      <c r="J131" s="21">
        <f>IF(ISBLANK(HLOOKUP(J$1, m_preprocess!$1:$1048576, $D131, FALSE)), "", HLOOKUP(J$1, m_preprocess!$1:$1048576, $D131, FALSE))</f>
        <v>59.697468166135288</v>
      </c>
      <c r="K131" s="21">
        <f>IF(ISBLANK(HLOOKUP(K$1, m_preprocess!$1:$1048576, $D131, FALSE)), "", HLOOKUP(K$1, m_preprocess!$1:$1048576, $D131, FALSE))</f>
        <v>305682.06555671233</v>
      </c>
      <c r="L131" s="21">
        <f>IF(ISBLANK(HLOOKUP(L$1, m_preprocess!$1:$1048576, $D131, FALSE)), "", HLOOKUP(L$1, m_preprocess!$1:$1048576, $D131, FALSE))</f>
        <v>62143.921243796685</v>
      </c>
      <c r="M131" s="21">
        <f>IF(ISBLANK(HLOOKUP(M$1, m_preprocess!$1:$1048576, $D131, FALSE)), "", HLOOKUP(M$1, m_preprocess!$1:$1048576, $D131, FALSE))</f>
        <v>72597.804419773485</v>
      </c>
      <c r="N131" s="21">
        <f>IF(ISBLANK(HLOOKUP(N$1, m_preprocess!$1:$1048576, $D131, FALSE)), "", HLOOKUP(N$1, m_preprocess!$1:$1048576, $D131, FALSE))</f>
        <v>15795.004774698207</v>
      </c>
      <c r="O131" s="21">
        <f>IF(ISBLANK(HLOOKUP(O$1, m_preprocess!$1:$1048576, $D131, FALSE)), "", HLOOKUP(O$1, m_preprocess!$1:$1048576, $D131, FALSE))</f>
        <v>155145.33511844397</v>
      </c>
      <c r="P131" s="21">
        <f>IF(ISBLANK(HLOOKUP(P$1, m_preprocess!$1:$1048576, $D131, FALSE)), "", HLOOKUP(P$1, m_preprocess!$1:$1048576, $D131, FALSE))</f>
        <v>287309.00547008711</v>
      </c>
      <c r="Q131" s="21">
        <f>IF(ISBLANK(HLOOKUP(Q$1, m_preprocess!$1:$1048576, $D131, FALSE)), "", HLOOKUP(Q$1, m_preprocess!$1:$1048576, $D131, FALSE))</f>
        <v>95359.673881428505</v>
      </c>
      <c r="R131" s="21">
        <f>IF(ISBLANK(HLOOKUP(R$1, m_preprocess!$1:$1048576, $D131, FALSE)), "", HLOOKUP(R$1, m_preprocess!$1:$1048576, $D131, FALSE))</f>
        <v>113645.24328722662</v>
      </c>
      <c r="S131" s="21">
        <f>IF(ISBLANK(HLOOKUP(S$1, m_preprocess!$1:$1048576, $D131, FALSE)), "", HLOOKUP(S$1, m_preprocess!$1:$1048576, $D131, FALSE))</f>
        <v>78304.088301431926</v>
      </c>
      <c r="T131" s="21">
        <f>IF(ISBLANK(HLOOKUP(T$1, m_preprocess!$1:$1048576, $D131, FALSE)), "", HLOOKUP(T$1, m_preprocess!$1:$1048576, $D131, FALSE))</f>
        <v>10358558.945569286</v>
      </c>
      <c r="U131" s="21">
        <f>IF(ISBLANK(HLOOKUP(U$1, m_preprocess!$1:$1048576, $D131, FALSE)), "", HLOOKUP(U$1, m_preprocess!$1:$1048576, $D131, FALSE))</f>
        <v>105.63280043213726</v>
      </c>
      <c r="V131" s="21">
        <f>IF(ISBLANK(HLOOKUP(V$1, m_preprocess!$1:$1048576, $D131, FALSE)), "", HLOOKUP(V$1, m_preprocess!$1:$1048576, $D131, FALSE))</f>
        <v>6628527.8834929513</v>
      </c>
      <c r="W131" s="21">
        <f>IF(ISBLANK(HLOOKUP(W$1, m_preprocess!$1:$1048576, $D131, FALSE)), "", HLOOKUP(W$1, m_preprocess!$1:$1048576, $D131, FALSE))</f>
        <v>9408960.6919245422</v>
      </c>
      <c r="X131" s="21">
        <f>IF(ISBLANK(HLOOKUP(X$1, m_preprocess!$1:$1048576, $D131, FALSE)), "", HLOOKUP(X$1, m_preprocess!$1:$1048576, $D131, FALSE))</f>
        <v>6630.1240500000004</v>
      </c>
      <c r="Y131" s="21">
        <f>IF(ISBLANK(HLOOKUP(Y$1, m_preprocess!$1:$1048576, $D131, FALSE)), "", HLOOKUP(Y$1, m_preprocess!$1:$1048576, $D131, FALSE))</f>
        <v>105.06</v>
      </c>
      <c r="Z131" s="21">
        <f>IF(ISBLANK(HLOOKUP(Z$1, m_preprocess!$1:$1048576, $D131, FALSE)), "", HLOOKUP(Z$1, m_preprocess!$1:$1048576, $D131, FALSE))</f>
        <v>90</v>
      </c>
    </row>
    <row r="132" spans="1:26" x14ac:dyDescent="0.25">
      <c r="A132" s="2">
        <v>37926</v>
      </c>
      <c r="B132" s="21">
        <v>2003</v>
      </c>
      <c r="C132" s="21">
        <v>11</v>
      </c>
      <c r="D132" s="21">
        <v>132</v>
      </c>
      <c r="E132" s="21">
        <f>IF(ISBLANK(HLOOKUP(E$1, m_preprocess!$1:$1048576, $D132, FALSE)), "", HLOOKUP(E$1, m_preprocess!$1:$1048576, $D132, FALSE))</f>
        <v>60.889638771245075</v>
      </c>
      <c r="F132" s="21">
        <f>IF(ISBLANK(HLOOKUP(F$1, m_preprocess!$1:$1048576, $D132, FALSE)), "", HLOOKUP(F$1, m_preprocess!$1:$1048576, $D132, FALSE))</f>
        <v>58.998412077713603</v>
      </c>
      <c r="G132" s="21">
        <f>IF(ISBLANK(HLOOKUP(G$1, m_preprocess!$1:$1048576, $D132, FALSE)), "", HLOOKUP(G$1, m_preprocess!$1:$1048576, $D132, FALSE))</f>
        <v>58.113489890933607</v>
      </c>
      <c r="H132" s="21">
        <f>IF(ISBLANK(HLOOKUP(H$1, m_preprocess!$1:$1048576, $D132, FALSE)), "", HLOOKUP(H$1, m_preprocess!$1:$1048576, $D132, FALSE))</f>
        <v>75.146084864249332</v>
      </c>
      <c r="I132" s="21">
        <f>IF(ISBLANK(HLOOKUP(I$1, m_preprocess!$1:$1048576, $D132, FALSE)), "", HLOOKUP(I$1, m_preprocess!$1:$1048576, $D132, FALSE))</f>
        <v>44.335683012290453</v>
      </c>
      <c r="J132" s="21">
        <f>IF(ISBLANK(HLOOKUP(J$1, m_preprocess!$1:$1048576, $D132, FALSE)), "", HLOOKUP(J$1, m_preprocess!$1:$1048576, $D132, FALSE))</f>
        <v>59.438613516311918</v>
      </c>
      <c r="K132" s="21">
        <f>IF(ISBLANK(HLOOKUP(K$1, m_preprocess!$1:$1048576, $D132, FALSE)), "", HLOOKUP(K$1, m_preprocess!$1:$1048576, $D132, FALSE))</f>
        <v>281711.69297717157</v>
      </c>
      <c r="L132" s="21">
        <f>IF(ISBLANK(HLOOKUP(L$1, m_preprocess!$1:$1048576, $D132, FALSE)), "", HLOOKUP(L$1, m_preprocess!$1:$1048576, $D132, FALSE))</f>
        <v>60357.049941717341</v>
      </c>
      <c r="M132" s="21">
        <f>IF(ISBLANK(HLOOKUP(M$1, m_preprocess!$1:$1048576, $D132, FALSE)), "", HLOOKUP(M$1, m_preprocess!$1:$1048576, $D132, FALSE))</f>
        <v>55483.647865015191</v>
      </c>
      <c r="N132" s="21">
        <f>IF(ISBLANK(HLOOKUP(N$1, m_preprocess!$1:$1048576, $D132, FALSE)), "", HLOOKUP(N$1, m_preprocess!$1:$1048576, $D132, FALSE))</f>
        <v>15285.220660406691</v>
      </c>
      <c r="O132" s="21">
        <f>IF(ISBLANK(HLOOKUP(O$1, m_preprocess!$1:$1048576, $D132, FALSE)), "", HLOOKUP(O$1, m_preprocess!$1:$1048576, $D132, FALSE))</f>
        <v>150585.77451003232</v>
      </c>
      <c r="P132" s="21">
        <f>IF(ISBLANK(HLOOKUP(P$1, m_preprocess!$1:$1048576, $D132, FALSE)), "", HLOOKUP(P$1, m_preprocess!$1:$1048576, $D132, FALSE))</f>
        <v>221825.43696766676</v>
      </c>
      <c r="Q132" s="21">
        <f>IF(ISBLANK(HLOOKUP(Q$1, m_preprocess!$1:$1048576, $D132, FALSE)), "", HLOOKUP(Q$1, m_preprocess!$1:$1048576, $D132, FALSE))</f>
        <v>82752.197959598343</v>
      </c>
      <c r="R132" s="21">
        <f>IF(ISBLANK(HLOOKUP(R$1, m_preprocess!$1:$1048576, $D132, FALSE)), "", HLOOKUP(R$1, m_preprocess!$1:$1048576, $D132, FALSE))</f>
        <v>85013.944966035691</v>
      </c>
      <c r="S132" s="21">
        <f>IF(ISBLANK(HLOOKUP(S$1, m_preprocess!$1:$1048576, $D132, FALSE)), "", HLOOKUP(S$1, m_preprocess!$1:$1048576, $D132, FALSE))</f>
        <v>54059.294042032692</v>
      </c>
      <c r="T132" s="21">
        <f>IF(ISBLANK(HLOOKUP(T$1, m_preprocess!$1:$1048576, $D132, FALSE)), "", HLOOKUP(T$1, m_preprocess!$1:$1048576, $D132, FALSE))</f>
        <v>10058982.77840307</v>
      </c>
      <c r="U132" s="21">
        <f>IF(ISBLANK(HLOOKUP(U$1, m_preprocess!$1:$1048576, $D132, FALSE)), "", HLOOKUP(U$1, m_preprocess!$1:$1048576, $D132, FALSE))</f>
        <v>103.44408393583342</v>
      </c>
      <c r="V132" s="21">
        <f>IF(ISBLANK(HLOOKUP(V$1, m_preprocess!$1:$1048576, $D132, FALSE)), "", HLOOKUP(V$1, m_preprocess!$1:$1048576, $D132, FALSE))</f>
        <v>6396921.381739785</v>
      </c>
      <c r="W132" s="21">
        <f>IF(ISBLANK(HLOOKUP(W$1, m_preprocess!$1:$1048576, $D132, FALSE)), "", HLOOKUP(W$1, m_preprocess!$1:$1048576, $D132, FALSE))</f>
        <v>9089477.4099093005</v>
      </c>
      <c r="X132" s="21">
        <f>IF(ISBLANK(HLOOKUP(X$1, m_preprocess!$1:$1048576, $D132, FALSE)), "", HLOOKUP(X$1, m_preprocess!$1:$1048576, $D132, FALSE))</f>
        <v>4931.2065000000002</v>
      </c>
      <c r="Y132" s="21">
        <f>IF(ISBLANK(HLOOKUP(Y$1, m_preprocess!$1:$1048576, $D132, FALSE)), "", HLOOKUP(Y$1, m_preprocess!$1:$1048576, $D132, FALSE))</f>
        <v>101.95</v>
      </c>
      <c r="Z132" s="21">
        <f>IF(ISBLANK(HLOOKUP(Z$1, m_preprocess!$1:$1048576, $D132, FALSE)), "", HLOOKUP(Z$1, m_preprocess!$1:$1048576, $D132, FALSE))</f>
        <v>84.6</v>
      </c>
    </row>
    <row r="133" spans="1:26" x14ac:dyDescent="0.25">
      <c r="A133" s="2">
        <v>37956</v>
      </c>
      <c r="B133" s="21">
        <v>2003</v>
      </c>
      <c r="C133" s="21">
        <v>12</v>
      </c>
      <c r="D133" s="21">
        <v>133</v>
      </c>
      <c r="E133" s="21">
        <f>IF(ISBLANK(HLOOKUP(E$1, m_preprocess!$1:$1048576, $D133, FALSE)), "", HLOOKUP(E$1, m_preprocess!$1:$1048576, $D133, FALSE))</f>
        <v>67.204948251450787</v>
      </c>
      <c r="F133" s="21">
        <f>IF(ISBLANK(HLOOKUP(F$1, m_preprocess!$1:$1048576, $D133, FALSE)), "", HLOOKUP(F$1, m_preprocess!$1:$1048576, $D133, FALSE))</f>
        <v>58.740155199506297</v>
      </c>
      <c r="G133" s="21">
        <f>IF(ISBLANK(HLOOKUP(G$1, m_preprocess!$1:$1048576, $D133, FALSE)), "", HLOOKUP(G$1, m_preprocess!$1:$1048576, $D133, FALSE))</f>
        <v>64.499359208237166</v>
      </c>
      <c r="H133" s="21">
        <f>IF(ISBLANK(HLOOKUP(H$1, m_preprocess!$1:$1048576, $D133, FALSE)), "", HLOOKUP(H$1, m_preprocess!$1:$1048576, $D133, FALSE))</f>
        <v>91.219573701521881</v>
      </c>
      <c r="I133" s="21">
        <f>IF(ISBLANK(HLOOKUP(I$1, m_preprocess!$1:$1048576, $D133, FALSE)), "", HLOOKUP(I$1, m_preprocess!$1:$1048576, $D133, FALSE))</f>
        <v>58.433970486168178</v>
      </c>
      <c r="J133" s="21">
        <f>IF(ISBLANK(HLOOKUP(J$1, m_preprocess!$1:$1048576, $D133, FALSE)), "", HLOOKUP(J$1, m_preprocess!$1:$1048576, $D133, FALSE))</f>
        <v>63.681128169872558</v>
      </c>
      <c r="K133" s="21">
        <f>IF(ISBLANK(HLOOKUP(K$1, m_preprocess!$1:$1048576, $D133, FALSE)), "", HLOOKUP(K$1, m_preprocess!$1:$1048576, $D133, FALSE))</f>
        <v>257303.09884047866</v>
      </c>
      <c r="L133" s="21">
        <f>IF(ISBLANK(HLOOKUP(L$1, m_preprocess!$1:$1048576, $D133, FALSE)), "", HLOOKUP(L$1, m_preprocess!$1:$1048576, $D133, FALSE))</f>
        <v>45577.77008566766</v>
      </c>
      <c r="M133" s="21">
        <f>IF(ISBLANK(HLOOKUP(M$1, m_preprocess!$1:$1048576, $D133, FALSE)), "", HLOOKUP(M$1, m_preprocess!$1:$1048576, $D133, FALSE))</f>
        <v>49633.623017836428</v>
      </c>
      <c r="N133" s="21">
        <f>IF(ISBLANK(HLOOKUP(N$1, m_preprocess!$1:$1048576, $D133, FALSE)), "", HLOOKUP(N$1, m_preprocess!$1:$1048576, $D133, FALSE))</f>
        <v>12433.958033686555</v>
      </c>
      <c r="O133" s="21">
        <f>IF(ISBLANK(HLOOKUP(O$1, m_preprocess!$1:$1048576, $D133, FALSE)), "", HLOOKUP(O$1, m_preprocess!$1:$1048576, $D133, FALSE))</f>
        <v>149657.74770328798</v>
      </c>
      <c r="P133" s="21">
        <f>IF(ISBLANK(HLOOKUP(P$1, m_preprocess!$1:$1048576, $D133, FALSE)), "", HLOOKUP(P$1, m_preprocess!$1:$1048576, $D133, FALSE))</f>
        <v>226255.15226720899</v>
      </c>
      <c r="Q133" s="21">
        <f>IF(ISBLANK(HLOOKUP(Q$1, m_preprocess!$1:$1048576, $D133, FALSE)), "", HLOOKUP(Q$1, m_preprocess!$1:$1048576, $D133, FALSE))</f>
        <v>92271.859874056026</v>
      </c>
      <c r="R133" s="21">
        <f>IF(ISBLANK(HLOOKUP(R$1, m_preprocess!$1:$1048576, $D133, FALSE)), "", HLOOKUP(R$1, m_preprocess!$1:$1048576, $D133, FALSE))</f>
        <v>70768.98101378353</v>
      </c>
      <c r="S133" s="21">
        <f>IF(ISBLANK(HLOOKUP(S$1, m_preprocess!$1:$1048576, $D133, FALSE)), "", HLOOKUP(S$1, m_preprocess!$1:$1048576, $D133, FALSE))</f>
        <v>63214.311379369428</v>
      </c>
      <c r="T133" s="21">
        <f>IF(ISBLANK(HLOOKUP(T$1, m_preprocess!$1:$1048576, $D133, FALSE)), "", HLOOKUP(T$1, m_preprocess!$1:$1048576, $D133, FALSE))</f>
        <v>10147438.236108527</v>
      </c>
      <c r="U133" s="21">
        <f>IF(ISBLANK(HLOOKUP(U$1, m_preprocess!$1:$1048576, $D133, FALSE)), "", HLOOKUP(U$1, m_preprocess!$1:$1048576, $D133, FALSE))</f>
        <v>101.69586251612006</v>
      </c>
      <c r="V133" s="21">
        <f>IF(ISBLANK(HLOOKUP(V$1, m_preprocess!$1:$1048576, $D133, FALSE)), "", HLOOKUP(V$1, m_preprocess!$1:$1048576, $D133, FALSE))</f>
        <v>7911324.119736433</v>
      </c>
      <c r="W133" s="21">
        <f>IF(ISBLANK(HLOOKUP(W$1, m_preprocess!$1:$1048576, $D133, FALSE)), "", HLOOKUP(W$1, m_preprocess!$1:$1048576, $D133, FALSE))</f>
        <v>10605512.179209301</v>
      </c>
      <c r="X133" s="21">
        <f>IF(ISBLANK(HLOOKUP(X$1, m_preprocess!$1:$1048576, $D133, FALSE)), "", HLOOKUP(X$1, m_preprocess!$1:$1048576, $D133, FALSE))</f>
        <v>4516.1819999999998</v>
      </c>
      <c r="Y133" s="21">
        <f>IF(ISBLANK(HLOOKUP(Y$1, m_preprocess!$1:$1048576, $D133, FALSE)), "", HLOOKUP(Y$1, m_preprocess!$1:$1048576, $D133, FALSE))</f>
        <v>99.74</v>
      </c>
      <c r="Z133" s="21">
        <f>IF(ISBLANK(HLOOKUP(Z$1, m_preprocess!$1:$1048576, $D133, FALSE)), "", HLOOKUP(Z$1, m_preprocess!$1:$1048576, $D133, FALSE))</f>
        <v>77.900000000000006</v>
      </c>
    </row>
    <row r="134" spans="1:26" x14ac:dyDescent="0.25">
      <c r="A134" s="2">
        <v>37987</v>
      </c>
      <c r="B134" s="21">
        <v>2004</v>
      </c>
      <c r="C134" s="21">
        <v>1</v>
      </c>
      <c r="D134" s="21">
        <v>134</v>
      </c>
      <c r="E134" s="21">
        <f>IF(ISBLANK(HLOOKUP(E$1, m_preprocess!$1:$1048576, $D134, FALSE)), "", HLOOKUP(E$1, m_preprocess!$1:$1048576, $D134, FALSE))</f>
        <v>54.761192434568798</v>
      </c>
      <c r="F134" s="21">
        <f>IF(ISBLANK(HLOOKUP(F$1, m_preprocess!$1:$1048576, $D134, FALSE)), "", HLOOKUP(F$1, m_preprocess!$1:$1048576, $D134, FALSE))</f>
        <v>57.478455185102398</v>
      </c>
      <c r="G134" s="21">
        <f>IF(ISBLANK(HLOOKUP(G$1, m_preprocess!$1:$1048576, $D134, FALSE)), "", HLOOKUP(G$1, m_preprocess!$1:$1048576, $D134, FALSE))</f>
        <v>54.072221762815666</v>
      </c>
      <c r="H134" s="21">
        <f>IF(ISBLANK(HLOOKUP(H$1, m_preprocess!$1:$1048576, $D134, FALSE)), "", HLOOKUP(H$1, m_preprocess!$1:$1048576, $D134, FALSE))</f>
        <v>72.008302019880034</v>
      </c>
      <c r="I134" s="21">
        <f>IF(ISBLANK(HLOOKUP(I$1, m_preprocess!$1:$1048576, $D134, FALSE)), "", HLOOKUP(I$1, m_preprocess!$1:$1048576, $D134, FALSE))</f>
        <v>38.242149562977815</v>
      </c>
      <c r="J134" s="21">
        <f>IF(ISBLANK(HLOOKUP(J$1, m_preprocess!$1:$1048576, $D134, FALSE)), "", HLOOKUP(J$1, m_preprocess!$1:$1048576, $D134, FALSE))</f>
        <v>70.669876815778451</v>
      </c>
      <c r="K134" s="21">
        <f>IF(ISBLANK(HLOOKUP(K$1, m_preprocess!$1:$1048576, $D134, FALSE)), "", HLOOKUP(K$1, m_preprocess!$1:$1048576, $D134, FALSE))</f>
        <v>251331.30038337104</v>
      </c>
      <c r="L134" s="21">
        <f>IF(ISBLANK(HLOOKUP(L$1, m_preprocess!$1:$1048576, $D134, FALSE)), "", HLOOKUP(L$1, m_preprocess!$1:$1048576, $D134, FALSE))</f>
        <v>34629.00814179454</v>
      </c>
      <c r="M134" s="21">
        <f>IF(ISBLANK(HLOOKUP(M$1, m_preprocess!$1:$1048576, $D134, FALSE)), "", HLOOKUP(M$1, m_preprocess!$1:$1048576, $D134, FALSE))</f>
        <v>65543.517673301365</v>
      </c>
      <c r="N134" s="21">
        <f>IF(ISBLANK(HLOOKUP(N$1, m_preprocess!$1:$1048576, $D134, FALSE)), "", HLOOKUP(N$1, m_preprocess!$1:$1048576, $D134, FALSE))</f>
        <v>11439.015608677179</v>
      </c>
      <c r="O134" s="21">
        <f>IF(ISBLANK(HLOOKUP(O$1, m_preprocess!$1:$1048576, $D134, FALSE)), "", HLOOKUP(O$1, m_preprocess!$1:$1048576, $D134, FALSE))</f>
        <v>139719.75895959797</v>
      </c>
      <c r="P134" s="21">
        <f>IF(ISBLANK(HLOOKUP(P$1, m_preprocess!$1:$1048576, $D134, FALSE)), "", HLOOKUP(P$1, m_preprocess!$1:$1048576, $D134, FALSE))</f>
        <v>239405.49693649859</v>
      </c>
      <c r="Q134" s="21">
        <f>IF(ISBLANK(HLOOKUP(Q$1, m_preprocess!$1:$1048576, $D134, FALSE)), "", HLOOKUP(Q$1, m_preprocess!$1:$1048576, $D134, FALSE))</f>
        <v>84730.819670725701</v>
      </c>
      <c r="R134" s="21">
        <f>IF(ISBLANK(HLOOKUP(R$1, m_preprocess!$1:$1048576, $D134, FALSE)), "", HLOOKUP(R$1, m_preprocess!$1:$1048576, $D134, FALSE))</f>
        <v>103386.48273662839</v>
      </c>
      <c r="S134" s="21">
        <f>IF(ISBLANK(HLOOKUP(S$1, m_preprocess!$1:$1048576, $D134, FALSE)), "", HLOOKUP(S$1, m_preprocess!$1:$1048576, $D134, FALSE))</f>
        <v>51288.194529144515</v>
      </c>
      <c r="T134" s="21">
        <f>IF(ISBLANK(HLOOKUP(T$1, m_preprocess!$1:$1048576, $D134, FALSE)), "", HLOOKUP(T$1, m_preprocess!$1:$1048576, $D134, FALSE))</f>
        <v>10469065.832289066</v>
      </c>
      <c r="U134" s="21">
        <f>IF(ISBLANK(HLOOKUP(U$1, m_preprocess!$1:$1048576, $D134, FALSE)), "", HLOOKUP(U$1, m_preprocess!$1:$1048576, $D134, FALSE))</f>
        <v>104.9893727846819</v>
      </c>
      <c r="V134" s="21">
        <f>IF(ISBLANK(HLOOKUP(V$1, m_preprocess!$1:$1048576, $D134, FALSE)), "", HLOOKUP(V$1, m_preprocess!$1:$1048576, $D134, FALSE))</f>
        <v>7146776.9693611907</v>
      </c>
      <c r="W134" s="21">
        <f>IF(ISBLANK(HLOOKUP(W$1, m_preprocess!$1:$1048576, $D134, FALSE)), "", HLOOKUP(W$1, m_preprocess!$1:$1048576, $D134, FALSE))</f>
        <v>10024710.503440183</v>
      </c>
      <c r="X134" s="21">
        <f>IF(ISBLANK(HLOOKUP(X$1, m_preprocess!$1:$1048576, $D134, FALSE)), "", HLOOKUP(X$1, m_preprocess!$1:$1048576, $D134, FALSE))</f>
        <v>6249.4743903600665</v>
      </c>
      <c r="Y134" s="21">
        <f>IF(ISBLANK(HLOOKUP(Y$1, m_preprocess!$1:$1048576, $D134, FALSE)), "", HLOOKUP(Y$1, m_preprocess!$1:$1048576, $D134, FALSE))</f>
        <v>98.59</v>
      </c>
      <c r="Z134" s="21">
        <f>IF(ISBLANK(HLOOKUP(Z$1, m_preprocess!$1:$1048576, $D134, FALSE)), "", HLOOKUP(Z$1, m_preprocess!$1:$1048576, $D134, FALSE))</f>
        <v>76.8</v>
      </c>
    </row>
    <row r="135" spans="1:26" x14ac:dyDescent="0.25">
      <c r="A135" s="2">
        <v>38018</v>
      </c>
      <c r="B135" s="21">
        <v>2004</v>
      </c>
      <c r="C135" s="21">
        <v>2</v>
      </c>
      <c r="D135" s="21">
        <v>135</v>
      </c>
      <c r="E135" s="21">
        <f>IF(ISBLANK(HLOOKUP(E$1, m_preprocess!$1:$1048576, $D135, FALSE)), "", HLOOKUP(E$1, m_preprocess!$1:$1048576, $D135, FALSE))</f>
        <v>53.466138080754654</v>
      </c>
      <c r="F135" s="21">
        <f>IF(ISBLANK(HLOOKUP(F$1, m_preprocess!$1:$1048576, $D135, FALSE)), "", HLOOKUP(F$1, m_preprocess!$1:$1048576, $D135, FALSE))</f>
        <v>57.8732241675282</v>
      </c>
      <c r="G135" s="21">
        <f>IF(ISBLANK(HLOOKUP(G$1, m_preprocess!$1:$1048576, $D135, FALSE)), "", HLOOKUP(G$1, m_preprocess!$1:$1048576, $D135, FALSE))</f>
        <v>53.87261669892942</v>
      </c>
      <c r="H135" s="21">
        <f>IF(ISBLANK(HLOOKUP(H$1, m_preprocess!$1:$1048576, $D135, FALSE)), "", HLOOKUP(H$1, m_preprocess!$1:$1048576, $D135, FALSE))</f>
        <v>71.326802218909265</v>
      </c>
      <c r="I135" s="21">
        <f>IF(ISBLANK(HLOOKUP(I$1, m_preprocess!$1:$1048576, $D135, FALSE)), "", HLOOKUP(I$1, m_preprocess!$1:$1048576, $D135, FALSE))</f>
        <v>50.817140704724139</v>
      </c>
      <c r="J135" s="21">
        <f>IF(ISBLANK(HLOOKUP(J$1, m_preprocess!$1:$1048576, $D135, FALSE)), "", HLOOKUP(J$1, m_preprocess!$1:$1048576, $D135, FALSE))</f>
        <v>44.708838630219361</v>
      </c>
      <c r="K135" s="21">
        <f>IF(ISBLANK(HLOOKUP(K$1, m_preprocess!$1:$1048576, $D135, FALSE)), "", HLOOKUP(K$1, m_preprocess!$1:$1048576, $D135, FALSE))</f>
        <v>298156.19378252066</v>
      </c>
      <c r="L135" s="21">
        <f>IF(ISBLANK(HLOOKUP(L$1, m_preprocess!$1:$1048576, $D135, FALSE)), "", HLOOKUP(L$1, m_preprocess!$1:$1048576, $D135, FALSE))</f>
        <v>91756.590741000589</v>
      </c>
      <c r="M135" s="21">
        <f>IF(ISBLANK(HLOOKUP(M$1, m_preprocess!$1:$1048576, $D135, FALSE)), "", HLOOKUP(M$1, m_preprocess!$1:$1048576, $D135, FALSE))</f>
        <v>56867.569377066851</v>
      </c>
      <c r="N135" s="21">
        <f>IF(ISBLANK(HLOOKUP(N$1, m_preprocess!$1:$1048576, $D135, FALSE)), "", HLOOKUP(N$1, m_preprocess!$1:$1048576, $D135, FALSE))</f>
        <v>14612.773888847607</v>
      </c>
      <c r="O135" s="21">
        <f>IF(ISBLANK(HLOOKUP(O$1, m_preprocess!$1:$1048576, $D135, FALSE)), "", HLOOKUP(O$1, m_preprocess!$1:$1048576, $D135, FALSE))</f>
        <v>134919.25977560561</v>
      </c>
      <c r="P135" s="21">
        <f>IF(ISBLANK(HLOOKUP(P$1, m_preprocess!$1:$1048576, $D135, FALSE)), "", HLOOKUP(P$1, m_preprocess!$1:$1048576, $D135, FALSE))</f>
        <v>198232.80940222263</v>
      </c>
      <c r="Q135" s="21">
        <f>IF(ISBLANK(HLOOKUP(Q$1, m_preprocess!$1:$1048576, $D135, FALSE)), "", HLOOKUP(Q$1, m_preprocess!$1:$1048576, $D135, FALSE))</f>
        <v>80229.194807482083</v>
      </c>
      <c r="R135" s="21">
        <f>IF(ISBLANK(HLOOKUP(R$1, m_preprocess!$1:$1048576, $D135, FALSE)), "", HLOOKUP(R$1, m_preprocess!$1:$1048576, $D135, FALSE))</f>
        <v>63916.986142102971</v>
      </c>
      <c r="S135" s="21">
        <f>IF(ISBLANK(HLOOKUP(S$1, m_preprocess!$1:$1048576, $D135, FALSE)), "", HLOOKUP(S$1, m_preprocess!$1:$1048576, $D135, FALSE))</f>
        <v>54086.62845263756</v>
      </c>
      <c r="T135" s="21">
        <f>IF(ISBLANK(HLOOKUP(T$1, m_preprocess!$1:$1048576, $D135, FALSE)), "", HLOOKUP(T$1, m_preprocess!$1:$1048576, $D135, FALSE))</f>
        <v>10531265.560335811</v>
      </c>
      <c r="U135" s="21">
        <f>IF(ISBLANK(HLOOKUP(U$1, m_preprocess!$1:$1048576, $D135, FALSE)), "", HLOOKUP(U$1, m_preprocess!$1:$1048576, $D135, FALSE))</f>
        <v>102.53837179121119</v>
      </c>
      <c r="V135" s="21">
        <f>IF(ISBLANK(HLOOKUP(V$1, m_preprocess!$1:$1048576, $D135, FALSE)), "", HLOOKUP(V$1, m_preprocess!$1:$1048576, $D135, FALSE))</f>
        <v>7450485.0577407833</v>
      </c>
      <c r="W135" s="21">
        <f>IF(ISBLANK(HLOOKUP(W$1, m_preprocess!$1:$1048576, $D135, FALSE)), "", HLOOKUP(W$1, m_preprocess!$1:$1048576, $D135, FALSE))</f>
        <v>10370336.338497</v>
      </c>
      <c r="X135" s="21">
        <f>IF(ISBLANK(HLOOKUP(X$1, m_preprocess!$1:$1048576, $D135, FALSE)), "", HLOOKUP(X$1, m_preprocess!$1:$1048576, $D135, FALSE))</f>
        <v>4389.4208633952258</v>
      </c>
      <c r="Y135" s="21">
        <f>IF(ISBLANK(HLOOKUP(Y$1, m_preprocess!$1:$1048576, $D135, FALSE)), "", HLOOKUP(Y$1, m_preprocess!$1:$1048576, $D135, FALSE))</f>
        <v>99.45</v>
      </c>
      <c r="Z135" s="21">
        <f>IF(ISBLANK(HLOOKUP(Z$1, m_preprocess!$1:$1048576, $D135, FALSE)), "", HLOOKUP(Z$1, m_preprocess!$1:$1048576, $D135, FALSE))</f>
        <v>74</v>
      </c>
    </row>
    <row r="136" spans="1:26" x14ac:dyDescent="0.25">
      <c r="A136" s="2">
        <v>38047</v>
      </c>
      <c r="B136" s="21">
        <v>2004</v>
      </c>
      <c r="C136" s="21">
        <v>3</v>
      </c>
      <c r="D136" s="21">
        <v>136</v>
      </c>
      <c r="E136" s="21">
        <f>IF(ISBLANK(HLOOKUP(E$1, m_preprocess!$1:$1048576, $D136, FALSE)), "", HLOOKUP(E$1, m_preprocess!$1:$1048576, $D136, FALSE))</f>
        <v>61.682616876069496</v>
      </c>
      <c r="F136" s="21">
        <f>IF(ISBLANK(HLOOKUP(F$1, m_preprocess!$1:$1048576, $D136, FALSE)), "", HLOOKUP(F$1, m_preprocess!$1:$1048576, $D136, FALSE))</f>
        <v>60.176732072447798</v>
      </c>
      <c r="G136" s="21">
        <f>IF(ISBLANK(HLOOKUP(G$1, m_preprocess!$1:$1048576, $D136, FALSE)), "", HLOOKUP(G$1, m_preprocess!$1:$1048576, $D136, FALSE))</f>
        <v>58.949367977178078</v>
      </c>
      <c r="H136" s="21">
        <f>IF(ISBLANK(HLOOKUP(H$1, m_preprocess!$1:$1048576, $D136, FALSE)), "", HLOOKUP(H$1, m_preprocess!$1:$1048576, $D136, FALSE))</f>
        <v>76.979525490175675</v>
      </c>
      <c r="I136" s="21">
        <f>IF(ISBLANK(HLOOKUP(I$1, m_preprocess!$1:$1048576, $D136, FALSE)), "", HLOOKUP(I$1, m_preprocess!$1:$1048576, $D136, FALSE))</f>
        <v>54.779823461484476</v>
      </c>
      <c r="J136" s="21">
        <f>IF(ISBLANK(HLOOKUP(J$1, m_preprocess!$1:$1048576, $D136, FALSE)), "", HLOOKUP(J$1, m_preprocess!$1:$1048576, $D136, FALSE))</f>
        <v>58.980389452658173</v>
      </c>
      <c r="K136" s="21">
        <f>IF(ISBLANK(HLOOKUP(K$1, m_preprocess!$1:$1048576, $D136, FALSE)), "", HLOOKUP(K$1, m_preprocess!$1:$1048576, $D136, FALSE))</f>
        <v>334018.23340048565</v>
      </c>
      <c r="L136" s="21">
        <f>IF(ISBLANK(HLOOKUP(L$1, m_preprocess!$1:$1048576, $D136, FALSE)), "", HLOOKUP(L$1, m_preprocess!$1:$1048576, $D136, FALSE))</f>
        <v>123503.89439117481</v>
      </c>
      <c r="M136" s="21">
        <f>IF(ISBLANK(HLOOKUP(M$1, m_preprocess!$1:$1048576, $D136, FALSE)), "", HLOOKUP(M$1, m_preprocess!$1:$1048576, $D136, FALSE))</f>
        <v>62512.604679935896</v>
      </c>
      <c r="N136" s="21">
        <f>IF(ISBLANK(HLOOKUP(N$1, m_preprocess!$1:$1048576, $D136, FALSE)), "", HLOOKUP(N$1, m_preprocess!$1:$1048576, $D136, FALSE))</f>
        <v>15175.567070253337</v>
      </c>
      <c r="O136" s="21">
        <f>IF(ISBLANK(HLOOKUP(O$1, m_preprocess!$1:$1048576, $D136, FALSE)), "", HLOOKUP(O$1, m_preprocess!$1:$1048576, $D136, FALSE))</f>
        <v>132826.16725912158</v>
      </c>
      <c r="P136" s="21">
        <f>IF(ISBLANK(HLOOKUP(P$1, m_preprocess!$1:$1048576, $D136, FALSE)), "", HLOOKUP(P$1, m_preprocess!$1:$1048576, $D136, FALSE))</f>
        <v>239497.10944443478</v>
      </c>
      <c r="Q136" s="21">
        <f>IF(ISBLANK(HLOOKUP(Q$1, m_preprocess!$1:$1048576, $D136, FALSE)), "", HLOOKUP(Q$1, m_preprocess!$1:$1048576, $D136, FALSE))</f>
        <v>91613.453089128001</v>
      </c>
      <c r="R136" s="21">
        <f>IF(ISBLANK(HLOOKUP(R$1, m_preprocess!$1:$1048576, $D136, FALSE)), "", HLOOKUP(R$1, m_preprocess!$1:$1048576, $D136, FALSE))</f>
        <v>85769.695122419391</v>
      </c>
      <c r="S136" s="21">
        <f>IF(ISBLANK(HLOOKUP(S$1, m_preprocess!$1:$1048576, $D136, FALSE)), "", HLOOKUP(S$1, m_preprocess!$1:$1048576, $D136, FALSE))</f>
        <v>62113.961232887392</v>
      </c>
      <c r="T136" s="21">
        <f>IF(ISBLANK(HLOOKUP(T$1, m_preprocess!$1:$1048576, $D136, FALSE)), "", HLOOKUP(T$1, m_preprocess!$1:$1048576, $D136, FALSE))</f>
        <v>10256204.493504409</v>
      </c>
      <c r="U136" s="21">
        <f>IF(ISBLANK(HLOOKUP(U$1, m_preprocess!$1:$1048576, $D136, FALSE)), "", HLOOKUP(U$1, m_preprocess!$1:$1048576, $D136, FALSE))</f>
        <v>100.30379217428451</v>
      </c>
      <c r="V136" s="21">
        <f>IF(ISBLANK(HLOOKUP(V$1, m_preprocess!$1:$1048576, $D136, FALSE)), "", HLOOKUP(V$1, m_preprocess!$1:$1048576, $D136, FALSE))</f>
        <v>7568433.67691522</v>
      </c>
      <c r="W136" s="21">
        <f>IF(ISBLANK(HLOOKUP(W$1, m_preprocess!$1:$1048576, $D136, FALSE)), "", HLOOKUP(W$1, m_preprocess!$1:$1048576, $D136, FALSE))</f>
        <v>10392762.515307823</v>
      </c>
      <c r="X136" s="21">
        <f>IF(ISBLANK(HLOOKUP(X$1, m_preprocess!$1:$1048576, $D136, FALSE)), "", HLOOKUP(X$1, m_preprocess!$1:$1048576, $D136, FALSE))</f>
        <v>6462.5788443602505</v>
      </c>
      <c r="Y136" s="21">
        <f>IF(ISBLANK(HLOOKUP(Y$1, m_preprocess!$1:$1048576, $D136, FALSE)), "", HLOOKUP(Y$1, m_preprocess!$1:$1048576, $D136, FALSE))</f>
        <v>111.98</v>
      </c>
      <c r="Z136" s="21">
        <f>IF(ISBLANK(HLOOKUP(Z$1, m_preprocess!$1:$1048576, $D136, FALSE)), "", HLOOKUP(Z$1, m_preprocess!$1:$1048576, $D136, FALSE))</f>
        <v>86.9</v>
      </c>
    </row>
    <row r="137" spans="1:26" x14ac:dyDescent="0.25">
      <c r="A137" s="2">
        <v>38078</v>
      </c>
      <c r="B137" s="21">
        <v>2004</v>
      </c>
      <c r="C137" s="21">
        <v>4</v>
      </c>
      <c r="D137" s="21">
        <v>137</v>
      </c>
      <c r="E137" s="21">
        <f>IF(ISBLANK(HLOOKUP(E$1, m_preprocess!$1:$1048576, $D137, FALSE)), "", HLOOKUP(E$1, m_preprocess!$1:$1048576, $D137, FALSE))</f>
        <v>61.062508095452614</v>
      </c>
      <c r="F137" s="21">
        <f>IF(ISBLANK(HLOOKUP(F$1, m_preprocess!$1:$1048576, $D137, FALSE)), "", HLOOKUP(F$1, m_preprocess!$1:$1048576, $D137, FALSE))</f>
        <v>59.464196190614501</v>
      </c>
      <c r="G137" s="21">
        <f>IF(ISBLANK(HLOOKUP(G$1, m_preprocess!$1:$1048576, $D137, FALSE)), "", HLOOKUP(G$1, m_preprocess!$1:$1048576, $D137, FALSE))</f>
        <v>61.532433278279669</v>
      </c>
      <c r="H137" s="21">
        <f>IF(ISBLANK(HLOOKUP(H$1, m_preprocess!$1:$1048576, $D137, FALSE)), "", HLOOKUP(H$1, m_preprocess!$1:$1048576, $D137, FALSE))</f>
        <v>76.940648227637283</v>
      </c>
      <c r="I137" s="21">
        <f>IF(ISBLANK(HLOOKUP(I$1, m_preprocess!$1:$1048576, $D137, FALSE)), "", HLOOKUP(I$1, m_preprocess!$1:$1048576, $D137, FALSE))</f>
        <v>45.164332008529421</v>
      </c>
      <c r="J137" s="21">
        <f>IF(ISBLANK(HLOOKUP(J$1, m_preprocess!$1:$1048576, $D137, FALSE)), "", HLOOKUP(J$1, m_preprocess!$1:$1048576, $D137, FALSE))</f>
        <v>48.731403719470876</v>
      </c>
      <c r="K137" s="21">
        <f>IF(ISBLANK(HLOOKUP(K$1, m_preprocess!$1:$1048576, $D137, FALSE)), "", HLOOKUP(K$1, m_preprocess!$1:$1048576, $D137, FALSE))</f>
        <v>353675.02994111954</v>
      </c>
      <c r="L137" s="21">
        <f>IF(ISBLANK(HLOOKUP(L$1, m_preprocess!$1:$1048576, $D137, FALSE)), "", HLOOKUP(L$1, m_preprocess!$1:$1048576, $D137, FALSE))</f>
        <v>138835.98866811418</v>
      </c>
      <c r="M137" s="21">
        <f>IF(ISBLANK(HLOOKUP(M$1, m_preprocess!$1:$1048576, $D137, FALSE)), "", HLOOKUP(M$1, m_preprocess!$1:$1048576, $D137, FALSE))</f>
        <v>67501.535094819308</v>
      </c>
      <c r="N137" s="21">
        <f>IF(ISBLANK(HLOOKUP(N$1, m_preprocess!$1:$1048576, $D137, FALSE)), "", HLOOKUP(N$1, m_preprocess!$1:$1048576, $D137, FALSE))</f>
        <v>10827.720752311478</v>
      </c>
      <c r="O137" s="21">
        <f>IF(ISBLANK(HLOOKUP(O$1, m_preprocess!$1:$1048576, $D137, FALSE)), "", HLOOKUP(O$1, m_preprocess!$1:$1048576, $D137, FALSE))</f>
        <v>136509.78542587458</v>
      </c>
      <c r="P137" s="21">
        <f>IF(ISBLANK(HLOOKUP(P$1, m_preprocess!$1:$1048576, $D137, FALSE)), "", HLOOKUP(P$1, m_preprocess!$1:$1048576, $D137, FALSE))</f>
        <v>204324.57529891125</v>
      </c>
      <c r="Q137" s="21">
        <f>IF(ISBLANK(HLOOKUP(Q$1, m_preprocess!$1:$1048576, $D137, FALSE)), "", HLOOKUP(Q$1, m_preprocess!$1:$1048576, $D137, FALSE))</f>
        <v>76016.568613240044</v>
      </c>
      <c r="R137" s="21">
        <f>IF(ISBLANK(HLOOKUP(R$1, m_preprocess!$1:$1048576, $D137, FALSE)), "", HLOOKUP(R$1, m_preprocess!$1:$1048576, $D137, FALSE))</f>
        <v>69685.305458689269</v>
      </c>
      <c r="S137" s="21">
        <f>IF(ISBLANK(HLOOKUP(S$1, m_preprocess!$1:$1048576, $D137, FALSE)), "", HLOOKUP(S$1, m_preprocess!$1:$1048576, $D137, FALSE))</f>
        <v>58622.701226981932</v>
      </c>
      <c r="T137" s="21">
        <f>IF(ISBLANK(HLOOKUP(T$1, m_preprocess!$1:$1048576, $D137, FALSE)), "", HLOOKUP(T$1, m_preprocess!$1:$1048576, $D137, FALSE))</f>
        <v>10125793.31213793</v>
      </c>
      <c r="U137" s="21">
        <f>IF(ISBLANK(HLOOKUP(U$1, m_preprocess!$1:$1048576, $D137, FALSE)), "", HLOOKUP(U$1, m_preprocess!$1:$1048576, $D137, FALSE))</f>
        <v>97.489194040672388</v>
      </c>
      <c r="V137" s="21">
        <f>IF(ISBLANK(HLOOKUP(V$1, m_preprocess!$1:$1048576, $D137, FALSE)), "", HLOOKUP(V$1, m_preprocess!$1:$1048576, $D137, FALSE))</f>
        <v>7878707.4488275861</v>
      </c>
      <c r="W137" s="21">
        <f>IF(ISBLANK(HLOOKUP(W$1, m_preprocess!$1:$1048576, $D137, FALSE)), "", HLOOKUP(W$1, m_preprocess!$1:$1048576, $D137, FALSE))</f>
        <v>10711600.342081504</v>
      </c>
      <c r="X137" s="21">
        <f>IF(ISBLANK(HLOOKUP(X$1, m_preprocess!$1:$1048576, $D137, FALSE)), "", HLOOKUP(X$1, m_preprocess!$1:$1048576, $D137, FALSE))</f>
        <v>4315.1865318332457</v>
      </c>
      <c r="Y137" s="21">
        <f>IF(ISBLANK(HLOOKUP(Y$1, m_preprocess!$1:$1048576, $D137, FALSE)), "", HLOOKUP(Y$1, m_preprocess!$1:$1048576, $D137, FALSE))</f>
        <v>107.36</v>
      </c>
      <c r="Z137" s="21">
        <f>IF(ISBLANK(HLOOKUP(Z$1, m_preprocess!$1:$1048576, $D137, FALSE)), "", HLOOKUP(Z$1, m_preprocess!$1:$1048576, $D137, FALSE))</f>
        <v>82.2</v>
      </c>
    </row>
    <row r="138" spans="1:26" x14ac:dyDescent="0.25">
      <c r="A138" s="2">
        <v>38108</v>
      </c>
      <c r="B138" s="21">
        <v>2004</v>
      </c>
      <c r="C138" s="21">
        <v>5</v>
      </c>
      <c r="D138" s="21">
        <v>138</v>
      </c>
      <c r="E138" s="21">
        <f>IF(ISBLANK(HLOOKUP(E$1, m_preprocess!$1:$1048576, $D138, FALSE)), "", HLOOKUP(E$1, m_preprocess!$1:$1048576, $D138, FALSE))</f>
        <v>61.864186951412094</v>
      </c>
      <c r="F138" s="21">
        <f>IF(ISBLANK(HLOOKUP(F$1, m_preprocess!$1:$1048576, $D138, FALSE)), "", HLOOKUP(F$1, m_preprocess!$1:$1048576, $D138, FALSE))</f>
        <v>59.930329054692599</v>
      </c>
      <c r="G138" s="21">
        <f>IF(ISBLANK(HLOOKUP(G$1, m_preprocess!$1:$1048576, $D138, FALSE)), "", HLOOKUP(G$1, m_preprocess!$1:$1048576, $D138, FALSE))</f>
        <v>61.959075725454639</v>
      </c>
      <c r="H138" s="21">
        <f>IF(ISBLANK(HLOOKUP(H$1, m_preprocess!$1:$1048576, $D138, FALSE)), "", HLOOKUP(H$1, m_preprocess!$1:$1048576, $D138, FALSE))</f>
        <v>76.441933556282365</v>
      </c>
      <c r="I138" s="21">
        <f>IF(ISBLANK(HLOOKUP(I$1, m_preprocess!$1:$1048576, $D138, FALSE)), "", HLOOKUP(I$1, m_preprocess!$1:$1048576, $D138, FALSE))</f>
        <v>55.996996577408247</v>
      </c>
      <c r="J138" s="21">
        <f>IF(ISBLANK(HLOOKUP(J$1, m_preprocess!$1:$1048576, $D138, FALSE)), "", HLOOKUP(J$1, m_preprocess!$1:$1048576, $D138, FALSE))</f>
        <v>48.306281038458721</v>
      </c>
      <c r="K138" s="21">
        <f>IF(ISBLANK(HLOOKUP(K$1, m_preprocess!$1:$1048576, $D138, FALSE)), "", HLOOKUP(K$1, m_preprocess!$1:$1048576, $D138, FALSE))</f>
        <v>337718.61556827516</v>
      </c>
      <c r="L138" s="21">
        <f>IF(ISBLANK(HLOOKUP(L$1, m_preprocess!$1:$1048576, $D138, FALSE)), "", HLOOKUP(L$1, m_preprocess!$1:$1048576, $D138, FALSE))</f>
        <v>115032.13059436659</v>
      </c>
      <c r="M138" s="21">
        <f>IF(ISBLANK(HLOOKUP(M$1, m_preprocess!$1:$1048576, $D138, FALSE)), "", HLOOKUP(M$1, m_preprocess!$1:$1048576, $D138, FALSE))</f>
        <v>66977.778047804662</v>
      </c>
      <c r="N138" s="21">
        <f>IF(ISBLANK(HLOOKUP(N$1, m_preprocess!$1:$1048576, $D138, FALSE)), "", HLOOKUP(N$1, m_preprocess!$1:$1048576, $D138, FALSE))</f>
        <v>13880.164856328651</v>
      </c>
      <c r="O138" s="21">
        <f>IF(ISBLANK(HLOOKUP(O$1, m_preprocess!$1:$1048576, $D138, FALSE)), "", HLOOKUP(O$1, m_preprocess!$1:$1048576, $D138, FALSE))</f>
        <v>141828.54206977526</v>
      </c>
      <c r="P138" s="21">
        <f>IF(ISBLANK(HLOOKUP(P$1, m_preprocess!$1:$1048576, $D138, FALSE)), "", HLOOKUP(P$1, m_preprocess!$1:$1048576, $D138, FALSE))</f>
        <v>242965.72942150934</v>
      </c>
      <c r="Q138" s="21">
        <f>IF(ISBLANK(HLOOKUP(Q$1, m_preprocess!$1:$1048576, $D138, FALSE)), "", HLOOKUP(Q$1, m_preprocess!$1:$1048576, $D138, FALSE))</f>
        <v>96335.558641443247</v>
      </c>
      <c r="R138" s="21">
        <f>IF(ISBLANK(HLOOKUP(R$1, m_preprocess!$1:$1048576, $D138, FALSE)), "", HLOOKUP(R$1, m_preprocess!$1:$1048576, $D138, FALSE))</f>
        <v>72202.280099873533</v>
      </c>
      <c r="S138" s="21">
        <f>IF(ISBLANK(HLOOKUP(S$1, m_preprocess!$1:$1048576, $D138, FALSE)), "", HLOOKUP(S$1, m_preprocess!$1:$1048576, $D138, FALSE))</f>
        <v>74427.890680192577</v>
      </c>
      <c r="T138" s="21">
        <f>IF(ISBLANK(HLOOKUP(T$1, m_preprocess!$1:$1048576, $D138, FALSE)), "", HLOOKUP(T$1, m_preprocess!$1:$1048576, $D138, FALSE))</f>
        <v>10321965.340382712</v>
      </c>
      <c r="U138" s="21">
        <f>IF(ISBLANK(HLOOKUP(U$1, m_preprocess!$1:$1048576, $D138, FALSE)), "", HLOOKUP(U$1, m_preprocess!$1:$1048576, $D138, FALSE))</f>
        <v>96.435152801818575</v>
      </c>
      <c r="V138" s="21">
        <f>IF(ISBLANK(HLOOKUP(V$1, m_preprocess!$1:$1048576, $D138, FALSE)), "", HLOOKUP(V$1, m_preprocess!$1:$1048576, $D138, FALSE))</f>
        <v>7597356.0243983502</v>
      </c>
      <c r="W138" s="21">
        <f>IF(ISBLANK(HLOOKUP(W$1, m_preprocess!$1:$1048576, $D138, FALSE)), "", HLOOKUP(W$1, m_preprocess!$1:$1048576, $D138, FALSE))</f>
        <v>10485925.404730167</v>
      </c>
      <c r="X138" s="21">
        <f>IF(ISBLANK(HLOOKUP(X$1, m_preprocess!$1:$1048576, $D138, FALSE)), "", HLOOKUP(X$1, m_preprocess!$1:$1048576, $D138, FALSE))</f>
        <v>5794.6747925669833</v>
      </c>
      <c r="Y138" s="21">
        <f>IF(ISBLANK(HLOOKUP(Y$1, m_preprocess!$1:$1048576, $D138, FALSE)), "", HLOOKUP(Y$1, m_preprocess!$1:$1048576, $D138, FALSE))</f>
        <v>106.03</v>
      </c>
      <c r="Z138" s="21">
        <f>IF(ISBLANK(HLOOKUP(Z$1, m_preprocess!$1:$1048576, $D138, FALSE)), "", HLOOKUP(Z$1, m_preprocess!$1:$1048576, $D138, FALSE))</f>
        <v>86.3</v>
      </c>
    </row>
    <row r="139" spans="1:26" x14ac:dyDescent="0.25">
      <c r="A139" s="2">
        <v>38139</v>
      </c>
      <c r="B139" s="21">
        <v>2004</v>
      </c>
      <c r="C139" s="21">
        <v>6</v>
      </c>
      <c r="D139" s="21">
        <v>139</v>
      </c>
      <c r="E139" s="21">
        <f>IF(ISBLANK(HLOOKUP(E$1, m_preprocess!$1:$1048576, $D139, FALSE)), "", HLOOKUP(E$1, m_preprocess!$1:$1048576, $D139, FALSE))</f>
        <v>56.600851805657015</v>
      </c>
      <c r="F139" s="21">
        <f>IF(ISBLANK(HLOOKUP(F$1, m_preprocess!$1:$1048576, $D139, FALSE)), "", HLOOKUP(F$1, m_preprocess!$1:$1048576, $D139, FALSE))</f>
        <v>62.419476685520998</v>
      </c>
      <c r="G139" s="21">
        <f>IF(ISBLANK(HLOOKUP(G$1, m_preprocess!$1:$1048576, $D139, FALSE)), "", HLOOKUP(G$1, m_preprocess!$1:$1048576, $D139, FALSE))</f>
        <v>62.324911933677953</v>
      </c>
      <c r="H139" s="21">
        <f>IF(ISBLANK(HLOOKUP(H$1, m_preprocess!$1:$1048576, $D139, FALSE)), "", HLOOKUP(H$1, m_preprocess!$1:$1048576, $D139, FALSE))</f>
        <v>73.319503493114198</v>
      </c>
      <c r="I139" s="21">
        <f>IF(ISBLANK(HLOOKUP(I$1, m_preprocess!$1:$1048576, $D139, FALSE)), "", HLOOKUP(I$1, m_preprocess!$1:$1048576, $D139, FALSE))</f>
        <v>50.947742822618139</v>
      </c>
      <c r="J139" s="21">
        <f>IF(ISBLANK(HLOOKUP(J$1, m_preprocess!$1:$1048576, $D139, FALSE)), "", HLOOKUP(J$1, m_preprocess!$1:$1048576, $D139, FALSE))</f>
        <v>55.308207837128364</v>
      </c>
      <c r="K139" s="21">
        <f>IF(ISBLANK(HLOOKUP(K$1, m_preprocess!$1:$1048576, $D139, FALSE)), "", HLOOKUP(K$1, m_preprocess!$1:$1048576, $D139, FALSE))</f>
        <v>338780.69256442884</v>
      </c>
      <c r="L139" s="21">
        <f>IF(ISBLANK(HLOOKUP(L$1, m_preprocess!$1:$1048576, $D139, FALSE)), "", HLOOKUP(L$1, m_preprocess!$1:$1048576, $D139, FALSE))</f>
        <v>97772.955070609256</v>
      </c>
      <c r="M139" s="21">
        <f>IF(ISBLANK(HLOOKUP(M$1, m_preprocess!$1:$1048576, $D139, FALSE)), "", HLOOKUP(M$1, m_preprocess!$1:$1048576, $D139, FALSE))</f>
        <v>75142.731356899851</v>
      </c>
      <c r="N139" s="21">
        <f>IF(ISBLANK(HLOOKUP(N$1, m_preprocess!$1:$1048576, $D139, FALSE)), "", HLOOKUP(N$1, m_preprocess!$1:$1048576, $D139, FALSE))</f>
        <v>16679.324298460011</v>
      </c>
      <c r="O139" s="21">
        <f>IF(ISBLANK(HLOOKUP(O$1, m_preprocess!$1:$1048576, $D139, FALSE)), "", HLOOKUP(O$1, m_preprocess!$1:$1048576, $D139, FALSE))</f>
        <v>149185.68183845974</v>
      </c>
      <c r="P139" s="21">
        <f>IF(ISBLANK(HLOOKUP(P$1, m_preprocess!$1:$1048576, $D139, FALSE)), "", HLOOKUP(P$1, m_preprocess!$1:$1048576, $D139, FALSE))</f>
        <v>258173.28829139928</v>
      </c>
      <c r="Q139" s="21">
        <f>IF(ISBLANK(HLOOKUP(Q$1, m_preprocess!$1:$1048576, $D139, FALSE)), "", HLOOKUP(Q$1, m_preprocess!$1:$1048576, $D139, FALSE))</f>
        <v>95406.384613603339</v>
      </c>
      <c r="R139" s="21">
        <f>IF(ISBLANK(HLOOKUP(R$1, m_preprocess!$1:$1048576, $D139, FALSE)), "", HLOOKUP(R$1, m_preprocess!$1:$1048576, $D139, FALSE))</f>
        <v>88938.042446808642</v>
      </c>
      <c r="S139" s="21">
        <f>IF(ISBLANK(HLOOKUP(S$1, m_preprocess!$1:$1048576, $D139, FALSE)), "", HLOOKUP(S$1, m_preprocess!$1:$1048576, $D139, FALSE))</f>
        <v>73828.86123098727</v>
      </c>
      <c r="T139" s="21">
        <f>IF(ISBLANK(HLOOKUP(T$1, m_preprocess!$1:$1048576, $D139, FALSE)), "", HLOOKUP(T$1, m_preprocess!$1:$1048576, $D139, FALSE))</f>
        <v>10357736.329209976</v>
      </c>
      <c r="U139" s="21">
        <f>IF(ISBLANK(HLOOKUP(U$1, m_preprocess!$1:$1048576, $D139, FALSE)), "", HLOOKUP(U$1, m_preprocess!$1:$1048576, $D139, FALSE))</f>
        <v>99.439253879833004</v>
      </c>
      <c r="V139" s="21">
        <f>IF(ISBLANK(HLOOKUP(V$1, m_preprocess!$1:$1048576, $D139, FALSE)), "", HLOOKUP(V$1, m_preprocess!$1:$1048576, $D139, FALSE))</f>
        <v>7493566.9323728858</v>
      </c>
      <c r="W139" s="21">
        <f>IF(ISBLANK(HLOOKUP(W$1, m_preprocess!$1:$1048576, $D139, FALSE)), "", HLOOKUP(W$1, m_preprocess!$1:$1048576, $D139, FALSE))</f>
        <v>10377652.045253946</v>
      </c>
      <c r="X139" s="21">
        <f>IF(ISBLANK(HLOOKUP(X$1, m_preprocess!$1:$1048576, $D139, FALSE)), "", HLOOKUP(X$1, m_preprocess!$1:$1048576, $D139, FALSE))</f>
        <v>7106.8769023204059</v>
      </c>
      <c r="Y139" s="21">
        <f>IF(ISBLANK(HLOOKUP(Y$1, m_preprocess!$1:$1048576, $D139, FALSE)), "", HLOOKUP(Y$1, m_preprocess!$1:$1048576, $D139, FALSE))</f>
        <v>107</v>
      </c>
      <c r="Z139" s="21">
        <f>IF(ISBLANK(HLOOKUP(Z$1, m_preprocess!$1:$1048576, $D139, FALSE)), "", HLOOKUP(Z$1, m_preprocess!$1:$1048576, $D139, FALSE))</f>
        <v>86.1</v>
      </c>
    </row>
    <row r="140" spans="1:26" x14ac:dyDescent="0.25">
      <c r="A140" s="2">
        <v>38169</v>
      </c>
      <c r="B140" s="21">
        <v>2004</v>
      </c>
      <c r="C140" s="21">
        <v>7</v>
      </c>
      <c r="D140" s="21">
        <v>140</v>
      </c>
      <c r="E140" s="21">
        <f>IF(ISBLANK(HLOOKUP(E$1, m_preprocess!$1:$1048576, $D140, FALSE)), "", HLOOKUP(E$1, m_preprocess!$1:$1048576, $D140, FALSE))</f>
        <v>57.962276970241334</v>
      </c>
      <c r="F140" s="21">
        <f>IF(ISBLANK(HLOOKUP(F$1, m_preprocess!$1:$1048576, $D140, FALSE)), "", HLOOKUP(F$1, m_preprocess!$1:$1048576, $D140, FALSE))</f>
        <v>60.732469380992903</v>
      </c>
      <c r="G140" s="21">
        <f>IF(ISBLANK(HLOOKUP(G$1, m_preprocess!$1:$1048576, $D140, FALSE)), "", HLOOKUP(G$1, m_preprocess!$1:$1048576, $D140, FALSE))</f>
        <v>59.984331553872984</v>
      </c>
      <c r="H140" s="21">
        <f>IF(ISBLANK(HLOOKUP(H$1, m_preprocess!$1:$1048576, $D140, FALSE)), "", HLOOKUP(H$1, m_preprocess!$1:$1048576, $D140, FALSE))</f>
        <v>78.25696600108698</v>
      </c>
      <c r="I140" s="21">
        <f>IF(ISBLANK(HLOOKUP(I$1, m_preprocess!$1:$1048576, $D140, FALSE)), "", HLOOKUP(I$1, m_preprocess!$1:$1048576, $D140, FALSE))</f>
        <v>48.994399056447904</v>
      </c>
      <c r="J140" s="21">
        <f>IF(ISBLANK(HLOOKUP(J$1, m_preprocess!$1:$1048576, $D140, FALSE)), "", HLOOKUP(J$1, m_preprocess!$1:$1048576, $D140, FALSE))</f>
        <v>50.164579017200687</v>
      </c>
      <c r="K140" s="21">
        <f>IF(ISBLANK(HLOOKUP(K$1, m_preprocess!$1:$1048576, $D140, FALSE)), "", HLOOKUP(K$1, m_preprocess!$1:$1048576, $D140, FALSE))</f>
        <v>320069.03603732656</v>
      </c>
      <c r="L140" s="21">
        <f>IF(ISBLANK(HLOOKUP(L$1, m_preprocess!$1:$1048576, $D140, FALSE)), "", HLOOKUP(L$1, m_preprocess!$1:$1048576, $D140, FALSE))</f>
        <v>86715.484224131156</v>
      </c>
      <c r="M140" s="21">
        <f>IF(ISBLANK(HLOOKUP(M$1, m_preprocess!$1:$1048576, $D140, FALSE)), "", HLOOKUP(M$1, m_preprocess!$1:$1048576, $D140, FALSE))</f>
        <v>66285.588360265028</v>
      </c>
      <c r="N140" s="21">
        <f>IF(ISBLANK(HLOOKUP(N$1, m_preprocess!$1:$1048576, $D140, FALSE)), "", HLOOKUP(N$1, m_preprocess!$1:$1048576, $D140, FALSE))</f>
        <v>14829.20702363165</v>
      </c>
      <c r="O140" s="21">
        <f>IF(ISBLANK(HLOOKUP(O$1, m_preprocess!$1:$1048576, $D140, FALSE)), "", HLOOKUP(O$1, m_preprocess!$1:$1048576, $D140, FALSE))</f>
        <v>152238.75642929875</v>
      </c>
      <c r="P140" s="21">
        <f>IF(ISBLANK(HLOOKUP(P$1, m_preprocess!$1:$1048576, $D140, FALSE)), "", HLOOKUP(P$1, m_preprocess!$1:$1048576, $D140, FALSE))</f>
        <v>284862.97458353388</v>
      </c>
      <c r="Q140" s="21">
        <f>IF(ISBLANK(HLOOKUP(Q$1, m_preprocess!$1:$1048576, $D140, FALSE)), "", HLOOKUP(Q$1, m_preprocess!$1:$1048576, $D140, FALSE))</f>
        <v>90639.364495869857</v>
      </c>
      <c r="R140" s="21">
        <f>IF(ISBLANK(HLOOKUP(R$1, m_preprocess!$1:$1048576, $D140, FALSE)), "", HLOOKUP(R$1, m_preprocess!$1:$1048576, $D140, FALSE))</f>
        <v>106190.21868514274</v>
      </c>
      <c r="S140" s="21">
        <f>IF(ISBLANK(HLOOKUP(S$1, m_preprocess!$1:$1048576, $D140, FALSE)), "", HLOOKUP(S$1, m_preprocess!$1:$1048576, $D140, FALSE))</f>
        <v>88033.391402521287</v>
      </c>
      <c r="T140" s="21">
        <f>IF(ISBLANK(HLOOKUP(T$1, m_preprocess!$1:$1048576, $D140, FALSE)), "", HLOOKUP(T$1, m_preprocess!$1:$1048576, $D140, FALSE))</f>
        <v>10502689.322593136</v>
      </c>
      <c r="U140" s="21">
        <f>IF(ISBLANK(HLOOKUP(U$1, m_preprocess!$1:$1048576, $D140, FALSE)), "", HLOOKUP(U$1, m_preprocess!$1:$1048576, $D140, FALSE))</f>
        <v>98.869031070700061</v>
      </c>
      <c r="V140" s="21">
        <f>IF(ISBLANK(HLOOKUP(V$1, m_preprocess!$1:$1048576, $D140, FALSE)), "", HLOOKUP(V$1, m_preprocess!$1:$1048576, $D140, FALSE))</f>
        <v>7604730.9429918416</v>
      </c>
      <c r="W140" s="21">
        <f>IF(ISBLANK(HLOOKUP(W$1, m_preprocess!$1:$1048576, $D140, FALSE)), "", HLOOKUP(W$1, m_preprocess!$1:$1048576, $D140, FALSE))</f>
        <v>10518214.790261397</v>
      </c>
      <c r="X140" s="21">
        <f>IF(ISBLANK(HLOOKUP(X$1, m_preprocess!$1:$1048576, $D140, FALSE)), "", HLOOKUP(X$1, m_preprocess!$1:$1048576, $D140, FALSE))</f>
        <v>6647.3283782631934</v>
      </c>
      <c r="Y140" s="21">
        <f>IF(ISBLANK(HLOOKUP(Y$1, m_preprocess!$1:$1048576, $D140, FALSE)), "", HLOOKUP(Y$1, m_preprocess!$1:$1048576, $D140, FALSE))</f>
        <v>111.47</v>
      </c>
      <c r="Z140" s="21">
        <f>IF(ISBLANK(HLOOKUP(Z$1, m_preprocess!$1:$1048576, $D140, FALSE)), "", HLOOKUP(Z$1, m_preprocess!$1:$1048576, $D140, FALSE))</f>
        <v>90.1</v>
      </c>
    </row>
    <row r="141" spans="1:26" x14ac:dyDescent="0.25">
      <c r="A141" s="2">
        <v>38200</v>
      </c>
      <c r="B141" s="21">
        <v>2004</v>
      </c>
      <c r="C141" s="21">
        <v>8</v>
      </c>
      <c r="D141" s="21">
        <v>141</v>
      </c>
      <c r="E141" s="21">
        <f>IF(ISBLANK(HLOOKUP(E$1, m_preprocess!$1:$1048576, $D141, FALSE)), "", HLOOKUP(E$1, m_preprocess!$1:$1048576, $D141, FALSE))</f>
        <v>58.811719431729166</v>
      </c>
      <c r="F141" s="21">
        <f>IF(ISBLANK(HLOOKUP(F$1, m_preprocess!$1:$1048576, $D141, FALSE)), "", HLOOKUP(F$1, m_preprocess!$1:$1048576, $D141, FALSE))</f>
        <v>60.231168325628502</v>
      </c>
      <c r="G141" s="21">
        <f>IF(ISBLANK(HLOOKUP(G$1, m_preprocess!$1:$1048576, $D141, FALSE)), "", HLOOKUP(G$1, m_preprocess!$1:$1048576, $D141, FALSE))</f>
        <v>62.360335502590907</v>
      </c>
      <c r="H141" s="21">
        <f>IF(ISBLANK(HLOOKUP(H$1, m_preprocess!$1:$1048576, $D141, FALSE)), "", HLOOKUP(H$1, m_preprocess!$1:$1048576, $D141, FALSE))</f>
        <v>72.500600807533985</v>
      </c>
      <c r="I141" s="21">
        <f>IF(ISBLANK(HLOOKUP(I$1, m_preprocess!$1:$1048576, $D141, FALSE)), "", HLOOKUP(I$1, m_preprocess!$1:$1048576, $D141, FALSE))</f>
        <v>50.270115280860431</v>
      </c>
      <c r="J141" s="21">
        <f>IF(ISBLANK(HLOOKUP(J$1, m_preprocess!$1:$1048576, $D141, FALSE)), "", HLOOKUP(J$1, m_preprocess!$1:$1048576, $D141, FALSE))</f>
        <v>55.268171348911324</v>
      </c>
      <c r="K141" s="21">
        <f>IF(ISBLANK(HLOOKUP(K$1, m_preprocess!$1:$1048576, $D141, FALSE)), "", HLOOKUP(K$1, m_preprocess!$1:$1048576, $D141, FALSE))</f>
        <v>360460.48881647468</v>
      </c>
      <c r="L141" s="21">
        <f>IF(ISBLANK(HLOOKUP(L$1, m_preprocess!$1:$1048576, $D141, FALSE)), "", HLOOKUP(L$1, m_preprocess!$1:$1048576, $D141, FALSE))</f>
        <v>106017.26786202801</v>
      </c>
      <c r="M141" s="21">
        <f>IF(ISBLANK(HLOOKUP(M$1, m_preprocess!$1:$1048576, $D141, FALSE)), "", HLOOKUP(M$1, m_preprocess!$1:$1048576, $D141, FALSE))</f>
        <v>80620.01344318442</v>
      </c>
      <c r="N141" s="21">
        <f>IF(ISBLANK(HLOOKUP(N$1, m_preprocess!$1:$1048576, $D141, FALSE)), "", HLOOKUP(N$1, m_preprocess!$1:$1048576, $D141, FALSE))</f>
        <v>17161.889033352956</v>
      </c>
      <c r="O141" s="21">
        <f>IF(ISBLANK(HLOOKUP(O$1, m_preprocess!$1:$1048576, $D141, FALSE)), "", HLOOKUP(O$1, m_preprocess!$1:$1048576, $D141, FALSE))</f>
        <v>156661.31847790931</v>
      </c>
      <c r="P141" s="21">
        <f>IF(ISBLANK(HLOOKUP(P$1, m_preprocess!$1:$1048576, $D141, FALSE)), "", HLOOKUP(P$1, m_preprocess!$1:$1048576, $D141, FALSE))</f>
        <v>281651.17124860047</v>
      </c>
      <c r="Q141" s="21">
        <f>IF(ISBLANK(HLOOKUP(Q$1, m_preprocess!$1:$1048576, $D141, FALSE)), "", HLOOKUP(Q$1, m_preprocess!$1:$1048576, $D141, FALSE))</f>
        <v>94480.009711622988</v>
      </c>
      <c r="R141" s="21">
        <f>IF(ISBLANK(HLOOKUP(R$1, m_preprocess!$1:$1048576, $D141, FALSE)), "", HLOOKUP(R$1, m_preprocess!$1:$1048576, $D141, FALSE))</f>
        <v>108072.47908858214</v>
      </c>
      <c r="S141" s="21">
        <f>IF(ISBLANK(HLOOKUP(S$1, m_preprocess!$1:$1048576, $D141, FALSE)), "", HLOOKUP(S$1, m_preprocess!$1:$1048576, $D141, FALSE))</f>
        <v>79098.682448395339</v>
      </c>
      <c r="T141" s="21">
        <f>IF(ISBLANK(HLOOKUP(T$1, m_preprocess!$1:$1048576, $D141, FALSE)), "", HLOOKUP(T$1, m_preprocess!$1:$1048576, $D141, FALSE))</f>
        <v>10248124.219388133</v>
      </c>
      <c r="U141" s="21">
        <f>IF(ISBLANK(HLOOKUP(U$1, m_preprocess!$1:$1048576, $D141, FALSE)), "", HLOOKUP(U$1, m_preprocess!$1:$1048576, $D141, FALSE))</f>
        <v>97.310781901907831</v>
      </c>
      <c r="V141" s="21">
        <f>IF(ISBLANK(HLOOKUP(V$1, m_preprocess!$1:$1048576, $D141, FALSE)), "", HLOOKUP(V$1, m_preprocess!$1:$1048576, $D141, FALSE))</f>
        <v>7511446.4953698367</v>
      </c>
      <c r="W141" s="21">
        <f>IF(ISBLANK(HLOOKUP(W$1, m_preprocess!$1:$1048576, $D141, FALSE)), "", HLOOKUP(W$1, m_preprocess!$1:$1048576, $D141, FALSE))</f>
        <v>10348711.248617964</v>
      </c>
      <c r="X141" s="21">
        <f>IF(ISBLANK(HLOOKUP(X$1, m_preprocess!$1:$1048576, $D141, FALSE)), "", HLOOKUP(X$1, m_preprocess!$1:$1048576, $D141, FALSE))</f>
        <v>6114.2758961040854</v>
      </c>
      <c r="Y141" s="21">
        <f>IF(ISBLANK(HLOOKUP(Y$1, m_preprocess!$1:$1048576, $D141, FALSE)), "", HLOOKUP(Y$1, m_preprocess!$1:$1048576, $D141, FALSE))</f>
        <v>110.65</v>
      </c>
      <c r="Z141" s="21">
        <f>IF(ISBLANK(HLOOKUP(Z$1, m_preprocess!$1:$1048576, $D141, FALSE)), "", HLOOKUP(Z$1, m_preprocess!$1:$1048576, $D141, FALSE))</f>
        <v>92.1</v>
      </c>
    </row>
    <row r="142" spans="1:26" x14ac:dyDescent="0.25">
      <c r="A142" s="2">
        <v>38231</v>
      </c>
      <c r="B142" s="21">
        <v>2004</v>
      </c>
      <c r="C142" s="21">
        <v>9</v>
      </c>
      <c r="D142" s="21">
        <v>142</v>
      </c>
      <c r="E142" s="21">
        <f>IF(ISBLANK(HLOOKUP(E$1, m_preprocess!$1:$1048576, $D142, FALSE)), "", HLOOKUP(E$1, m_preprocess!$1:$1048576, $D142, FALSE))</f>
        <v>60.008835699796819</v>
      </c>
      <c r="F142" s="21">
        <f>IF(ISBLANK(HLOOKUP(F$1, m_preprocess!$1:$1048576, $D142, FALSE)), "", HLOOKUP(F$1, m_preprocess!$1:$1048576, $D142, FALSE))</f>
        <v>61.6463827650186</v>
      </c>
      <c r="G142" s="21">
        <f>IF(ISBLANK(HLOOKUP(G$1, m_preprocess!$1:$1048576, $D142, FALSE)), "", HLOOKUP(G$1, m_preprocess!$1:$1048576, $D142, FALSE))</f>
        <v>60.126393395004513</v>
      </c>
      <c r="H142" s="21">
        <f>IF(ISBLANK(HLOOKUP(H$1, m_preprocess!$1:$1048576, $D142, FALSE)), "", HLOOKUP(H$1, m_preprocess!$1:$1048576, $D142, FALSE))</f>
        <v>75.531201596288781</v>
      </c>
      <c r="I142" s="21">
        <f>IF(ISBLANK(HLOOKUP(I$1, m_preprocess!$1:$1048576, $D142, FALSE)), "", HLOOKUP(I$1, m_preprocess!$1:$1048576, $D142, FALSE))</f>
        <v>54.160003615042385</v>
      </c>
      <c r="J142" s="21">
        <f>IF(ISBLANK(HLOOKUP(J$1, m_preprocess!$1:$1048576, $D142, FALSE)), "", HLOOKUP(J$1, m_preprocess!$1:$1048576, $D142, FALSE))</f>
        <v>54.768995050676949</v>
      </c>
      <c r="K142" s="21">
        <f>IF(ISBLANK(HLOOKUP(K$1, m_preprocess!$1:$1048576, $D142, FALSE)), "", HLOOKUP(K$1, m_preprocess!$1:$1048576, $D142, FALSE))</f>
        <v>346710.92740924843</v>
      </c>
      <c r="L142" s="21">
        <f>IF(ISBLANK(HLOOKUP(L$1, m_preprocess!$1:$1048576, $D142, FALSE)), "", HLOOKUP(L$1, m_preprocess!$1:$1048576, $D142, FALSE))</f>
        <v>105668.62897752594</v>
      </c>
      <c r="M142" s="21">
        <f>IF(ISBLANK(HLOOKUP(M$1, m_preprocess!$1:$1048576, $D142, FALSE)), "", HLOOKUP(M$1, m_preprocess!$1:$1048576, $D142, FALSE))</f>
        <v>69068.812108248298</v>
      </c>
      <c r="N142" s="21">
        <f>IF(ISBLANK(HLOOKUP(N$1, m_preprocess!$1:$1048576, $D142, FALSE)), "", HLOOKUP(N$1, m_preprocess!$1:$1048576, $D142, FALSE))</f>
        <v>17267.014057999793</v>
      </c>
      <c r="O142" s="21">
        <f>IF(ISBLANK(HLOOKUP(O$1, m_preprocess!$1:$1048576, $D142, FALSE)), "", HLOOKUP(O$1, m_preprocess!$1:$1048576, $D142, FALSE))</f>
        <v>154706.47226547438</v>
      </c>
      <c r="P142" s="21">
        <f>IF(ISBLANK(HLOOKUP(P$1, m_preprocess!$1:$1048576, $D142, FALSE)), "", HLOOKUP(P$1, m_preprocess!$1:$1048576, $D142, FALSE))</f>
        <v>315939.50657514646</v>
      </c>
      <c r="Q142" s="21">
        <f>IF(ISBLANK(HLOOKUP(Q$1, m_preprocess!$1:$1048576, $D142, FALSE)), "", HLOOKUP(Q$1, m_preprocess!$1:$1048576, $D142, FALSE))</f>
        <v>98626.964951443006</v>
      </c>
      <c r="R142" s="21">
        <f>IF(ISBLANK(HLOOKUP(R$1, m_preprocess!$1:$1048576, $D142, FALSE)), "", HLOOKUP(R$1, m_preprocess!$1:$1048576, $D142, FALSE))</f>
        <v>146152.22798370605</v>
      </c>
      <c r="S142" s="21">
        <f>IF(ISBLANK(HLOOKUP(S$1, m_preprocess!$1:$1048576, $D142, FALSE)), "", HLOOKUP(S$1, m_preprocess!$1:$1048576, $D142, FALSE))</f>
        <v>71160.313639997476</v>
      </c>
      <c r="T142" s="21">
        <f>IF(ISBLANK(HLOOKUP(T$1, m_preprocess!$1:$1048576, $D142, FALSE)), "", HLOOKUP(T$1, m_preprocess!$1:$1048576, $D142, FALSE))</f>
        <v>10552658.449053667</v>
      </c>
      <c r="U142" s="21">
        <f>IF(ISBLANK(HLOOKUP(U$1, m_preprocess!$1:$1048576, $D142, FALSE)), "", HLOOKUP(U$1, m_preprocess!$1:$1048576, $D142, FALSE))</f>
        <v>99.293389645611185</v>
      </c>
      <c r="V142" s="21">
        <f>IF(ISBLANK(HLOOKUP(V$1, m_preprocess!$1:$1048576, $D142, FALSE)), "", HLOOKUP(V$1, m_preprocess!$1:$1048576, $D142, FALSE))</f>
        <v>7800750.2941272836</v>
      </c>
      <c r="W142" s="21">
        <f>IF(ISBLANK(HLOOKUP(W$1, m_preprocess!$1:$1048576, $D142, FALSE)), "", HLOOKUP(W$1, m_preprocess!$1:$1048576, $D142, FALSE))</f>
        <v>10677564.338032313</v>
      </c>
      <c r="X142" s="21">
        <f>IF(ISBLANK(HLOOKUP(X$1, m_preprocess!$1:$1048576, $D142, FALSE)), "", HLOOKUP(X$1, m_preprocess!$1:$1048576, $D142, FALSE))</f>
        <v>5164.5929954753665</v>
      </c>
      <c r="Y142" s="21">
        <f>IF(ISBLANK(HLOOKUP(Y$1, m_preprocess!$1:$1048576, $D142, FALSE)), "", HLOOKUP(Y$1, m_preprocess!$1:$1048576, $D142, FALSE))</f>
        <v>109.21</v>
      </c>
      <c r="Z142" s="21">
        <f>IF(ISBLANK(HLOOKUP(Z$1, m_preprocess!$1:$1048576, $D142, FALSE)), "", HLOOKUP(Z$1, m_preprocess!$1:$1048576, $D142, FALSE))</f>
        <v>92.1</v>
      </c>
    </row>
    <row r="143" spans="1:26" x14ac:dyDescent="0.25">
      <c r="A143" s="2">
        <v>38261</v>
      </c>
      <c r="B143" s="21">
        <v>2004</v>
      </c>
      <c r="C143" s="21">
        <v>10</v>
      </c>
      <c r="D143" s="21">
        <v>143</v>
      </c>
      <c r="E143" s="21">
        <f>IF(ISBLANK(HLOOKUP(E$1, m_preprocess!$1:$1048576, $D143, FALSE)), "", HLOOKUP(E$1, m_preprocess!$1:$1048576, $D143, FALSE))</f>
        <v>66.713678930913574</v>
      </c>
      <c r="F143" s="21">
        <f>IF(ISBLANK(HLOOKUP(F$1, m_preprocess!$1:$1048576, $D143, FALSE)), "", HLOOKUP(F$1, m_preprocess!$1:$1048576, $D143, FALSE))</f>
        <v>62.910749463342803</v>
      </c>
      <c r="G143" s="21">
        <f>IF(ISBLANK(HLOOKUP(G$1, m_preprocess!$1:$1048576, $D143, FALSE)), "", HLOOKUP(G$1, m_preprocess!$1:$1048576, $D143, FALSE))</f>
        <v>64.419528333794375</v>
      </c>
      <c r="H143" s="21">
        <f>IF(ISBLANK(HLOOKUP(H$1, m_preprocess!$1:$1048576, $D143, FALSE)), "", HLOOKUP(H$1, m_preprocess!$1:$1048576, $D143, FALSE))</f>
        <v>81.362782274326776</v>
      </c>
      <c r="I143" s="21">
        <f>IF(ISBLANK(HLOOKUP(I$1, m_preprocess!$1:$1048576, $D143, FALSE)), "", HLOOKUP(I$1, m_preprocess!$1:$1048576, $D143, FALSE))</f>
        <v>59.230351751834732</v>
      </c>
      <c r="J143" s="21">
        <f>IF(ISBLANK(HLOOKUP(J$1, m_preprocess!$1:$1048576, $D143, FALSE)), "", HLOOKUP(J$1, m_preprocess!$1:$1048576, $D143, FALSE))</f>
        <v>61.596502451714606</v>
      </c>
      <c r="K143" s="21">
        <f>IF(ISBLANK(HLOOKUP(K$1, m_preprocess!$1:$1048576, $D143, FALSE)), "", HLOOKUP(K$1, m_preprocess!$1:$1048576, $D143, FALSE))</f>
        <v>316725.85848822055</v>
      </c>
      <c r="L143" s="21">
        <f>IF(ISBLANK(HLOOKUP(L$1, m_preprocess!$1:$1048576, $D143, FALSE)), "", HLOOKUP(L$1, m_preprocess!$1:$1048576, $D143, FALSE))</f>
        <v>60787.229063529187</v>
      </c>
      <c r="M143" s="21">
        <f>IF(ISBLANK(HLOOKUP(M$1, m_preprocess!$1:$1048576, $D143, FALSE)), "", HLOOKUP(M$1, m_preprocess!$1:$1048576, $D143, FALSE))</f>
        <v>72974.954728678727</v>
      </c>
      <c r="N143" s="21">
        <f>IF(ISBLANK(HLOOKUP(N$1, m_preprocess!$1:$1048576, $D143, FALSE)), "", HLOOKUP(N$1, m_preprocess!$1:$1048576, $D143, FALSE))</f>
        <v>20576.527645233309</v>
      </c>
      <c r="O143" s="21">
        <f>IF(ISBLANK(HLOOKUP(O$1, m_preprocess!$1:$1048576, $D143, FALSE)), "", HLOOKUP(O$1, m_preprocess!$1:$1048576, $D143, FALSE))</f>
        <v>162387.14705077931</v>
      </c>
      <c r="P143" s="21">
        <f>IF(ISBLANK(HLOOKUP(P$1, m_preprocess!$1:$1048576, $D143, FALSE)), "", HLOOKUP(P$1, m_preprocess!$1:$1048576, $D143, FALSE))</f>
        <v>310215.31545553013</v>
      </c>
      <c r="Q143" s="21">
        <f>IF(ISBLANK(HLOOKUP(Q$1, m_preprocess!$1:$1048576, $D143, FALSE)), "", HLOOKUP(Q$1, m_preprocess!$1:$1048576, $D143, FALSE))</f>
        <v>100770.291725881</v>
      </c>
      <c r="R143" s="21">
        <f>IF(ISBLANK(HLOOKUP(R$1, m_preprocess!$1:$1048576, $D143, FALSE)), "", HLOOKUP(R$1, m_preprocess!$1:$1048576, $D143, FALSE))</f>
        <v>136680.15769048099</v>
      </c>
      <c r="S143" s="21">
        <f>IF(ISBLANK(HLOOKUP(S$1, m_preprocess!$1:$1048576, $D143, FALSE)), "", HLOOKUP(S$1, m_preprocess!$1:$1048576, $D143, FALSE))</f>
        <v>72764.866039168133</v>
      </c>
      <c r="T143" s="21">
        <f>IF(ISBLANK(HLOOKUP(T$1, m_preprocess!$1:$1048576, $D143, FALSE)), "", HLOOKUP(T$1, m_preprocess!$1:$1048576, $D143, FALSE))</f>
        <v>11102353.39032398</v>
      </c>
      <c r="U143" s="21">
        <f>IF(ISBLANK(HLOOKUP(U$1, m_preprocess!$1:$1048576, $D143, FALSE)), "", HLOOKUP(U$1, m_preprocess!$1:$1048576, $D143, FALSE))</f>
        <v>102.70425537309337</v>
      </c>
      <c r="V143" s="21">
        <f>IF(ISBLANK(HLOOKUP(V$1, m_preprocess!$1:$1048576, $D143, FALSE)), "", HLOOKUP(V$1, m_preprocess!$1:$1048576, $D143, FALSE))</f>
        <v>8020185.0698188767</v>
      </c>
      <c r="W143" s="21">
        <f>IF(ISBLANK(HLOOKUP(W$1, m_preprocess!$1:$1048576, $D143, FALSE)), "", HLOOKUP(W$1, m_preprocess!$1:$1048576, $D143, FALSE))</f>
        <v>11087486.533048468</v>
      </c>
      <c r="X143" s="21">
        <f>IF(ISBLANK(HLOOKUP(X$1, m_preprocess!$1:$1048576, $D143, FALSE)), "", HLOOKUP(X$1, m_preprocess!$1:$1048576, $D143, FALSE))</f>
        <v>5314.3693637585638</v>
      </c>
      <c r="Y143" s="21">
        <f>IF(ISBLANK(HLOOKUP(Y$1, m_preprocess!$1:$1048576, $D143, FALSE)), "", HLOOKUP(Y$1, m_preprocess!$1:$1048576, $D143, FALSE))</f>
        <v>108.89</v>
      </c>
      <c r="Z143" s="21">
        <f>IF(ISBLANK(HLOOKUP(Z$1, m_preprocess!$1:$1048576, $D143, FALSE)), "", HLOOKUP(Z$1, m_preprocess!$1:$1048576, $D143, FALSE))</f>
        <v>93.5</v>
      </c>
    </row>
    <row r="144" spans="1:26" x14ac:dyDescent="0.25">
      <c r="A144" s="2">
        <v>38292</v>
      </c>
      <c r="B144" s="21">
        <v>2004</v>
      </c>
      <c r="C144" s="21">
        <v>11</v>
      </c>
      <c r="D144" s="21">
        <v>144</v>
      </c>
      <c r="E144" s="21">
        <f>IF(ISBLANK(HLOOKUP(E$1, m_preprocess!$1:$1048576, $D144, FALSE)), "", HLOOKUP(E$1, m_preprocess!$1:$1048576, $D144, FALSE))</f>
        <v>62.244227877960235</v>
      </c>
      <c r="F144" s="21">
        <f>IF(ISBLANK(HLOOKUP(F$1, m_preprocess!$1:$1048576, $D144, FALSE)), "", HLOOKUP(F$1, m_preprocess!$1:$1048576, $D144, FALSE))</f>
        <v>60.375927444829998</v>
      </c>
      <c r="G144" s="21">
        <f>IF(ISBLANK(HLOOKUP(G$1, m_preprocess!$1:$1048576, $D144, FALSE)), "", HLOOKUP(G$1, m_preprocess!$1:$1048576, $D144, FALSE))</f>
        <v>63.024453305082432</v>
      </c>
      <c r="H144" s="21">
        <f>IF(ISBLANK(HLOOKUP(H$1, m_preprocess!$1:$1048576, $D144, FALSE)), "", HLOOKUP(H$1, m_preprocess!$1:$1048576, $D144, FALSE))</f>
        <v>80.67035787512134</v>
      </c>
      <c r="I144" s="21">
        <f>IF(ISBLANK(HLOOKUP(I$1, m_preprocess!$1:$1048576, $D144, FALSE)), "", HLOOKUP(I$1, m_preprocess!$1:$1048576, $D144, FALSE))</f>
        <v>60.592796316023829</v>
      </c>
      <c r="J144" s="21">
        <f>IF(ISBLANK(HLOOKUP(J$1, m_preprocess!$1:$1048576, $D144, FALSE)), "", HLOOKUP(J$1, m_preprocess!$1:$1048576, $D144, FALSE))</f>
        <v>54.677686323566178</v>
      </c>
      <c r="K144" s="21">
        <f>IF(ISBLANK(HLOOKUP(K$1, m_preprocess!$1:$1048576, $D144, FALSE)), "", HLOOKUP(K$1, m_preprocess!$1:$1048576, $D144, FALSE))</f>
        <v>300907.49707408046</v>
      </c>
      <c r="L144" s="21">
        <f>IF(ISBLANK(HLOOKUP(L$1, m_preprocess!$1:$1048576, $D144, FALSE)), "", HLOOKUP(L$1, m_preprocess!$1:$1048576, $D144, FALSE))</f>
        <v>44660.996943005746</v>
      </c>
      <c r="M144" s="21">
        <f>IF(ISBLANK(HLOOKUP(M$1, m_preprocess!$1:$1048576, $D144, FALSE)), "", HLOOKUP(M$1, m_preprocess!$1:$1048576, $D144, FALSE))</f>
        <v>72096.070967949665</v>
      </c>
      <c r="N144" s="21">
        <f>IF(ISBLANK(HLOOKUP(N$1, m_preprocess!$1:$1048576, $D144, FALSE)), "", HLOOKUP(N$1, m_preprocess!$1:$1048576, $D144, FALSE))</f>
        <v>23018.581022042625</v>
      </c>
      <c r="O144" s="21">
        <f>IF(ISBLANK(HLOOKUP(O$1, m_preprocess!$1:$1048576, $D144, FALSE)), "", HLOOKUP(O$1, m_preprocess!$1:$1048576, $D144, FALSE))</f>
        <v>161131.84814108245</v>
      </c>
      <c r="P144" s="21">
        <f>IF(ISBLANK(HLOOKUP(P$1, m_preprocess!$1:$1048576, $D144, FALSE)), "", HLOOKUP(P$1, m_preprocess!$1:$1048576, $D144, FALSE))</f>
        <v>261240.52135585749</v>
      </c>
      <c r="Q144" s="21">
        <f>IF(ISBLANK(HLOOKUP(Q$1, m_preprocess!$1:$1048576, $D144, FALSE)), "", HLOOKUP(Q$1, m_preprocess!$1:$1048576, $D144, FALSE))</f>
        <v>100796.05164614397</v>
      </c>
      <c r="R144" s="21">
        <f>IF(ISBLANK(HLOOKUP(R$1, m_preprocess!$1:$1048576, $D144, FALSE)), "", HLOOKUP(R$1, m_preprocess!$1:$1048576, $D144, FALSE))</f>
        <v>97149.348972790147</v>
      </c>
      <c r="S144" s="21">
        <f>IF(ISBLANK(HLOOKUP(S$1, m_preprocess!$1:$1048576, $D144, FALSE)), "", HLOOKUP(S$1, m_preprocess!$1:$1048576, $D144, FALSE))</f>
        <v>63295.120736923323</v>
      </c>
      <c r="T144" s="21">
        <f>IF(ISBLANK(HLOOKUP(T$1, m_preprocess!$1:$1048576, $D144, FALSE)), "", HLOOKUP(T$1, m_preprocess!$1:$1048576, $D144, FALSE))</f>
        <v>11532508.333579618</v>
      </c>
      <c r="U144" s="21">
        <f>IF(ISBLANK(HLOOKUP(U$1, m_preprocess!$1:$1048576, $D144, FALSE)), "", HLOOKUP(U$1, m_preprocess!$1:$1048576, $D144, FALSE))</f>
        <v>106.60608246572809</v>
      </c>
      <c r="V144" s="21">
        <f>IF(ISBLANK(HLOOKUP(V$1, m_preprocess!$1:$1048576, $D144, FALSE)), "", HLOOKUP(V$1, m_preprocess!$1:$1048576, $D144, FALSE))</f>
        <v>8097364.1070587561</v>
      </c>
      <c r="W144" s="21">
        <f>IF(ISBLANK(HLOOKUP(W$1, m_preprocess!$1:$1048576, $D144, FALSE)), "", HLOOKUP(W$1, m_preprocess!$1:$1048576, $D144, FALSE))</f>
        <v>11292562.854860913</v>
      </c>
      <c r="X144" s="21">
        <f>IF(ISBLANK(HLOOKUP(X$1, m_preprocess!$1:$1048576, $D144, FALSE)), "", HLOOKUP(X$1, m_preprocess!$1:$1048576, $D144, FALSE))</f>
        <v>6461.9481627823252</v>
      </c>
      <c r="Y144" s="21">
        <f>IF(ISBLANK(HLOOKUP(Y$1, m_preprocess!$1:$1048576, $D144, FALSE)), "", HLOOKUP(Y$1, m_preprocess!$1:$1048576, $D144, FALSE))</f>
        <v>109.59</v>
      </c>
      <c r="Z144" s="21">
        <f>IF(ISBLANK(HLOOKUP(Z$1, m_preprocess!$1:$1048576, $D144, FALSE)), "", HLOOKUP(Z$1, m_preprocess!$1:$1048576, $D144, FALSE))</f>
        <v>91.8</v>
      </c>
    </row>
    <row r="145" spans="1:26" x14ac:dyDescent="0.25">
      <c r="A145" s="2">
        <v>38322</v>
      </c>
      <c r="B145" s="21">
        <v>2004</v>
      </c>
      <c r="C145" s="21">
        <v>12</v>
      </c>
      <c r="D145" s="21">
        <v>145</v>
      </c>
      <c r="E145" s="21">
        <f>IF(ISBLANK(HLOOKUP(E$1, m_preprocess!$1:$1048576, $D145, FALSE)), "", HLOOKUP(E$1, m_preprocess!$1:$1048576, $D145, FALSE))</f>
        <v>68.320480963458564</v>
      </c>
      <c r="F145" s="21">
        <f>IF(ISBLANK(HLOOKUP(F$1, m_preprocess!$1:$1048576, $D145, FALSE)), "", HLOOKUP(F$1, m_preprocess!$1:$1048576, $D145, FALSE))</f>
        <v>60.246364675417198</v>
      </c>
      <c r="G145" s="21">
        <f>IF(ISBLANK(HLOOKUP(G$1, m_preprocess!$1:$1048576, $D145, FALSE)), "", HLOOKUP(G$1, m_preprocess!$1:$1048576, $D145, FALSE))</f>
        <v>71.166942122243469</v>
      </c>
      <c r="H145" s="21">
        <f>IF(ISBLANK(HLOOKUP(H$1, m_preprocess!$1:$1048576, $D145, FALSE)), "", HLOOKUP(H$1, m_preprocess!$1:$1048576, $D145, FALSE))</f>
        <v>95.022917778372161</v>
      </c>
      <c r="I145" s="21">
        <f>IF(ISBLANK(HLOOKUP(I$1, m_preprocess!$1:$1048576, $D145, FALSE)), "", HLOOKUP(I$1, m_preprocess!$1:$1048576, $D145, FALSE))</f>
        <v>80.013715536974871</v>
      </c>
      <c r="J145" s="21">
        <f>IF(ISBLANK(HLOOKUP(J$1, m_preprocess!$1:$1048576, $D145, FALSE)), "", HLOOKUP(J$1, m_preprocess!$1:$1048576, $D145, FALSE))</f>
        <v>59.016724868912696</v>
      </c>
      <c r="K145" s="21">
        <f>IF(ISBLANK(HLOOKUP(K$1, m_preprocess!$1:$1048576, $D145, FALSE)), "", HLOOKUP(K$1, m_preprocess!$1:$1048576, $D145, FALSE))</f>
        <v>306558.2656447718</v>
      </c>
      <c r="L145" s="21">
        <f>IF(ISBLANK(HLOOKUP(L$1, m_preprocess!$1:$1048576, $D145, FALSE)), "", HLOOKUP(L$1, m_preprocess!$1:$1048576, $D145, FALSE))</f>
        <v>58461.840737712453</v>
      </c>
      <c r="M145" s="21">
        <f>IF(ISBLANK(HLOOKUP(M$1, m_preprocess!$1:$1048576, $D145, FALSE)), "", HLOOKUP(M$1, m_preprocess!$1:$1048576, $D145, FALSE))</f>
        <v>67150.916301715173</v>
      </c>
      <c r="N145" s="21">
        <f>IF(ISBLANK(HLOOKUP(N$1, m_preprocess!$1:$1048576, $D145, FALSE)), "", HLOOKUP(N$1, m_preprocess!$1:$1048576, $D145, FALSE))</f>
        <v>20689.144173437497</v>
      </c>
      <c r="O145" s="21">
        <f>IF(ISBLANK(HLOOKUP(O$1, m_preprocess!$1:$1048576, $D145, FALSE)), "", HLOOKUP(O$1, m_preprocess!$1:$1048576, $D145, FALSE))</f>
        <v>160256.36443190667</v>
      </c>
      <c r="P145" s="21">
        <f>IF(ISBLANK(HLOOKUP(P$1, m_preprocess!$1:$1048576, $D145, FALSE)), "", HLOOKUP(P$1, m_preprocess!$1:$1048576, $D145, FALSE))</f>
        <v>319996.03370796924</v>
      </c>
      <c r="Q145" s="21">
        <f>IF(ISBLANK(HLOOKUP(Q$1, m_preprocess!$1:$1048576, $D145, FALSE)), "", HLOOKUP(Q$1, m_preprocess!$1:$1048576, $D145, FALSE))</f>
        <v>111830.90806559603</v>
      </c>
      <c r="R145" s="21">
        <f>IF(ISBLANK(HLOOKUP(R$1, m_preprocess!$1:$1048576, $D145, FALSE)), "", HLOOKUP(R$1, m_preprocess!$1:$1048576, $D145, FALSE))</f>
        <v>137317.54421413146</v>
      </c>
      <c r="S145" s="21">
        <f>IF(ISBLANK(HLOOKUP(S$1, m_preprocess!$1:$1048576, $D145, FALSE)), "", HLOOKUP(S$1, m_preprocess!$1:$1048576, $D145, FALSE))</f>
        <v>70847.581428241785</v>
      </c>
      <c r="T145" s="21">
        <f>IF(ISBLANK(HLOOKUP(T$1, m_preprocess!$1:$1048576, $D145, FALSE)), "", HLOOKUP(T$1, m_preprocess!$1:$1048576, $D145, FALSE))</f>
        <v>11451534.737888576</v>
      </c>
      <c r="U145" s="21">
        <f>IF(ISBLANK(HLOOKUP(U$1, m_preprocess!$1:$1048576, $D145, FALSE)), "", HLOOKUP(U$1, m_preprocess!$1:$1048576, $D145, FALSE))</f>
        <v>105.1931733409702</v>
      </c>
      <c r="V145" s="21">
        <f>IF(ISBLANK(HLOOKUP(V$1, m_preprocess!$1:$1048576, $D145, FALSE)), "", HLOOKUP(V$1, m_preprocess!$1:$1048576, $D145, FALSE))</f>
        <v>9556944.2433686107</v>
      </c>
      <c r="W145" s="21">
        <f>IF(ISBLANK(HLOOKUP(W$1, m_preprocess!$1:$1048576, $D145, FALSE)), "", HLOOKUP(W$1, m_preprocess!$1:$1048576, $D145, FALSE))</f>
        <v>12794292.170012286</v>
      </c>
      <c r="X145" s="21">
        <f>IF(ISBLANK(HLOOKUP(X$1, m_preprocess!$1:$1048576, $D145, FALSE)), "", HLOOKUP(X$1, m_preprocess!$1:$1048576, $D145, FALSE))</f>
        <v>3719.7346612201418</v>
      </c>
      <c r="Y145" s="21">
        <f>IF(ISBLANK(HLOOKUP(Y$1, m_preprocess!$1:$1048576, $D145, FALSE)), "", HLOOKUP(Y$1, m_preprocess!$1:$1048576, $D145, FALSE))</f>
        <v>107.56</v>
      </c>
      <c r="Z145" s="21">
        <f>IF(ISBLANK(HLOOKUP(Z$1, m_preprocess!$1:$1048576, $D145, FALSE)), "", HLOOKUP(Z$1, m_preprocess!$1:$1048576, $D145, FALSE))</f>
        <v>84.7</v>
      </c>
    </row>
    <row r="146" spans="1:26" x14ac:dyDescent="0.25">
      <c r="A146" s="2">
        <v>38353</v>
      </c>
      <c r="B146" s="21">
        <v>2005</v>
      </c>
      <c r="C146" s="21">
        <v>1</v>
      </c>
      <c r="D146" s="21">
        <v>146</v>
      </c>
      <c r="E146" s="21">
        <f>IF(ISBLANK(HLOOKUP(E$1, m_preprocess!$1:$1048576, $D146, FALSE)), "", HLOOKUP(E$1, m_preprocess!$1:$1048576, $D146, FALSE))</f>
        <v>56.692349795783478</v>
      </c>
      <c r="F146" s="21">
        <f>IF(ISBLANK(HLOOKUP(F$1, m_preprocess!$1:$1048576, $D146, FALSE)), "", HLOOKUP(F$1, m_preprocess!$1:$1048576, $D146, FALSE))</f>
        <v>59.753023254227401</v>
      </c>
      <c r="G146" s="21">
        <f>IF(ISBLANK(HLOOKUP(G$1, m_preprocess!$1:$1048576, $D146, FALSE)), "", HLOOKUP(G$1, m_preprocess!$1:$1048576, $D146, FALSE))</f>
        <v>57.153202886639136</v>
      </c>
      <c r="H146" s="21">
        <f>IF(ISBLANK(HLOOKUP(H$1, m_preprocess!$1:$1048576, $D146, FALSE)), "", HLOOKUP(H$1, m_preprocess!$1:$1048576, $D146, FALSE))</f>
        <v>72.772123309051807</v>
      </c>
      <c r="I146" s="21">
        <f>IF(ISBLANK(HLOOKUP(I$1, m_preprocess!$1:$1048576, $D146, FALSE)), "", HLOOKUP(I$1, m_preprocess!$1:$1048576, $D146, FALSE))</f>
        <v>43.41826938751516</v>
      </c>
      <c r="J146" s="21">
        <f>IF(ISBLANK(HLOOKUP(J$1, m_preprocess!$1:$1048576, $D146, FALSE)), "", HLOOKUP(J$1, m_preprocess!$1:$1048576, $D146, FALSE))</f>
        <v>57.385617340148492</v>
      </c>
      <c r="K146" s="21">
        <f>IF(ISBLANK(HLOOKUP(K$1, m_preprocess!$1:$1048576, $D146, FALSE)), "", HLOOKUP(K$1, m_preprocess!$1:$1048576, $D146, FALSE))</f>
        <v>299676.46582028107</v>
      </c>
      <c r="L146" s="21">
        <f>IF(ISBLANK(HLOOKUP(L$1, m_preprocess!$1:$1048576, $D146, FALSE)), "", HLOOKUP(L$1, m_preprocess!$1:$1048576, $D146, FALSE))</f>
        <v>46785.849717869103</v>
      </c>
      <c r="M146" s="21">
        <f>IF(ISBLANK(HLOOKUP(M$1, m_preprocess!$1:$1048576, $D146, FALSE)), "", HLOOKUP(M$1, m_preprocess!$1:$1048576, $D146, FALSE))</f>
        <v>62483.553175070825</v>
      </c>
      <c r="N146" s="21">
        <f>IF(ISBLANK(HLOOKUP(N$1, m_preprocess!$1:$1048576, $D146, FALSE)), "", HLOOKUP(N$1, m_preprocess!$1:$1048576, $D146, FALSE))</f>
        <v>18270.41025296312</v>
      </c>
      <c r="O146" s="21">
        <f>IF(ISBLANK(HLOOKUP(O$1, m_preprocess!$1:$1048576, $D146, FALSE)), "", HLOOKUP(O$1, m_preprocess!$1:$1048576, $D146, FALSE))</f>
        <v>172136.65267437801</v>
      </c>
      <c r="P146" s="21">
        <f>IF(ISBLANK(HLOOKUP(P$1, m_preprocess!$1:$1048576, $D146, FALSE)), "", HLOOKUP(P$1, m_preprocess!$1:$1048576, $D146, FALSE))</f>
        <v>215618.15778662663</v>
      </c>
      <c r="Q146" s="21">
        <f>IF(ISBLANK(HLOOKUP(Q$1, m_preprocess!$1:$1048576, $D146, FALSE)), "", HLOOKUP(Q$1, m_preprocess!$1:$1048576, $D146, FALSE))</f>
        <v>85518.80273928144</v>
      </c>
      <c r="R146" s="21">
        <f>IF(ISBLANK(HLOOKUP(R$1, m_preprocess!$1:$1048576, $D146, FALSE)), "", HLOOKUP(R$1, m_preprocess!$1:$1048576, $D146, FALSE))</f>
        <v>75580.276672089007</v>
      </c>
      <c r="S146" s="21">
        <f>IF(ISBLANK(HLOOKUP(S$1, m_preprocess!$1:$1048576, $D146, FALSE)), "", HLOOKUP(S$1, m_preprocess!$1:$1048576, $D146, FALSE))</f>
        <v>54519.078375256155</v>
      </c>
      <c r="T146" s="21">
        <f>IF(ISBLANK(HLOOKUP(T$1, m_preprocess!$1:$1048576, $D146, FALSE)), "", HLOOKUP(T$1, m_preprocess!$1:$1048576, $D146, FALSE))</f>
        <v>11511708.205163062</v>
      </c>
      <c r="U146" s="21">
        <f>IF(ISBLANK(HLOOKUP(U$1, m_preprocess!$1:$1048576, $D146, FALSE)), "", HLOOKUP(U$1, m_preprocess!$1:$1048576, $D146, FALSE))</f>
        <v>105.60284004202587</v>
      </c>
      <c r="V146" s="21">
        <f>IF(ISBLANK(HLOOKUP(V$1, m_preprocess!$1:$1048576, $D146, FALSE)), "", HLOOKUP(V$1, m_preprocess!$1:$1048576, $D146, FALSE))</f>
        <v>8767900.4355748743</v>
      </c>
      <c r="W146" s="21">
        <f>IF(ISBLANK(HLOOKUP(W$1, m_preprocess!$1:$1048576, $D146, FALSE)), "", HLOOKUP(W$1, m_preprocess!$1:$1048576, $D146, FALSE))</f>
        <v>12024477.658250416</v>
      </c>
      <c r="X146" s="21">
        <f>IF(ISBLANK(HLOOKUP(X$1, m_preprocess!$1:$1048576, $D146, FALSE)), "", HLOOKUP(X$1, m_preprocess!$1:$1048576, $D146, FALSE))</f>
        <v>4189.3382396803427</v>
      </c>
      <c r="Y146" s="21">
        <f>IF(ISBLANK(HLOOKUP(Y$1, m_preprocess!$1:$1048576, $D146, FALSE)), "", HLOOKUP(Y$1, m_preprocess!$1:$1048576, $D146, FALSE))</f>
        <v>103.52</v>
      </c>
      <c r="Z146" s="21">
        <f>IF(ISBLANK(HLOOKUP(Z$1, m_preprocess!$1:$1048576, $D146, FALSE)), "", HLOOKUP(Z$1, m_preprocess!$1:$1048576, $D146, FALSE))</f>
        <v>81</v>
      </c>
    </row>
    <row r="147" spans="1:26" x14ac:dyDescent="0.25">
      <c r="A147" s="2">
        <v>38384</v>
      </c>
      <c r="B147" s="21">
        <v>2005</v>
      </c>
      <c r="C147" s="21">
        <v>2</v>
      </c>
      <c r="D147" s="21">
        <v>147</v>
      </c>
      <c r="E147" s="21">
        <f>IF(ISBLANK(HLOOKUP(E$1, m_preprocess!$1:$1048576, $D147, FALSE)), "", HLOOKUP(E$1, m_preprocess!$1:$1048576, $D147, FALSE))</f>
        <v>55.702381602089041</v>
      </c>
      <c r="F147" s="21">
        <f>IF(ISBLANK(HLOOKUP(F$1, m_preprocess!$1:$1048576, $D147, FALSE)), "", HLOOKUP(F$1, m_preprocess!$1:$1048576, $D147, FALSE))</f>
        <v>59.927873822632598</v>
      </c>
      <c r="G147" s="21">
        <f>IF(ISBLANK(HLOOKUP(G$1, m_preprocess!$1:$1048576, $D147, FALSE)), "", HLOOKUP(G$1, m_preprocess!$1:$1048576, $D147, FALSE))</f>
        <v>57.824457690565566</v>
      </c>
      <c r="H147" s="21">
        <f>IF(ISBLANK(HLOOKUP(H$1, m_preprocess!$1:$1048576, $D147, FALSE)), "", HLOOKUP(H$1, m_preprocess!$1:$1048576, $D147, FALSE))</f>
        <v>72.011552731149905</v>
      </c>
      <c r="I147" s="21">
        <f>IF(ISBLANK(HLOOKUP(I$1, m_preprocess!$1:$1048576, $D147, FALSE)), "", HLOOKUP(I$1, m_preprocess!$1:$1048576, $D147, FALSE))</f>
        <v>50.037729961622887</v>
      </c>
      <c r="J147" s="21">
        <f>IF(ISBLANK(HLOOKUP(J$1, m_preprocess!$1:$1048576, $D147, FALSE)), "", HLOOKUP(J$1, m_preprocess!$1:$1048576, $D147, FALSE))</f>
        <v>55.647460130868872</v>
      </c>
      <c r="K147" s="21">
        <f>IF(ISBLANK(HLOOKUP(K$1, m_preprocess!$1:$1048576, $D147, FALSE)), "", HLOOKUP(K$1, m_preprocess!$1:$1048576, $D147, FALSE))</f>
        <v>419835.37964561291</v>
      </c>
      <c r="L147" s="21">
        <f>IF(ISBLANK(HLOOKUP(L$1, m_preprocess!$1:$1048576, $D147, FALSE)), "", HLOOKUP(L$1, m_preprocess!$1:$1048576, $D147, FALSE))</f>
        <v>114012.17952077484</v>
      </c>
      <c r="M147" s="21">
        <f>IF(ISBLANK(HLOOKUP(M$1, m_preprocess!$1:$1048576, $D147, FALSE)), "", HLOOKUP(M$1, m_preprocess!$1:$1048576, $D147, FALSE))</f>
        <v>121223.00236770028</v>
      </c>
      <c r="N147" s="21">
        <f>IF(ISBLANK(HLOOKUP(N$1, m_preprocess!$1:$1048576, $D147, FALSE)), "", HLOOKUP(N$1, m_preprocess!$1:$1048576, $D147, FALSE))</f>
        <v>17092.325797825983</v>
      </c>
      <c r="O147" s="21">
        <f>IF(ISBLANK(HLOOKUP(O$1, m_preprocess!$1:$1048576, $D147, FALSE)), "", HLOOKUP(O$1, m_preprocess!$1:$1048576, $D147, FALSE))</f>
        <v>167507.87195931177</v>
      </c>
      <c r="P147" s="21">
        <f>IF(ISBLANK(HLOOKUP(P$1, m_preprocess!$1:$1048576, $D147, FALSE)), "", HLOOKUP(P$1, m_preprocess!$1:$1048576, $D147, FALSE))</f>
        <v>224275.88164225227</v>
      </c>
      <c r="Q147" s="21">
        <f>IF(ISBLANK(HLOOKUP(Q$1, m_preprocess!$1:$1048576, $D147, FALSE)), "", HLOOKUP(Q$1, m_preprocess!$1:$1048576, $D147, FALSE))</f>
        <v>83597.855535670198</v>
      </c>
      <c r="R147" s="21">
        <f>IF(ISBLANK(HLOOKUP(R$1, m_preprocess!$1:$1048576, $D147, FALSE)), "", HLOOKUP(R$1, m_preprocess!$1:$1048576, $D147, FALSE))</f>
        <v>77739.993159004749</v>
      </c>
      <c r="S147" s="21">
        <f>IF(ISBLANK(HLOOKUP(S$1, m_preprocess!$1:$1048576, $D147, FALSE)), "", HLOOKUP(S$1, m_preprocess!$1:$1048576, $D147, FALSE))</f>
        <v>62938.032947577311</v>
      </c>
      <c r="T147" s="21">
        <f>IF(ISBLANK(HLOOKUP(T$1, m_preprocess!$1:$1048576, $D147, FALSE)), "", HLOOKUP(T$1, m_preprocess!$1:$1048576, $D147, FALSE))</f>
        <v>11441319.285045503</v>
      </c>
      <c r="U147" s="21">
        <f>IF(ISBLANK(HLOOKUP(U$1, m_preprocess!$1:$1048576, $D147, FALSE)), "", HLOOKUP(U$1, m_preprocess!$1:$1048576, $D147, FALSE))</f>
        <v>106.97602880307461</v>
      </c>
      <c r="V147" s="21">
        <f>IF(ISBLANK(HLOOKUP(V$1, m_preprocess!$1:$1048576, $D147, FALSE)), "", HLOOKUP(V$1, m_preprocess!$1:$1048576, $D147, FALSE))</f>
        <v>8919763.3692153879</v>
      </c>
      <c r="W147" s="21">
        <f>IF(ISBLANK(HLOOKUP(W$1, m_preprocess!$1:$1048576, $D147, FALSE)), "", HLOOKUP(W$1, m_preprocess!$1:$1048576, $D147, FALSE))</f>
        <v>12217518.057169607</v>
      </c>
      <c r="X147" s="21">
        <f>IF(ISBLANK(HLOOKUP(X$1, m_preprocess!$1:$1048576, $D147, FALSE)), "", HLOOKUP(X$1, m_preprocess!$1:$1048576, $D147, FALSE))</f>
        <v>4231.0432589678203</v>
      </c>
      <c r="Y147" s="21">
        <f>IF(ISBLANK(HLOOKUP(Y$1, m_preprocess!$1:$1048576, $D147, FALSE)), "", HLOOKUP(Y$1, m_preprocess!$1:$1048576, $D147, FALSE))</f>
        <v>104</v>
      </c>
      <c r="Z147" s="21">
        <f>IF(ISBLANK(HLOOKUP(Z$1, m_preprocess!$1:$1048576, $D147, FALSE)), "", HLOOKUP(Z$1, m_preprocess!$1:$1048576, $D147, FALSE))</f>
        <v>76.400000000000006</v>
      </c>
    </row>
    <row r="148" spans="1:26" x14ac:dyDescent="0.25">
      <c r="A148" s="2">
        <v>38412</v>
      </c>
      <c r="B148" s="21">
        <v>2005</v>
      </c>
      <c r="C148" s="21">
        <v>3</v>
      </c>
      <c r="D148" s="21">
        <v>148</v>
      </c>
      <c r="E148" s="21">
        <f>IF(ISBLANK(HLOOKUP(E$1, m_preprocess!$1:$1048576, $D148, FALSE)), "", HLOOKUP(E$1, m_preprocess!$1:$1048576, $D148, FALSE))</f>
        <v>62.18200912251833</v>
      </c>
      <c r="F148" s="21">
        <f>IF(ISBLANK(HLOOKUP(F$1, m_preprocess!$1:$1048576, $D148, FALSE)), "", HLOOKUP(F$1, m_preprocess!$1:$1048576, $D148, FALSE))</f>
        <v>60.438090164769399</v>
      </c>
      <c r="G148" s="21">
        <f>IF(ISBLANK(HLOOKUP(G$1, m_preprocess!$1:$1048576, $D148, FALSE)), "", HLOOKUP(G$1, m_preprocess!$1:$1048576, $D148, FALSE))</f>
        <v>58.553928451794469</v>
      </c>
      <c r="H148" s="21">
        <f>IF(ISBLANK(HLOOKUP(H$1, m_preprocess!$1:$1048576, $D148, FALSE)), "", HLOOKUP(H$1, m_preprocess!$1:$1048576, $D148, FALSE))</f>
        <v>75.421166285263411</v>
      </c>
      <c r="I148" s="21">
        <f>IF(ISBLANK(HLOOKUP(I$1, m_preprocess!$1:$1048576, $D148, FALSE)), "", HLOOKUP(I$1, m_preprocess!$1:$1048576, $D148, FALSE))</f>
        <v>58.232545906232218</v>
      </c>
      <c r="J148" s="21">
        <f>IF(ISBLANK(HLOOKUP(J$1, m_preprocess!$1:$1048576, $D148, FALSE)), "", HLOOKUP(J$1, m_preprocess!$1:$1048576, $D148, FALSE))</f>
        <v>54.3111625710591</v>
      </c>
      <c r="K148" s="21">
        <f>IF(ISBLANK(HLOOKUP(K$1, m_preprocess!$1:$1048576, $D148, FALSE)), "", HLOOKUP(K$1, m_preprocess!$1:$1048576, $D148, FALSE))</f>
        <v>382970.26356564823</v>
      </c>
      <c r="L148" s="21">
        <f>IF(ISBLANK(HLOOKUP(L$1, m_preprocess!$1:$1048576, $D148, FALSE)), "", HLOOKUP(L$1, m_preprocess!$1:$1048576, $D148, FALSE))</f>
        <v>146606.07955996259</v>
      </c>
      <c r="M148" s="21">
        <f>IF(ISBLANK(HLOOKUP(M$1, m_preprocess!$1:$1048576, $D148, FALSE)), "", HLOOKUP(M$1, m_preprocess!$1:$1048576, $D148, FALSE))</f>
        <v>54170.926239030596</v>
      </c>
      <c r="N148" s="21">
        <f>IF(ISBLANK(HLOOKUP(N$1, m_preprocess!$1:$1048576, $D148, FALSE)), "", HLOOKUP(N$1, m_preprocess!$1:$1048576, $D148, FALSE))</f>
        <v>19880.366821956075</v>
      </c>
      <c r="O148" s="21">
        <f>IF(ISBLANK(HLOOKUP(O$1, m_preprocess!$1:$1048576, $D148, FALSE)), "", HLOOKUP(O$1, m_preprocess!$1:$1048576, $D148, FALSE))</f>
        <v>162312.89094469897</v>
      </c>
      <c r="P148" s="21">
        <f>IF(ISBLANK(HLOOKUP(P$1, m_preprocess!$1:$1048576, $D148, FALSE)), "", HLOOKUP(P$1, m_preprocess!$1:$1048576, $D148, FALSE))</f>
        <v>223932.26972422708</v>
      </c>
      <c r="Q148" s="21">
        <f>IF(ISBLANK(HLOOKUP(Q$1, m_preprocess!$1:$1048576, $D148, FALSE)), "", HLOOKUP(Q$1, m_preprocess!$1:$1048576, $D148, FALSE))</f>
        <v>89025.527481527984</v>
      </c>
      <c r="R148" s="21">
        <f>IF(ISBLANK(HLOOKUP(R$1, m_preprocess!$1:$1048576, $D148, FALSE)), "", HLOOKUP(R$1, m_preprocess!$1:$1048576, $D148, FALSE))</f>
        <v>72234.597295992848</v>
      </c>
      <c r="S148" s="21">
        <f>IF(ISBLANK(HLOOKUP(S$1, m_preprocess!$1:$1048576, $D148, FALSE)), "", HLOOKUP(S$1, m_preprocess!$1:$1048576, $D148, FALSE))</f>
        <v>62672.144946706234</v>
      </c>
      <c r="T148" s="21">
        <f>IF(ISBLANK(HLOOKUP(T$1, m_preprocess!$1:$1048576, $D148, FALSE)), "", HLOOKUP(T$1, m_preprocess!$1:$1048576, $D148, FALSE))</f>
        <v>11303131.965865903</v>
      </c>
      <c r="U148" s="21">
        <f>IF(ISBLANK(HLOOKUP(U$1, m_preprocess!$1:$1048576, $D148, FALSE)), "", HLOOKUP(U$1, m_preprocess!$1:$1048576, $D148, FALSE))</f>
        <v>104.93463778265355</v>
      </c>
      <c r="V148" s="21">
        <f>IF(ISBLANK(HLOOKUP(V$1, m_preprocess!$1:$1048576, $D148, FALSE)), "", HLOOKUP(V$1, m_preprocess!$1:$1048576, $D148, FALSE))</f>
        <v>9009225.8656263296</v>
      </c>
      <c r="W148" s="21">
        <f>IF(ISBLANK(HLOOKUP(W$1, m_preprocess!$1:$1048576, $D148, FALSE)), "", HLOOKUP(W$1, m_preprocess!$1:$1048576, $D148, FALSE))</f>
        <v>12072523.256617336</v>
      </c>
      <c r="X148" s="21">
        <f>IF(ISBLANK(HLOOKUP(X$1, m_preprocess!$1:$1048576, $D148, FALSE)), "", HLOOKUP(X$1, m_preprocess!$1:$1048576, $D148, FALSE))</f>
        <v>6848.9605249953393</v>
      </c>
      <c r="Y148" s="21">
        <f>IF(ISBLANK(HLOOKUP(Y$1, m_preprocess!$1:$1048576, $D148, FALSE)), "", HLOOKUP(Y$1, m_preprocess!$1:$1048576, $D148, FALSE))</f>
        <v>115.42</v>
      </c>
      <c r="Z148" s="21">
        <f>IF(ISBLANK(HLOOKUP(Z$1, m_preprocess!$1:$1048576, $D148, FALSE)), "", HLOOKUP(Z$1, m_preprocess!$1:$1048576, $D148, FALSE))</f>
        <v>88</v>
      </c>
    </row>
    <row r="149" spans="1:26" x14ac:dyDescent="0.25">
      <c r="A149" s="2">
        <v>38443</v>
      </c>
      <c r="B149" s="21">
        <v>2005</v>
      </c>
      <c r="C149" s="21">
        <v>4</v>
      </c>
      <c r="D149" s="21">
        <v>149</v>
      </c>
      <c r="E149" s="21">
        <f>IF(ISBLANK(HLOOKUP(E$1, m_preprocess!$1:$1048576, $D149, FALSE)), "", HLOOKUP(E$1, m_preprocess!$1:$1048576, $D149, FALSE))</f>
        <v>62.872558060576672</v>
      </c>
      <c r="F149" s="21">
        <f>IF(ISBLANK(HLOOKUP(F$1, m_preprocess!$1:$1048576, $D149, FALSE)), "", HLOOKUP(F$1, m_preprocess!$1:$1048576, $D149, FALSE))</f>
        <v>61.4533224321153</v>
      </c>
      <c r="G149" s="21">
        <f>IF(ISBLANK(HLOOKUP(G$1, m_preprocess!$1:$1048576, $D149, FALSE)), "", HLOOKUP(G$1, m_preprocess!$1:$1048576, $D149, FALSE))</f>
        <v>60.342340765539831</v>
      </c>
      <c r="H149" s="21">
        <f>IF(ISBLANK(HLOOKUP(H$1, m_preprocess!$1:$1048576, $D149, FALSE)), "", HLOOKUP(H$1, m_preprocess!$1:$1048576, $D149, FALSE))</f>
        <v>74.456290429814601</v>
      </c>
      <c r="I149" s="21">
        <f>IF(ISBLANK(HLOOKUP(I$1, m_preprocess!$1:$1048576, $D149, FALSE)), "", HLOOKUP(I$1, m_preprocess!$1:$1048576, $D149, FALSE))</f>
        <v>64.351306633319851</v>
      </c>
      <c r="J149" s="21">
        <f>IF(ISBLANK(HLOOKUP(J$1, m_preprocess!$1:$1048576, $D149, FALSE)), "", HLOOKUP(J$1, m_preprocess!$1:$1048576, $D149, FALSE))</f>
        <v>70.808632403713617</v>
      </c>
      <c r="K149" s="21">
        <f>IF(ISBLANK(HLOOKUP(K$1, m_preprocess!$1:$1048576, $D149, FALSE)), "", HLOOKUP(K$1, m_preprocess!$1:$1048576, $D149, FALSE))</f>
        <v>362907.86079378071</v>
      </c>
      <c r="L149" s="21">
        <f>IF(ISBLANK(HLOOKUP(L$1, m_preprocess!$1:$1048576, $D149, FALSE)), "", HLOOKUP(L$1, m_preprocess!$1:$1048576, $D149, FALSE))</f>
        <v>121834.44085032545</v>
      </c>
      <c r="M149" s="21">
        <f>IF(ISBLANK(HLOOKUP(M$1, m_preprocess!$1:$1048576, $D149, FALSE)), "", HLOOKUP(M$1, m_preprocess!$1:$1048576, $D149, FALSE))</f>
        <v>56807.58386478691</v>
      </c>
      <c r="N149" s="21">
        <f>IF(ISBLANK(HLOOKUP(N$1, m_preprocess!$1:$1048576, $D149, FALSE)), "", HLOOKUP(N$1, m_preprocess!$1:$1048576, $D149, FALSE))</f>
        <v>18121.71754659251</v>
      </c>
      <c r="O149" s="21">
        <f>IF(ISBLANK(HLOOKUP(O$1, m_preprocess!$1:$1048576, $D149, FALSE)), "", HLOOKUP(O$1, m_preprocess!$1:$1048576, $D149, FALSE))</f>
        <v>166144.11853207584</v>
      </c>
      <c r="P149" s="21">
        <f>IF(ISBLANK(HLOOKUP(P$1, m_preprocess!$1:$1048576, $D149, FALSE)), "", HLOOKUP(P$1, m_preprocess!$1:$1048576, $D149, FALSE))</f>
        <v>239916.65038649167</v>
      </c>
      <c r="Q149" s="21">
        <f>IF(ISBLANK(HLOOKUP(Q$1, m_preprocess!$1:$1048576, $D149, FALSE)), "", HLOOKUP(Q$1, m_preprocess!$1:$1048576, $D149, FALSE))</f>
        <v>87720.135668961841</v>
      </c>
      <c r="R149" s="21">
        <f>IF(ISBLANK(HLOOKUP(R$1, m_preprocess!$1:$1048576, $D149, FALSE)), "", HLOOKUP(R$1, m_preprocess!$1:$1048576, $D149, FALSE))</f>
        <v>91580.557540733163</v>
      </c>
      <c r="S149" s="21">
        <f>IF(ISBLANK(HLOOKUP(S$1, m_preprocess!$1:$1048576, $D149, FALSE)), "", HLOOKUP(S$1, m_preprocess!$1:$1048576, $D149, FALSE))</f>
        <v>60615.957176796641</v>
      </c>
      <c r="T149" s="21">
        <f>IF(ISBLANK(HLOOKUP(T$1, m_preprocess!$1:$1048576, $D149, FALSE)), "", HLOOKUP(T$1, m_preprocess!$1:$1048576, $D149, FALSE))</f>
        <v>10920418.534644952</v>
      </c>
      <c r="U149" s="21">
        <f>IF(ISBLANK(HLOOKUP(U$1, m_preprocess!$1:$1048576, $D149, FALSE)), "", HLOOKUP(U$1, m_preprocess!$1:$1048576, $D149, FALSE))</f>
        <v>104.3484646567623</v>
      </c>
      <c r="V149" s="21">
        <f>IF(ISBLANK(HLOOKUP(V$1, m_preprocess!$1:$1048576, $D149, FALSE)), "", HLOOKUP(V$1, m_preprocess!$1:$1048576, $D149, FALSE))</f>
        <v>8847873.0309827719</v>
      </c>
      <c r="W149" s="21">
        <f>IF(ISBLANK(HLOOKUP(W$1, m_preprocess!$1:$1048576, $D149, FALSE)), "", HLOOKUP(W$1, m_preprocess!$1:$1048576, $D149, FALSE))</f>
        <v>12080912.463172004</v>
      </c>
      <c r="X149" s="21">
        <f>IF(ISBLANK(HLOOKUP(X$1, m_preprocess!$1:$1048576, $D149, FALSE)), "", HLOOKUP(X$1, m_preprocess!$1:$1048576, $D149, FALSE))</f>
        <v>6042.1456221709477</v>
      </c>
      <c r="Y149" s="21">
        <f>IF(ISBLANK(HLOOKUP(Y$1, m_preprocess!$1:$1048576, $D149, FALSE)), "", HLOOKUP(Y$1, m_preprocess!$1:$1048576, $D149, FALSE))</f>
        <v>112.35</v>
      </c>
      <c r="Z149" s="21">
        <f>IF(ISBLANK(HLOOKUP(Z$1, m_preprocess!$1:$1048576, $D149, FALSE)), "", HLOOKUP(Z$1, m_preprocess!$1:$1048576, $D149, FALSE))</f>
        <v>87</v>
      </c>
    </row>
    <row r="150" spans="1:26" x14ac:dyDescent="0.25">
      <c r="A150" s="2">
        <v>38473</v>
      </c>
      <c r="B150" s="21">
        <v>2005</v>
      </c>
      <c r="C150" s="21">
        <v>5</v>
      </c>
      <c r="D150" s="21">
        <v>150</v>
      </c>
      <c r="E150" s="21">
        <f>IF(ISBLANK(HLOOKUP(E$1, m_preprocess!$1:$1048576, $D150, FALSE)), "", HLOOKUP(E$1, m_preprocess!$1:$1048576, $D150, FALSE))</f>
        <v>63.013333818560248</v>
      </c>
      <c r="F150" s="21">
        <f>IF(ISBLANK(HLOOKUP(F$1, m_preprocess!$1:$1048576, $D150, FALSE)), "", HLOOKUP(F$1, m_preprocess!$1:$1048576, $D150, FALSE))</f>
        <v>61.0493859167115</v>
      </c>
      <c r="G150" s="21">
        <f>IF(ISBLANK(HLOOKUP(G$1, m_preprocess!$1:$1048576, $D150, FALSE)), "", HLOOKUP(G$1, m_preprocess!$1:$1048576, $D150, FALSE))</f>
        <v>66.365153744518764</v>
      </c>
      <c r="H150" s="21">
        <f>IF(ISBLANK(HLOOKUP(H$1, m_preprocess!$1:$1048576, $D150, FALSE)), "", HLOOKUP(H$1, m_preprocess!$1:$1048576, $D150, FALSE))</f>
        <v>75.411795026303466</v>
      </c>
      <c r="I150" s="21">
        <f>IF(ISBLANK(HLOOKUP(I$1, m_preprocess!$1:$1048576, $D150, FALSE)), "", HLOOKUP(I$1, m_preprocess!$1:$1048576, $D150, FALSE))</f>
        <v>62.598582683368939</v>
      </c>
      <c r="J150" s="21">
        <f>IF(ISBLANK(HLOOKUP(J$1, m_preprocess!$1:$1048576, $D150, FALSE)), "", HLOOKUP(J$1, m_preprocess!$1:$1048576, $D150, FALSE))</f>
        <v>50.778078628650142</v>
      </c>
      <c r="K150" s="21">
        <f>IF(ISBLANK(HLOOKUP(K$1, m_preprocess!$1:$1048576, $D150, FALSE)), "", HLOOKUP(K$1, m_preprocess!$1:$1048576, $D150, FALSE))</f>
        <v>355048.79389951006</v>
      </c>
      <c r="L150" s="21">
        <f>IF(ISBLANK(HLOOKUP(L$1, m_preprocess!$1:$1048576, $D150, FALSE)), "", HLOOKUP(L$1, m_preprocess!$1:$1048576, $D150, FALSE))</f>
        <v>106491.42348061601</v>
      </c>
      <c r="M150" s="21">
        <f>IF(ISBLANK(HLOOKUP(M$1, m_preprocess!$1:$1048576, $D150, FALSE)), "", HLOOKUP(M$1, m_preprocess!$1:$1048576, $D150, FALSE))</f>
        <v>63589.174506777497</v>
      </c>
      <c r="N150" s="21">
        <f>IF(ISBLANK(HLOOKUP(N$1, m_preprocess!$1:$1048576, $D150, FALSE)), "", HLOOKUP(N$1, m_preprocess!$1:$1048576, $D150, FALSE))</f>
        <v>20648.942618350771</v>
      </c>
      <c r="O150" s="21">
        <f>IF(ISBLANK(HLOOKUP(O$1, m_preprocess!$1:$1048576, $D150, FALSE)), "", HLOOKUP(O$1, m_preprocess!$1:$1048576, $D150, FALSE))</f>
        <v>164319.25329376574</v>
      </c>
      <c r="P150" s="21">
        <f>IF(ISBLANK(HLOOKUP(P$1, m_preprocess!$1:$1048576, $D150, FALSE)), "", HLOOKUP(P$1, m_preprocess!$1:$1048576, $D150, FALSE))</f>
        <v>267296.28369023529</v>
      </c>
      <c r="Q150" s="21">
        <f>IF(ISBLANK(HLOOKUP(Q$1, m_preprocess!$1:$1048576, $D150, FALSE)), "", HLOOKUP(Q$1, m_preprocess!$1:$1048576, $D150, FALSE))</f>
        <v>92637.022604060709</v>
      </c>
      <c r="R150" s="21">
        <f>IF(ISBLANK(HLOOKUP(R$1, m_preprocess!$1:$1048576, $D150, FALSE)), "", HLOOKUP(R$1, m_preprocess!$1:$1048576, $D150, FALSE))</f>
        <v>105892.81017795092</v>
      </c>
      <c r="S150" s="21">
        <f>IF(ISBLANK(HLOOKUP(S$1, m_preprocess!$1:$1048576, $D150, FALSE)), "", HLOOKUP(S$1, m_preprocess!$1:$1048576, $D150, FALSE))</f>
        <v>68766.450908223662</v>
      </c>
      <c r="T150" s="21">
        <f>IF(ISBLANK(HLOOKUP(T$1, m_preprocess!$1:$1048576, $D150, FALSE)), "", HLOOKUP(T$1, m_preprocess!$1:$1048576, $D150, FALSE))</f>
        <v>10557257.228412576</v>
      </c>
      <c r="U150" s="21">
        <f>IF(ISBLANK(HLOOKUP(U$1, m_preprocess!$1:$1048576, $D150, FALSE)), "", HLOOKUP(U$1, m_preprocess!$1:$1048576, $D150, FALSE))</f>
        <v>101.50760164528339</v>
      </c>
      <c r="V150" s="21">
        <f>IF(ISBLANK(HLOOKUP(V$1, m_preprocess!$1:$1048576, $D150, FALSE)), "", HLOOKUP(V$1, m_preprocess!$1:$1048576, $D150, FALSE))</f>
        <v>8716141.1010756176</v>
      </c>
      <c r="W150" s="21">
        <f>IF(ISBLANK(HLOOKUP(W$1, m_preprocess!$1:$1048576, $D150, FALSE)), "", HLOOKUP(W$1, m_preprocess!$1:$1048576, $D150, FALSE))</f>
        <v>11870637.172161316</v>
      </c>
      <c r="X150" s="21">
        <f>IF(ISBLANK(HLOOKUP(X$1, m_preprocess!$1:$1048576, $D150, FALSE)), "", HLOOKUP(X$1, m_preprocess!$1:$1048576, $D150, FALSE))</f>
        <v>4987.3667330700082</v>
      </c>
      <c r="Y150" s="21">
        <f>IF(ISBLANK(HLOOKUP(Y$1, m_preprocess!$1:$1048576, $D150, FALSE)), "", HLOOKUP(Y$1, m_preprocess!$1:$1048576, $D150, FALSE))</f>
        <v>110.86</v>
      </c>
      <c r="Z150" s="21">
        <f>IF(ISBLANK(HLOOKUP(Z$1, m_preprocess!$1:$1048576, $D150, FALSE)), "", HLOOKUP(Z$1, m_preprocess!$1:$1048576, $D150, FALSE))</f>
        <v>91.1</v>
      </c>
    </row>
    <row r="151" spans="1:26" x14ac:dyDescent="0.25">
      <c r="A151" s="2">
        <v>38504</v>
      </c>
      <c r="B151" s="21">
        <v>2005</v>
      </c>
      <c r="C151" s="21">
        <v>6</v>
      </c>
      <c r="D151" s="21">
        <v>151</v>
      </c>
      <c r="E151" s="21">
        <f>IF(ISBLANK(HLOOKUP(E$1, m_preprocess!$1:$1048576, $D151, FALSE)), "", HLOOKUP(E$1, m_preprocess!$1:$1048576, $D151, FALSE))</f>
        <v>55.539593177556071</v>
      </c>
      <c r="F151" s="21">
        <f>IF(ISBLANK(HLOOKUP(F$1, m_preprocess!$1:$1048576, $D151, FALSE)), "", HLOOKUP(F$1, m_preprocess!$1:$1048576, $D151, FALSE))</f>
        <v>61.217661052447703</v>
      </c>
      <c r="G151" s="21">
        <f>IF(ISBLANK(HLOOKUP(G$1, m_preprocess!$1:$1048576, $D151, FALSE)), "", HLOOKUP(G$1, m_preprocess!$1:$1048576, $D151, FALSE))</f>
        <v>63.423561527940286</v>
      </c>
      <c r="H151" s="21">
        <f>IF(ISBLANK(HLOOKUP(H$1, m_preprocess!$1:$1048576, $D151, FALSE)), "", HLOOKUP(H$1, m_preprocess!$1:$1048576, $D151, FALSE))</f>
        <v>74.235959861808396</v>
      </c>
      <c r="I151" s="21">
        <f>IF(ISBLANK(HLOOKUP(I$1, m_preprocess!$1:$1048576, $D151, FALSE)), "", HLOOKUP(I$1, m_preprocess!$1:$1048576, $D151, FALSE))</f>
        <v>64.131814538333984</v>
      </c>
      <c r="J151" s="21">
        <f>IF(ISBLANK(HLOOKUP(J$1, m_preprocess!$1:$1048576, $D151, FALSE)), "", HLOOKUP(J$1, m_preprocess!$1:$1048576, $D151, FALSE))</f>
        <v>49.535632730231669</v>
      </c>
      <c r="K151" s="21">
        <f>IF(ISBLANK(HLOOKUP(K$1, m_preprocess!$1:$1048576, $D151, FALSE)), "", HLOOKUP(K$1, m_preprocess!$1:$1048576, $D151, FALSE))</f>
        <v>325070.04226923233</v>
      </c>
      <c r="L151" s="21">
        <f>IF(ISBLANK(HLOOKUP(L$1, m_preprocess!$1:$1048576, $D151, FALSE)), "", HLOOKUP(L$1, m_preprocess!$1:$1048576, $D151, FALSE))</f>
        <v>83119.446763073211</v>
      </c>
      <c r="M151" s="21">
        <f>IF(ISBLANK(HLOOKUP(M$1, m_preprocess!$1:$1048576, $D151, FALSE)), "", HLOOKUP(M$1, m_preprocess!$1:$1048576, $D151, FALSE))</f>
        <v>66335.566678050061</v>
      </c>
      <c r="N151" s="21">
        <f>IF(ISBLANK(HLOOKUP(N$1, m_preprocess!$1:$1048576, $D151, FALSE)), "", HLOOKUP(N$1, m_preprocess!$1:$1048576, $D151, FALSE))</f>
        <v>18535.004470535725</v>
      </c>
      <c r="O151" s="21">
        <f>IF(ISBLANK(HLOOKUP(O$1, m_preprocess!$1:$1048576, $D151, FALSE)), "", HLOOKUP(O$1, m_preprocess!$1:$1048576, $D151, FALSE))</f>
        <v>157080.02435757333</v>
      </c>
      <c r="P151" s="21">
        <f>IF(ISBLANK(HLOOKUP(P$1, m_preprocess!$1:$1048576, $D151, FALSE)), "", HLOOKUP(P$1, m_preprocess!$1:$1048576, $D151, FALSE))</f>
        <v>255895.01478360026</v>
      </c>
      <c r="Q151" s="21">
        <f>IF(ISBLANK(HLOOKUP(Q$1, m_preprocess!$1:$1048576, $D151, FALSE)), "", HLOOKUP(Q$1, m_preprocess!$1:$1048576, $D151, FALSE))</f>
        <v>94841.731072414259</v>
      </c>
      <c r="R151" s="21">
        <f>IF(ISBLANK(HLOOKUP(R$1, m_preprocess!$1:$1048576, $D151, FALSE)), "", HLOOKUP(R$1, m_preprocess!$1:$1048576, $D151, FALSE))</f>
        <v>84444.677701764158</v>
      </c>
      <c r="S151" s="21">
        <f>IF(ISBLANK(HLOOKUP(S$1, m_preprocess!$1:$1048576, $D151, FALSE)), "", HLOOKUP(S$1, m_preprocess!$1:$1048576, $D151, FALSE))</f>
        <v>76608.606009421841</v>
      </c>
      <c r="T151" s="21">
        <f>IF(ISBLANK(HLOOKUP(T$1, m_preprocess!$1:$1048576, $D151, FALSE)), "", HLOOKUP(T$1, m_preprocess!$1:$1048576, $D151, FALSE))</f>
        <v>10258186.764019925</v>
      </c>
      <c r="U151" s="21">
        <f>IF(ISBLANK(HLOOKUP(U$1, m_preprocess!$1:$1048576, $D151, FALSE)), "", HLOOKUP(U$1, m_preprocess!$1:$1048576, $D151, FALSE))</f>
        <v>98.650124795624308</v>
      </c>
      <c r="V151" s="21">
        <f>IF(ISBLANK(HLOOKUP(V$1, m_preprocess!$1:$1048576, $D151, FALSE)), "", HLOOKUP(V$1, m_preprocess!$1:$1048576, $D151, FALSE))</f>
        <v>8772545.4396264609</v>
      </c>
      <c r="W151" s="21">
        <f>IF(ISBLANK(HLOOKUP(W$1, m_preprocess!$1:$1048576, $D151, FALSE)), "", HLOOKUP(W$1, m_preprocess!$1:$1048576, $D151, FALSE))</f>
        <v>12001056.151662592</v>
      </c>
      <c r="X151" s="21">
        <f>IF(ISBLANK(HLOOKUP(X$1, m_preprocess!$1:$1048576, $D151, FALSE)), "", HLOOKUP(X$1, m_preprocess!$1:$1048576, $D151, FALSE))</f>
        <v>5272.7462625838953</v>
      </c>
      <c r="Y151" s="21">
        <f>IF(ISBLANK(HLOOKUP(Y$1, m_preprocess!$1:$1048576, $D151, FALSE)), "", HLOOKUP(Y$1, m_preprocess!$1:$1048576, $D151, FALSE))</f>
        <v>111.5</v>
      </c>
      <c r="Z151" s="21">
        <f>IF(ISBLANK(HLOOKUP(Z$1, m_preprocess!$1:$1048576, $D151, FALSE)), "", HLOOKUP(Z$1, m_preprocess!$1:$1048576, $D151, FALSE))</f>
        <v>91.4</v>
      </c>
    </row>
    <row r="152" spans="1:26" x14ac:dyDescent="0.25">
      <c r="A152" s="2">
        <v>38534</v>
      </c>
      <c r="B152" s="21">
        <v>2005</v>
      </c>
      <c r="C152" s="21">
        <v>7</v>
      </c>
      <c r="D152" s="21">
        <v>152</v>
      </c>
      <c r="E152" s="21">
        <f>IF(ISBLANK(HLOOKUP(E$1, m_preprocess!$1:$1048576, $D152, FALSE)), "", HLOOKUP(E$1, m_preprocess!$1:$1048576, $D152, FALSE))</f>
        <v>57.438169375141051</v>
      </c>
      <c r="F152" s="21">
        <f>IF(ISBLANK(HLOOKUP(F$1, m_preprocess!$1:$1048576, $D152, FALSE)), "", HLOOKUP(F$1, m_preprocess!$1:$1048576, $D152, FALSE))</f>
        <v>60.621412671510598</v>
      </c>
      <c r="G152" s="21">
        <f>IF(ISBLANK(HLOOKUP(G$1, m_preprocess!$1:$1048576, $D152, FALSE)), "", HLOOKUP(G$1, m_preprocess!$1:$1048576, $D152, FALSE))</f>
        <v>61.07681623958856</v>
      </c>
      <c r="H152" s="21">
        <f>IF(ISBLANK(HLOOKUP(H$1, m_preprocess!$1:$1048576, $D152, FALSE)), "", HLOOKUP(H$1, m_preprocess!$1:$1048576, $D152, FALSE))</f>
        <v>78.556821409743847</v>
      </c>
      <c r="I152" s="21">
        <f>IF(ISBLANK(HLOOKUP(I$1, m_preprocess!$1:$1048576, $D152, FALSE)), "", HLOOKUP(I$1, m_preprocess!$1:$1048576, $D152, FALSE))</f>
        <v>65.244232497938228</v>
      </c>
      <c r="J152" s="21">
        <f>IF(ISBLANK(HLOOKUP(J$1, m_preprocess!$1:$1048576, $D152, FALSE)), "", HLOOKUP(J$1, m_preprocess!$1:$1048576, $D152, FALSE))</f>
        <v>57.658639833472023</v>
      </c>
      <c r="K152" s="21">
        <f>IF(ISBLANK(HLOOKUP(K$1, m_preprocess!$1:$1048576, $D152, FALSE)), "", HLOOKUP(K$1, m_preprocess!$1:$1048576, $D152, FALSE))</f>
        <v>329158.70756716665</v>
      </c>
      <c r="L152" s="21">
        <f>IF(ISBLANK(HLOOKUP(L$1, m_preprocess!$1:$1048576, $D152, FALSE)), "", HLOOKUP(L$1, m_preprocess!$1:$1048576, $D152, FALSE))</f>
        <v>82165.413204540062</v>
      </c>
      <c r="M152" s="21">
        <f>IF(ISBLANK(HLOOKUP(M$1, m_preprocess!$1:$1048576, $D152, FALSE)), "", HLOOKUP(M$1, m_preprocess!$1:$1048576, $D152, FALSE))</f>
        <v>68755.438287596888</v>
      </c>
      <c r="N152" s="21">
        <f>IF(ISBLANK(HLOOKUP(N$1, m_preprocess!$1:$1048576, $D152, FALSE)), "", HLOOKUP(N$1, m_preprocess!$1:$1048576, $D152, FALSE))</f>
        <v>19098.047449828387</v>
      </c>
      <c r="O152" s="21">
        <f>IF(ISBLANK(HLOOKUP(O$1, m_preprocess!$1:$1048576, $D152, FALSE)), "", HLOOKUP(O$1, m_preprocess!$1:$1048576, $D152, FALSE))</f>
        <v>159139.80862520129</v>
      </c>
      <c r="P152" s="21">
        <f>IF(ISBLANK(HLOOKUP(P$1, m_preprocess!$1:$1048576, $D152, FALSE)), "", HLOOKUP(P$1, m_preprocess!$1:$1048576, $D152, FALSE))</f>
        <v>277588.89962667308</v>
      </c>
      <c r="Q152" s="21">
        <f>IF(ISBLANK(HLOOKUP(Q$1, m_preprocess!$1:$1048576, $D152, FALSE)), "", HLOOKUP(Q$1, m_preprocess!$1:$1048576, $D152, FALSE))</f>
        <v>102131.99275382354</v>
      </c>
      <c r="R152" s="21">
        <f>IF(ISBLANK(HLOOKUP(R$1, m_preprocess!$1:$1048576, $D152, FALSE)), "", HLOOKUP(R$1, m_preprocess!$1:$1048576, $D152, FALSE))</f>
        <v>99173.478605558645</v>
      </c>
      <c r="S152" s="21">
        <f>IF(ISBLANK(HLOOKUP(S$1, m_preprocess!$1:$1048576, $D152, FALSE)), "", HLOOKUP(S$1, m_preprocess!$1:$1048576, $D152, FALSE))</f>
        <v>76283.428267290903</v>
      </c>
      <c r="T152" s="21">
        <f>IF(ISBLANK(HLOOKUP(T$1, m_preprocess!$1:$1048576, $D152, FALSE)), "", HLOOKUP(T$1, m_preprocess!$1:$1048576, $D152, FALSE))</f>
        <v>10094224.867003437</v>
      </c>
      <c r="U152" s="21">
        <f>IF(ISBLANK(HLOOKUP(U$1, m_preprocess!$1:$1048576, $D152, FALSE)), "", HLOOKUP(U$1, m_preprocess!$1:$1048576, $D152, FALSE))</f>
        <v>96.364938764787439</v>
      </c>
      <c r="V152" s="21">
        <f>IF(ISBLANK(HLOOKUP(V$1, m_preprocess!$1:$1048576, $D152, FALSE)), "", HLOOKUP(V$1, m_preprocess!$1:$1048576, $D152, FALSE))</f>
        <v>8789097.6862067692</v>
      </c>
      <c r="W152" s="21">
        <f>IF(ISBLANK(HLOOKUP(W$1, m_preprocess!$1:$1048576, $D152, FALSE)), "", HLOOKUP(W$1, m_preprocess!$1:$1048576, $D152, FALSE))</f>
        <v>12037032.880519832</v>
      </c>
      <c r="X152" s="21">
        <f>IF(ISBLANK(HLOOKUP(X$1, m_preprocess!$1:$1048576, $D152, FALSE)), "", HLOOKUP(X$1, m_preprocess!$1:$1048576, $D152, FALSE))</f>
        <v>7835.611149648721</v>
      </c>
      <c r="Y152" s="21">
        <f>IF(ISBLANK(HLOOKUP(Y$1, m_preprocess!$1:$1048576, $D152, FALSE)), "", HLOOKUP(Y$1, m_preprocess!$1:$1048576, $D152, FALSE))</f>
        <v>113.15</v>
      </c>
      <c r="Z152" s="21">
        <f>IF(ISBLANK(HLOOKUP(Z$1, m_preprocess!$1:$1048576, $D152, FALSE)), "", HLOOKUP(Z$1, m_preprocess!$1:$1048576, $D152, FALSE))</f>
        <v>90.5</v>
      </c>
    </row>
    <row r="153" spans="1:26" x14ac:dyDescent="0.25">
      <c r="A153" s="2">
        <v>38565</v>
      </c>
      <c r="B153" s="21">
        <v>2005</v>
      </c>
      <c r="C153" s="21">
        <v>8</v>
      </c>
      <c r="D153" s="21">
        <v>153</v>
      </c>
      <c r="E153" s="21">
        <f>IF(ISBLANK(HLOOKUP(E$1, m_preprocess!$1:$1048576, $D153, FALSE)), "", HLOOKUP(E$1, m_preprocess!$1:$1048576, $D153, FALSE))</f>
        <v>62.705596915719227</v>
      </c>
      <c r="F153" s="21">
        <f>IF(ISBLANK(HLOOKUP(F$1, m_preprocess!$1:$1048576, $D153, FALSE)), "", HLOOKUP(F$1, m_preprocess!$1:$1048576, $D153, FALSE))</f>
        <v>63.734438535309401</v>
      </c>
      <c r="G153" s="21">
        <f>IF(ISBLANK(HLOOKUP(G$1, m_preprocess!$1:$1048576, $D153, FALSE)), "", HLOOKUP(G$1, m_preprocess!$1:$1048576, $D153, FALSE))</f>
        <v>66.791700847731164</v>
      </c>
      <c r="H153" s="21">
        <f>IF(ISBLANK(HLOOKUP(H$1, m_preprocess!$1:$1048576, $D153, FALSE)), "", HLOOKUP(H$1, m_preprocess!$1:$1048576, $D153, FALSE))</f>
        <v>78.909370984785966</v>
      </c>
      <c r="I153" s="21">
        <f>IF(ISBLANK(HLOOKUP(I$1, m_preprocess!$1:$1048576, $D153, FALSE)), "", HLOOKUP(I$1, m_preprocess!$1:$1048576, $D153, FALSE))</f>
        <v>70.658781226680262</v>
      </c>
      <c r="J153" s="21">
        <f>IF(ISBLANK(HLOOKUP(J$1, m_preprocess!$1:$1048576, $D153, FALSE)), "", HLOOKUP(J$1, m_preprocess!$1:$1048576, $D153, FALSE))</f>
        <v>66.95189487075028</v>
      </c>
      <c r="K153" s="21">
        <f>IF(ISBLANK(HLOOKUP(K$1, m_preprocess!$1:$1048576, $D153, FALSE)), "", HLOOKUP(K$1, m_preprocess!$1:$1048576, $D153, FALSE))</f>
        <v>368751.37341061118</v>
      </c>
      <c r="L153" s="21">
        <f>IF(ISBLANK(HLOOKUP(L$1, m_preprocess!$1:$1048576, $D153, FALSE)), "", HLOOKUP(L$1, m_preprocess!$1:$1048576, $D153, FALSE))</f>
        <v>92386.719818074853</v>
      </c>
      <c r="M153" s="21">
        <f>IF(ISBLANK(HLOOKUP(M$1, m_preprocess!$1:$1048576, $D153, FALSE)), "", HLOOKUP(M$1, m_preprocess!$1:$1048576, $D153, FALSE))</f>
        <v>86240.797871195158</v>
      </c>
      <c r="N153" s="21">
        <f>IF(ISBLANK(HLOOKUP(N$1, m_preprocess!$1:$1048576, $D153, FALSE)), "", HLOOKUP(N$1, m_preprocess!$1:$1048576, $D153, FALSE))</f>
        <v>26161.515180181301</v>
      </c>
      <c r="O153" s="21">
        <f>IF(ISBLANK(HLOOKUP(O$1, m_preprocess!$1:$1048576, $D153, FALSE)), "", HLOOKUP(O$1, m_preprocess!$1:$1048576, $D153, FALSE))</f>
        <v>163962.34054115988</v>
      </c>
      <c r="P153" s="21">
        <f>IF(ISBLANK(HLOOKUP(P$1, m_preprocess!$1:$1048576, $D153, FALSE)), "", HLOOKUP(P$1, m_preprocess!$1:$1048576, $D153, FALSE))</f>
        <v>339707.1417996473</v>
      </c>
      <c r="Q153" s="21">
        <f>IF(ISBLANK(HLOOKUP(Q$1, m_preprocess!$1:$1048576, $D153, FALSE)), "", HLOOKUP(Q$1, m_preprocess!$1:$1048576, $D153, FALSE))</f>
        <v>103499.38283407169</v>
      </c>
      <c r="R153" s="21">
        <f>IF(ISBLANK(HLOOKUP(R$1, m_preprocess!$1:$1048576, $D153, FALSE)), "", HLOOKUP(R$1, m_preprocess!$1:$1048576, $D153, FALSE))</f>
        <v>150600.93946252542</v>
      </c>
      <c r="S153" s="21">
        <f>IF(ISBLANK(HLOOKUP(S$1, m_preprocess!$1:$1048576, $D153, FALSE)), "", HLOOKUP(S$1, m_preprocess!$1:$1048576, $D153, FALSE))</f>
        <v>85606.819503050167</v>
      </c>
      <c r="T153" s="21">
        <f>IF(ISBLANK(HLOOKUP(T$1, m_preprocess!$1:$1048576, $D153, FALSE)), "", HLOOKUP(T$1, m_preprocess!$1:$1048576, $D153, FALSE))</f>
        <v>10357256.529071484</v>
      </c>
      <c r="U153" s="21">
        <f>IF(ISBLANK(HLOOKUP(U$1, m_preprocess!$1:$1048576, $D153, FALSE)), "", HLOOKUP(U$1, m_preprocess!$1:$1048576, $D153, FALSE))</f>
        <v>97.206802130651596</v>
      </c>
      <c r="V153" s="21">
        <f>IF(ISBLANK(HLOOKUP(V$1, m_preprocess!$1:$1048576, $D153, FALSE)), "", HLOOKUP(V$1, m_preprocess!$1:$1048576, $D153, FALSE))</f>
        <v>8801370.0536783151</v>
      </c>
      <c r="W153" s="21">
        <f>IF(ISBLANK(HLOOKUP(W$1, m_preprocess!$1:$1048576, $D153, FALSE)), "", HLOOKUP(W$1, m_preprocess!$1:$1048576, $D153, FALSE))</f>
        <v>12033259.966629865</v>
      </c>
      <c r="X153" s="21">
        <f>IF(ISBLANK(HLOOKUP(X$1, m_preprocess!$1:$1048576, $D153, FALSE)), "", HLOOKUP(X$1, m_preprocess!$1:$1048576, $D153, FALSE))</f>
        <v>6109.0610424282104</v>
      </c>
      <c r="Y153" s="21">
        <f>IF(ISBLANK(HLOOKUP(Y$1, m_preprocess!$1:$1048576, $D153, FALSE)), "", HLOOKUP(Y$1, m_preprocess!$1:$1048576, $D153, FALSE))</f>
        <v>115.15</v>
      </c>
      <c r="Z153" s="21">
        <f>IF(ISBLANK(HLOOKUP(Z$1, m_preprocess!$1:$1048576, $D153, FALSE)), "", HLOOKUP(Z$1, m_preprocess!$1:$1048576, $D153, FALSE))</f>
        <v>95.6</v>
      </c>
    </row>
    <row r="154" spans="1:26" x14ac:dyDescent="0.25">
      <c r="A154" s="2">
        <v>38596</v>
      </c>
      <c r="B154" s="21">
        <v>2005</v>
      </c>
      <c r="C154" s="21">
        <v>9</v>
      </c>
      <c r="D154" s="21">
        <v>154</v>
      </c>
      <c r="E154" s="21">
        <f>IF(ISBLANK(HLOOKUP(E$1, m_preprocess!$1:$1048576, $D154, FALSE)), "", HLOOKUP(E$1, m_preprocess!$1:$1048576, $D154, FALSE))</f>
        <v>59.730948167855523</v>
      </c>
      <c r="F154" s="21">
        <f>IF(ISBLANK(HLOOKUP(F$1, m_preprocess!$1:$1048576, $D154, FALSE)), "", HLOOKUP(F$1, m_preprocess!$1:$1048576, $D154, FALSE))</f>
        <v>61.190737106417998</v>
      </c>
      <c r="G154" s="21">
        <f>IF(ISBLANK(HLOOKUP(G$1, m_preprocess!$1:$1048576, $D154, FALSE)), "", HLOOKUP(G$1, m_preprocess!$1:$1048576, $D154, FALSE))</f>
        <v>62.281805771835494</v>
      </c>
      <c r="H154" s="21">
        <f>IF(ISBLANK(HLOOKUP(H$1, m_preprocess!$1:$1048576, $D154, FALSE)), "", HLOOKUP(H$1, m_preprocess!$1:$1048576, $D154, FALSE))</f>
        <v>80.671046011958111</v>
      </c>
      <c r="I154" s="21">
        <f>IF(ISBLANK(HLOOKUP(I$1, m_preprocess!$1:$1048576, $D154, FALSE)), "", HLOOKUP(I$1, m_preprocess!$1:$1048576, $D154, FALSE))</f>
        <v>68.711867674333888</v>
      </c>
      <c r="J154" s="21">
        <f>IF(ISBLANK(HLOOKUP(J$1, m_preprocess!$1:$1048576, $D154, FALSE)), "", HLOOKUP(J$1, m_preprocess!$1:$1048576, $D154, FALSE))</f>
        <v>59.49211603975921</v>
      </c>
      <c r="K154" s="21">
        <f>IF(ISBLANK(HLOOKUP(K$1, m_preprocess!$1:$1048576, $D154, FALSE)), "", HLOOKUP(K$1, m_preprocess!$1:$1048576, $D154, FALSE))</f>
        <v>357305.5875461034</v>
      </c>
      <c r="L154" s="21">
        <f>IF(ISBLANK(HLOOKUP(L$1, m_preprocess!$1:$1048576, $D154, FALSE)), "", HLOOKUP(L$1, m_preprocess!$1:$1048576, $D154, FALSE))</f>
        <v>91994.847797756622</v>
      </c>
      <c r="M154" s="21">
        <f>IF(ISBLANK(HLOOKUP(M$1, m_preprocess!$1:$1048576, $D154, FALSE)), "", HLOOKUP(M$1, m_preprocess!$1:$1048576, $D154, FALSE))</f>
        <v>83902.78314948568</v>
      </c>
      <c r="N154" s="21">
        <f>IF(ISBLANK(HLOOKUP(N$1, m_preprocess!$1:$1048576, $D154, FALSE)), "", HLOOKUP(N$1, m_preprocess!$1:$1048576, $D154, FALSE))</f>
        <v>18438.620171452429</v>
      </c>
      <c r="O154" s="21">
        <f>IF(ISBLANK(HLOOKUP(O$1, m_preprocess!$1:$1048576, $D154, FALSE)), "", HLOOKUP(O$1, m_preprocess!$1:$1048576, $D154, FALSE))</f>
        <v>162969.33642740868</v>
      </c>
      <c r="P154" s="21">
        <f>IF(ISBLANK(HLOOKUP(P$1, m_preprocess!$1:$1048576, $D154, FALSE)), "", HLOOKUP(P$1, m_preprocess!$1:$1048576, $D154, FALSE))</f>
        <v>310114.43605714757</v>
      </c>
      <c r="Q154" s="21">
        <f>IF(ISBLANK(HLOOKUP(Q$1, m_preprocess!$1:$1048576, $D154, FALSE)), "", HLOOKUP(Q$1, m_preprocess!$1:$1048576, $D154, FALSE))</f>
        <v>103842.01699210276</v>
      </c>
      <c r="R154" s="21">
        <f>IF(ISBLANK(HLOOKUP(R$1, m_preprocess!$1:$1048576, $D154, FALSE)), "", HLOOKUP(R$1, m_preprocess!$1:$1048576, $D154, FALSE))</f>
        <v>117768.12189802861</v>
      </c>
      <c r="S154" s="21">
        <f>IF(ISBLANK(HLOOKUP(S$1, m_preprocess!$1:$1048576, $D154, FALSE)), "", HLOOKUP(S$1, m_preprocess!$1:$1048576, $D154, FALSE))</f>
        <v>88504.297167016208</v>
      </c>
      <c r="T154" s="21">
        <f>IF(ISBLANK(HLOOKUP(T$1, m_preprocess!$1:$1048576, $D154, FALSE)), "", HLOOKUP(T$1, m_preprocess!$1:$1048576, $D154, FALSE))</f>
        <v>10639302.800818967</v>
      </c>
      <c r="U154" s="21">
        <f>IF(ISBLANK(HLOOKUP(U$1, m_preprocess!$1:$1048576, $D154, FALSE)), "", HLOOKUP(U$1, m_preprocess!$1:$1048576, $D154, FALSE))</f>
        <v>98.72850932869261</v>
      </c>
      <c r="V154" s="21">
        <f>IF(ISBLANK(HLOOKUP(V$1, m_preprocess!$1:$1048576, $D154, FALSE)), "", HLOOKUP(V$1, m_preprocess!$1:$1048576, $D154, FALSE))</f>
        <v>8801967.8299655169</v>
      </c>
      <c r="W154" s="21">
        <f>IF(ISBLANK(HLOOKUP(W$1, m_preprocess!$1:$1048576, $D154, FALSE)), "", HLOOKUP(W$1, m_preprocess!$1:$1048576, $D154, FALSE))</f>
        <v>12087460.392206898</v>
      </c>
      <c r="X154" s="21">
        <f>IF(ISBLANK(HLOOKUP(X$1, m_preprocess!$1:$1048576, $D154, FALSE)), "", HLOOKUP(X$1, m_preprocess!$1:$1048576, $D154, FALSE))</f>
        <v>12868.601622795568</v>
      </c>
      <c r="Y154" s="21">
        <f>IF(ISBLANK(HLOOKUP(Y$1, m_preprocess!$1:$1048576, $D154, FALSE)), "", HLOOKUP(Y$1, m_preprocess!$1:$1048576, $D154, FALSE))</f>
        <v>110.95</v>
      </c>
      <c r="Z154" s="21">
        <f>IF(ISBLANK(HLOOKUP(Z$1, m_preprocess!$1:$1048576, $D154, FALSE)), "", HLOOKUP(Z$1, m_preprocess!$1:$1048576, $D154, FALSE))</f>
        <v>92</v>
      </c>
    </row>
    <row r="155" spans="1:26" x14ac:dyDescent="0.25">
      <c r="A155" s="2">
        <v>38626</v>
      </c>
      <c r="B155" s="21">
        <v>2005</v>
      </c>
      <c r="C155" s="21">
        <v>10</v>
      </c>
      <c r="D155" s="21">
        <v>155</v>
      </c>
      <c r="E155" s="21">
        <f>IF(ISBLANK(HLOOKUP(E$1, m_preprocess!$1:$1048576, $D155, FALSE)), "", HLOOKUP(E$1, m_preprocess!$1:$1048576, $D155, FALSE))</f>
        <v>67.911869578260522</v>
      </c>
      <c r="F155" s="21">
        <f>IF(ISBLANK(HLOOKUP(F$1, m_preprocess!$1:$1048576, $D155, FALSE)), "", HLOOKUP(F$1, m_preprocess!$1:$1048576, $D155, FALSE))</f>
        <v>63.766547621278697</v>
      </c>
      <c r="G155" s="21">
        <f>IF(ISBLANK(HLOOKUP(G$1, m_preprocess!$1:$1048576, $D155, FALSE)), "", HLOOKUP(G$1, m_preprocess!$1:$1048576, $D155, FALSE))</f>
        <v>65.351437115149423</v>
      </c>
      <c r="H155" s="21">
        <f>IF(ISBLANK(HLOOKUP(H$1, m_preprocess!$1:$1048576, $D155, FALSE)), "", HLOOKUP(H$1, m_preprocess!$1:$1048576, $D155, FALSE))</f>
        <v>82.547566107120801</v>
      </c>
      <c r="I155" s="21">
        <f>IF(ISBLANK(HLOOKUP(I$1, m_preprocess!$1:$1048576, $D155, FALSE)), "", HLOOKUP(I$1, m_preprocess!$1:$1048576, $D155, FALSE))</f>
        <v>76.23330684869083</v>
      </c>
      <c r="J155" s="21">
        <f>IF(ISBLANK(HLOOKUP(J$1, m_preprocess!$1:$1048576, $D155, FALSE)), "", HLOOKUP(J$1, m_preprocess!$1:$1048576, $D155, FALSE))</f>
        <v>60.519562675302147</v>
      </c>
      <c r="K155" s="21">
        <f>IF(ISBLANK(HLOOKUP(K$1, m_preprocess!$1:$1048576, $D155, FALSE)), "", HLOOKUP(K$1, m_preprocess!$1:$1048576, $D155, FALSE))</f>
        <v>353360.09026409505</v>
      </c>
      <c r="L155" s="21">
        <f>IF(ISBLANK(HLOOKUP(L$1, m_preprocess!$1:$1048576, $D155, FALSE)), "", HLOOKUP(L$1, m_preprocess!$1:$1048576, $D155, FALSE))</f>
        <v>82645.552622370291</v>
      </c>
      <c r="M155" s="21">
        <f>IF(ISBLANK(HLOOKUP(M$1, m_preprocess!$1:$1048576, $D155, FALSE)), "", HLOOKUP(M$1, m_preprocess!$1:$1048576, $D155, FALSE))</f>
        <v>69569.393552219044</v>
      </c>
      <c r="N155" s="21">
        <f>IF(ISBLANK(HLOOKUP(N$1, m_preprocess!$1:$1048576, $D155, FALSE)), "", HLOOKUP(N$1, m_preprocess!$1:$1048576, $D155, FALSE))</f>
        <v>22397.340037967806</v>
      </c>
      <c r="O155" s="21">
        <f>IF(ISBLANK(HLOOKUP(O$1, m_preprocess!$1:$1048576, $D155, FALSE)), "", HLOOKUP(O$1, m_preprocess!$1:$1048576, $D155, FALSE))</f>
        <v>178747.80405153794</v>
      </c>
      <c r="P155" s="21">
        <f>IF(ISBLANK(HLOOKUP(P$1, m_preprocess!$1:$1048576, $D155, FALSE)), "", HLOOKUP(P$1, m_preprocess!$1:$1048576, $D155, FALSE))</f>
        <v>326804.48405251192</v>
      </c>
      <c r="Q155" s="21">
        <f>IF(ISBLANK(HLOOKUP(Q$1, m_preprocess!$1:$1048576, $D155, FALSE)), "", HLOOKUP(Q$1, m_preprocess!$1:$1048576, $D155, FALSE))</f>
        <v>116178.2028736748</v>
      </c>
      <c r="R155" s="21">
        <f>IF(ISBLANK(HLOOKUP(R$1, m_preprocess!$1:$1048576, $D155, FALSE)), "", HLOOKUP(R$1, m_preprocess!$1:$1048576, $D155, FALSE))</f>
        <v>128009.2699851816</v>
      </c>
      <c r="S155" s="21">
        <f>IF(ISBLANK(HLOOKUP(S$1, m_preprocess!$1:$1048576, $D155, FALSE)), "", HLOOKUP(S$1, m_preprocess!$1:$1048576, $D155, FALSE))</f>
        <v>82617.011193655489</v>
      </c>
      <c r="T155" s="21">
        <f>IF(ISBLANK(HLOOKUP(T$1, m_preprocess!$1:$1048576, $D155, FALSE)), "", HLOOKUP(T$1, m_preprocess!$1:$1048576, $D155, FALSE))</f>
        <v>11050002.826847812</v>
      </c>
      <c r="U155" s="21">
        <f>IF(ISBLANK(HLOOKUP(U$1, m_preprocess!$1:$1048576, $D155, FALSE)), "", HLOOKUP(U$1, m_preprocess!$1:$1048576, $D155, FALSE))</f>
        <v>96.777143716875486</v>
      </c>
      <c r="V155" s="21">
        <f>IF(ISBLANK(HLOOKUP(V$1, m_preprocess!$1:$1048576, $D155, FALSE)), "", HLOOKUP(V$1, m_preprocess!$1:$1048576, $D155, FALSE))</f>
        <v>8572080.1102912575</v>
      </c>
      <c r="W155" s="21">
        <f>IF(ISBLANK(HLOOKUP(W$1, m_preprocess!$1:$1048576, $D155, FALSE)), "", HLOOKUP(W$1, m_preprocess!$1:$1048576, $D155, FALSE))</f>
        <v>11992783.624884831</v>
      </c>
      <c r="X155" s="21">
        <f>IF(ISBLANK(HLOOKUP(X$1, m_preprocess!$1:$1048576, $D155, FALSE)), "", HLOOKUP(X$1, m_preprocess!$1:$1048576, $D155, FALSE))</f>
        <v>8482.5364313796981</v>
      </c>
      <c r="Y155" s="21">
        <f>IF(ISBLANK(HLOOKUP(Y$1, m_preprocess!$1:$1048576, $D155, FALSE)), "", HLOOKUP(Y$1, m_preprocess!$1:$1048576, $D155, FALSE))</f>
        <v>111.33</v>
      </c>
      <c r="Z155" s="21">
        <f>IF(ISBLANK(HLOOKUP(Z$1, m_preprocess!$1:$1048576, $D155, FALSE)), "", HLOOKUP(Z$1, m_preprocess!$1:$1048576, $D155, FALSE))</f>
        <v>93.7</v>
      </c>
    </row>
    <row r="156" spans="1:26" x14ac:dyDescent="0.25">
      <c r="A156" s="2">
        <v>38657</v>
      </c>
      <c r="B156" s="21">
        <v>2005</v>
      </c>
      <c r="C156" s="21">
        <v>11</v>
      </c>
      <c r="D156" s="21">
        <v>156</v>
      </c>
      <c r="E156" s="21">
        <f>IF(ISBLANK(HLOOKUP(E$1, m_preprocess!$1:$1048576, $D156, FALSE)), "", HLOOKUP(E$1, m_preprocess!$1:$1048576, $D156, FALSE))</f>
        <v>66.684699083574571</v>
      </c>
      <c r="F156" s="21">
        <f>IF(ISBLANK(HLOOKUP(F$1, m_preprocess!$1:$1048576, $D156, FALSE)), "", HLOOKUP(F$1, m_preprocess!$1:$1048576, $D156, FALSE))</f>
        <v>64.709264126852602</v>
      </c>
      <c r="G156" s="21">
        <f>IF(ISBLANK(HLOOKUP(G$1, m_preprocess!$1:$1048576, $D156, FALSE)), "", HLOOKUP(G$1, m_preprocess!$1:$1048576, $D156, FALSE))</f>
        <v>68.8663325927307</v>
      </c>
      <c r="H156" s="21">
        <f>IF(ISBLANK(HLOOKUP(H$1, m_preprocess!$1:$1048576, $D156, FALSE)), "", HLOOKUP(H$1, m_preprocess!$1:$1048576, $D156, FALSE))</f>
        <v>85.167930371330101</v>
      </c>
      <c r="I156" s="21">
        <f>IF(ISBLANK(HLOOKUP(I$1, m_preprocess!$1:$1048576, $D156, FALSE)), "", HLOOKUP(I$1, m_preprocess!$1:$1048576, $D156, FALSE))</f>
        <v>74.575820296248978</v>
      </c>
      <c r="J156" s="21">
        <f>IF(ISBLANK(HLOOKUP(J$1, m_preprocess!$1:$1048576, $D156, FALSE)), "", HLOOKUP(J$1, m_preprocess!$1:$1048576, $D156, FALSE))</f>
        <v>72.563374800471848</v>
      </c>
      <c r="K156" s="21">
        <f>IF(ISBLANK(HLOOKUP(K$1, m_preprocess!$1:$1048576, $D156, FALSE)), "", HLOOKUP(K$1, m_preprocess!$1:$1048576, $D156, FALSE))</f>
        <v>338183.21917823079</v>
      </c>
      <c r="L156" s="21">
        <f>IF(ISBLANK(HLOOKUP(L$1, m_preprocess!$1:$1048576, $D156, FALSE)), "", HLOOKUP(L$1, m_preprocess!$1:$1048576, $D156, FALSE))</f>
        <v>59258.333206202675</v>
      </c>
      <c r="M156" s="21">
        <f>IF(ISBLANK(HLOOKUP(M$1, m_preprocess!$1:$1048576, $D156, FALSE)), "", HLOOKUP(M$1, m_preprocess!$1:$1048576, $D156, FALSE))</f>
        <v>75171.036703250153</v>
      </c>
      <c r="N156" s="21">
        <f>IF(ISBLANK(HLOOKUP(N$1, m_preprocess!$1:$1048576, $D156, FALSE)), "", HLOOKUP(N$1, m_preprocess!$1:$1048576, $D156, FALSE))</f>
        <v>22589.685181754088</v>
      </c>
      <c r="O156" s="21">
        <f>IF(ISBLANK(HLOOKUP(O$1, m_preprocess!$1:$1048576, $D156, FALSE)), "", HLOOKUP(O$1, m_preprocess!$1:$1048576, $D156, FALSE))</f>
        <v>181164.16408702391</v>
      </c>
      <c r="P156" s="21">
        <f>IF(ISBLANK(HLOOKUP(P$1, m_preprocess!$1:$1048576, $D156, FALSE)), "", HLOOKUP(P$1, m_preprocess!$1:$1048576, $D156, FALSE))</f>
        <v>400829.84876288724</v>
      </c>
      <c r="Q156" s="21">
        <f>IF(ISBLANK(HLOOKUP(Q$1, m_preprocess!$1:$1048576, $D156, FALSE)), "", HLOOKUP(Q$1, m_preprocess!$1:$1048576, $D156, FALSE))</f>
        <v>108704.44022365006</v>
      </c>
      <c r="R156" s="21">
        <f>IF(ISBLANK(HLOOKUP(R$1, m_preprocess!$1:$1048576, $D156, FALSE)), "", HLOOKUP(R$1, m_preprocess!$1:$1048576, $D156, FALSE))</f>
        <v>116711.42505808805</v>
      </c>
      <c r="S156" s="21">
        <f>IF(ISBLANK(HLOOKUP(S$1, m_preprocess!$1:$1048576, $D156, FALSE)), "", HLOOKUP(S$1, m_preprocess!$1:$1048576, $D156, FALSE))</f>
        <v>175413.98348114907</v>
      </c>
      <c r="T156" s="21">
        <f>IF(ISBLANK(HLOOKUP(T$1, m_preprocess!$1:$1048576, $D156, FALSE)), "", HLOOKUP(T$1, m_preprocess!$1:$1048576, $D156, FALSE))</f>
        <v>11386934.640736921</v>
      </c>
      <c r="U156" s="21">
        <f>IF(ISBLANK(HLOOKUP(U$1, m_preprocess!$1:$1048576, $D156, FALSE)), "", HLOOKUP(U$1, m_preprocess!$1:$1048576, $D156, FALSE))</f>
        <v>94.666585363521634</v>
      </c>
      <c r="V156" s="21">
        <f>IF(ISBLANK(HLOOKUP(V$1, m_preprocess!$1:$1048576, $D156, FALSE)), "", HLOOKUP(V$1, m_preprocess!$1:$1048576, $D156, FALSE))</f>
        <v>8713494.5327467788</v>
      </c>
      <c r="W156" s="21">
        <f>IF(ISBLANK(HLOOKUP(W$1, m_preprocess!$1:$1048576, $D156, FALSE)), "", HLOOKUP(W$1, m_preprocess!$1:$1048576, $D156, FALSE))</f>
        <v>12049797.91638514</v>
      </c>
      <c r="X156" s="21">
        <f>IF(ISBLANK(HLOOKUP(X$1, m_preprocess!$1:$1048576, $D156, FALSE)), "", HLOOKUP(X$1, m_preprocess!$1:$1048576, $D156, FALSE))</f>
        <v>6896.7103846770478</v>
      </c>
      <c r="Y156" s="21">
        <f>IF(ISBLANK(HLOOKUP(Y$1, m_preprocess!$1:$1048576, $D156, FALSE)), "", HLOOKUP(Y$1, m_preprocess!$1:$1048576, $D156, FALSE))</f>
        <v>111.73</v>
      </c>
      <c r="Z156" s="21">
        <f>IF(ISBLANK(HLOOKUP(Z$1, m_preprocess!$1:$1048576, $D156, FALSE)), "", HLOOKUP(Z$1, m_preprocess!$1:$1048576, $D156, FALSE))</f>
        <v>92.4</v>
      </c>
    </row>
    <row r="157" spans="1:26" x14ac:dyDescent="0.25">
      <c r="A157" s="2">
        <v>38687</v>
      </c>
      <c r="B157" s="21">
        <v>2005</v>
      </c>
      <c r="C157" s="21">
        <v>12</v>
      </c>
      <c r="D157" s="21">
        <v>157</v>
      </c>
      <c r="E157" s="21">
        <f>IF(ISBLANK(HLOOKUP(E$1, m_preprocess!$1:$1048576, $D157, FALSE)), "", HLOOKUP(E$1, m_preprocess!$1:$1048576, $D157, FALSE))</f>
        <v>73.424862870303741</v>
      </c>
      <c r="F157" s="21">
        <f>IF(ISBLANK(HLOOKUP(F$1, m_preprocess!$1:$1048576, $D157, FALSE)), "", HLOOKUP(F$1, m_preprocess!$1:$1048576, $D157, FALSE))</f>
        <v>65.352117435596497</v>
      </c>
      <c r="G157" s="21">
        <f>IF(ISBLANK(HLOOKUP(G$1, m_preprocess!$1:$1048576, $D157, FALSE)), "", HLOOKUP(G$1, m_preprocess!$1:$1048576, $D157, FALSE))</f>
        <v>72.625287672549746</v>
      </c>
      <c r="H157" s="21">
        <f>IF(ISBLANK(HLOOKUP(H$1, m_preprocess!$1:$1048576, $D157, FALSE)), "", HLOOKUP(H$1, m_preprocess!$1:$1048576, $D157, FALSE))</f>
        <v>100.75712416500436</v>
      </c>
      <c r="I157" s="21">
        <f>IF(ISBLANK(HLOOKUP(I$1, m_preprocess!$1:$1048576, $D157, FALSE)), "", HLOOKUP(I$1, m_preprocess!$1:$1048576, $D157, FALSE))</f>
        <v>96.166335286836372</v>
      </c>
      <c r="J157" s="21">
        <f>IF(ISBLANK(HLOOKUP(J$1, m_preprocess!$1:$1048576, $D157, FALSE)), "", HLOOKUP(J$1, m_preprocess!$1:$1048576, $D157, FALSE))</f>
        <v>67.030706786504552</v>
      </c>
      <c r="K157" s="21">
        <f>IF(ISBLANK(HLOOKUP(K$1, m_preprocess!$1:$1048576, $D157, FALSE)), "", HLOOKUP(K$1, m_preprocess!$1:$1048576, $D157, FALSE))</f>
        <v>351381.2980250679</v>
      </c>
      <c r="L157" s="21">
        <f>IF(ISBLANK(HLOOKUP(L$1, m_preprocess!$1:$1048576, $D157, FALSE)), "", HLOOKUP(L$1, m_preprocess!$1:$1048576, $D157, FALSE))</f>
        <v>67290.078059199455</v>
      </c>
      <c r="M157" s="21">
        <f>IF(ISBLANK(HLOOKUP(M$1, m_preprocess!$1:$1048576, $D157, FALSE)), "", HLOOKUP(M$1, m_preprocess!$1:$1048576, $D157, FALSE))</f>
        <v>83172.615372132408</v>
      </c>
      <c r="N157" s="21">
        <f>IF(ISBLANK(HLOOKUP(N$1, m_preprocess!$1:$1048576, $D157, FALSE)), "", HLOOKUP(N$1, m_preprocess!$1:$1048576, $D157, FALSE))</f>
        <v>20706.944561801232</v>
      </c>
      <c r="O157" s="21">
        <f>IF(ISBLANK(HLOOKUP(O$1, m_preprocess!$1:$1048576, $D157, FALSE)), "", HLOOKUP(O$1, m_preprocess!$1:$1048576, $D157, FALSE))</f>
        <v>180211.66003193479</v>
      </c>
      <c r="P157" s="21">
        <f>IF(ISBLANK(HLOOKUP(P$1, m_preprocess!$1:$1048576, $D157, FALSE)), "", HLOOKUP(P$1, m_preprocess!$1:$1048576, $D157, FALSE))</f>
        <v>416574.56516932714</v>
      </c>
      <c r="Q157" s="21">
        <f>IF(ISBLANK(HLOOKUP(Q$1, m_preprocess!$1:$1048576, $D157, FALSE)), "", HLOOKUP(Q$1, m_preprocess!$1:$1048576, $D157, FALSE))</f>
        <v>125612.14174486077</v>
      </c>
      <c r="R157" s="21">
        <f>IF(ISBLANK(HLOOKUP(R$1, m_preprocess!$1:$1048576, $D157, FALSE)), "", HLOOKUP(R$1, m_preprocess!$1:$1048576, $D157, FALSE))</f>
        <v>98021.146909958596</v>
      </c>
      <c r="S157" s="21">
        <f>IF(ISBLANK(HLOOKUP(S$1, m_preprocess!$1:$1048576, $D157, FALSE)), "", HLOOKUP(S$1, m_preprocess!$1:$1048576, $D157, FALSE))</f>
        <v>192941.27651450783</v>
      </c>
      <c r="T157" s="21">
        <f>IF(ISBLANK(HLOOKUP(T$1, m_preprocess!$1:$1048576, $D157, FALSE)), "", HLOOKUP(T$1, m_preprocess!$1:$1048576, $D157, FALSE))</f>
        <v>11806155.171265379</v>
      </c>
      <c r="U157" s="21">
        <f>IF(ISBLANK(HLOOKUP(U$1, m_preprocess!$1:$1048576, $D157, FALSE)), "", HLOOKUP(U$1, m_preprocess!$1:$1048576, $D157, FALSE))</f>
        <v>94.23632297004724</v>
      </c>
      <c r="V157" s="21">
        <f>IF(ISBLANK(HLOOKUP(V$1, m_preprocess!$1:$1048576, $D157, FALSE)), "", HLOOKUP(V$1, m_preprocess!$1:$1048576, $D157, FALSE))</f>
        <v>10490628.318497203</v>
      </c>
      <c r="W157" s="21">
        <f>IF(ISBLANK(HLOOKUP(W$1, m_preprocess!$1:$1048576, $D157, FALSE)), "", HLOOKUP(W$1, m_preprocess!$1:$1048576, $D157, FALSE))</f>
        <v>13548475.383305034</v>
      </c>
      <c r="X157" s="21">
        <f>IF(ISBLANK(HLOOKUP(X$1, m_preprocess!$1:$1048576, $D157, FALSE)), "", HLOOKUP(X$1, m_preprocess!$1:$1048576, $D157, FALSE))</f>
        <v>7189.3656336988915</v>
      </c>
      <c r="Y157" s="21">
        <f>IF(ISBLANK(HLOOKUP(Y$1, m_preprocess!$1:$1048576, $D157, FALSE)), "", HLOOKUP(Y$1, m_preprocess!$1:$1048576, $D157, FALSE))</f>
        <v>111.25</v>
      </c>
      <c r="Z157" s="21">
        <f>IF(ISBLANK(HLOOKUP(Z$1, m_preprocess!$1:$1048576, $D157, FALSE)), "", HLOOKUP(Z$1, m_preprocess!$1:$1048576, $D157, FALSE))</f>
        <v>86.6</v>
      </c>
    </row>
    <row r="158" spans="1:26" x14ac:dyDescent="0.25">
      <c r="A158" s="2">
        <v>38718</v>
      </c>
      <c r="B158" s="21">
        <v>2006</v>
      </c>
      <c r="C158" s="21">
        <v>1</v>
      </c>
      <c r="D158" s="21">
        <v>158</v>
      </c>
      <c r="E158" s="21">
        <f>IF(ISBLANK(HLOOKUP(E$1, m_preprocess!$1:$1048576, $D158, FALSE)), "", HLOOKUP(E$1, m_preprocess!$1:$1048576, $D158, FALSE))</f>
        <v>61.849132547624741</v>
      </c>
      <c r="F158" s="21">
        <f>IF(ISBLANK(HLOOKUP(F$1, m_preprocess!$1:$1048576, $D158, FALSE)), "", HLOOKUP(F$1, m_preprocess!$1:$1048576, $D158, FALSE))</f>
        <v>65.345678080778796</v>
      </c>
      <c r="G158" s="21">
        <f>IF(ISBLANK(HLOOKUP(G$1, m_preprocess!$1:$1048576, $D158, FALSE)), "", HLOOKUP(G$1, m_preprocess!$1:$1048576, $D158, FALSE))</f>
        <v>63.400848106989208</v>
      </c>
      <c r="H158" s="21">
        <f>IF(ISBLANK(HLOOKUP(H$1, m_preprocess!$1:$1048576, $D158, FALSE)), "", HLOOKUP(H$1, m_preprocess!$1:$1048576, $D158, FALSE))</f>
        <v>76.745054853452643</v>
      </c>
      <c r="I158" s="21">
        <f>IF(ISBLANK(HLOOKUP(I$1, m_preprocess!$1:$1048576, $D158, FALSE)), "", HLOOKUP(I$1, m_preprocess!$1:$1048576, $D158, FALSE))</f>
        <v>59.072998465389134</v>
      </c>
      <c r="J158" s="21">
        <f>IF(ISBLANK(HLOOKUP(J$1, m_preprocess!$1:$1048576, $D158, FALSE)), "", HLOOKUP(J$1, m_preprocess!$1:$1048576, $D158, FALSE))</f>
        <v>66.577939601426479</v>
      </c>
      <c r="K158" s="21">
        <f>IF(ISBLANK(HLOOKUP(K$1, m_preprocess!$1:$1048576, $D158, FALSE)), "", HLOOKUP(K$1, m_preprocess!$1:$1048576, $D158, FALSE))</f>
        <v>316185.78325118258</v>
      </c>
      <c r="L158" s="21">
        <f>IF(ISBLANK(HLOOKUP(L$1, m_preprocess!$1:$1048576, $D158, FALSE)), "", HLOOKUP(L$1, m_preprocess!$1:$1048576, $D158, FALSE))</f>
        <v>46773.530593255928</v>
      </c>
      <c r="M158" s="21">
        <f>IF(ISBLANK(HLOOKUP(M$1, m_preprocess!$1:$1048576, $D158, FALSE)), "", HLOOKUP(M$1, m_preprocess!$1:$1048576, $D158, FALSE))</f>
        <v>74049.749176817175</v>
      </c>
      <c r="N158" s="21">
        <f>IF(ISBLANK(HLOOKUP(N$1, m_preprocess!$1:$1048576, $D158, FALSE)), "", HLOOKUP(N$1, m_preprocess!$1:$1048576, $D158, FALSE))</f>
        <v>17117.5708129942</v>
      </c>
      <c r="O158" s="21">
        <f>IF(ISBLANK(HLOOKUP(O$1, m_preprocess!$1:$1048576, $D158, FALSE)), "", HLOOKUP(O$1, m_preprocess!$1:$1048576, $D158, FALSE))</f>
        <v>178244.93266811525</v>
      </c>
      <c r="P158" s="21">
        <f>IF(ISBLANK(HLOOKUP(P$1, m_preprocess!$1:$1048576, $D158, FALSE)), "", HLOOKUP(P$1, m_preprocess!$1:$1048576, $D158, FALSE))</f>
        <v>371425.73961754376</v>
      </c>
      <c r="Q158" s="21">
        <f>IF(ISBLANK(HLOOKUP(Q$1, m_preprocess!$1:$1048576, $D158, FALSE)), "", HLOOKUP(Q$1, m_preprocess!$1:$1048576, $D158, FALSE))</f>
        <v>103321.29226473634</v>
      </c>
      <c r="R158" s="21">
        <f>IF(ISBLANK(HLOOKUP(R$1, m_preprocess!$1:$1048576, $D158, FALSE)), "", HLOOKUP(R$1, m_preprocess!$1:$1048576, $D158, FALSE))</f>
        <v>104054.72053926764</v>
      </c>
      <c r="S158" s="21">
        <f>IF(ISBLANK(HLOOKUP(S$1, m_preprocess!$1:$1048576, $D158, FALSE)), "", HLOOKUP(S$1, m_preprocess!$1:$1048576, $D158, FALSE))</f>
        <v>164049.72681353975</v>
      </c>
      <c r="T158" s="21">
        <f>IF(ISBLANK(HLOOKUP(T$1, m_preprocess!$1:$1048576, $D158, FALSE)), "", HLOOKUP(T$1, m_preprocess!$1:$1048576, $D158, FALSE))</f>
        <v>11609749.921113063</v>
      </c>
      <c r="U158" s="21">
        <f>IF(ISBLANK(HLOOKUP(U$1, m_preprocess!$1:$1048576, $D158, FALSE)), "", HLOOKUP(U$1, m_preprocess!$1:$1048576, $D158, FALSE))</f>
        <v>95.251612852410886</v>
      </c>
      <c r="V158" s="21">
        <f>IF(ISBLANK(HLOOKUP(V$1, m_preprocess!$1:$1048576, $D158, FALSE)), "", HLOOKUP(V$1, m_preprocess!$1:$1048576, $D158, FALSE))</f>
        <v>9504343.7202815246</v>
      </c>
      <c r="W158" s="21">
        <f>IF(ISBLANK(HLOOKUP(W$1, m_preprocess!$1:$1048576, $D158, FALSE)), "", HLOOKUP(W$1, m_preprocess!$1:$1048576, $D158, FALSE))</f>
        <v>12633363.377115568</v>
      </c>
      <c r="X158" s="21">
        <f>IF(ISBLANK(HLOOKUP(X$1, m_preprocess!$1:$1048576, $D158, FALSE)), "", HLOOKUP(X$1, m_preprocess!$1:$1048576, $D158, FALSE))</f>
        <v>5054.6299680443271</v>
      </c>
      <c r="Y158" s="21">
        <f>IF(ISBLANK(HLOOKUP(Y$1, m_preprocess!$1:$1048576, $D158, FALSE)), "", HLOOKUP(Y$1, m_preprocess!$1:$1048576, $D158, FALSE))</f>
        <v>108.55</v>
      </c>
      <c r="Z158" s="21">
        <f>IF(ISBLANK(HLOOKUP(Z$1, m_preprocess!$1:$1048576, $D158, FALSE)), "", HLOOKUP(Z$1, m_preprocess!$1:$1048576, $D158, FALSE))</f>
        <v>83.7</v>
      </c>
    </row>
    <row r="159" spans="1:26" x14ac:dyDescent="0.25">
      <c r="A159" s="2">
        <v>38749</v>
      </c>
      <c r="B159" s="21">
        <v>2006</v>
      </c>
      <c r="C159" s="21">
        <v>2</v>
      </c>
      <c r="D159" s="21">
        <v>159</v>
      </c>
      <c r="E159" s="21">
        <f>IF(ISBLANK(HLOOKUP(E$1, m_preprocess!$1:$1048576, $D159, FALSE)), "", HLOOKUP(E$1, m_preprocess!$1:$1048576, $D159, FALSE))</f>
        <v>61.279373719365481</v>
      </c>
      <c r="F159" s="21">
        <f>IF(ISBLANK(HLOOKUP(F$1, m_preprocess!$1:$1048576, $D159, FALSE)), "", HLOOKUP(F$1, m_preprocess!$1:$1048576, $D159, FALSE))</f>
        <v>65.550336051546907</v>
      </c>
      <c r="G159" s="21">
        <f>IF(ISBLANK(HLOOKUP(G$1, m_preprocess!$1:$1048576, $D159, FALSE)), "", HLOOKUP(G$1, m_preprocess!$1:$1048576, $D159, FALSE))</f>
        <v>59.206959981439965</v>
      </c>
      <c r="H159" s="21">
        <f>IF(ISBLANK(HLOOKUP(H$1, m_preprocess!$1:$1048576, $D159, FALSE)), "", HLOOKUP(H$1, m_preprocess!$1:$1048576, $D159, FALSE))</f>
        <v>73.361976403335603</v>
      </c>
      <c r="I159" s="21">
        <f>IF(ISBLANK(HLOOKUP(I$1, m_preprocess!$1:$1048576, $D159, FALSE)), "", HLOOKUP(I$1, m_preprocess!$1:$1048576, $D159, FALSE))</f>
        <v>72.028983886283484</v>
      </c>
      <c r="J159" s="21">
        <f>IF(ISBLANK(HLOOKUP(J$1, m_preprocess!$1:$1048576, $D159, FALSE)), "", HLOOKUP(J$1, m_preprocess!$1:$1048576, $D159, FALSE))</f>
        <v>56.498597371314595</v>
      </c>
      <c r="K159" s="21">
        <f>IF(ISBLANK(HLOOKUP(K$1, m_preprocess!$1:$1048576, $D159, FALSE)), "", HLOOKUP(K$1, m_preprocess!$1:$1048576, $D159, FALSE))</f>
        <v>378205.4599910407</v>
      </c>
      <c r="L159" s="21">
        <f>IF(ISBLANK(HLOOKUP(L$1, m_preprocess!$1:$1048576, $D159, FALSE)), "", HLOOKUP(L$1, m_preprocess!$1:$1048576, $D159, FALSE))</f>
        <v>106541.9320150698</v>
      </c>
      <c r="M159" s="21">
        <f>IF(ISBLANK(HLOOKUP(M$1, m_preprocess!$1:$1048576, $D159, FALSE)), "", HLOOKUP(M$1, m_preprocess!$1:$1048576, $D159, FALSE))</f>
        <v>79242.806611571723</v>
      </c>
      <c r="N159" s="21">
        <f>IF(ISBLANK(HLOOKUP(N$1, m_preprocess!$1:$1048576, $D159, FALSE)), "", HLOOKUP(N$1, m_preprocess!$1:$1048576, $D159, FALSE))</f>
        <v>19041.196169723149</v>
      </c>
      <c r="O159" s="21">
        <f>IF(ISBLANK(HLOOKUP(O$1, m_preprocess!$1:$1048576, $D159, FALSE)), "", HLOOKUP(O$1, m_preprocess!$1:$1048576, $D159, FALSE))</f>
        <v>173379.52519467598</v>
      </c>
      <c r="P159" s="21">
        <f>IF(ISBLANK(HLOOKUP(P$1, m_preprocess!$1:$1048576, $D159, FALSE)), "", HLOOKUP(P$1, m_preprocess!$1:$1048576, $D159, FALSE))</f>
        <v>320972.11977127712</v>
      </c>
      <c r="Q159" s="21">
        <f>IF(ISBLANK(HLOOKUP(Q$1, m_preprocess!$1:$1048576, $D159, FALSE)), "", HLOOKUP(Q$1, m_preprocess!$1:$1048576, $D159, FALSE))</f>
        <v>104153.56975906991</v>
      </c>
      <c r="R159" s="21">
        <f>IF(ISBLANK(HLOOKUP(R$1, m_preprocess!$1:$1048576, $D159, FALSE)), "", HLOOKUP(R$1, m_preprocess!$1:$1048576, $D159, FALSE))</f>
        <v>71288.063558685331</v>
      </c>
      <c r="S159" s="21">
        <f>IF(ISBLANK(HLOOKUP(S$1, m_preprocess!$1:$1048576, $D159, FALSE)), "", HLOOKUP(S$1, m_preprocess!$1:$1048576, $D159, FALSE))</f>
        <v>145530.48645352188</v>
      </c>
      <c r="T159" s="21">
        <f>IF(ISBLANK(HLOOKUP(T$1, m_preprocess!$1:$1048576, $D159, FALSE)), "", HLOOKUP(T$1, m_preprocess!$1:$1048576, $D159, FALSE))</f>
        <v>11429438.173179023</v>
      </c>
      <c r="U159" s="21">
        <f>IF(ISBLANK(HLOOKUP(U$1, m_preprocess!$1:$1048576, $D159, FALSE)), "", HLOOKUP(U$1, m_preprocess!$1:$1048576, $D159, FALSE))</f>
        <v>93.367613107547854</v>
      </c>
      <c r="V159" s="21">
        <f>IF(ISBLANK(HLOOKUP(V$1, m_preprocess!$1:$1048576, $D159, FALSE)), "", HLOOKUP(V$1, m_preprocess!$1:$1048576, $D159, FALSE))</f>
        <v>9495904.398081081</v>
      </c>
      <c r="W159" s="21">
        <f>IF(ISBLANK(HLOOKUP(W$1, m_preprocess!$1:$1048576, $D159, FALSE)), "", HLOOKUP(W$1, m_preprocess!$1:$1048576, $D159, FALSE))</f>
        <v>12506066.450709892</v>
      </c>
      <c r="X159" s="21">
        <f>IF(ISBLANK(HLOOKUP(X$1, m_preprocess!$1:$1048576, $D159, FALSE)), "", HLOOKUP(X$1, m_preprocess!$1:$1048576, $D159, FALSE))</f>
        <v>4020.0801433575998</v>
      </c>
      <c r="Y159" s="21">
        <f>IF(ISBLANK(HLOOKUP(Y$1, m_preprocess!$1:$1048576, $D159, FALSE)), "", HLOOKUP(Y$1, m_preprocess!$1:$1048576, $D159, FALSE))</f>
        <v>107.8</v>
      </c>
      <c r="Z159" s="21">
        <f>IF(ISBLANK(HLOOKUP(Z$1, m_preprocess!$1:$1048576, $D159, FALSE)), "", HLOOKUP(Z$1, m_preprocess!$1:$1048576, $D159, FALSE))</f>
        <v>80.2</v>
      </c>
    </row>
    <row r="160" spans="1:26" x14ac:dyDescent="0.25">
      <c r="A160" s="2">
        <v>38777</v>
      </c>
      <c r="B160" s="21">
        <v>2006</v>
      </c>
      <c r="C160" s="21">
        <v>3</v>
      </c>
      <c r="D160" s="21">
        <v>160</v>
      </c>
      <c r="E160" s="21">
        <f>IF(ISBLANK(HLOOKUP(E$1, m_preprocess!$1:$1048576, $D160, FALSE)), "", HLOOKUP(E$1, m_preprocess!$1:$1048576, $D160, FALSE))</f>
        <v>63.889669146129421</v>
      </c>
      <c r="F160" s="21">
        <f>IF(ISBLANK(HLOOKUP(F$1, m_preprocess!$1:$1048576, $D160, FALSE)), "", HLOOKUP(F$1, m_preprocess!$1:$1048576, $D160, FALSE))</f>
        <v>61.824341769163297</v>
      </c>
      <c r="G160" s="21">
        <f>IF(ISBLANK(HLOOKUP(G$1, m_preprocess!$1:$1048576, $D160, FALSE)), "", HLOOKUP(G$1, m_preprocess!$1:$1048576, $D160, FALSE))</f>
        <v>62.33105347698028</v>
      </c>
      <c r="H160" s="21">
        <f>IF(ISBLANK(HLOOKUP(H$1, m_preprocess!$1:$1048576, $D160, FALSE)), "", HLOOKUP(H$1, m_preprocess!$1:$1048576, $D160, FALSE))</f>
        <v>81.677262007928334</v>
      </c>
      <c r="I160" s="21">
        <f>IF(ISBLANK(HLOOKUP(I$1, m_preprocess!$1:$1048576, $D160, FALSE)), "", HLOOKUP(I$1, m_preprocess!$1:$1048576, $D160, FALSE))</f>
        <v>76.080496970494764</v>
      </c>
      <c r="J160" s="21">
        <f>IF(ISBLANK(HLOOKUP(J$1, m_preprocess!$1:$1048576, $D160, FALSE)), "", HLOOKUP(J$1, m_preprocess!$1:$1048576, $D160, FALSE))</f>
        <v>45.956394787938891</v>
      </c>
      <c r="K160" s="21">
        <f>IF(ISBLANK(HLOOKUP(K$1, m_preprocess!$1:$1048576, $D160, FALSE)), "", HLOOKUP(K$1, m_preprocess!$1:$1048576, $D160, FALSE))</f>
        <v>420852.20404424617</v>
      </c>
      <c r="L160" s="21">
        <f>IF(ISBLANK(HLOOKUP(L$1, m_preprocess!$1:$1048576, $D160, FALSE)), "", HLOOKUP(L$1, m_preprocess!$1:$1048576, $D160, FALSE))</f>
        <v>121685.29794022984</v>
      </c>
      <c r="M160" s="21">
        <f>IF(ISBLANK(HLOOKUP(M$1, m_preprocess!$1:$1048576, $D160, FALSE)), "", HLOOKUP(M$1, m_preprocess!$1:$1048576, $D160, FALSE))</f>
        <v>99050.971778876119</v>
      </c>
      <c r="N160" s="21">
        <f>IF(ISBLANK(HLOOKUP(N$1, m_preprocess!$1:$1048576, $D160, FALSE)), "", HLOOKUP(N$1, m_preprocess!$1:$1048576, $D160, FALSE))</f>
        <v>22083.923285645677</v>
      </c>
      <c r="O160" s="21">
        <f>IF(ISBLANK(HLOOKUP(O$1, m_preprocess!$1:$1048576, $D160, FALSE)), "", HLOOKUP(O$1, m_preprocess!$1:$1048576, $D160, FALSE))</f>
        <v>178032.01103949462</v>
      </c>
      <c r="P160" s="21">
        <f>IF(ISBLANK(HLOOKUP(P$1, m_preprocess!$1:$1048576, $D160, FALSE)), "", HLOOKUP(P$1, m_preprocess!$1:$1048576, $D160, FALSE))</f>
        <v>382466.81737222418</v>
      </c>
      <c r="Q160" s="21">
        <f>IF(ISBLANK(HLOOKUP(Q$1, m_preprocess!$1:$1048576, $D160, FALSE)), "", HLOOKUP(Q$1, m_preprocess!$1:$1048576, $D160, FALSE))</f>
        <v>103193.25755787226</v>
      </c>
      <c r="R160" s="21">
        <f>IF(ISBLANK(HLOOKUP(R$1, m_preprocess!$1:$1048576, $D160, FALSE)), "", HLOOKUP(R$1, m_preprocess!$1:$1048576, $D160, FALSE))</f>
        <v>124255.61186081829</v>
      </c>
      <c r="S160" s="21">
        <f>IF(ISBLANK(HLOOKUP(S$1, m_preprocess!$1:$1048576, $D160, FALSE)), "", HLOOKUP(S$1, m_preprocess!$1:$1048576, $D160, FALSE))</f>
        <v>155017.94795353356</v>
      </c>
      <c r="T160" s="21">
        <f>IF(ISBLANK(HLOOKUP(T$1, m_preprocess!$1:$1048576, $D160, FALSE)), "", HLOOKUP(T$1, m_preprocess!$1:$1048576, $D160, FALSE))</f>
        <v>11207971.817575615</v>
      </c>
      <c r="U160" s="21">
        <f>IF(ISBLANK(HLOOKUP(U$1, m_preprocess!$1:$1048576, $D160, FALSE)), "", HLOOKUP(U$1, m_preprocess!$1:$1048576, $D160, FALSE))</f>
        <v>89.519513030364678</v>
      </c>
      <c r="V160" s="21">
        <f>IF(ISBLANK(HLOOKUP(V$1, m_preprocess!$1:$1048576, $D160, FALSE)), "", HLOOKUP(V$1, m_preprocess!$1:$1048576, $D160, FALSE))</f>
        <v>9316744.522753235</v>
      </c>
      <c r="W160" s="21">
        <f>IF(ISBLANK(HLOOKUP(W$1, m_preprocess!$1:$1048576, $D160, FALSE)), "", HLOOKUP(W$1, m_preprocess!$1:$1048576, $D160, FALSE))</f>
        <v>12531115.92030271</v>
      </c>
      <c r="X160" s="21">
        <f>IF(ISBLANK(HLOOKUP(X$1, m_preprocess!$1:$1048576, $D160, FALSE)), "", HLOOKUP(X$1, m_preprocess!$1:$1048576, $D160, FALSE))</f>
        <v>6024.546077268019</v>
      </c>
      <c r="Y160" s="21">
        <f>IF(ISBLANK(HLOOKUP(Y$1, m_preprocess!$1:$1048576, $D160, FALSE)), "", HLOOKUP(Y$1, m_preprocess!$1:$1048576, $D160, FALSE))</f>
        <v>119.09</v>
      </c>
      <c r="Z160" s="21">
        <f>IF(ISBLANK(HLOOKUP(Z$1, m_preprocess!$1:$1048576, $D160, FALSE)), "", HLOOKUP(Z$1, m_preprocess!$1:$1048576, $D160, FALSE))</f>
        <v>92.4</v>
      </c>
    </row>
    <row r="161" spans="1:26" x14ac:dyDescent="0.25">
      <c r="A161" s="2">
        <v>38808</v>
      </c>
      <c r="B161" s="21">
        <v>2006</v>
      </c>
      <c r="C161" s="21">
        <v>4</v>
      </c>
      <c r="D161" s="21">
        <v>161</v>
      </c>
      <c r="E161" s="21">
        <f>IF(ISBLANK(HLOOKUP(E$1, m_preprocess!$1:$1048576, $D161, FALSE)), "", HLOOKUP(E$1, m_preprocess!$1:$1048576, $D161, FALSE))</f>
        <v>62.170693956704483</v>
      </c>
      <c r="F161" s="21">
        <f>IF(ISBLANK(HLOOKUP(F$1, m_preprocess!$1:$1048576, $D161, FALSE)), "", HLOOKUP(F$1, m_preprocess!$1:$1048576, $D161, FALSE))</f>
        <v>60.983521409887302</v>
      </c>
      <c r="G161" s="21">
        <f>IF(ISBLANK(HLOOKUP(G$1, m_preprocess!$1:$1048576, $D161, FALSE)), "", HLOOKUP(G$1, m_preprocess!$1:$1048576, $D161, FALSE))</f>
        <v>55.935148821809868</v>
      </c>
      <c r="H161" s="21">
        <f>IF(ISBLANK(HLOOKUP(H$1, m_preprocess!$1:$1048576, $D161, FALSE)), "", HLOOKUP(H$1, m_preprocess!$1:$1048576, $D161, FALSE))</f>
        <v>82.776443316891744</v>
      </c>
      <c r="I161" s="21">
        <f>IF(ISBLANK(HLOOKUP(I$1, m_preprocess!$1:$1048576, $D161, FALSE)), "", HLOOKUP(I$1, m_preprocess!$1:$1048576, $D161, FALSE))</f>
        <v>71.597677794680536</v>
      </c>
      <c r="J161" s="21">
        <f>IF(ISBLANK(HLOOKUP(J$1, m_preprocess!$1:$1048576, $D161, FALSE)), "", HLOOKUP(J$1, m_preprocess!$1:$1048576, $D161, FALSE))</f>
        <v>45.723630512226585</v>
      </c>
      <c r="K161" s="21">
        <f>IF(ISBLANK(HLOOKUP(K$1, m_preprocess!$1:$1048576, $D161, FALSE)), "", HLOOKUP(K$1, m_preprocess!$1:$1048576, $D161, FALSE))</f>
        <v>364140.20641645446</v>
      </c>
      <c r="L161" s="21">
        <f>IF(ISBLANK(HLOOKUP(L$1, m_preprocess!$1:$1048576, $D161, FALSE)), "", HLOOKUP(L$1, m_preprocess!$1:$1048576, $D161, FALSE))</f>
        <v>87204.468104665852</v>
      </c>
      <c r="M161" s="21">
        <f>IF(ISBLANK(HLOOKUP(M$1, m_preprocess!$1:$1048576, $D161, FALSE)), "", HLOOKUP(M$1, m_preprocess!$1:$1048576, $D161, FALSE))</f>
        <v>78501.776894740717</v>
      </c>
      <c r="N161" s="21">
        <f>IF(ISBLANK(HLOOKUP(N$1, m_preprocess!$1:$1048576, $D161, FALSE)), "", HLOOKUP(N$1, m_preprocess!$1:$1048576, $D161, FALSE))</f>
        <v>21057.549587703226</v>
      </c>
      <c r="O161" s="21">
        <f>IF(ISBLANK(HLOOKUP(O$1, m_preprocess!$1:$1048576, $D161, FALSE)), "", HLOOKUP(O$1, m_preprocess!$1:$1048576, $D161, FALSE))</f>
        <v>177376.41182934467</v>
      </c>
      <c r="P161" s="21">
        <f>IF(ISBLANK(HLOOKUP(P$1, m_preprocess!$1:$1048576, $D161, FALSE)), "", HLOOKUP(P$1, m_preprocess!$1:$1048576, $D161, FALSE))</f>
        <v>360714.9188173234</v>
      </c>
      <c r="Q161" s="21">
        <f>IF(ISBLANK(HLOOKUP(Q$1, m_preprocess!$1:$1048576, $D161, FALSE)), "", HLOOKUP(Q$1, m_preprocess!$1:$1048576, $D161, FALSE))</f>
        <v>92418.677184394503</v>
      </c>
      <c r="R161" s="21">
        <f>IF(ISBLANK(HLOOKUP(R$1, m_preprocess!$1:$1048576, $D161, FALSE)), "", HLOOKUP(R$1, m_preprocess!$1:$1048576, $D161, FALSE))</f>
        <v>120267.99809991887</v>
      </c>
      <c r="S161" s="21">
        <f>IF(ISBLANK(HLOOKUP(S$1, m_preprocess!$1:$1048576, $D161, FALSE)), "", HLOOKUP(S$1, m_preprocess!$1:$1048576, $D161, FALSE))</f>
        <v>148028.24353301001</v>
      </c>
      <c r="T161" s="21">
        <f>IF(ISBLANK(HLOOKUP(T$1, m_preprocess!$1:$1048576, $D161, FALSE)), "", HLOOKUP(T$1, m_preprocess!$1:$1048576, $D161, FALSE))</f>
        <v>10992549.611036496</v>
      </c>
      <c r="U161" s="21">
        <f>IF(ISBLANK(HLOOKUP(U$1, m_preprocess!$1:$1048576, $D161, FALSE)), "", HLOOKUP(U$1, m_preprocess!$1:$1048576, $D161, FALSE))</f>
        <v>89.022893835179843</v>
      </c>
      <c r="V161" s="21">
        <f>IF(ISBLANK(HLOOKUP(V$1, m_preprocess!$1:$1048576, $D161, FALSE)), "", HLOOKUP(V$1, m_preprocess!$1:$1048576, $D161, FALSE))</f>
        <v>9198679.7674970794</v>
      </c>
      <c r="W161" s="21">
        <f>IF(ISBLANK(HLOOKUP(W$1, m_preprocess!$1:$1048576, $D161, FALSE)), "", HLOOKUP(W$1, m_preprocess!$1:$1048576, $D161, FALSE))</f>
        <v>12069792.010300729</v>
      </c>
      <c r="X161" s="21">
        <f>IF(ISBLANK(HLOOKUP(X$1, m_preprocess!$1:$1048576, $D161, FALSE)), "", HLOOKUP(X$1, m_preprocess!$1:$1048576, $D161, FALSE))</f>
        <v>4140.3681772610707</v>
      </c>
      <c r="Y161" s="21">
        <f>IF(ISBLANK(HLOOKUP(Y$1, m_preprocess!$1:$1048576, $D161, FALSE)), "", HLOOKUP(Y$1, m_preprocess!$1:$1048576, $D161, FALSE))</f>
        <v>112.61</v>
      </c>
      <c r="Z161" s="21">
        <f>IF(ISBLANK(HLOOKUP(Z$1, m_preprocess!$1:$1048576, $D161, FALSE)), "", HLOOKUP(Z$1, m_preprocess!$1:$1048576, $D161, FALSE))</f>
        <v>85.7</v>
      </c>
    </row>
    <row r="162" spans="1:26" x14ac:dyDescent="0.25">
      <c r="A162" s="2">
        <v>38838</v>
      </c>
      <c r="B162" s="21">
        <v>2006</v>
      </c>
      <c r="C162" s="21">
        <v>5</v>
      </c>
      <c r="D162" s="21">
        <v>162</v>
      </c>
      <c r="E162" s="21">
        <f>IF(ISBLANK(HLOOKUP(E$1, m_preprocess!$1:$1048576, $D162, FALSE)), "", HLOOKUP(E$1, m_preprocess!$1:$1048576, $D162, FALSE))</f>
        <v>67.111536941362118</v>
      </c>
      <c r="F162" s="21">
        <f>IF(ISBLANK(HLOOKUP(F$1, m_preprocess!$1:$1048576, $D162, FALSE)), "", HLOOKUP(F$1, m_preprocess!$1:$1048576, $D162, FALSE))</f>
        <v>65.034238163248801</v>
      </c>
      <c r="G162" s="21">
        <f>IF(ISBLANK(HLOOKUP(G$1, m_preprocess!$1:$1048576, $D162, FALSE)), "", HLOOKUP(G$1, m_preprocess!$1:$1048576, $D162, FALSE))</f>
        <v>71.782060929763247</v>
      </c>
      <c r="H162" s="21">
        <f>IF(ISBLANK(HLOOKUP(H$1, m_preprocess!$1:$1048576, $D162, FALSE)), "", HLOOKUP(H$1, m_preprocess!$1:$1048576, $D162, FALSE))</f>
        <v>85.2026648001371</v>
      </c>
      <c r="I162" s="21">
        <f>IF(ISBLANK(HLOOKUP(I$1, m_preprocess!$1:$1048576, $D162, FALSE)), "", HLOOKUP(I$1, m_preprocess!$1:$1048576, $D162, FALSE))</f>
        <v>91.595135376120837</v>
      </c>
      <c r="J162" s="21">
        <f>IF(ISBLANK(HLOOKUP(J$1, m_preprocess!$1:$1048576, $D162, FALSE)), "", HLOOKUP(J$1, m_preprocess!$1:$1048576, $D162, FALSE))</f>
        <v>52.976322100063136</v>
      </c>
      <c r="K162" s="21">
        <f>IF(ISBLANK(HLOOKUP(K$1, m_preprocess!$1:$1048576, $D162, FALSE)), "", HLOOKUP(K$1, m_preprocess!$1:$1048576, $D162, FALSE))</f>
        <v>380851.24566877069</v>
      </c>
      <c r="L162" s="21">
        <f>IF(ISBLANK(HLOOKUP(L$1, m_preprocess!$1:$1048576, $D162, FALSE)), "", HLOOKUP(L$1, m_preprocess!$1:$1048576, $D162, FALSE))</f>
        <v>73311.87116501134</v>
      </c>
      <c r="M162" s="21">
        <f>IF(ISBLANK(HLOOKUP(M$1, m_preprocess!$1:$1048576, $D162, FALSE)), "", HLOOKUP(M$1, m_preprocess!$1:$1048576, $D162, FALSE))</f>
        <v>106497.37436933098</v>
      </c>
      <c r="N162" s="21">
        <f>IF(ISBLANK(HLOOKUP(N$1, m_preprocess!$1:$1048576, $D162, FALSE)), "", HLOOKUP(N$1, m_preprocess!$1:$1048576, $D162, FALSE))</f>
        <v>26995.573358293033</v>
      </c>
      <c r="O162" s="21">
        <f>IF(ISBLANK(HLOOKUP(O$1, m_preprocess!$1:$1048576, $D162, FALSE)), "", HLOOKUP(O$1, m_preprocess!$1:$1048576, $D162, FALSE))</f>
        <v>174046.42677613525</v>
      </c>
      <c r="P162" s="21">
        <f>IF(ISBLANK(HLOOKUP(P$1, m_preprocess!$1:$1048576, $D162, FALSE)), "", HLOOKUP(P$1, m_preprocess!$1:$1048576, $D162, FALSE))</f>
        <v>378452.04588028218</v>
      </c>
      <c r="Q162" s="21">
        <f>IF(ISBLANK(HLOOKUP(Q$1, m_preprocess!$1:$1048576, $D162, FALSE)), "", HLOOKUP(Q$1, m_preprocess!$1:$1048576, $D162, FALSE))</f>
        <v>107127.2397098056</v>
      </c>
      <c r="R162" s="21">
        <f>IF(ISBLANK(HLOOKUP(R$1, m_preprocess!$1:$1048576, $D162, FALSE)), "", HLOOKUP(R$1, m_preprocess!$1:$1048576, $D162, FALSE))</f>
        <v>105065.45754363654</v>
      </c>
      <c r="S162" s="21">
        <f>IF(ISBLANK(HLOOKUP(S$1, m_preprocess!$1:$1048576, $D162, FALSE)), "", HLOOKUP(S$1, m_preprocess!$1:$1048576, $D162, FALSE))</f>
        <v>166259.34862684002</v>
      </c>
      <c r="T162" s="21">
        <f>IF(ISBLANK(HLOOKUP(T$1, m_preprocess!$1:$1048576, $D162, FALSE)), "", HLOOKUP(T$1, m_preprocess!$1:$1048576, $D162, FALSE))</f>
        <v>11165710.34170937</v>
      </c>
      <c r="U162" s="21">
        <f>IF(ISBLANK(HLOOKUP(U$1, m_preprocess!$1:$1048576, $D162, FALSE)), "", HLOOKUP(U$1, m_preprocess!$1:$1048576, $D162, FALSE))</f>
        <v>87.292314970726636</v>
      </c>
      <c r="V162" s="21">
        <f>IF(ISBLANK(HLOOKUP(V$1, m_preprocess!$1:$1048576, $D162, FALSE)), "", HLOOKUP(V$1, m_preprocess!$1:$1048576, $D162, FALSE))</f>
        <v>9082188.0022137612</v>
      </c>
      <c r="W162" s="21">
        <f>IF(ISBLANK(HLOOKUP(W$1, m_preprocess!$1:$1048576, $D162, FALSE)), "", HLOOKUP(W$1, m_preprocess!$1:$1048576, $D162, FALSE))</f>
        <v>12038063.21229136</v>
      </c>
      <c r="X162" s="21">
        <f>IF(ISBLANK(HLOOKUP(X$1, m_preprocess!$1:$1048576, $D162, FALSE)), "", HLOOKUP(X$1, m_preprocess!$1:$1048576, $D162, FALSE))</f>
        <v>5800.7153482653075</v>
      </c>
      <c r="Y162" s="21">
        <f>IF(ISBLANK(HLOOKUP(Y$1, m_preprocess!$1:$1048576, $D162, FALSE)), "", HLOOKUP(Y$1, m_preprocess!$1:$1048576, $D162, FALSE))</f>
        <v>117.19</v>
      </c>
      <c r="Z162" s="21">
        <f>IF(ISBLANK(HLOOKUP(Z$1, m_preprocess!$1:$1048576, $D162, FALSE)), "", HLOOKUP(Z$1, m_preprocess!$1:$1048576, $D162, FALSE))</f>
        <v>95.4</v>
      </c>
    </row>
    <row r="163" spans="1:26" x14ac:dyDescent="0.25">
      <c r="A163" s="2">
        <v>38869</v>
      </c>
      <c r="B163" s="21">
        <v>2006</v>
      </c>
      <c r="C163" s="21">
        <v>6</v>
      </c>
      <c r="D163" s="21">
        <v>163</v>
      </c>
      <c r="E163" s="21">
        <f>IF(ISBLANK(HLOOKUP(E$1, m_preprocess!$1:$1048576, $D163, FALSE)), "", HLOOKUP(E$1, m_preprocess!$1:$1048576, $D163, FALSE))</f>
        <v>59.845406586913548</v>
      </c>
      <c r="F163" s="21">
        <f>IF(ISBLANK(HLOOKUP(F$1, m_preprocess!$1:$1048576, $D163, FALSE)), "", HLOOKUP(F$1, m_preprocess!$1:$1048576, $D163, FALSE))</f>
        <v>66.122327338302895</v>
      </c>
      <c r="G163" s="21">
        <f>IF(ISBLANK(HLOOKUP(G$1, m_preprocess!$1:$1048576, $D163, FALSE)), "", HLOOKUP(G$1, m_preprocess!$1:$1048576, $D163, FALSE))</f>
        <v>67.490310462967216</v>
      </c>
      <c r="H163" s="21">
        <f>IF(ISBLANK(HLOOKUP(H$1, m_preprocess!$1:$1048576, $D163, FALSE)), "", HLOOKUP(H$1, m_preprocess!$1:$1048576, $D163, FALSE))</f>
        <v>80.249013387686574</v>
      </c>
      <c r="I163" s="21">
        <f>IF(ISBLANK(HLOOKUP(I$1, m_preprocess!$1:$1048576, $D163, FALSE)), "", HLOOKUP(I$1, m_preprocess!$1:$1048576, $D163, FALSE))</f>
        <v>78.623833219754914</v>
      </c>
      <c r="J163" s="21">
        <f>IF(ISBLANK(HLOOKUP(J$1, m_preprocess!$1:$1048576, $D163, FALSE)), "", HLOOKUP(J$1, m_preprocess!$1:$1048576, $D163, FALSE))</f>
        <v>54.577495722646766</v>
      </c>
      <c r="K163" s="21">
        <f>IF(ISBLANK(HLOOKUP(K$1, m_preprocess!$1:$1048576, $D163, FALSE)), "", HLOOKUP(K$1, m_preprocess!$1:$1048576, $D163, FALSE))</f>
        <v>383397.44873895845</v>
      </c>
      <c r="L163" s="21">
        <f>IF(ISBLANK(HLOOKUP(L$1, m_preprocess!$1:$1048576, $D163, FALSE)), "", HLOOKUP(L$1, m_preprocess!$1:$1048576, $D163, FALSE))</f>
        <v>74524.116411585885</v>
      </c>
      <c r="M163" s="21">
        <f>IF(ISBLANK(HLOOKUP(M$1, m_preprocess!$1:$1048576, $D163, FALSE)), "", HLOOKUP(M$1, m_preprocess!$1:$1048576, $D163, FALSE))</f>
        <v>114528.23189234667</v>
      </c>
      <c r="N163" s="21">
        <f>IF(ISBLANK(HLOOKUP(N$1, m_preprocess!$1:$1048576, $D163, FALSE)), "", HLOOKUP(N$1, m_preprocess!$1:$1048576, $D163, FALSE))</f>
        <v>22050.340326995651</v>
      </c>
      <c r="O163" s="21">
        <f>IF(ISBLANK(HLOOKUP(O$1, m_preprocess!$1:$1048576, $D163, FALSE)), "", HLOOKUP(O$1, m_preprocess!$1:$1048576, $D163, FALSE))</f>
        <v>172294.76010803023</v>
      </c>
      <c r="P163" s="21">
        <f>IF(ISBLANK(HLOOKUP(P$1, m_preprocess!$1:$1048576, $D163, FALSE)), "", HLOOKUP(P$1, m_preprocess!$1:$1048576, $D163, FALSE))</f>
        <v>363412.42731560639</v>
      </c>
      <c r="Q163" s="21">
        <f>IF(ISBLANK(HLOOKUP(Q$1, m_preprocess!$1:$1048576, $D163, FALSE)), "", HLOOKUP(Q$1, m_preprocess!$1:$1048576, $D163, FALSE))</f>
        <v>103373.45738707308</v>
      </c>
      <c r="R163" s="21">
        <f>IF(ISBLANK(HLOOKUP(R$1, m_preprocess!$1:$1048576, $D163, FALSE)), "", HLOOKUP(R$1, m_preprocess!$1:$1048576, $D163, FALSE))</f>
        <v>114554.1528274202</v>
      </c>
      <c r="S163" s="21">
        <f>IF(ISBLANK(HLOOKUP(S$1, m_preprocess!$1:$1048576, $D163, FALSE)), "", HLOOKUP(S$1, m_preprocess!$1:$1048576, $D163, FALSE))</f>
        <v>145484.81710111306</v>
      </c>
      <c r="T163" s="21">
        <f>IF(ISBLANK(HLOOKUP(T$1, m_preprocess!$1:$1048576, $D163, FALSE)), "", HLOOKUP(T$1, m_preprocess!$1:$1048576, $D163, FALSE))</f>
        <v>11120916.711639704</v>
      </c>
      <c r="U163" s="21">
        <f>IF(ISBLANK(HLOOKUP(U$1, m_preprocess!$1:$1048576, $D163, FALSE)), "", HLOOKUP(U$1, m_preprocess!$1:$1048576, $D163, FALSE))</f>
        <v>87.585091148178691</v>
      </c>
      <c r="V163" s="21">
        <f>IF(ISBLANK(HLOOKUP(V$1, m_preprocess!$1:$1048576, $D163, FALSE)), "", HLOOKUP(V$1, m_preprocess!$1:$1048576, $D163, FALSE))</f>
        <v>9276268.8695955873</v>
      </c>
      <c r="W163" s="21">
        <f>IF(ISBLANK(HLOOKUP(W$1, m_preprocess!$1:$1048576, $D163, FALSE)), "", HLOOKUP(W$1, m_preprocess!$1:$1048576, $D163, FALSE))</f>
        <v>12269241.454605881</v>
      </c>
      <c r="X163" s="21">
        <f>IF(ISBLANK(HLOOKUP(X$1, m_preprocess!$1:$1048576, $D163, FALSE)), "", HLOOKUP(X$1, m_preprocess!$1:$1048576, $D163, FALSE))</f>
        <v>4815.7817345022104</v>
      </c>
      <c r="Y163" s="21">
        <f>IF(ISBLANK(HLOOKUP(Y$1, m_preprocess!$1:$1048576, $D163, FALSE)), "", HLOOKUP(Y$1, m_preprocess!$1:$1048576, $D163, FALSE))</f>
        <v>114.4</v>
      </c>
      <c r="Z163" s="21">
        <f>IF(ISBLANK(HLOOKUP(Z$1, m_preprocess!$1:$1048576, $D163, FALSE)), "", HLOOKUP(Z$1, m_preprocess!$1:$1048576, $D163, FALSE))</f>
        <v>91.1</v>
      </c>
    </row>
    <row r="164" spans="1:26" x14ac:dyDescent="0.25">
      <c r="A164" s="2">
        <v>38899</v>
      </c>
      <c r="B164" s="21">
        <v>2006</v>
      </c>
      <c r="C164" s="21">
        <v>7</v>
      </c>
      <c r="D164" s="21">
        <v>164</v>
      </c>
      <c r="E164" s="21">
        <f>IF(ISBLANK(HLOOKUP(E$1, m_preprocess!$1:$1048576, $D164, FALSE)), "", HLOOKUP(E$1, m_preprocess!$1:$1048576, $D164, FALSE))</f>
        <v>61.107679908732464</v>
      </c>
      <c r="F164" s="21">
        <f>IF(ISBLANK(HLOOKUP(F$1, m_preprocess!$1:$1048576, $D164, FALSE)), "", HLOOKUP(F$1, m_preprocess!$1:$1048576, $D164, FALSE))</f>
        <v>64.713015381660696</v>
      </c>
      <c r="G164" s="21">
        <f>IF(ISBLANK(HLOOKUP(G$1, m_preprocess!$1:$1048576, $D164, FALSE)), "", HLOOKUP(G$1, m_preprocess!$1:$1048576, $D164, FALSE))</f>
        <v>66.764054667379384</v>
      </c>
      <c r="H164" s="21">
        <f>IF(ISBLANK(HLOOKUP(H$1, m_preprocess!$1:$1048576, $D164, FALSE)), "", HLOOKUP(H$1, m_preprocess!$1:$1048576, $D164, FALSE))</f>
        <v>83.499777863198887</v>
      </c>
      <c r="I164" s="21">
        <f>IF(ISBLANK(HLOOKUP(I$1, m_preprocess!$1:$1048576, $D164, FALSE)), "", HLOOKUP(I$1, m_preprocess!$1:$1048576, $D164, FALSE))</f>
        <v>75.548215387413236</v>
      </c>
      <c r="J164" s="21">
        <f>IF(ISBLANK(HLOOKUP(J$1, m_preprocess!$1:$1048576, $D164, FALSE)), "", HLOOKUP(J$1, m_preprocess!$1:$1048576, $D164, FALSE))</f>
        <v>57.13052413991128</v>
      </c>
      <c r="K164" s="21">
        <f>IF(ISBLANK(HLOOKUP(K$1, m_preprocess!$1:$1048576, $D164, FALSE)), "", HLOOKUP(K$1, m_preprocess!$1:$1048576, $D164, FALSE))</f>
        <v>402388.44442060578</v>
      </c>
      <c r="L164" s="21">
        <f>IF(ISBLANK(HLOOKUP(L$1, m_preprocess!$1:$1048576, $D164, FALSE)), "", HLOOKUP(L$1, m_preprocess!$1:$1048576, $D164, FALSE))</f>
        <v>102223.33073743996</v>
      </c>
      <c r="M164" s="21">
        <f>IF(ISBLANK(HLOOKUP(M$1, m_preprocess!$1:$1048576, $D164, FALSE)), "", HLOOKUP(M$1, m_preprocess!$1:$1048576, $D164, FALSE))</f>
        <v>104931.05498995533</v>
      </c>
      <c r="N164" s="21">
        <f>IF(ISBLANK(HLOOKUP(N$1, m_preprocess!$1:$1048576, $D164, FALSE)), "", HLOOKUP(N$1, m_preprocess!$1:$1048576, $D164, FALSE))</f>
        <v>23005.779805596085</v>
      </c>
      <c r="O164" s="21">
        <f>IF(ISBLANK(HLOOKUP(O$1, m_preprocess!$1:$1048576, $D164, FALSE)), "", HLOOKUP(O$1, m_preprocess!$1:$1048576, $D164, FALSE))</f>
        <v>172228.2788876144</v>
      </c>
      <c r="P164" s="21">
        <f>IF(ISBLANK(HLOOKUP(P$1, m_preprocess!$1:$1048576, $D164, FALSE)), "", HLOOKUP(P$1, m_preprocess!$1:$1048576, $D164, FALSE))</f>
        <v>402864.61500986043</v>
      </c>
      <c r="Q164" s="21">
        <f>IF(ISBLANK(HLOOKUP(Q$1, m_preprocess!$1:$1048576, $D164, FALSE)), "", HLOOKUP(Q$1, m_preprocess!$1:$1048576, $D164, FALSE))</f>
        <v>116167.20015739973</v>
      </c>
      <c r="R164" s="21">
        <f>IF(ISBLANK(HLOOKUP(R$1, m_preprocess!$1:$1048576, $D164, FALSE)), "", HLOOKUP(R$1, m_preprocess!$1:$1048576, $D164, FALSE))</f>
        <v>116995.79888833134</v>
      </c>
      <c r="S164" s="21">
        <f>IF(ISBLANK(HLOOKUP(S$1, m_preprocess!$1:$1048576, $D164, FALSE)), "", HLOOKUP(S$1, m_preprocess!$1:$1048576, $D164, FALSE))</f>
        <v>169701.61596412942</v>
      </c>
      <c r="T164" s="21">
        <f>IF(ISBLANK(HLOOKUP(T$1, m_preprocess!$1:$1048576, $D164, FALSE)), "", HLOOKUP(T$1, m_preprocess!$1:$1048576, $D164, FALSE))</f>
        <v>11331805.662682954</v>
      </c>
      <c r="U164" s="21">
        <f>IF(ISBLANK(HLOOKUP(U$1, m_preprocess!$1:$1048576, $D164, FALSE)), "", HLOOKUP(U$1, m_preprocess!$1:$1048576, $D164, FALSE))</f>
        <v>85.962438129153071</v>
      </c>
      <c r="V164" s="21">
        <f>IF(ISBLANK(HLOOKUP(V$1, m_preprocess!$1:$1048576, $D164, FALSE)), "", HLOOKUP(V$1, m_preprocess!$1:$1048576, $D164, FALSE))</f>
        <v>9381163.1485027</v>
      </c>
      <c r="W164" s="21">
        <f>IF(ISBLANK(HLOOKUP(W$1, m_preprocess!$1:$1048576, $D164, FALSE)), "", HLOOKUP(W$1, m_preprocess!$1:$1048576, $D164, FALSE))</f>
        <v>12454478.230042486</v>
      </c>
      <c r="X164" s="21">
        <f>IF(ISBLANK(HLOOKUP(X$1, m_preprocess!$1:$1048576, $D164, FALSE)), "", HLOOKUP(X$1, m_preprocess!$1:$1048576, $D164, FALSE))</f>
        <v>9108.3765414377813</v>
      </c>
      <c r="Y164" s="21">
        <f>IF(ISBLANK(HLOOKUP(Y$1, m_preprocess!$1:$1048576, $D164, FALSE)), "", HLOOKUP(Y$1, m_preprocess!$1:$1048576, $D164, FALSE))</f>
        <v>119.41</v>
      </c>
      <c r="Z164" s="21">
        <f>IF(ISBLANK(HLOOKUP(Z$1, m_preprocess!$1:$1048576, $D164, FALSE)), "", HLOOKUP(Z$1, m_preprocess!$1:$1048576, $D164, FALSE))</f>
        <v>93.8</v>
      </c>
    </row>
    <row r="165" spans="1:26" x14ac:dyDescent="0.25">
      <c r="A165" s="2">
        <v>38930</v>
      </c>
      <c r="B165" s="21">
        <v>2006</v>
      </c>
      <c r="C165" s="21">
        <v>8</v>
      </c>
      <c r="D165" s="21">
        <v>165</v>
      </c>
      <c r="E165" s="21">
        <f>IF(ISBLANK(HLOOKUP(E$1, m_preprocess!$1:$1048576, $D165, FALSE)), "", HLOOKUP(E$1, m_preprocess!$1:$1048576, $D165, FALSE))</f>
        <v>65.882722494662318</v>
      </c>
      <c r="F165" s="21">
        <f>IF(ISBLANK(HLOOKUP(F$1, m_preprocess!$1:$1048576, $D165, FALSE)), "", HLOOKUP(F$1, m_preprocess!$1:$1048576, $D165, FALSE))</f>
        <v>66.430889025122795</v>
      </c>
      <c r="G165" s="21">
        <f>IF(ISBLANK(HLOOKUP(G$1, m_preprocess!$1:$1048576, $D165, FALSE)), "", HLOOKUP(G$1, m_preprocess!$1:$1048576, $D165, FALSE))</f>
        <v>70.825726554921715</v>
      </c>
      <c r="H165" s="21">
        <f>IF(ISBLANK(HLOOKUP(H$1, m_preprocess!$1:$1048576, $D165, FALSE)), "", HLOOKUP(H$1, m_preprocess!$1:$1048576, $D165, FALSE))</f>
        <v>82.482106046074747</v>
      </c>
      <c r="I165" s="21">
        <f>IF(ISBLANK(HLOOKUP(I$1, m_preprocess!$1:$1048576, $D165, FALSE)), "", HLOOKUP(I$1, m_preprocess!$1:$1048576, $D165, FALSE))</f>
        <v>89.831155716121501</v>
      </c>
      <c r="J165" s="21">
        <f>IF(ISBLANK(HLOOKUP(J$1, m_preprocess!$1:$1048576, $D165, FALSE)), "", HLOOKUP(J$1, m_preprocess!$1:$1048576, $D165, FALSE))</f>
        <v>62.175099163793057</v>
      </c>
      <c r="K165" s="21">
        <f>IF(ISBLANK(HLOOKUP(K$1, m_preprocess!$1:$1048576, $D165, FALSE)), "", HLOOKUP(K$1, m_preprocess!$1:$1048576, $D165, FALSE))</f>
        <v>405540.49939896411</v>
      </c>
      <c r="L165" s="21">
        <f>IF(ISBLANK(HLOOKUP(L$1, m_preprocess!$1:$1048576, $D165, FALSE)), "", HLOOKUP(L$1, m_preprocess!$1:$1048576, $D165, FALSE))</f>
        <v>98209.9604623864</v>
      </c>
      <c r="M165" s="21">
        <f>IF(ISBLANK(HLOOKUP(M$1, m_preprocess!$1:$1048576, $D165, FALSE)), "", HLOOKUP(M$1, m_preprocess!$1:$1048576, $D165, FALSE))</f>
        <v>105051.43613884284</v>
      </c>
      <c r="N165" s="21">
        <f>IF(ISBLANK(HLOOKUP(N$1, m_preprocess!$1:$1048576, $D165, FALSE)), "", HLOOKUP(N$1, m_preprocess!$1:$1048576, $D165, FALSE))</f>
        <v>26088.922046772346</v>
      </c>
      <c r="O165" s="21">
        <f>IF(ISBLANK(HLOOKUP(O$1, m_preprocess!$1:$1048576, $D165, FALSE)), "", HLOOKUP(O$1, m_preprocess!$1:$1048576, $D165, FALSE))</f>
        <v>176190.18075096252</v>
      </c>
      <c r="P165" s="21">
        <f>IF(ISBLANK(HLOOKUP(P$1, m_preprocess!$1:$1048576, $D165, FALSE)), "", HLOOKUP(P$1, m_preprocess!$1:$1048576, $D165, FALSE))</f>
        <v>422388.52074179793</v>
      </c>
      <c r="Q165" s="21">
        <f>IF(ISBLANK(HLOOKUP(Q$1, m_preprocess!$1:$1048576, $D165, FALSE)), "", HLOOKUP(Q$1, m_preprocess!$1:$1048576, $D165, FALSE))</f>
        <v>114504.27473788263</v>
      </c>
      <c r="R165" s="21">
        <f>IF(ISBLANK(HLOOKUP(R$1, m_preprocess!$1:$1048576, $D165, FALSE)), "", HLOOKUP(R$1, m_preprocess!$1:$1048576, $D165, FALSE))</f>
        <v>116320.97469526832</v>
      </c>
      <c r="S165" s="21">
        <f>IF(ISBLANK(HLOOKUP(S$1, m_preprocess!$1:$1048576, $D165, FALSE)), "", HLOOKUP(S$1, m_preprocess!$1:$1048576, $D165, FALSE))</f>
        <v>191563.27130864692</v>
      </c>
      <c r="T165" s="21">
        <f>IF(ISBLANK(HLOOKUP(T$1, m_preprocess!$1:$1048576, $D165, FALSE)), "", HLOOKUP(T$1, m_preprocess!$1:$1048576, $D165, FALSE))</f>
        <v>11389769.063377941</v>
      </c>
      <c r="U165" s="21">
        <f>IF(ISBLANK(HLOOKUP(U$1, m_preprocess!$1:$1048576, $D165, FALSE)), "", HLOOKUP(U$1, m_preprocess!$1:$1048576, $D165, FALSE))</f>
        <v>84.830222541236552</v>
      </c>
      <c r="V165" s="21">
        <f>IF(ISBLANK(HLOOKUP(V$1, m_preprocess!$1:$1048576, $D165, FALSE)), "", HLOOKUP(V$1, m_preprocess!$1:$1048576, $D165, FALSE))</f>
        <v>9454610.7334654406</v>
      </c>
      <c r="W165" s="21">
        <f>IF(ISBLANK(HLOOKUP(W$1, m_preprocess!$1:$1048576, $D165, FALSE)), "", HLOOKUP(W$1, m_preprocess!$1:$1048576, $D165, FALSE))</f>
        <v>12495049.765517646</v>
      </c>
      <c r="X165" s="21">
        <f>IF(ISBLANK(HLOOKUP(X$1, m_preprocess!$1:$1048576, $D165, FALSE)), "", HLOOKUP(X$1, m_preprocess!$1:$1048576, $D165, FALSE))</f>
        <v>12935.325919359304</v>
      </c>
      <c r="Y165" s="21">
        <f>IF(ISBLANK(HLOOKUP(Y$1, m_preprocess!$1:$1048576, $D165, FALSE)), "", HLOOKUP(Y$1, m_preprocess!$1:$1048576, $D165, FALSE))</f>
        <v>121.06</v>
      </c>
      <c r="Z165" s="21">
        <f>IF(ISBLANK(HLOOKUP(Z$1, m_preprocess!$1:$1048576, $D165, FALSE)), "", HLOOKUP(Z$1, m_preprocess!$1:$1048576, $D165, FALSE))</f>
        <v>98.6</v>
      </c>
    </row>
    <row r="166" spans="1:26" x14ac:dyDescent="0.25">
      <c r="A166" s="2">
        <v>38961</v>
      </c>
      <c r="B166" s="21">
        <v>2006</v>
      </c>
      <c r="C166" s="21">
        <v>9</v>
      </c>
      <c r="D166" s="21">
        <v>166</v>
      </c>
      <c r="E166" s="21">
        <f>IF(ISBLANK(HLOOKUP(E$1, m_preprocess!$1:$1048576, $D166, FALSE)), "", HLOOKUP(E$1, m_preprocess!$1:$1048576, $D166, FALSE))</f>
        <v>64.559242678144116</v>
      </c>
      <c r="F166" s="21">
        <f>IF(ISBLANK(HLOOKUP(F$1, m_preprocess!$1:$1048576, $D166, FALSE)), "", HLOOKUP(F$1, m_preprocess!$1:$1048576, $D166, FALSE))</f>
        <v>66.186856498178997</v>
      </c>
      <c r="G166" s="21">
        <f>IF(ISBLANK(HLOOKUP(G$1, m_preprocess!$1:$1048576, $D166, FALSE)), "", HLOOKUP(G$1, m_preprocess!$1:$1048576, $D166, FALSE))</f>
        <v>66.46009197026693</v>
      </c>
      <c r="H166" s="21">
        <f>IF(ISBLANK(HLOOKUP(H$1, m_preprocess!$1:$1048576, $D166, FALSE)), "", HLOOKUP(H$1, m_preprocess!$1:$1048576, $D166, FALSE))</f>
        <v>88.312041590004767</v>
      </c>
      <c r="I166" s="21">
        <f>IF(ISBLANK(HLOOKUP(I$1, m_preprocess!$1:$1048576, $D166, FALSE)), "", HLOOKUP(I$1, m_preprocess!$1:$1048576, $D166, FALSE))</f>
        <v>77.414744704085294</v>
      </c>
      <c r="J166" s="21">
        <f>IF(ISBLANK(HLOOKUP(J$1, m_preprocess!$1:$1048576, $D166, FALSE)), "", HLOOKUP(J$1, m_preprocess!$1:$1048576, $D166, FALSE))</f>
        <v>58.562798582334132</v>
      </c>
      <c r="K166" s="21">
        <f>IF(ISBLANK(HLOOKUP(K$1, m_preprocess!$1:$1048576, $D166, FALSE)), "", HLOOKUP(K$1, m_preprocess!$1:$1048576, $D166, FALSE))</f>
        <v>383317.40986714349</v>
      </c>
      <c r="L166" s="21">
        <f>IF(ISBLANK(HLOOKUP(L$1, m_preprocess!$1:$1048576, $D166, FALSE)), "", HLOOKUP(L$1, m_preprocess!$1:$1048576, $D166, FALSE))</f>
        <v>70052.116550562816</v>
      </c>
      <c r="M166" s="21">
        <f>IF(ISBLANK(HLOOKUP(M$1, m_preprocess!$1:$1048576, $D166, FALSE)), "", HLOOKUP(M$1, m_preprocess!$1:$1048576, $D166, FALSE))</f>
        <v>116127.16271166378</v>
      </c>
      <c r="N166" s="21">
        <f>IF(ISBLANK(HLOOKUP(N$1, m_preprocess!$1:$1048576, $D166, FALSE)), "", HLOOKUP(N$1, m_preprocess!$1:$1048576, $D166, FALSE))</f>
        <v>23982.712192178544</v>
      </c>
      <c r="O166" s="21">
        <f>IF(ISBLANK(HLOOKUP(O$1, m_preprocess!$1:$1048576, $D166, FALSE)), "", HLOOKUP(O$1, m_preprocess!$1:$1048576, $D166, FALSE))</f>
        <v>173155.41841273831</v>
      </c>
      <c r="P166" s="21">
        <f>IF(ISBLANK(HLOOKUP(P$1, m_preprocess!$1:$1048576, $D166, FALSE)), "", HLOOKUP(P$1, m_preprocess!$1:$1048576, $D166, FALSE))</f>
        <v>427309.69710365561</v>
      </c>
      <c r="Q166" s="21">
        <f>IF(ISBLANK(HLOOKUP(Q$1, m_preprocess!$1:$1048576, $D166, FALSE)), "", HLOOKUP(Q$1, m_preprocess!$1:$1048576, $D166, FALSE))</f>
        <v>117288.60500564492</v>
      </c>
      <c r="R166" s="21">
        <f>IF(ISBLANK(HLOOKUP(R$1, m_preprocess!$1:$1048576, $D166, FALSE)), "", HLOOKUP(R$1, m_preprocess!$1:$1048576, $D166, FALSE))</f>
        <v>139067.69383409276</v>
      </c>
      <c r="S166" s="21">
        <f>IF(ISBLANK(HLOOKUP(S$1, m_preprocess!$1:$1048576, $D166, FALSE)), "", HLOOKUP(S$1, m_preprocess!$1:$1048576, $D166, FALSE))</f>
        <v>170953.39826391794</v>
      </c>
      <c r="T166" s="21">
        <f>IF(ISBLANK(HLOOKUP(T$1, m_preprocess!$1:$1048576, $D166, FALSE)), "", HLOOKUP(T$1, m_preprocess!$1:$1048576, $D166, FALSE))</f>
        <v>11537530.566779841</v>
      </c>
      <c r="U166" s="21">
        <f>IF(ISBLANK(HLOOKUP(U$1, m_preprocess!$1:$1048576, $D166, FALSE)), "", HLOOKUP(U$1, m_preprocess!$1:$1048576, $D166, FALSE))</f>
        <v>83.419632213746979</v>
      </c>
      <c r="V166" s="21">
        <f>IF(ISBLANK(HLOOKUP(V$1, m_preprocess!$1:$1048576, $D166, FALSE)), "", HLOOKUP(V$1, m_preprocess!$1:$1048576, $D166, FALSE))</f>
        <v>9385550.1979496013</v>
      </c>
      <c r="W166" s="21">
        <f>IF(ISBLANK(HLOOKUP(W$1, m_preprocess!$1:$1048576, $D166, FALSE)), "", HLOOKUP(W$1, m_preprocess!$1:$1048576, $D166, FALSE))</f>
        <v>12484529.178326258</v>
      </c>
      <c r="X166" s="21">
        <f>IF(ISBLANK(HLOOKUP(X$1, m_preprocess!$1:$1048576, $D166, FALSE)), "", HLOOKUP(X$1, m_preprocess!$1:$1048576, $D166, FALSE))</f>
        <v>11310.176794604746</v>
      </c>
      <c r="Y166" s="21">
        <f>IF(ISBLANK(HLOOKUP(Y$1, m_preprocess!$1:$1048576, $D166, FALSE)), "", HLOOKUP(Y$1, m_preprocess!$1:$1048576, $D166, FALSE))</f>
        <v>116.21</v>
      </c>
      <c r="Z166" s="21">
        <f>IF(ISBLANK(HLOOKUP(Z$1, m_preprocess!$1:$1048576, $D166, FALSE)), "", HLOOKUP(Z$1, m_preprocess!$1:$1048576, $D166, FALSE))</f>
        <v>93.2</v>
      </c>
    </row>
    <row r="167" spans="1:26" x14ac:dyDescent="0.25">
      <c r="A167" s="2">
        <v>38991</v>
      </c>
      <c r="B167" s="21">
        <v>2006</v>
      </c>
      <c r="C167" s="21">
        <v>10</v>
      </c>
      <c r="D167" s="21">
        <v>167</v>
      </c>
      <c r="E167" s="21">
        <f>IF(ISBLANK(HLOOKUP(E$1, m_preprocess!$1:$1048576, $D167, FALSE)), "", HLOOKUP(E$1, m_preprocess!$1:$1048576, $D167, FALSE))</f>
        <v>69.189916467120128</v>
      </c>
      <c r="F167" s="21">
        <f>IF(ISBLANK(HLOOKUP(F$1, m_preprocess!$1:$1048576, $D167, FALSE)), "", HLOOKUP(F$1, m_preprocess!$1:$1048576, $D167, FALSE))</f>
        <v>64.858966434276695</v>
      </c>
      <c r="G167" s="21">
        <f>IF(ISBLANK(HLOOKUP(G$1, m_preprocess!$1:$1048576, $D167, FALSE)), "", HLOOKUP(G$1, m_preprocess!$1:$1048576, $D167, FALSE))</f>
        <v>68.279814224411993</v>
      </c>
      <c r="H167" s="21">
        <f>IF(ISBLANK(HLOOKUP(H$1, m_preprocess!$1:$1048576, $D167, FALSE)), "", HLOOKUP(H$1, m_preprocess!$1:$1048576, $D167, FALSE))</f>
        <v>83.098857603852579</v>
      </c>
      <c r="I167" s="21">
        <f>IF(ISBLANK(HLOOKUP(I$1, m_preprocess!$1:$1048576, $D167, FALSE)), "", HLOOKUP(I$1, m_preprocess!$1:$1048576, $D167, FALSE))</f>
        <v>87.007871046198986</v>
      </c>
      <c r="J167" s="21">
        <f>IF(ISBLANK(HLOOKUP(J$1, m_preprocess!$1:$1048576, $D167, FALSE)), "", HLOOKUP(J$1, m_preprocess!$1:$1048576, $D167, FALSE))</f>
        <v>62.216069985926879</v>
      </c>
      <c r="K167" s="21">
        <f>IF(ISBLANK(HLOOKUP(K$1, m_preprocess!$1:$1048576, $D167, FALSE)), "", HLOOKUP(K$1, m_preprocess!$1:$1048576, $D167, FALSE))</f>
        <v>368126.36563588498</v>
      </c>
      <c r="L167" s="21">
        <f>IF(ISBLANK(HLOOKUP(L$1, m_preprocess!$1:$1048576, $D167, FALSE)), "", HLOOKUP(L$1, m_preprocess!$1:$1048576, $D167, FALSE))</f>
        <v>75256.313216342052</v>
      </c>
      <c r="M167" s="21">
        <f>IF(ISBLANK(HLOOKUP(M$1, m_preprocess!$1:$1048576, $D167, FALSE)), "", HLOOKUP(M$1, m_preprocess!$1:$1048576, $D167, FALSE))</f>
        <v>89084.249236842166</v>
      </c>
      <c r="N167" s="21">
        <f>IF(ISBLANK(HLOOKUP(N$1, m_preprocess!$1:$1048576, $D167, FALSE)), "", HLOOKUP(N$1, m_preprocess!$1:$1048576, $D167, FALSE))</f>
        <v>30013.677992313227</v>
      </c>
      <c r="O167" s="21">
        <f>IF(ISBLANK(HLOOKUP(O$1, m_preprocess!$1:$1048576, $D167, FALSE)), "", HLOOKUP(O$1, m_preprocess!$1:$1048576, $D167, FALSE))</f>
        <v>173772.12519038757</v>
      </c>
      <c r="P167" s="21">
        <f>IF(ISBLANK(HLOOKUP(P$1, m_preprocess!$1:$1048576, $D167, FALSE)), "", HLOOKUP(P$1, m_preprocess!$1:$1048576, $D167, FALSE))</f>
        <v>493163.02882753691</v>
      </c>
      <c r="Q167" s="21">
        <f>IF(ISBLANK(HLOOKUP(Q$1, m_preprocess!$1:$1048576, $D167, FALSE)), "", HLOOKUP(Q$1, m_preprocess!$1:$1048576, $D167, FALSE))</f>
        <v>135739.87614436387</v>
      </c>
      <c r="R167" s="21">
        <f>IF(ISBLANK(HLOOKUP(R$1, m_preprocess!$1:$1048576, $D167, FALSE)), "", HLOOKUP(R$1, m_preprocess!$1:$1048576, $D167, FALSE))</f>
        <v>165080.66199584625</v>
      </c>
      <c r="S167" s="21">
        <f>IF(ISBLANK(HLOOKUP(S$1, m_preprocess!$1:$1048576, $D167, FALSE)), "", HLOOKUP(S$1, m_preprocess!$1:$1048576, $D167, FALSE))</f>
        <v>192342.49068732673</v>
      </c>
      <c r="T167" s="21">
        <f>IF(ISBLANK(HLOOKUP(T$1, m_preprocess!$1:$1048576, $D167, FALSE)), "", HLOOKUP(T$1, m_preprocess!$1:$1048576, $D167, FALSE))</f>
        <v>11516957.311343579</v>
      </c>
      <c r="U167" s="21">
        <f>IF(ISBLANK(HLOOKUP(U$1, m_preprocess!$1:$1048576, $D167, FALSE)), "", HLOOKUP(U$1, m_preprocess!$1:$1048576, $D167, FALSE))</f>
        <v>80.867584680818979</v>
      </c>
      <c r="V167" s="21">
        <f>IF(ISBLANK(HLOOKUP(V$1, m_preprocess!$1:$1048576, $D167, FALSE)), "", HLOOKUP(V$1, m_preprocess!$1:$1048576, $D167, FALSE))</f>
        <v>9459412.6898753829</v>
      </c>
      <c r="W167" s="21">
        <f>IF(ISBLANK(HLOOKUP(W$1, m_preprocess!$1:$1048576, $D167, FALSE)), "", HLOOKUP(W$1, m_preprocess!$1:$1048576, $D167, FALSE))</f>
        <v>12516598.652973752</v>
      </c>
      <c r="X167" s="21">
        <f>IF(ISBLANK(HLOOKUP(X$1, m_preprocess!$1:$1048576, $D167, FALSE)), "", HLOOKUP(X$1, m_preprocess!$1:$1048576, $D167, FALSE))</f>
        <v>10354.830806338778</v>
      </c>
      <c r="Y167" s="21">
        <f>IF(ISBLANK(HLOOKUP(Y$1, m_preprocess!$1:$1048576, $D167, FALSE)), "", HLOOKUP(Y$1, m_preprocess!$1:$1048576, $D167, FALSE))</f>
        <v>119.33</v>
      </c>
      <c r="Z167" s="21">
        <f>IF(ISBLANK(HLOOKUP(Z$1, m_preprocess!$1:$1048576, $D167, FALSE)), "", HLOOKUP(Z$1, m_preprocess!$1:$1048576, $D167, FALSE))</f>
        <v>97.5</v>
      </c>
    </row>
    <row r="168" spans="1:26" x14ac:dyDescent="0.25">
      <c r="A168" s="2">
        <v>39022</v>
      </c>
      <c r="B168" s="21">
        <v>2006</v>
      </c>
      <c r="C168" s="21">
        <v>11</v>
      </c>
      <c r="D168" s="21">
        <v>168</v>
      </c>
      <c r="E168" s="21">
        <f>IF(ISBLANK(HLOOKUP(E$1, m_preprocess!$1:$1048576, $D168, FALSE)), "", HLOOKUP(E$1, m_preprocess!$1:$1048576, $D168, FALSE))</f>
        <v>68.310069271822996</v>
      </c>
      <c r="F168" s="21">
        <f>IF(ISBLANK(HLOOKUP(F$1, m_preprocess!$1:$1048576, $D168, FALSE)), "", HLOOKUP(F$1, m_preprocess!$1:$1048576, $D168, FALSE))</f>
        <v>66.313957457513794</v>
      </c>
      <c r="G168" s="21">
        <f>IF(ISBLANK(HLOOKUP(G$1, m_preprocess!$1:$1048576, $D168, FALSE)), "", HLOOKUP(G$1, m_preprocess!$1:$1048576, $D168, FALSE))</f>
        <v>71.048798130168024</v>
      </c>
      <c r="H168" s="21">
        <f>IF(ISBLANK(HLOOKUP(H$1, m_preprocess!$1:$1048576, $D168, FALSE)), "", HLOOKUP(H$1, m_preprocess!$1:$1048576, $D168, FALSE))</f>
        <v>85.509248443485532</v>
      </c>
      <c r="I168" s="21">
        <f>IF(ISBLANK(HLOOKUP(I$1, m_preprocess!$1:$1048576, $D168, FALSE)), "", HLOOKUP(I$1, m_preprocess!$1:$1048576, $D168, FALSE))</f>
        <v>82.299493964855387</v>
      </c>
      <c r="J168" s="21">
        <f>IF(ISBLANK(HLOOKUP(J$1, m_preprocess!$1:$1048576, $D168, FALSE)), "", HLOOKUP(J$1, m_preprocess!$1:$1048576, $D168, FALSE))</f>
        <v>60.372357981544802</v>
      </c>
      <c r="K168" s="21">
        <f>IF(ISBLANK(HLOOKUP(K$1, m_preprocess!$1:$1048576, $D168, FALSE)), "", HLOOKUP(K$1, m_preprocess!$1:$1048576, $D168, FALSE))</f>
        <v>347858.90232990473</v>
      </c>
      <c r="L168" s="21">
        <f>IF(ISBLANK(HLOOKUP(L$1, m_preprocess!$1:$1048576, $D168, FALSE)), "", HLOOKUP(L$1, m_preprocess!$1:$1048576, $D168, FALSE))</f>
        <v>55339.917959535487</v>
      </c>
      <c r="M168" s="21">
        <f>IF(ISBLANK(HLOOKUP(M$1, m_preprocess!$1:$1048576, $D168, FALSE)), "", HLOOKUP(M$1, m_preprocess!$1:$1048576, $D168, FALSE))</f>
        <v>93625.532494462066</v>
      </c>
      <c r="N168" s="21">
        <f>IF(ISBLANK(HLOOKUP(N$1, m_preprocess!$1:$1048576, $D168, FALSE)), "", HLOOKUP(N$1, m_preprocess!$1:$1048576, $D168, FALSE))</f>
        <v>30456.34799158755</v>
      </c>
      <c r="O168" s="21">
        <f>IF(ISBLANK(HLOOKUP(O$1, m_preprocess!$1:$1048576, $D168, FALSE)), "", HLOOKUP(O$1, m_preprocess!$1:$1048576, $D168, FALSE))</f>
        <v>168437.1038843196</v>
      </c>
      <c r="P168" s="21">
        <f>IF(ISBLANK(HLOOKUP(P$1, m_preprocess!$1:$1048576, $D168, FALSE)), "", HLOOKUP(P$1, m_preprocess!$1:$1048576, $D168, FALSE))</f>
        <v>479099.3446618045</v>
      </c>
      <c r="Q168" s="21">
        <f>IF(ISBLANK(HLOOKUP(Q$1, m_preprocess!$1:$1048576, $D168, FALSE)), "", HLOOKUP(Q$1, m_preprocess!$1:$1048576, $D168, FALSE))</f>
        <v>129961.29476998467</v>
      </c>
      <c r="R168" s="21">
        <f>IF(ISBLANK(HLOOKUP(R$1, m_preprocess!$1:$1048576, $D168, FALSE)), "", HLOOKUP(R$1, m_preprocess!$1:$1048576, $D168, FALSE))</f>
        <v>168695.71076641342</v>
      </c>
      <c r="S168" s="21">
        <f>IF(ISBLANK(HLOOKUP(S$1, m_preprocess!$1:$1048576, $D168, FALSE)), "", HLOOKUP(S$1, m_preprocess!$1:$1048576, $D168, FALSE))</f>
        <v>180442.3391254064</v>
      </c>
      <c r="T168" s="21">
        <f>IF(ISBLANK(HLOOKUP(T$1, m_preprocess!$1:$1048576, $D168, FALSE)), "", HLOOKUP(T$1, m_preprocess!$1:$1048576, $D168, FALSE))</f>
        <v>11648333.900919933</v>
      </c>
      <c r="U168" s="21">
        <f>IF(ISBLANK(HLOOKUP(U$1, m_preprocess!$1:$1048576, $D168, FALSE)), "", HLOOKUP(U$1, m_preprocess!$1:$1048576, $D168, FALSE))</f>
        <v>81.112444650809024</v>
      </c>
      <c r="V168" s="21">
        <f>IF(ISBLANK(HLOOKUP(V$1, m_preprocess!$1:$1048576, $D168, FALSE)), "", HLOOKUP(V$1, m_preprocess!$1:$1048576, $D168, FALSE))</f>
        <v>9444584.1982766278</v>
      </c>
      <c r="W168" s="21">
        <f>IF(ISBLANK(HLOOKUP(W$1, m_preprocess!$1:$1048576, $D168, FALSE)), "", HLOOKUP(W$1, m_preprocess!$1:$1048576, $D168, FALSE))</f>
        <v>12456253.375886748</v>
      </c>
      <c r="X168" s="21">
        <f>IF(ISBLANK(HLOOKUP(X$1, m_preprocess!$1:$1048576, $D168, FALSE)), "", HLOOKUP(X$1, m_preprocess!$1:$1048576, $D168, FALSE))</f>
        <v>11336.927817524373</v>
      </c>
      <c r="Y168" s="21">
        <f>IF(ISBLANK(HLOOKUP(Y$1, m_preprocess!$1:$1048576, $D168, FALSE)), "", HLOOKUP(Y$1, m_preprocess!$1:$1048576, $D168, FALSE))</f>
        <v>118.67</v>
      </c>
      <c r="Z168" s="21">
        <f>IF(ISBLANK(HLOOKUP(Z$1, m_preprocess!$1:$1048576, $D168, FALSE)), "", HLOOKUP(Z$1, m_preprocess!$1:$1048576, $D168, FALSE))</f>
        <v>95.9</v>
      </c>
    </row>
    <row r="169" spans="1:26" x14ac:dyDescent="0.25">
      <c r="A169" s="2">
        <v>39052</v>
      </c>
      <c r="B169" s="21">
        <v>2006</v>
      </c>
      <c r="C169" s="21">
        <v>12</v>
      </c>
      <c r="D169" s="21">
        <v>169</v>
      </c>
      <c r="E169" s="21">
        <f>IF(ISBLANK(HLOOKUP(E$1, m_preprocess!$1:$1048576, $D169, FALSE)), "", HLOOKUP(E$1, m_preprocess!$1:$1048576, $D169, FALSE))</f>
        <v>73.34884545814306</v>
      </c>
      <c r="F169" s="21">
        <f>IF(ISBLANK(HLOOKUP(F$1, m_preprocess!$1:$1048576, $D169, FALSE)), "", HLOOKUP(F$1, m_preprocess!$1:$1048576, $D169, FALSE))</f>
        <v>65.834431844975796</v>
      </c>
      <c r="G169" s="21">
        <f>IF(ISBLANK(HLOOKUP(G$1, m_preprocess!$1:$1048576, $D169, FALSE)), "", HLOOKUP(G$1, m_preprocess!$1:$1048576, $D169, FALSE))</f>
        <v>74.32571630492663</v>
      </c>
      <c r="H169" s="21">
        <f>IF(ISBLANK(HLOOKUP(H$1, m_preprocess!$1:$1048576, $D169, FALSE)), "", HLOOKUP(H$1, m_preprocess!$1:$1048576, $D169, FALSE))</f>
        <v>108.44613649004927</v>
      </c>
      <c r="I169" s="21">
        <f>IF(ISBLANK(HLOOKUP(I$1, m_preprocess!$1:$1048576, $D169, FALSE)), "", HLOOKUP(I$1, m_preprocess!$1:$1048576, $D169, FALSE))</f>
        <v>86.035618164143628</v>
      </c>
      <c r="J169" s="21">
        <f>IF(ISBLANK(HLOOKUP(J$1, m_preprocess!$1:$1048576, $D169, FALSE)), "", HLOOKUP(J$1, m_preprocess!$1:$1048576, $D169, FALSE))</f>
        <v>34.187304904330539</v>
      </c>
      <c r="K169" s="21">
        <f>IF(ISBLANK(HLOOKUP(K$1, m_preprocess!$1:$1048576, $D169, FALSE)), "", HLOOKUP(K$1, m_preprocess!$1:$1048576, $D169, FALSE))</f>
        <v>319790.71778127394</v>
      </c>
      <c r="L169" s="21">
        <f>IF(ISBLANK(HLOOKUP(L$1, m_preprocess!$1:$1048576, $D169, FALSE)), "", HLOOKUP(L$1, m_preprocess!$1:$1048576, $D169, FALSE))</f>
        <v>43825.282966426552</v>
      </c>
      <c r="M169" s="21">
        <f>IF(ISBLANK(HLOOKUP(M$1, m_preprocess!$1:$1048576, $D169, FALSE)), "", HLOOKUP(M$1, m_preprocess!$1:$1048576, $D169, FALSE))</f>
        <v>70986.692041278831</v>
      </c>
      <c r="N169" s="21">
        <f>IF(ISBLANK(HLOOKUP(N$1, m_preprocess!$1:$1048576, $D169, FALSE)), "", HLOOKUP(N$1, m_preprocess!$1:$1048576, $D169, FALSE))</f>
        <v>25599.095377835783</v>
      </c>
      <c r="O169" s="21">
        <f>IF(ISBLANK(HLOOKUP(O$1, m_preprocess!$1:$1048576, $D169, FALSE)), "", HLOOKUP(O$1, m_preprocess!$1:$1048576, $D169, FALSE))</f>
        <v>179379.64739573281</v>
      </c>
      <c r="P169" s="21">
        <f>IF(ISBLANK(HLOOKUP(P$1, m_preprocess!$1:$1048576, $D169, FALSE)), "", HLOOKUP(P$1, m_preprocess!$1:$1048576, $D169, FALSE))</f>
        <v>434177.72305750212</v>
      </c>
      <c r="Q169" s="21">
        <f>IF(ISBLANK(HLOOKUP(Q$1, m_preprocess!$1:$1048576, $D169, FALSE)), "", HLOOKUP(Q$1, m_preprocess!$1:$1048576, $D169, FALSE))</f>
        <v>136565.40860192434</v>
      </c>
      <c r="R169" s="21">
        <f>IF(ISBLANK(HLOOKUP(R$1, m_preprocess!$1:$1048576, $D169, FALSE)), "", HLOOKUP(R$1, m_preprocess!$1:$1048576, $D169, FALSE))</f>
        <v>114027.3289849641</v>
      </c>
      <c r="S169" s="21">
        <f>IF(ISBLANK(HLOOKUP(S$1, m_preprocess!$1:$1048576, $D169, FALSE)), "", HLOOKUP(S$1, m_preprocess!$1:$1048576, $D169, FALSE))</f>
        <v>183584.98547061376</v>
      </c>
      <c r="T169" s="21">
        <f>IF(ISBLANK(HLOOKUP(T$1, m_preprocess!$1:$1048576, $D169, FALSE)), "", HLOOKUP(T$1, m_preprocess!$1:$1048576, $D169, FALSE))</f>
        <v>11486218.673696948</v>
      </c>
      <c r="U169" s="21">
        <f>IF(ISBLANK(HLOOKUP(U$1, m_preprocess!$1:$1048576, $D169, FALSE)), "", HLOOKUP(U$1, m_preprocess!$1:$1048576, $D169, FALSE))</f>
        <v>77.866624390594794</v>
      </c>
      <c r="V169" s="21">
        <f>IF(ISBLANK(HLOOKUP(V$1, m_preprocess!$1:$1048576, $D169, FALSE)), "", HLOOKUP(V$1, m_preprocess!$1:$1048576, $D169, FALSE))</f>
        <v>10894219.284959998</v>
      </c>
      <c r="W169" s="21">
        <f>IF(ISBLANK(HLOOKUP(W$1, m_preprocess!$1:$1048576, $D169, FALSE)), "", HLOOKUP(W$1, m_preprocess!$1:$1048576, $D169, FALSE))</f>
        <v>13959226.561667796</v>
      </c>
      <c r="X169" s="21">
        <f>IF(ISBLANK(HLOOKUP(X$1, m_preprocess!$1:$1048576, $D169, FALSE)), "", HLOOKUP(X$1, m_preprocess!$1:$1048576, $D169, FALSE))</f>
        <v>15673.514371081992</v>
      </c>
      <c r="Y169" s="21">
        <f>IF(ISBLANK(HLOOKUP(Y$1, m_preprocess!$1:$1048576, $D169, FALSE)), "", HLOOKUP(Y$1, m_preprocess!$1:$1048576, $D169, FALSE))</f>
        <v>116.3</v>
      </c>
      <c r="Z169" s="21">
        <f>IF(ISBLANK(HLOOKUP(Z$1, m_preprocess!$1:$1048576, $D169, FALSE)), "", HLOOKUP(Z$1, m_preprocess!$1:$1048576, $D169, FALSE))</f>
        <v>87</v>
      </c>
    </row>
    <row r="170" spans="1:26" x14ac:dyDescent="0.25">
      <c r="A170" s="2">
        <v>39083</v>
      </c>
      <c r="B170" s="21">
        <v>2007</v>
      </c>
      <c r="C170" s="21">
        <v>1</v>
      </c>
      <c r="D170" s="21">
        <v>170</v>
      </c>
      <c r="E170" s="21">
        <f>IF(ISBLANK(HLOOKUP(E$1, m_preprocess!$1:$1048576, $D170, FALSE)), "", HLOOKUP(E$1, m_preprocess!$1:$1048576, $D170, FALSE))</f>
        <v>63.779596020212452</v>
      </c>
      <c r="F170" s="21">
        <f>IF(ISBLANK(HLOOKUP(F$1, m_preprocess!$1:$1048576, $D170, FALSE)), "", HLOOKUP(F$1, m_preprocess!$1:$1048576, $D170, FALSE))</f>
        <v>67.382701712276003</v>
      </c>
      <c r="G170" s="21">
        <f>IF(ISBLANK(HLOOKUP(G$1, m_preprocess!$1:$1048576, $D170, FALSE)), "", HLOOKUP(G$1, m_preprocess!$1:$1048576, $D170, FALSE))</f>
        <v>61.132999770202225</v>
      </c>
      <c r="H170" s="21">
        <f>IF(ISBLANK(HLOOKUP(H$1, m_preprocess!$1:$1048576, $D170, FALSE)), "", HLOOKUP(H$1, m_preprocess!$1:$1048576, $D170, FALSE))</f>
        <v>69.13526791368146</v>
      </c>
      <c r="I170" s="21">
        <f>IF(ISBLANK(HLOOKUP(I$1, m_preprocess!$1:$1048576, $D170, FALSE)), "", HLOOKUP(I$1, m_preprocess!$1:$1048576, $D170, FALSE))</f>
        <v>67.200413345612745</v>
      </c>
      <c r="J170" s="21">
        <f>IF(ISBLANK(HLOOKUP(J$1, m_preprocess!$1:$1048576, $D170, FALSE)), "", HLOOKUP(J$1, m_preprocess!$1:$1048576, $D170, FALSE))</f>
        <v>46.267870707132801</v>
      </c>
      <c r="K170" s="21">
        <f>IF(ISBLANK(HLOOKUP(K$1, m_preprocess!$1:$1048576, $D170, FALSE)), "", HLOOKUP(K$1, m_preprocess!$1:$1048576, $D170, FALSE))</f>
        <v>343743.13752922445</v>
      </c>
      <c r="L170" s="21">
        <f>IF(ISBLANK(HLOOKUP(L$1, m_preprocess!$1:$1048576, $D170, FALSE)), "", HLOOKUP(L$1, m_preprocess!$1:$1048576, $D170, FALSE))</f>
        <v>52455.985156099669</v>
      </c>
      <c r="M170" s="21">
        <f>IF(ISBLANK(HLOOKUP(M$1, m_preprocess!$1:$1048576, $D170, FALSE)), "", HLOOKUP(M$1, m_preprocess!$1:$1048576, $D170, FALSE))</f>
        <v>80268.81761464884</v>
      </c>
      <c r="N170" s="21">
        <f>IF(ISBLANK(HLOOKUP(N$1, m_preprocess!$1:$1048576, $D170, FALSE)), "", HLOOKUP(N$1, m_preprocess!$1:$1048576, $D170, FALSE))</f>
        <v>23522.089542816379</v>
      </c>
      <c r="O170" s="21">
        <f>IF(ISBLANK(HLOOKUP(O$1, m_preprocess!$1:$1048576, $D170, FALSE)), "", HLOOKUP(O$1, m_preprocess!$1:$1048576, $D170, FALSE))</f>
        <v>187496.24521565964</v>
      </c>
      <c r="P170" s="21">
        <f>IF(ISBLANK(HLOOKUP(P$1, m_preprocess!$1:$1048576, $D170, FALSE)), "", HLOOKUP(P$1, m_preprocess!$1:$1048576, $D170, FALSE))</f>
        <v>408792.25299582153</v>
      </c>
      <c r="Q170" s="21">
        <f>IF(ISBLANK(HLOOKUP(Q$1, m_preprocess!$1:$1048576, $D170, FALSE)), "", HLOOKUP(Q$1, m_preprocess!$1:$1048576, $D170, FALSE))</f>
        <v>121663.00704445834</v>
      </c>
      <c r="R170" s="21">
        <f>IF(ISBLANK(HLOOKUP(R$1, m_preprocess!$1:$1048576, $D170, FALSE)), "", HLOOKUP(R$1, m_preprocess!$1:$1048576, $D170, FALSE))</f>
        <v>114277.77002312137</v>
      </c>
      <c r="S170" s="21">
        <f>IF(ISBLANK(HLOOKUP(S$1, m_preprocess!$1:$1048576, $D170, FALSE)), "", HLOOKUP(S$1, m_preprocess!$1:$1048576, $D170, FALSE))</f>
        <v>172851.47592824179</v>
      </c>
      <c r="T170" s="21">
        <f>IF(ISBLANK(HLOOKUP(T$1, m_preprocess!$1:$1048576, $D170, FALSE)), "", HLOOKUP(T$1, m_preprocess!$1:$1048576, $D170, FALSE))</f>
        <v>11679733.674071934</v>
      </c>
      <c r="U170" s="21">
        <f>IF(ISBLANK(HLOOKUP(U$1, m_preprocess!$1:$1048576, $D170, FALSE)), "", HLOOKUP(U$1, m_preprocess!$1:$1048576, $D170, FALSE))</f>
        <v>77.233889960949156</v>
      </c>
      <c r="V170" s="21">
        <f>IF(ISBLANK(HLOOKUP(V$1, m_preprocess!$1:$1048576, $D170, FALSE)), "", HLOOKUP(V$1, m_preprocess!$1:$1048576, $D170, FALSE))</f>
        <v>10187442.625480475</v>
      </c>
      <c r="W170" s="21">
        <f>IF(ISBLANK(HLOOKUP(W$1, m_preprocess!$1:$1048576, $D170, FALSE)), "", HLOOKUP(W$1, m_preprocess!$1:$1048576, $D170, FALSE))</f>
        <v>13435512.151297558</v>
      </c>
      <c r="X170" s="21">
        <f>IF(ISBLANK(HLOOKUP(X$1, m_preprocess!$1:$1048576, $D170, FALSE)), "", HLOOKUP(X$1, m_preprocess!$1:$1048576, $D170, FALSE))</f>
        <v>15223.382019310813</v>
      </c>
      <c r="Y170" s="21">
        <f>IF(ISBLANK(HLOOKUP(Y$1, m_preprocess!$1:$1048576, $D170, FALSE)), "", HLOOKUP(Y$1, m_preprocess!$1:$1048576, $D170, FALSE))</f>
        <v>114.79</v>
      </c>
      <c r="Z170" s="21">
        <f>IF(ISBLANK(HLOOKUP(Z$1, m_preprocess!$1:$1048576, $D170, FALSE)), "", HLOOKUP(Z$1, m_preprocess!$1:$1048576, $D170, FALSE))</f>
        <v>87</v>
      </c>
    </row>
    <row r="171" spans="1:26" x14ac:dyDescent="0.25">
      <c r="A171" s="2">
        <v>39114</v>
      </c>
      <c r="B171" s="21">
        <v>2007</v>
      </c>
      <c r="C171" s="21">
        <v>2</v>
      </c>
      <c r="D171" s="21">
        <v>171</v>
      </c>
      <c r="E171" s="21">
        <f>IF(ISBLANK(HLOOKUP(E$1, m_preprocess!$1:$1048576, $D171, FALSE)), "", HLOOKUP(E$1, m_preprocess!$1:$1048576, $D171, FALSE))</f>
        <v>63.898276711631688</v>
      </c>
      <c r="F171" s="21">
        <f>IF(ISBLANK(HLOOKUP(F$1, m_preprocess!$1:$1048576, $D171, FALSE)), "", HLOOKUP(F$1, m_preprocess!$1:$1048576, $D171, FALSE))</f>
        <v>67.807023019677601</v>
      </c>
      <c r="G171" s="21">
        <f>IF(ISBLANK(HLOOKUP(G$1, m_preprocess!$1:$1048576, $D171, FALSE)), "", HLOOKUP(G$1, m_preprocess!$1:$1048576, $D171, FALSE))</f>
        <v>59.987603748795266</v>
      </c>
      <c r="H171" s="21">
        <f>IF(ISBLANK(HLOOKUP(H$1, m_preprocess!$1:$1048576, $D171, FALSE)), "", HLOOKUP(H$1, m_preprocess!$1:$1048576, $D171, FALSE))</f>
        <v>67.782457496363293</v>
      </c>
      <c r="I171" s="21">
        <f>IF(ISBLANK(HLOOKUP(I$1, m_preprocess!$1:$1048576, $D171, FALSE)), "", HLOOKUP(I$1, m_preprocess!$1:$1048576, $D171, FALSE))</f>
        <v>78.146979605205431</v>
      </c>
      <c r="J171" s="21">
        <f>IF(ISBLANK(HLOOKUP(J$1, m_preprocess!$1:$1048576, $D171, FALSE)), "", HLOOKUP(J$1, m_preprocess!$1:$1048576, $D171, FALSE))</f>
        <v>54.558037369084843</v>
      </c>
      <c r="K171" s="21">
        <f>IF(ISBLANK(HLOOKUP(K$1, m_preprocess!$1:$1048576, $D171, FALSE)), "", HLOOKUP(K$1, m_preprocess!$1:$1048576, $D171, FALSE))</f>
        <v>350028.84169937921</v>
      </c>
      <c r="L171" s="21">
        <f>IF(ISBLANK(HLOOKUP(L$1, m_preprocess!$1:$1048576, $D171, FALSE)), "", HLOOKUP(L$1, m_preprocess!$1:$1048576, $D171, FALSE))</f>
        <v>87660.246278748367</v>
      </c>
      <c r="M171" s="21">
        <f>IF(ISBLANK(HLOOKUP(M$1, m_preprocess!$1:$1048576, $D171, FALSE)), "", HLOOKUP(M$1, m_preprocess!$1:$1048576, $D171, FALSE))</f>
        <v>62704.804534300572</v>
      </c>
      <c r="N171" s="21">
        <f>IF(ISBLANK(HLOOKUP(N$1, m_preprocess!$1:$1048576, $D171, FALSE)), "", HLOOKUP(N$1, m_preprocess!$1:$1048576, $D171, FALSE))</f>
        <v>24539.87446859886</v>
      </c>
      <c r="O171" s="21">
        <f>IF(ISBLANK(HLOOKUP(O$1, m_preprocess!$1:$1048576, $D171, FALSE)), "", HLOOKUP(O$1, m_preprocess!$1:$1048576, $D171, FALSE))</f>
        <v>175123.91641773138</v>
      </c>
      <c r="P171" s="21">
        <f>IF(ISBLANK(HLOOKUP(P$1, m_preprocess!$1:$1048576, $D171, FALSE)), "", HLOOKUP(P$1, m_preprocess!$1:$1048576, $D171, FALSE))</f>
        <v>399506.41358810093</v>
      </c>
      <c r="Q171" s="21">
        <f>IF(ISBLANK(HLOOKUP(Q$1, m_preprocess!$1:$1048576, $D171, FALSE)), "", HLOOKUP(Q$1, m_preprocess!$1:$1048576, $D171, FALSE))</f>
        <v>115656.64495747442</v>
      </c>
      <c r="R171" s="21">
        <f>IF(ISBLANK(HLOOKUP(R$1, m_preprocess!$1:$1048576, $D171, FALSE)), "", HLOOKUP(R$1, m_preprocess!$1:$1048576, $D171, FALSE))</f>
        <v>123350.64400030764</v>
      </c>
      <c r="S171" s="21">
        <f>IF(ISBLANK(HLOOKUP(S$1, m_preprocess!$1:$1048576, $D171, FALSE)), "", HLOOKUP(S$1, m_preprocess!$1:$1048576, $D171, FALSE))</f>
        <v>160499.12463031884</v>
      </c>
      <c r="T171" s="21">
        <f>IF(ISBLANK(HLOOKUP(T$1, m_preprocess!$1:$1048576, $D171, FALSE)), "", HLOOKUP(T$1, m_preprocess!$1:$1048576, $D171, FALSE))</f>
        <v>11695980.971718961</v>
      </c>
      <c r="U171" s="21">
        <f>IF(ISBLANK(HLOOKUP(U$1, m_preprocess!$1:$1048576, $D171, FALSE)), "", HLOOKUP(U$1, m_preprocess!$1:$1048576, $D171, FALSE))</f>
        <v>78.022611007784164</v>
      </c>
      <c r="V171" s="21">
        <f>IF(ISBLANK(HLOOKUP(V$1, m_preprocess!$1:$1048576, $D171, FALSE)), "", HLOOKUP(V$1, m_preprocess!$1:$1048576, $D171, FALSE))</f>
        <v>10371562.782266604</v>
      </c>
      <c r="W171" s="21">
        <f>IF(ISBLANK(HLOOKUP(W$1, m_preprocess!$1:$1048576, $D171, FALSE)), "", HLOOKUP(W$1, m_preprocess!$1:$1048576, $D171, FALSE))</f>
        <v>13728447.036548326</v>
      </c>
      <c r="X171" s="21">
        <f>IF(ISBLANK(HLOOKUP(X$1, m_preprocess!$1:$1048576, $D171, FALSE)), "", HLOOKUP(X$1, m_preprocess!$1:$1048576, $D171, FALSE))</f>
        <v>13933.977302935984</v>
      </c>
      <c r="Y171" s="21">
        <f>IF(ISBLANK(HLOOKUP(Y$1, m_preprocess!$1:$1048576, $D171, FALSE)), "", HLOOKUP(Y$1, m_preprocess!$1:$1048576, $D171, FALSE))</f>
        <v>113.33</v>
      </c>
      <c r="Z171" s="21">
        <f>IF(ISBLANK(HLOOKUP(Z$1, m_preprocess!$1:$1048576, $D171, FALSE)), "", HLOOKUP(Z$1, m_preprocess!$1:$1048576, $D171, FALSE))</f>
        <v>82.6</v>
      </c>
    </row>
    <row r="172" spans="1:26" x14ac:dyDescent="0.25">
      <c r="A172" s="2">
        <v>39142</v>
      </c>
      <c r="B172" s="21">
        <v>2007</v>
      </c>
      <c r="C172" s="21">
        <v>3</v>
      </c>
      <c r="D172" s="21">
        <v>172</v>
      </c>
      <c r="E172" s="21">
        <f>IF(ISBLANK(HLOOKUP(E$1, m_preprocess!$1:$1048576, $D172, FALSE)), "", HLOOKUP(E$1, m_preprocess!$1:$1048576, $D172, FALSE))</f>
        <v>71.574341415911988</v>
      </c>
      <c r="F172" s="21">
        <f>IF(ISBLANK(HLOOKUP(F$1, m_preprocess!$1:$1048576, $D172, FALSE)), "", HLOOKUP(F$1, m_preprocess!$1:$1048576, $D172, FALSE))</f>
        <v>69.000253979337998</v>
      </c>
      <c r="G172" s="21">
        <f>IF(ISBLANK(HLOOKUP(G$1, m_preprocess!$1:$1048576, $D172, FALSE)), "", HLOOKUP(G$1, m_preprocess!$1:$1048576, $D172, FALSE))</f>
        <v>65.147045810963306</v>
      </c>
      <c r="H172" s="21">
        <f>IF(ISBLANK(HLOOKUP(H$1, m_preprocess!$1:$1048576, $D172, FALSE)), "", HLOOKUP(H$1, m_preprocess!$1:$1048576, $D172, FALSE))</f>
        <v>78.659955830153734</v>
      </c>
      <c r="I172" s="21">
        <f>IF(ISBLANK(HLOOKUP(I$1, m_preprocess!$1:$1048576, $D172, FALSE)), "", HLOOKUP(I$1, m_preprocess!$1:$1048576, $D172, FALSE))</f>
        <v>77.551049628128624</v>
      </c>
      <c r="J172" s="21">
        <f>IF(ISBLANK(HLOOKUP(J$1, m_preprocess!$1:$1048576, $D172, FALSE)), "", HLOOKUP(J$1, m_preprocess!$1:$1048576, $D172, FALSE))</f>
        <v>50.398086676481896</v>
      </c>
      <c r="K172" s="21">
        <f>IF(ISBLANK(HLOOKUP(K$1, m_preprocess!$1:$1048576, $D172, FALSE)), "", HLOOKUP(K$1, m_preprocess!$1:$1048576, $D172, FALSE))</f>
        <v>423533.06552803726</v>
      </c>
      <c r="L172" s="21">
        <f>IF(ISBLANK(HLOOKUP(L$1, m_preprocess!$1:$1048576, $D172, FALSE)), "", HLOOKUP(L$1, m_preprocess!$1:$1048576, $D172, FALSE))</f>
        <v>146767.63188502783</v>
      </c>
      <c r="M172" s="21">
        <f>IF(ISBLANK(HLOOKUP(M$1, m_preprocess!$1:$1048576, $D172, FALSE)), "", HLOOKUP(M$1, m_preprocess!$1:$1048576, $D172, FALSE))</f>
        <v>63922.973861818049</v>
      </c>
      <c r="N172" s="21">
        <f>IF(ISBLANK(HLOOKUP(N$1, m_preprocess!$1:$1048576, $D172, FALSE)), "", HLOOKUP(N$1, m_preprocess!$1:$1048576, $D172, FALSE))</f>
        <v>29283.064018919129</v>
      </c>
      <c r="O172" s="21">
        <f>IF(ISBLANK(HLOOKUP(O$1, m_preprocess!$1:$1048576, $D172, FALSE)), "", HLOOKUP(O$1, m_preprocess!$1:$1048576, $D172, FALSE))</f>
        <v>183559.39576227221</v>
      </c>
      <c r="P172" s="21">
        <f>IF(ISBLANK(HLOOKUP(P$1, m_preprocess!$1:$1048576, $D172, FALSE)), "", HLOOKUP(P$1, m_preprocess!$1:$1048576, $D172, FALSE))</f>
        <v>473998.9863950758</v>
      </c>
      <c r="Q172" s="21">
        <f>IF(ISBLANK(HLOOKUP(Q$1, m_preprocess!$1:$1048576, $D172, FALSE)), "", HLOOKUP(Q$1, m_preprocess!$1:$1048576, $D172, FALSE))</f>
        <v>123469.46428462701</v>
      </c>
      <c r="R172" s="21">
        <f>IF(ISBLANK(HLOOKUP(R$1, m_preprocess!$1:$1048576, $D172, FALSE)), "", HLOOKUP(R$1, m_preprocess!$1:$1048576, $D172, FALSE))</f>
        <v>140341.21544556649</v>
      </c>
      <c r="S172" s="21">
        <f>IF(ISBLANK(HLOOKUP(S$1, m_preprocess!$1:$1048576, $D172, FALSE)), "", HLOOKUP(S$1, m_preprocess!$1:$1048576, $D172, FALSE))</f>
        <v>210188.30666488234</v>
      </c>
      <c r="T172" s="21">
        <f>IF(ISBLANK(HLOOKUP(T$1, m_preprocess!$1:$1048576, $D172, FALSE)), "", HLOOKUP(T$1, m_preprocess!$1:$1048576, $D172, FALSE))</f>
        <v>11982379.160543477</v>
      </c>
      <c r="U172" s="21">
        <f>IF(ISBLANK(HLOOKUP(U$1, m_preprocess!$1:$1048576, $D172, FALSE)), "", HLOOKUP(U$1, m_preprocess!$1:$1048576, $D172, FALSE))</f>
        <v>77.409730142176869</v>
      </c>
      <c r="V172" s="21">
        <f>IF(ISBLANK(HLOOKUP(V$1, m_preprocess!$1:$1048576, $D172, FALSE)), "", HLOOKUP(V$1, m_preprocess!$1:$1048576, $D172, FALSE))</f>
        <v>11232315.099978261</v>
      </c>
      <c r="W172" s="21">
        <f>IF(ISBLANK(HLOOKUP(W$1, m_preprocess!$1:$1048576, $D172, FALSE)), "", HLOOKUP(W$1, m_preprocess!$1:$1048576, $D172, FALSE))</f>
        <v>14791610.894380433</v>
      </c>
      <c r="X172" s="21">
        <f>IF(ISBLANK(HLOOKUP(X$1, m_preprocess!$1:$1048576, $D172, FALSE)), "", HLOOKUP(X$1, m_preprocess!$1:$1048576, $D172, FALSE))</f>
        <v>14250.435643049166</v>
      </c>
      <c r="Y172" s="21">
        <f>IF(ISBLANK(HLOOKUP(Y$1, m_preprocess!$1:$1048576, $D172, FALSE)), "", HLOOKUP(Y$1, m_preprocess!$1:$1048576, $D172, FALSE))</f>
        <v>125.11</v>
      </c>
      <c r="Z172" s="21">
        <f>IF(ISBLANK(HLOOKUP(Z$1, m_preprocess!$1:$1048576, $D172, FALSE)), "", HLOOKUP(Z$1, m_preprocess!$1:$1048576, $D172, FALSE))</f>
        <v>96.4</v>
      </c>
    </row>
    <row r="173" spans="1:26" x14ac:dyDescent="0.25">
      <c r="A173" s="2">
        <v>39173</v>
      </c>
      <c r="B173" s="21">
        <v>2007</v>
      </c>
      <c r="C173" s="21">
        <v>4</v>
      </c>
      <c r="D173" s="21">
        <v>173</v>
      </c>
      <c r="E173" s="21">
        <f>IF(ISBLANK(HLOOKUP(E$1, m_preprocess!$1:$1048576, $D173, FALSE)), "", HLOOKUP(E$1, m_preprocess!$1:$1048576, $D173, FALSE))</f>
        <v>65.788455878122335</v>
      </c>
      <c r="F173" s="21">
        <f>IF(ISBLANK(HLOOKUP(F$1, m_preprocess!$1:$1048576, $D173, FALSE)), "", HLOOKUP(F$1, m_preprocess!$1:$1048576, $D173, FALSE))</f>
        <v>64.8040296064909</v>
      </c>
      <c r="G173" s="21">
        <f>IF(ISBLANK(HLOOKUP(G$1, m_preprocess!$1:$1048576, $D173, FALSE)), "", HLOOKUP(G$1, m_preprocess!$1:$1048576, $D173, FALSE))</f>
        <v>55.442416095838553</v>
      </c>
      <c r="H173" s="21">
        <f>IF(ISBLANK(HLOOKUP(H$1, m_preprocess!$1:$1048576, $D173, FALSE)), "", HLOOKUP(H$1, m_preprocess!$1:$1048576, $D173, FALSE))</f>
        <v>69.410275422095921</v>
      </c>
      <c r="I173" s="21">
        <f>IF(ISBLANK(HLOOKUP(I$1, m_preprocess!$1:$1048576, $D173, FALSE)), "", HLOOKUP(I$1, m_preprocess!$1:$1048576, $D173, FALSE))</f>
        <v>70.276172716044769</v>
      </c>
      <c r="J173" s="21">
        <f>IF(ISBLANK(HLOOKUP(J$1, m_preprocess!$1:$1048576, $D173, FALSE)), "", HLOOKUP(J$1, m_preprocess!$1:$1048576, $D173, FALSE))</f>
        <v>44.66662061642289</v>
      </c>
      <c r="K173" s="21">
        <f>IF(ISBLANK(HLOOKUP(K$1, m_preprocess!$1:$1048576, $D173, FALSE)), "", HLOOKUP(K$1, m_preprocess!$1:$1048576, $D173, FALSE))</f>
        <v>468555.96368382568</v>
      </c>
      <c r="L173" s="21">
        <f>IF(ISBLANK(HLOOKUP(L$1, m_preprocess!$1:$1048576, $D173, FALSE)), "", HLOOKUP(L$1, m_preprocess!$1:$1048576, $D173, FALSE))</f>
        <v>163121.84425089275</v>
      </c>
      <c r="M173" s="21">
        <f>IF(ISBLANK(HLOOKUP(M$1, m_preprocess!$1:$1048576, $D173, FALSE)), "", HLOOKUP(M$1, m_preprocess!$1:$1048576, $D173, FALSE))</f>
        <v>85072.225453098843</v>
      </c>
      <c r="N173" s="21">
        <f>IF(ISBLANK(HLOOKUP(N$1, m_preprocess!$1:$1048576, $D173, FALSE)), "", HLOOKUP(N$1, m_preprocess!$1:$1048576, $D173, FALSE))</f>
        <v>25428.71198225471</v>
      </c>
      <c r="O173" s="21">
        <f>IF(ISBLANK(HLOOKUP(O$1, m_preprocess!$1:$1048576, $D173, FALSE)), "", HLOOKUP(O$1, m_preprocess!$1:$1048576, $D173, FALSE))</f>
        <v>194933.18199757938</v>
      </c>
      <c r="P173" s="21">
        <f>IF(ISBLANK(HLOOKUP(P$1, m_preprocess!$1:$1048576, $D173, FALSE)), "", HLOOKUP(P$1, m_preprocess!$1:$1048576, $D173, FALSE))</f>
        <v>422324.55227310408</v>
      </c>
      <c r="Q173" s="21">
        <f>IF(ISBLANK(HLOOKUP(Q$1, m_preprocess!$1:$1048576, $D173, FALSE)), "", HLOOKUP(Q$1, m_preprocess!$1:$1048576, $D173, FALSE))</f>
        <v>111738.6507752333</v>
      </c>
      <c r="R173" s="21">
        <f>IF(ISBLANK(HLOOKUP(R$1, m_preprocess!$1:$1048576, $D173, FALSE)), "", HLOOKUP(R$1, m_preprocess!$1:$1048576, $D173, FALSE))</f>
        <v>119649.97280987231</v>
      </c>
      <c r="S173" s="21">
        <f>IF(ISBLANK(HLOOKUP(S$1, m_preprocess!$1:$1048576, $D173, FALSE)), "", HLOOKUP(S$1, m_preprocess!$1:$1048576, $D173, FALSE))</f>
        <v>190935.92868799847</v>
      </c>
      <c r="T173" s="21">
        <f>IF(ISBLANK(HLOOKUP(T$1, m_preprocess!$1:$1048576, $D173, FALSE)), "", HLOOKUP(T$1, m_preprocess!$1:$1048576, $D173, FALSE))</f>
        <v>11879974.934492782</v>
      </c>
      <c r="U173" s="21">
        <f>IF(ISBLANK(HLOOKUP(U$1, m_preprocess!$1:$1048576, $D173, FALSE)), "", HLOOKUP(U$1, m_preprocess!$1:$1048576, $D173, FALSE))</f>
        <v>76.96774566638166</v>
      </c>
      <c r="V173" s="21">
        <f>IF(ISBLANK(HLOOKUP(V$1, m_preprocess!$1:$1048576, $D173, FALSE)), "", HLOOKUP(V$1, m_preprocess!$1:$1048576, $D173, FALSE))</f>
        <v>11337252.791257732</v>
      </c>
      <c r="W173" s="21">
        <f>IF(ISBLANK(HLOOKUP(W$1, m_preprocess!$1:$1048576, $D173, FALSE)), "", HLOOKUP(W$1, m_preprocess!$1:$1048576, $D173, FALSE))</f>
        <v>14999990.381517524</v>
      </c>
      <c r="X173" s="21">
        <f>IF(ISBLANK(HLOOKUP(X$1, m_preprocess!$1:$1048576, $D173, FALSE)), "", HLOOKUP(X$1, m_preprocess!$1:$1048576, $D173, FALSE))</f>
        <v>13300.145256157977</v>
      </c>
      <c r="Y173" s="21">
        <f>IF(ISBLANK(HLOOKUP(Y$1, m_preprocess!$1:$1048576, $D173, FALSE)), "", HLOOKUP(Y$1, m_preprocess!$1:$1048576, $D173, FALSE))</f>
        <v>120.29</v>
      </c>
      <c r="Z173" s="21">
        <f>IF(ISBLANK(HLOOKUP(Z$1, m_preprocess!$1:$1048576, $D173, FALSE)), "", HLOOKUP(Z$1, m_preprocess!$1:$1048576, $D173, FALSE))</f>
        <v>90.6</v>
      </c>
    </row>
    <row r="174" spans="1:26" x14ac:dyDescent="0.25">
      <c r="A174" s="2">
        <v>39203</v>
      </c>
      <c r="B174" s="21">
        <v>2007</v>
      </c>
      <c r="C174" s="21">
        <v>5</v>
      </c>
      <c r="D174" s="21">
        <v>174</v>
      </c>
      <c r="E174" s="21">
        <f>IF(ISBLANK(HLOOKUP(E$1, m_preprocess!$1:$1048576, $D174, FALSE)), "", HLOOKUP(E$1, m_preprocess!$1:$1048576, $D174, FALSE))</f>
        <v>70.166546890872652</v>
      </c>
      <c r="F174" s="21">
        <f>IF(ISBLANK(HLOOKUP(F$1, m_preprocess!$1:$1048576, $D174, FALSE)), "", HLOOKUP(F$1, m_preprocess!$1:$1048576, $D174, FALSE))</f>
        <v>68.023972039729699</v>
      </c>
      <c r="G174" s="21">
        <f>IF(ISBLANK(HLOOKUP(G$1, m_preprocess!$1:$1048576, $D174, FALSE)), "", HLOOKUP(G$1, m_preprocess!$1:$1048576, $D174, FALSE))</f>
        <v>73.34023412636563</v>
      </c>
      <c r="H174" s="21">
        <f>IF(ISBLANK(HLOOKUP(H$1, m_preprocess!$1:$1048576, $D174, FALSE)), "", HLOOKUP(H$1, m_preprocess!$1:$1048576, $D174, FALSE))</f>
        <v>73.039329050019816</v>
      </c>
      <c r="I174" s="21">
        <f>IF(ISBLANK(HLOOKUP(I$1, m_preprocess!$1:$1048576, $D174, FALSE)), "", HLOOKUP(I$1, m_preprocess!$1:$1048576, $D174, FALSE))</f>
        <v>109.68685078427865</v>
      </c>
      <c r="J174" s="21">
        <f>IF(ISBLANK(HLOOKUP(J$1, m_preprocess!$1:$1048576, $D174, FALSE)), "", HLOOKUP(J$1, m_preprocess!$1:$1048576, $D174, FALSE))</f>
        <v>55.919134532246872</v>
      </c>
      <c r="K174" s="21">
        <f>IF(ISBLANK(HLOOKUP(K$1, m_preprocess!$1:$1048576, $D174, FALSE)), "", HLOOKUP(K$1, m_preprocess!$1:$1048576, $D174, FALSE))</f>
        <v>476302.72211189294</v>
      </c>
      <c r="L174" s="21">
        <f>IF(ISBLANK(HLOOKUP(L$1, m_preprocess!$1:$1048576, $D174, FALSE)), "", HLOOKUP(L$1, m_preprocess!$1:$1048576, $D174, FALSE))</f>
        <v>161852.89959469784</v>
      </c>
      <c r="M174" s="21">
        <f>IF(ISBLANK(HLOOKUP(M$1, m_preprocess!$1:$1048576, $D174, FALSE)), "", HLOOKUP(M$1, m_preprocess!$1:$1048576, $D174, FALSE))</f>
        <v>93996.772990664569</v>
      </c>
      <c r="N174" s="21">
        <f>IF(ISBLANK(HLOOKUP(N$1, m_preprocess!$1:$1048576, $D174, FALSE)), "", HLOOKUP(N$1, m_preprocess!$1:$1048576, $D174, FALSE))</f>
        <v>29196.44311900733</v>
      </c>
      <c r="O174" s="21">
        <f>IF(ISBLANK(HLOOKUP(O$1, m_preprocess!$1:$1048576, $D174, FALSE)), "", HLOOKUP(O$1, m_preprocess!$1:$1048576, $D174, FALSE))</f>
        <v>191256.60640752318</v>
      </c>
      <c r="P174" s="21">
        <f>IF(ISBLANK(HLOOKUP(P$1, m_preprocess!$1:$1048576, $D174, FALSE)), "", HLOOKUP(P$1, m_preprocess!$1:$1048576, $D174, FALSE))</f>
        <v>440696.30332092557</v>
      </c>
      <c r="Q174" s="21">
        <f>IF(ISBLANK(HLOOKUP(Q$1, m_preprocess!$1:$1048576, $D174, FALSE)), "", HLOOKUP(Q$1, m_preprocess!$1:$1048576, $D174, FALSE))</f>
        <v>121209.8341640133</v>
      </c>
      <c r="R174" s="21">
        <f>IF(ISBLANK(HLOOKUP(R$1, m_preprocess!$1:$1048576, $D174, FALSE)), "", HLOOKUP(R$1, m_preprocess!$1:$1048576, $D174, FALSE))</f>
        <v>138166.09682941294</v>
      </c>
      <c r="S174" s="21">
        <f>IF(ISBLANK(HLOOKUP(S$1, m_preprocess!$1:$1048576, $D174, FALSE)), "", HLOOKUP(S$1, m_preprocess!$1:$1048576, $D174, FALSE))</f>
        <v>181320.37232749932</v>
      </c>
      <c r="T174" s="21">
        <f>IF(ISBLANK(HLOOKUP(T$1, m_preprocess!$1:$1048576, $D174, FALSE)), "", HLOOKUP(T$1, m_preprocess!$1:$1048576, $D174, FALSE))</f>
        <v>11896317.422390979</v>
      </c>
      <c r="U174" s="21">
        <f>IF(ISBLANK(HLOOKUP(U$1, m_preprocess!$1:$1048576, $D174, FALSE)), "", HLOOKUP(U$1, m_preprocess!$1:$1048576, $D174, FALSE))</f>
        <v>76.919174158016034</v>
      </c>
      <c r="V174" s="21">
        <f>IF(ISBLANK(HLOOKUP(V$1, m_preprocess!$1:$1048576, $D174, FALSE)), "", HLOOKUP(V$1, m_preprocess!$1:$1048576, $D174, FALSE))</f>
        <v>11487748.881586466</v>
      </c>
      <c r="W174" s="21">
        <f>IF(ISBLANK(HLOOKUP(W$1, m_preprocess!$1:$1048576, $D174, FALSE)), "", HLOOKUP(W$1, m_preprocess!$1:$1048576, $D174, FALSE))</f>
        <v>15149351.117030075</v>
      </c>
      <c r="X174" s="21">
        <f>IF(ISBLANK(HLOOKUP(X$1, m_preprocess!$1:$1048576, $D174, FALSE)), "", HLOOKUP(X$1, m_preprocess!$1:$1048576, $D174, FALSE))</f>
        <v>16754.78136257609</v>
      </c>
      <c r="Y174" s="21">
        <f>IF(ISBLANK(HLOOKUP(Y$1, m_preprocess!$1:$1048576, $D174, FALSE)), "", HLOOKUP(Y$1, m_preprocess!$1:$1048576, $D174, FALSE))</f>
        <v>123.9</v>
      </c>
      <c r="Z174" s="21">
        <f>IF(ISBLANK(HLOOKUP(Z$1, m_preprocess!$1:$1048576, $D174, FALSE)), "", HLOOKUP(Z$1, m_preprocess!$1:$1048576, $D174, FALSE))</f>
        <v>99.9</v>
      </c>
    </row>
    <row r="175" spans="1:26" x14ac:dyDescent="0.25">
      <c r="A175" s="2">
        <v>39234</v>
      </c>
      <c r="B175" s="21">
        <v>2007</v>
      </c>
      <c r="C175" s="21">
        <v>6</v>
      </c>
      <c r="D175" s="21">
        <v>175</v>
      </c>
      <c r="E175" s="21">
        <f>IF(ISBLANK(HLOOKUP(E$1, m_preprocess!$1:$1048576, $D175, FALSE)), "", HLOOKUP(E$1, m_preprocess!$1:$1048576, $D175, FALSE))</f>
        <v>60.947522346086458</v>
      </c>
      <c r="F175" s="21">
        <f>IF(ISBLANK(HLOOKUP(F$1, m_preprocess!$1:$1048576, $D175, FALSE)), "", HLOOKUP(F$1, m_preprocess!$1:$1048576, $D175, FALSE))</f>
        <v>67.429052668064102</v>
      </c>
      <c r="G175" s="21">
        <f>IF(ISBLANK(HLOOKUP(G$1, m_preprocess!$1:$1048576, $D175, FALSE)), "", HLOOKUP(G$1, m_preprocess!$1:$1048576, $D175, FALSE))</f>
        <v>66.687580710320702</v>
      </c>
      <c r="H175" s="21">
        <f>IF(ISBLANK(HLOOKUP(H$1, m_preprocess!$1:$1048576, $D175, FALSE)), "", HLOOKUP(H$1, m_preprocess!$1:$1048576, $D175, FALSE))</f>
        <v>77.753489499658471</v>
      </c>
      <c r="I175" s="21">
        <f>IF(ISBLANK(HLOOKUP(I$1, m_preprocess!$1:$1048576, $D175, FALSE)), "", HLOOKUP(I$1, m_preprocess!$1:$1048576, $D175, FALSE))</f>
        <v>90.143181245811434</v>
      </c>
      <c r="J175" s="21">
        <f>IF(ISBLANK(HLOOKUP(J$1, m_preprocess!$1:$1048576, $D175, FALSE)), "", HLOOKUP(J$1, m_preprocess!$1:$1048576, $D175, FALSE))</f>
        <v>62.451913713527134</v>
      </c>
      <c r="K175" s="21">
        <f>IF(ISBLANK(HLOOKUP(K$1, m_preprocess!$1:$1048576, $D175, FALSE)), "", HLOOKUP(K$1, m_preprocess!$1:$1048576, $D175, FALSE))</f>
        <v>445647.53551716194</v>
      </c>
      <c r="L175" s="21">
        <f>IF(ISBLANK(HLOOKUP(L$1, m_preprocess!$1:$1048576, $D175, FALSE)), "", HLOOKUP(L$1, m_preprocess!$1:$1048576, $D175, FALSE))</f>
        <v>148705.63253982645</v>
      </c>
      <c r="M175" s="21">
        <f>IF(ISBLANK(HLOOKUP(M$1, m_preprocess!$1:$1048576, $D175, FALSE)), "", HLOOKUP(M$1, m_preprocess!$1:$1048576, $D175, FALSE))</f>
        <v>90212.577579142366</v>
      </c>
      <c r="N175" s="21">
        <f>IF(ISBLANK(HLOOKUP(N$1, m_preprocess!$1:$1048576, $D175, FALSE)), "", HLOOKUP(N$1, m_preprocess!$1:$1048576, $D175, FALSE))</f>
        <v>26014.513843195204</v>
      </c>
      <c r="O175" s="21">
        <f>IF(ISBLANK(HLOOKUP(O$1, m_preprocess!$1:$1048576, $D175, FALSE)), "", HLOOKUP(O$1, m_preprocess!$1:$1048576, $D175, FALSE))</f>
        <v>180714.81155499796</v>
      </c>
      <c r="P175" s="21">
        <f>IF(ISBLANK(HLOOKUP(P$1, m_preprocess!$1:$1048576, $D175, FALSE)), "", HLOOKUP(P$1, m_preprocess!$1:$1048576, $D175, FALSE))</f>
        <v>437451.28942981665</v>
      </c>
      <c r="Q175" s="21">
        <f>IF(ISBLANK(HLOOKUP(Q$1, m_preprocess!$1:$1048576, $D175, FALSE)), "", HLOOKUP(Q$1, m_preprocess!$1:$1048576, $D175, FALSE))</f>
        <v>112027.18347617917</v>
      </c>
      <c r="R175" s="21">
        <f>IF(ISBLANK(HLOOKUP(R$1, m_preprocess!$1:$1048576, $D175, FALSE)), "", HLOOKUP(R$1, m_preprocess!$1:$1048576, $D175, FALSE))</f>
        <v>127235.25803381699</v>
      </c>
      <c r="S175" s="21">
        <f>IF(ISBLANK(HLOOKUP(S$1, m_preprocess!$1:$1048576, $D175, FALSE)), "", HLOOKUP(S$1, m_preprocess!$1:$1048576, $D175, FALSE))</f>
        <v>198188.84791982049</v>
      </c>
      <c r="T175" s="21">
        <f>IF(ISBLANK(HLOOKUP(T$1, m_preprocess!$1:$1048576, $D175, FALSE)), "", HLOOKUP(T$1, m_preprocess!$1:$1048576, $D175, FALSE))</f>
        <v>12936187.851534756</v>
      </c>
      <c r="U175" s="21">
        <f>IF(ISBLANK(HLOOKUP(U$1, m_preprocess!$1:$1048576, $D175, FALSE)), "", HLOOKUP(U$1, m_preprocess!$1:$1048576, $D175, FALSE))</f>
        <v>78.302963629497185</v>
      </c>
      <c r="V175" s="21">
        <f>IF(ISBLANK(HLOOKUP(V$1, m_preprocess!$1:$1048576, $D175, FALSE)), "", HLOOKUP(V$1, m_preprocess!$1:$1048576, $D175, FALSE))</f>
        <v>12159175.029832071</v>
      </c>
      <c r="W175" s="21">
        <f>IF(ISBLANK(HLOOKUP(W$1, m_preprocess!$1:$1048576, $D175, FALSE)), "", HLOOKUP(W$1, m_preprocess!$1:$1048576, $D175, FALSE))</f>
        <v>16002905.722748797</v>
      </c>
      <c r="X175" s="21">
        <f>IF(ISBLANK(HLOOKUP(X$1, m_preprocess!$1:$1048576, $D175, FALSE)), "", HLOOKUP(X$1, m_preprocess!$1:$1048576, $D175, FALSE))</f>
        <v>14370.031449315915</v>
      </c>
      <c r="Y175" s="21">
        <f>IF(ISBLANK(HLOOKUP(Y$1, m_preprocess!$1:$1048576, $D175, FALSE)), "", HLOOKUP(Y$1, m_preprocess!$1:$1048576, $D175, FALSE))</f>
        <v>122.38</v>
      </c>
      <c r="Z175" s="21">
        <f>IF(ISBLANK(HLOOKUP(Z$1, m_preprocess!$1:$1048576, $D175, FALSE)), "", HLOOKUP(Z$1, m_preprocess!$1:$1048576, $D175, FALSE))</f>
        <v>96.9</v>
      </c>
    </row>
    <row r="176" spans="1:26" x14ac:dyDescent="0.25">
      <c r="A176" s="2">
        <v>39264</v>
      </c>
      <c r="B176" s="21">
        <v>2007</v>
      </c>
      <c r="C176" s="21">
        <v>7</v>
      </c>
      <c r="D176" s="21">
        <v>176</v>
      </c>
      <c r="E176" s="21">
        <f>IF(ISBLANK(HLOOKUP(E$1, m_preprocess!$1:$1048576, $D176, FALSE)), "", HLOOKUP(E$1, m_preprocess!$1:$1048576, $D176, FALSE))</f>
        <v>65.871793662818575</v>
      </c>
      <c r="F176" s="21">
        <f>IF(ISBLANK(HLOOKUP(F$1, m_preprocess!$1:$1048576, $D176, FALSE)), "", HLOOKUP(F$1, m_preprocess!$1:$1048576, $D176, FALSE))</f>
        <v>69.746804408648202</v>
      </c>
      <c r="G176" s="21">
        <f>IF(ISBLANK(HLOOKUP(G$1, m_preprocess!$1:$1048576, $D176, FALSE)), "", HLOOKUP(G$1, m_preprocess!$1:$1048576, $D176, FALSE))</f>
        <v>69.52942181170225</v>
      </c>
      <c r="H176" s="21">
        <f>IF(ISBLANK(HLOOKUP(H$1, m_preprocess!$1:$1048576, $D176, FALSE)), "", HLOOKUP(H$1, m_preprocess!$1:$1048576, $D176, FALSE))</f>
        <v>86.749014753705765</v>
      </c>
      <c r="I176" s="21">
        <f>IF(ISBLANK(HLOOKUP(I$1, m_preprocess!$1:$1048576, $D176, FALSE)), "", HLOOKUP(I$1, m_preprocess!$1:$1048576, $D176, FALSE))</f>
        <v>99.869623904811206</v>
      </c>
      <c r="J176" s="21">
        <f>IF(ISBLANK(HLOOKUP(J$1, m_preprocess!$1:$1048576, $D176, FALSE)), "", HLOOKUP(J$1, m_preprocess!$1:$1048576, $D176, FALSE))</f>
        <v>64.050863740797254</v>
      </c>
      <c r="K176" s="21">
        <f>IF(ISBLANK(HLOOKUP(K$1, m_preprocess!$1:$1048576, $D176, FALSE)), "", HLOOKUP(K$1, m_preprocess!$1:$1048576, $D176, FALSE))</f>
        <v>425114.82009886892</v>
      </c>
      <c r="L176" s="21">
        <f>IF(ISBLANK(HLOOKUP(L$1, m_preprocess!$1:$1048576, $D176, FALSE)), "", HLOOKUP(L$1, m_preprocess!$1:$1048576, $D176, FALSE))</f>
        <v>126047.75504609315</v>
      </c>
      <c r="M176" s="21">
        <f>IF(ISBLANK(HLOOKUP(M$1, m_preprocess!$1:$1048576, $D176, FALSE)), "", HLOOKUP(M$1, m_preprocess!$1:$1048576, $D176, FALSE))</f>
        <v>89157.107076041633</v>
      </c>
      <c r="N176" s="21">
        <f>IF(ISBLANK(HLOOKUP(N$1, m_preprocess!$1:$1048576, $D176, FALSE)), "", HLOOKUP(N$1, m_preprocess!$1:$1048576, $D176, FALSE))</f>
        <v>28245.222080254207</v>
      </c>
      <c r="O176" s="21">
        <f>IF(ISBLANK(HLOOKUP(O$1, m_preprocess!$1:$1048576, $D176, FALSE)), "", HLOOKUP(O$1, m_preprocess!$1:$1048576, $D176, FALSE))</f>
        <v>181664.73589647998</v>
      </c>
      <c r="P176" s="21">
        <f>IF(ISBLANK(HLOOKUP(P$1, m_preprocess!$1:$1048576, $D176, FALSE)), "", HLOOKUP(P$1, m_preprocess!$1:$1048576, $D176, FALSE))</f>
        <v>499042.92655306996</v>
      </c>
      <c r="Q176" s="21">
        <f>IF(ISBLANK(HLOOKUP(Q$1, m_preprocess!$1:$1048576, $D176, FALSE)), "", HLOOKUP(Q$1, m_preprocess!$1:$1048576, $D176, FALSE))</f>
        <v>131085.77141272565</v>
      </c>
      <c r="R176" s="21">
        <f>IF(ISBLANK(HLOOKUP(R$1, m_preprocess!$1:$1048576, $D176, FALSE)), "", HLOOKUP(R$1, m_preprocess!$1:$1048576, $D176, FALSE))</f>
        <v>157634.44600578517</v>
      </c>
      <c r="S176" s="21">
        <f>IF(ISBLANK(HLOOKUP(S$1, m_preprocess!$1:$1048576, $D176, FALSE)), "", HLOOKUP(S$1, m_preprocess!$1:$1048576, $D176, FALSE))</f>
        <v>210322.70913455918</v>
      </c>
      <c r="T176" s="21">
        <f>IF(ISBLANK(HLOOKUP(T$1, m_preprocess!$1:$1048576, $D176, FALSE)), "", HLOOKUP(T$1, m_preprocess!$1:$1048576, $D176, FALSE))</f>
        <v>13167750.116960932</v>
      </c>
      <c r="U176" s="21">
        <f>IF(ISBLANK(HLOOKUP(U$1, m_preprocess!$1:$1048576, $D176, FALSE)), "", HLOOKUP(U$1, m_preprocess!$1:$1048576, $D176, FALSE))</f>
        <v>79.461170324485394</v>
      </c>
      <c r="V176" s="21">
        <f>IF(ISBLANK(HLOOKUP(V$1, m_preprocess!$1:$1048576, $D176, FALSE)), "", HLOOKUP(V$1, m_preprocess!$1:$1048576, $D176, FALSE))</f>
        <v>12095010.110313227</v>
      </c>
      <c r="W176" s="21">
        <f>IF(ISBLANK(HLOOKUP(W$1, m_preprocess!$1:$1048576, $D176, FALSE)), "", HLOOKUP(W$1, m_preprocess!$1:$1048576, $D176, FALSE))</f>
        <v>16001588.651644275</v>
      </c>
      <c r="X176" s="21">
        <f>IF(ISBLANK(HLOOKUP(X$1, m_preprocess!$1:$1048576, $D176, FALSE)), "", HLOOKUP(X$1, m_preprocess!$1:$1048576, $D176, FALSE))</f>
        <v>17608.019020775144</v>
      </c>
      <c r="Y176" s="21">
        <f>IF(ISBLANK(HLOOKUP(Y$1, m_preprocess!$1:$1048576, $D176, FALSE)), "", HLOOKUP(Y$1, m_preprocess!$1:$1048576, $D176, FALSE))</f>
        <v>127.85</v>
      </c>
      <c r="Z176" s="21">
        <f>IF(ISBLANK(HLOOKUP(Z$1, m_preprocess!$1:$1048576, $D176, FALSE)), "", HLOOKUP(Z$1, m_preprocess!$1:$1048576, $D176, FALSE))</f>
        <v>99.8</v>
      </c>
    </row>
    <row r="177" spans="1:26" x14ac:dyDescent="0.25">
      <c r="A177" s="2">
        <v>39295</v>
      </c>
      <c r="B177" s="21">
        <v>2007</v>
      </c>
      <c r="C177" s="21">
        <v>8</v>
      </c>
      <c r="D177" s="21">
        <v>177</v>
      </c>
      <c r="E177" s="21">
        <f>IF(ISBLANK(HLOOKUP(E$1, m_preprocess!$1:$1048576, $D177, FALSE)), "", HLOOKUP(E$1, m_preprocess!$1:$1048576, $D177, FALSE))</f>
        <v>70.376301287248836</v>
      </c>
      <c r="F177" s="21">
        <f>IF(ISBLANK(HLOOKUP(F$1, m_preprocess!$1:$1048576, $D177, FALSE)), "", HLOOKUP(F$1, m_preprocess!$1:$1048576, $D177, FALSE))</f>
        <v>70.677772161084107</v>
      </c>
      <c r="G177" s="21">
        <f>IF(ISBLANK(HLOOKUP(G$1, m_preprocess!$1:$1048576, $D177, FALSE)), "", HLOOKUP(G$1, m_preprocess!$1:$1048576, $D177, FALSE))</f>
        <v>76.120870349347342</v>
      </c>
      <c r="H177" s="21">
        <f>IF(ISBLANK(HLOOKUP(H$1, m_preprocess!$1:$1048576, $D177, FALSE)), "", HLOOKUP(H$1, m_preprocess!$1:$1048576, $D177, FALSE))</f>
        <v>85.316768591518723</v>
      </c>
      <c r="I177" s="21">
        <f>IF(ISBLANK(HLOOKUP(I$1, m_preprocess!$1:$1048576, $D177, FALSE)), "", HLOOKUP(I$1, m_preprocess!$1:$1048576, $D177, FALSE))</f>
        <v>101.59194483234391</v>
      </c>
      <c r="J177" s="21">
        <f>IF(ISBLANK(HLOOKUP(J$1, m_preprocess!$1:$1048576, $D177, FALSE)), "", HLOOKUP(J$1, m_preprocess!$1:$1048576, $D177, FALSE))</f>
        <v>77.015727033053267</v>
      </c>
      <c r="K177" s="21">
        <f>IF(ISBLANK(HLOOKUP(K$1, m_preprocess!$1:$1048576, $D177, FALSE)), "", HLOOKUP(K$1, m_preprocess!$1:$1048576, $D177, FALSE))</f>
        <v>547067.14993397251</v>
      </c>
      <c r="L177" s="21">
        <f>IF(ISBLANK(HLOOKUP(L$1, m_preprocess!$1:$1048576, $D177, FALSE)), "", HLOOKUP(L$1, m_preprocess!$1:$1048576, $D177, FALSE))</f>
        <v>126720.01288840074</v>
      </c>
      <c r="M177" s="21">
        <f>IF(ISBLANK(HLOOKUP(M$1, m_preprocess!$1:$1048576, $D177, FALSE)), "", HLOOKUP(M$1, m_preprocess!$1:$1048576, $D177, FALSE))</f>
        <v>213227.34884344967</v>
      </c>
      <c r="N177" s="21">
        <f>IF(ISBLANK(HLOOKUP(N$1, m_preprocess!$1:$1048576, $D177, FALSE)), "", HLOOKUP(N$1, m_preprocess!$1:$1048576, $D177, FALSE))</f>
        <v>28060.06784075265</v>
      </c>
      <c r="O177" s="21">
        <f>IF(ISBLANK(HLOOKUP(O$1, m_preprocess!$1:$1048576, $D177, FALSE)), "", HLOOKUP(O$1, m_preprocess!$1:$1048576, $D177, FALSE))</f>
        <v>179059.72036136949</v>
      </c>
      <c r="P177" s="21">
        <f>IF(ISBLANK(HLOOKUP(P$1, m_preprocess!$1:$1048576, $D177, FALSE)), "", HLOOKUP(P$1, m_preprocess!$1:$1048576, $D177, FALSE))</f>
        <v>532714.678801512</v>
      </c>
      <c r="Q177" s="21">
        <f>IF(ISBLANK(HLOOKUP(Q$1, m_preprocess!$1:$1048576, $D177, FALSE)), "", HLOOKUP(Q$1, m_preprocess!$1:$1048576, $D177, FALSE))</f>
        <v>143789.22065272048</v>
      </c>
      <c r="R177" s="21">
        <f>IF(ISBLANK(HLOOKUP(R$1, m_preprocess!$1:$1048576, $D177, FALSE)), "", HLOOKUP(R$1, m_preprocess!$1:$1048576, $D177, FALSE))</f>
        <v>176662.86343393844</v>
      </c>
      <c r="S177" s="21">
        <f>IF(ISBLANK(HLOOKUP(S$1, m_preprocess!$1:$1048576, $D177, FALSE)), "", HLOOKUP(S$1, m_preprocess!$1:$1048576, $D177, FALSE))</f>
        <v>212262.59471485304</v>
      </c>
      <c r="T177" s="21">
        <f>IF(ISBLANK(HLOOKUP(T$1, m_preprocess!$1:$1048576, $D177, FALSE)), "", HLOOKUP(T$1, m_preprocess!$1:$1048576, $D177, FALSE))</f>
        <v>13491876.822979225</v>
      </c>
      <c r="U177" s="21">
        <f>IF(ISBLANK(HLOOKUP(U$1, m_preprocess!$1:$1048576, $D177, FALSE)), "", HLOOKUP(U$1, m_preprocess!$1:$1048576, $D177, FALSE))</f>
        <v>77.059313598593846</v>
      </c>
      <c r="V177" s="21">
        <f>IF(ISBLANK(HLOOKUP(V$1, m_preprocess!$1:$1048576, $D177, FALSE)), "", HLOOKUP(V$1, m_preprocess!$1:$1048576, $D177, FALSE))</f>
        <v>12056283.599787844</v>
      </c>
      <c r="W177" s="21">
        <f>IF(ISBLANK(HLOOKUP(W$1, m_preprocess!$1:$1048576, $D177, FALSE)), "", HLOOKUP(W$1, m_preprocess!$1:$1048576, $D177, FALSE))</f>
        <v>15962070.045064971</v>
      </c>
      <c r="X177" s="21">
        <f>IF(ISBLANK(HLOOKUP(X$1, m_preprocess!$1:$1048576, $D177, FALSE)), "", HLOOKUP(X$1, m_preprocess!$1:$1048576, $D177, FALSE))</f>
        <v>17747.300974999998</v>
      </c>
      <c r="Y177" s="21">
        <f>IF(ISBLANK(HLOOKUP(Y$1, m_preprocess!$1:$1048576, $D177, FALSE)), "", HLOOKUP(Y$1, m_preprocess!$1:$1048576, $D177, FALSE))</f>
        <v>129.05000000000001</v>
      </c>
      <c r="Z177" s="21">
        <f>IF(ISBLANK(HLOOKUP(Z$1, m_preprocess!$1:$1048576, $D177, FALSE)), "", HLOOKUP(Z$1, m_preprocess!$1:$1048576, $D177, FALSE))</f>
        <v>104.9</v>
      </c>
    </row>
    <row r="178" spans="1:26" x14ac:dyDescent="0.25">
      <c r="A178" s="2">
        <v>39326</v>
      </c>
      <c r="B178" s="21">
        <v>2007</v>
      </c>
      <c r="C178" s="21">
        <v>9</v>
      </c>
      <c r="D178" s="21">
        <v>178</v>
      </c>
      <c r="E178" s="21">
        <f>IF(ISBLANK(HLOOKUP(E$1, m_preprocess!$1:$1048576, $D178, FALSE)), "", HLOOKUP(E$1, m_preprocess!$1:$1048576, $D178, FALSE))</f>
        <v>69.094910442771166</v>
      </c>
      <c r="F178" s="21">
        <f>IF(ISBLANK(HLOOKUP(F$1, m_preprocess!$1:$1048576, $D178, FALSE)), "", HLOOKUP(F$1, m_preprocess!$1:$1048576, $D178, FALSE))</f>
        <v>70.968326944011594</v>
      </c>
      <c r="G178" s="21">
        <f>IF(ISBLANK(HLOOKUP(G$1, m_preprocess!$1:$1048576, $D178, FALSE)), "", HLOOKUP(G$1, m_preprocess!$1:$1048576, $D178, FALSE))</f>
        <v>72.438642463636242</v>
      </c>
      <c r="H178" s="21">
        <f>IF(ISBLANK(HLOOKUP(H$1, m_preprocess!$1:$1048576, $D178, FALSE)), "", HLOOKUP(H$1, m_preprocess!$1:$1048576, $D178, FALSE))</f>
        <v>88.695701784857107</v>
      </c>
      <c r="I178" s="21">
        <f>IF(ISBLANK(HLOOKUP(I$1, m_preprocess!$1:$1048576, $D178, FALSE)), "", HLOOKUP(I$1, m_preprocess!$1:$1048576, $D178, FALSE))</f>
        <v>92.686491591050199</v>
      </c>
      <c r="J178" s="21">
        <f>IF(ISBLANK(HLOOKUP(J$1, m_preprocess!$1:$1048576, $D178, FALSE)), "", HLOOKUP(J$1, m_preprocess!$1:$1048576, $D178, FALSE))</f>
        <v>64.131283363076719</v>
      </c>
      <c r="K178" s="21">
        <f>IF(ISBLANK(HLOOKUP(K$1, m_preprocess!$1:$1048576, $D178, FALSE)), "", HLOOKUP(K$1, m_preprocess!$1:$1048576, $D178, FALSE))</f>
        <v>446790.09159778623</v>
      </c>
      <c r="L178" s="21">
        <f>IF(ISBLANK(HLOOKUP(L$1, m_preprocess!$1:$1048576, $D178, FALSE)), "", HLOOKUP(L$1, m_preprocess!$1:$1048576, $D178, FALSE))</f>
        <v>107279.76264496938</v>
      </c>
      <c r="M178" s="21">
        <f>IF(ISBLANK(HLOOKUP(M$1, m_preprocess!$1:$1048576, $D178, FALSE)), "", HLOOKUP(M$1, m_preprocess!$1:$1048576, $D178, FALSE))</f>
        <v>146613.43963328045</v>
      </c>
      <c r="N178" s="21">
        <f>IF(ISBLANK(HLOOKUP(N$1, m_preprocess!$1:$1048576, $D178, FALSE)), "", HLOOKUP(N$1, m_preprocess!$1:$1048576, $D178, FALSE))</f>
        <v>23959.471342261528</v>
      </c>
      <c r="O178" s="21">
        <f>IF(ISBLANK(HLOOKUP(O$1, m_preprocess!$1:$1048576, $D178, FALSE)), "", HLOOKUP(O$1, m_preprocess!$1:$1048576, $D178, FALSE))</f>
        <v>168937.41797727489</v>
      </c>
      <c r="P178" s="21">
        <f>IF(ISBLANK(HLOOKUP(P$1, m_preprocess!$1:$1048576, $D178, FALSE)), "", HLOOKUP(P$1, m_preprocess!$1:$1048576, $D178, FALSE))</f>
        <v>452356.16914131341</v>
      </c>
      <c r="Q178" s="21">
        <f>IF(ISBLANK(HLOOKUP(Q$1, m_preprocess!$1:$1048576, $D178, FALSE)), "", HLOOKUP(Q$1, m_preprocess!$1:$1048576, $D178, FALSE))</f>
        <v>124789.21250156341</v>
      </c>
      <c r="R178" s="21">
        <f>IF(ISBLANK(HLOOKUP(R$1, m_preprocess!$1:$1048576, $D178, FALSE)), "", HLOOKUP(R$1, m_preprocess!$1:$1048576, $D178, FALSE))</f>
        <v>144265.79163519875</v>
      </c>
      <c r="S178" s="21">
        <f>IF(ISBLANK(HLOOKUP(S$1, m_preprocess!$1:$1048576, $D178, FALSE)), "", HLOOKUP(S$1, m_preprocess!$1:$1048576, $D178, FALSE))</f>
        <v>183301.16500455132</v>
      </c>
      <c r="T178" s="21">
        <f>IF(ISBLANK(HLOOKUP(T$1, m_preprocess!$1:$1048576, $D178, FALSE)), "", HLOOKUP(T$1, m_preprocess!$1:$1048576, $D178, FALSE))</f>
        <v>14174078.746476345</v>
      </c>
      <c r="U178" s="21">
        <f>IF(ISBLANK(HLOOKUP(U$1, m_preprocess!$1:$1048576, $D178, FALSE)), "", HLOOKUP(U$1, m_preprocess!$1:$1048576, $D178, FALSE))</f>
        <v>76.197867841919845</v>
      </c>
      <c r="V178" s="21">
        <f>IF(ISBLANK(HLOOKUP(V$1, m_preprocess!$1:$1048576, $D178, FALSE)), "", HLOOKUP(V$1, m_preprocess!$1:$1048576, $D178, FALSE))</f>
        <v>12058123.06496649</v>
      </c>
      <c r="W178" s="21">
        <f>IF(ISBLANK(HLOOKUP(W$1, m_preprocess!$1:$1048576, $D178, FALSE)), "", HLOOKUP(W$1, m_preprocess!$1:$1048576, $D178, FALSE))</f>
        <v>16073489.451506568</v>
      </c>
      <c r="X178" s="21">
        <f>IF(ISBLANK(HLOOKUP(X$1, m_preprocess!$1:$1048576, $D178, FALSE)), "", HLOOKUP(X$1, m_preprocess!$1:$1048576, $D178, FALSE))</f>
        <v>16349.514284262506</v>
      </c>
      <c r="Y178" s="21">
        <f>IF(ISBLANK(HLOOKUP(Y$1, m_preprocess!$1:$1048576, $D178, FALSE)), "", HLOOKUP(Y$1, m_preprocess!$1:$1048576, $D178, FALSE))</f>
        <v>123.24</v>
      </c>
      <c r="Z178" s="21">
        <f>IF(ISBLANK(HLOOKUP(Z$1, m_preprocess!$1:$1048576, $D178, FALSE)), "", HLOOKUP(Z$1, m_preprocess!$1:$1048576, $D178, FALSE))</f>
        <v>98.4</v>
      </c>
    </row>
    <row r="179" spans="1:26" x14ac:dyDescent="0.25">
      <c r="A179" s="2">
        <v>39356</v>
      </c>
      <c r="B179" s="21">
        <v>2007</v>
      </c>
      <c r="C179" s="21">
        <v>10</v>
      </c>
      <c r="D179" s="21">
        <v>179</v>
      </c>
      <c r="E179" s="21">
        <f>IF(ISBLANK(HLOOKUP(E$1, m_preprocess!$1:$1048576, $D179, FALSE)), "", HLOOKUP(E$1, m_preprocess!$1:$1048576, $D179, FALSE))</f>
        <v>75.368136853872613</v>
      </c>
      <c r="F179" s="21">
        <f>IF(ISBLANK(HLOOKUP(F$1, m_preprocess!$1:$1048576, $D179, FALSE)), "", HLOOKUP(F$1, m_preprocess!$1:$1048576, $D179, FALSE))</f>
        <v>70.767789234633199</v>
      </c>
      <c r="G179" s="21">
        <f>IF(ISBLANK(HLOOKUP(G$1, m_preprocess!$1:$1048576, $D179, FALSE)), "", HLOOKUP(G$1, m_preprocess!$1:$1048576, $D179, FALSE))</f>
        <v>80.574482413102288</v>
      </c>
      <c r="H179" s="21">
        <f>IF(ISBLANK(HLOOKUP(H$1, m_preprocess!$1:$1048576, $D179, FALSE)), "", HLOOKUP(H$1, m_preprocess!$1:$1048576, $D179, FALSE))</f>
        <v>79.441063805303685</v>
      </c>
      <c r="I179" s="21">
        <f>IF(ISBLANK(HLOOKUP(I$1, m_preprocess!$1:$1048576, $D179, FALSE)), "", HLOOKUP(I$1, m_preprocess!$1:$1048576, $D179, FALSE))</f>
        <v>96.472737508429518</v>
      </c>
      <c r="J179" s="21">
        <f>IF(ISBLANK(HLOOKUP(J$1, m_preprocess!$1:$1048576, $D179, FALSE)), "", HLOOKUP(J$1, m_preprocess!$1:$1048576, $D179, FALSE))</f>
        <v>85.203761933608476</v>
      </c>
      <c r="K179" s="21">
        <f>IF(ISBLANK(HLOOKUP(K$1, m_preprocess!$1:$1048576, $D179, FALSE)), "", HLOOKUP(K$1, m_preprocess!$1:$1048576, $D179, FALSE))</f>
        <v>441710.20562160976</v>
      </c>
      <c r="L179" s="21">
        <f>IF(ISBLANK(HLOOKUP(L$1, m_preprocess!$1:$1048576, $D179, FALSE)), "", HLOOKUP(L$1, m_preprocess!$1:$1048576, $D179, FALSE))</f>
        <v>133199.50042867119</v>
      </c>
      <c r="M179" s="21">
        <f>IF(ISBLANK(HLOOKUP(M$1, m_preprocess!$1:$1048576, $D179, FALSE)), "", HLOOKUP(M$1, m_preprocess!$1:$1048576, $D179, FALSE))</f>
        <v>118451.93016000171</v>
      </c>
      <c r="N179" s="21">
        <f>IF(ISBLANK(HLOOKUP(N$1, m_preprocess!$1:$1048576, $D179, FALSE)), "", HLOOKUP(N$1, m_preprocess!$1:$1048576, $D179, FALSE))</f>
        <v>25301.253552902206</v>
      </c>
      <c r="O179" s="21">
        <f>IF(ISBLANK(HLOOKUP(O$1, m_preprocess!$1:$1048576, $D179, FALSE)), "", HLOOKUP(O$1, m_preprocess!$1:$1048576, $D179, FALSE))</f>
        <v>164757.52148003469</v>
      </c>
      <c r="P179" s="21">
        <f>IF(ISBLANK(HLOOKUP(P$1, m_preprocess!$1:$1048576, $D179, FALSE)), "", HLOOKUP(P$1, m_preprocess!$1:$1048576, $D179, FALSE))</f>
        <v>566310.41877267836</v>
      </c>
      <c r="Q179" s="21">
        <f>IF(ISBLANK(HLOOKUP(Q$1, m_preprocess!$1:$1048576, $D179, FALSE)), "", HLOOKUP(Q$1, m_preprocess!$1:$1048576, $D179, FALSE))</f>
        <v>155705.24649717199</v>
      </c>
      <c r="R179" s="21">
        <f>IF(ISBLANK(HLOOKUP(R$1, m_preprocess!$1:$1048576, $D179, FALSE)), "", HLOOKUP(R$1, m_preprocess!$1:$1048576, $D179, FALSE))</f>
        <v>189579.74257872489</v>
      </c>
      <c r="S179" s="21">
        <f>IF(ISBLANK(HLOOKUP(S$1, m_preprocess!$1:$1048576, $D179, FALSE)), "", HLOOKUP(S$1, m_preprocess!$1:$1048576, $D179, FALSE))</f>
        <v>221025.42969678153</v>
      </c>
      <c r="T179" s="21">
        <f>IF(ISBLANK(HLOOKUP(T$1, m_preprocess!$1:$1048576, $D179, FALSE)), "", HLOOKUP(T$1, m_preprocess!$1:$1048576, $D179, FALSE))</f>
        <v>14118652.862395568</v>
      </c>
      <c r="U179" s="21">
        <f>IF(ISBLANK(HLOOKUP(U$1, m_preprocess!$1:$1048576, $D179, FALSE)), "", HLOOKUP(U$1, m_preprocess!$1:$1048576, $D179, FALSE))</f>
        <v>73.206398644698794</v>
      </c>
      <c r="V179" s="21">
        <f>IF(ISBLANK(HLOOKUP(V$1, m_preprocess!$1:$1048576, $D179, FALSE)), "", HLOOKUP(V$1, m_preprocess!$1:$1048576, $D179, FALSE))</f>
        <v>11734257.880906442</v>
      </c>
      <c r="W179" s="21">
        <f>IF(ISBLANK(HLOOKUP(W$1, m_preprocess!$1:$1048576, $D179, FALSE)), "", HLOOKUP(W$1, m_preprocess!$1:$1048576, $D179, FALSE))</f>
        <v>15554265.657266738</v>
      </c>
      <c r="X179" s="21">
        <f>IF(ISBLANK(HLOOKUP(X$1, m_preprocess!$1:$1048576, $D179, FALSE)), "", HLOOKUP(X$1, m_preprocess!$1:$1048576, $D179, FALSE))</f>
        <v>20729.070440783962</v>
      </c>
      <c r="Y179" s="21">
        <f>IF(ISBLANK(HLOOKUP(Y$1, m_preprocess!$1:$1048576, $D179, FALSE)), "", HLOOKUP(Y$1, m_preprocess!$1:$1048576, $D179, FALSE))</f>
        <v>129.16999999999999</v>
      </c>
      <c r="Z179" s="21">
        <f>IF(ISBLANK(HLOOKUP(Z$1, m_preprocess!$1:$1048576, $D179, FALSE)), "", HLOOKUP(Z$1, m_preprocess!$1:$1048576, $D179, FALSE))</f>
        <v>107.8</v>
      </c>
    </row>
    <row r="180" spans="1:26" x14ac:dyDescent="0.25">
      <c r="A180" s="2">
        <v>39387</v>
      </c>
      <c r="B180" s="21">
        <v>2007</v>
      </c>
      <c r="C180" s="21">
        <v>11</v>
      </c>
      <c r="D180" s="21">
        <v>180</v>
      </c>
      <c r="E180" s="21">
        <f>IF(ISBLANK(HLOOKUP(E$1, m_preprocess!$1:$1048576, $D180, FALSE)), "", HLOOKUP(E$1, m_preprocess!$1:$1048576, $D180, FALSE))</f>
        <v>72.463127532427563</v>
      </c>
      <c r="F180" s="21">
        <f>IF(ISBLANK(HLOOKUP(F$1, m_preprocess!$1:$1048576, $D180, FALSE)), "", HLOOKUP(F$1, m_preprocess!$1:$1048576, $D180, FALSE))</f>
        <v>70.407151942613893</v>
      </c>
      <c r="G180" s="21">
        <f>IF(ISBLANK(HLOOKUP(G$1, m_preprocess!$1:$1048576, $D180, FALSE)), "", HLOOKUP(G$1, m_preprocess!$1:$1048576, $D180, FALSE))</f>
        <v>77.234661739371091</v>
      </c>
      <c r="H180" s="21">
        <f>IF(ISBLANK(HLOOKUP(H$1, m_preprocess!$1:$1048576, $D180, FALSE)), "", HLOOKUP(H$1, m_preprocess!$1:$1048576, $D180, FALSE))</f>
        <v>91.062370961158635</v>
      </c>
      <c r="I180" s="21">
        <f>IF(ISBLANK(HLOOKUP(I$1, m_preprocess!$1:$1048576, $D180, FALSE)), "", HLOOKUP(I$1, m_preprocess!$1:$1048576, $D180, FALSE))</f>
        <v>96.372805236434075</v>
      </c>
      <c r="J180" s="21">
        <f>IF(ISBLANK(HLOOKUP(J$1, m_preprocess!$1:$1048576, $D180, FALSE)), "", HLOOKUP(J$1, m_preprocess!$1:$1048576, $D180, FALSE))</f>
        <v>62.434899137433746</v>
      </c>
      <c r="K180" s="21">
        <f>IF(ISBLANK(HLOOKUP(K$1, m_preprocess!$1:$1048576, $D180, FALSE)), "", HLOOKUP(K$1, m_preprocess!$1:$1048576, $D180, FALSE))</f>
        <v>446378.14521140774</v>
      </c>
      <c r="L180" s="21">
        <f>IF(ISBLANK(HLOOKUP(L$1, m_preprocess!$1:$1048576, $D180, FALSE)), "", HLOOKUP(L$1, m_preprocess!$1:$1048576, $D180, FALSE))</f>
        <v>131996.36393186077</v>
      </c>
      <c r="M180" s="21">
        <f>IF(ISBLANK(HLOOKUP(M$1, m_preprocess!$1:$1048576, $D180, FALSE)), "", HLOOKUP(M$1, m_preprocess!$1:$1048576, $D180, FALSE))</f>
        <v>125900.90428391636</v>
      </c>
      <c r="N180" s="21">
        <f>IF(ISBLANK(HLOOKUP(N$1, m_preprocess!$1:$1048576, $D180, FALSE)), "", HLOOKUP(N$1, m_preprocess!$1:$1048576, $D180, FALSE))</f>
        <v>27439.277922772642</v>
      </c>
      <c r="O180" s="21">
        <f>IF(ISBLANK(HLOOKUP(O$1, m_preprocess!$1:$1048576, $D180, FALSE)), "", HLOOKUP(O$1, m_preprocess!$1:$1048576, $D180, FALSE))</f>
        <v>161041.59907285799</v>
      </c>
      <c r="P180" s="21">
        <f>IF(ISBLANK(HLOOKUP(P$1, m_preprocess!$1:$1048576, $D180, FALSE)), "", HLOOKUP(P$1, m_preprocess!$1:$1048576, $D180, FALSE))</f>
        <v>542735.85437343339</v>
      </c>
      <c r="Q180" s="21">
        <f>IF(ISBLANK(HLOOKUP(Q$1, m_preprocess!$1:$1048576, $D180, FALSE)), "", HLOOKUP(Q$1, m_preprocess!$1:$1048576, $D180, FALSE))</f>
        <v>155685.9434655525</v>
      </c>
      <c r="R180" s="21">
        <f>IF(ISBLANK(HLOOKUP(R$1, m_preprocess!$1:$1048576, $D180, FALSE)), "", HLOOKUP(R$1, m_preprocess!$1:$1048576, $D180, FALSE))</f>
        <v>169235.93151434796</v>
      </c>
      <c r="S180" s="21">
        <f>IF(ISBLANK(HLOOKUP(S$1, m_preprocess!$1:$1048576, $D180, FALSE)), "", HLOOKUP(S$1, m_preprocess!$1:$1048576, $D180, FALSE))</f>
        <v>217813.97939353288</v>
      </c>
      <c r="T180" s="21">
        <f>IF(ISBLANK(HLOOKUP(T$1, m_preprocess!$1:$1048576, $D180, FALSE)), "", HLOOKUP(T$1, m_preprocess!$1:$1048576, $D180, FALSE))</f>
        <v>15081915.175483473</v>
      </c>
      <c r="U180" s="21">
        <f>IF(ISBLANK(HLOOKUP(U$1, m_preprocess!$1:$1048576, $D180, FALSE)), "", HLOOKUP(U$1, m_preprocess!$1:$1048576, $D180, FALSE))</f>
        <v>73.075851294858822</v>
      </c>
      <c r="V180" s="21">
        <f>IF(ISBLANK(HLOOKUP(V$1, m_preprocess!$1:$1048576, $D180, FALSE)), "", HLOOKUP(V$1, m_preprocess!$1:$1048576, $D180, FALSE))</f>
        <v>12523390.091778353</v>
      </c>
      <c r="W180" s="21">
        <f>IF(ISBLANK(HLOOKUP(W$1, m_preprocess!$1:$1048576, $D180, FALSE)), "", HLOOKUP(W$1, m_preprocess!$1:$1048576, $D180, FALSE))</f>
        <v>16454074.722112766</v>
      </c>
      <c r="X180" s="21">
        <f>IF(ISBLANK(HLOOKUP(X$1, m_preprocess!$1:$1048576, $D180, FALSE)), "", HLOOKUP(X$1, m_preprocess!$1:$1048576, $D180, FALSE))</f>
        <v>18572.512871394661</v>
      </c>
      <c r="Y180" s="21">
        <f>IF(ISBLANK(HLOOKUP(Y$1, m_preprocess!$1:$1048576, $D180, FALSE)), "", HLOOKUP(Y$1, m_preprocess!$1:$1048576, $D180, FALSE))</f>
        <v>125.88</v>
      </c>
      <c r="Z180" s="21">
        <f>IF(ISBLANK(HLOOKUP(Z$1, m_preprocess!$1:$1048576, $D180, FALSE)), "", HLOOKUP(Z$1, m_preprocess!$1:$1048576, $D180, FALSE))</f>
        <v>102.4</v>
      </c>
    </row>
    <row r="181" spans="1:26" x14ac:dyDescent="0.25">
      <c r="A181" s="2">
        <v>39417</v>
      </c>
      <c r="B181" s="21">
        <v>2007</v>
      </c>
      <c r="C181" s="21">
        <v>12</v>
      </c>
      <c r="D181" s="21">
        <v>181</v>
      </c>
      <c r="E181" s="21">
        <f>IF(ISBLANK(HLOOKUP(E$1, m_preprocess!$1:$1048576, $D181, FALSE)), "", HLOOKUP(E$1, m_preprocess!$1:$1048576, $D181, FALSE))</f>
        <v>75.464163338193089</v>
      </c>
      <c r="F181" s="21">
        <f>IF(ISBLANK(HLOOKUP(F$1, m_preprocess!$1:$1048576, $D181, FALSE)), "", HLOOKUP(F$1, m_preprocess!$1:$1048576, $D181, FALSE))</f>
        <v>68.196394382835294</v>
      </c>
      <c r="G181" s="21">
        <f>IF(ISBLANK(HLOOKUP(G$1, m_preprocess!$1:$1048576, $D181, FALSE)), "", HLOOKUP(G$1, m_preprocess!$1:$1048576, $D181, FALSE))</f>
        <v>81.377888919370662</v>
      </c>
      <c r="H181" s="21">
        <f>IF(ISBLANK(HLOOKUP(H$1, m_preprocess!$1:$1048576, $D181, FALSE)), "", HLOOKUP(H$1, m_preprocess!$1:$1048576, $D181, FALSE))</f>
        <v>103.75462865429004</v>
      </c>
      <c r="I181" s="21">
        <f>IF(ISBLANK(HLOOKUP(I$1, m_preprocess!$1:$1048576, $D181, FALSE)), "", HLOOKUP(I$1, m_preprocess!$1:$1048576, $D181, FALSE))</f>
        <v>115.75813504132873</v>
      </c>
      <c r="J181" s="21">
        <f>IF(ISBLANK(HLOOKUP(J$1, m_preprocess!$1:$1048576, $D181, FALSE)), "", HLOOKUP(J$1, m_preprocess!$1:$1048576, $D181, FALSE))</f>
        <v>56.687973541430296</v>
      </c>
      <c r="K181" s="21">
        <f>IF(ISBLANK(HLOOKUP(K$1, m_preprocess!$1:$1048576, $D181, FALSE)), "", HLOOKUP(K$1, m_preprocess!$1:$1048576, $D181, FALSE))</f>
        <v>406249.13084252359</v>
      </c>
      <c r="L181" s="21">
        <f>IF(ISBLANK(HLOOKUP(L$1, m_preprocess!$1:$1048576, $D181, FALSE)), "", HLOOKUP(L$1, m_preprocess!$1:$1048576, $D181, FALSE))</f>
        <v>117025.81348402996</v>
      </c>
      <c r="M181" s="21">
        <f>IF(ISBLANK(HLOOKUP(M$1, m_preprocess!$1:$1048576, $D181, FALSE)), "", HLOOKUP(M$1, m_preprocess!$1:$1048576, $D181, FALSE))</f>
        <v>114062.02692102054</v>
      </c>
      <c r="N181" s="21">
        <f>IF(ISBLANK(HLOOKUP(N$1, m_preprocess!$1:$1048576, $D181, FALSE)), "", HLOOKUP(N$1, m_preprocess!$1:$1048576, $D181, FALSE))</f>
        <v>22430.646443057594</v>
      </c>
      <c r="O181" s="21">
        <f>IF(ISBLANK(HLOOKUP(O$1, m_preprocess!$1:$1048576, $D181, FALSE)), "", HLOOKUP(O$1, m_preprocess!$1:$1048576, $D181, FALSE))</f>
        <v>152730.64399441547</v>
      </c>
      <c r="P181" s="21">
        <f>IF(ISBLANK(HLOOKUP(P$1, m_preprocess!$1:$1048576, $D181, FALSE)), "", HLOOKUP(P$1, m_preprocess!$1:$1048576, $D181, FALSE))</f>
        <v>521778.07027624949</v>
      </c>
      <c r="Q181" s="21">
        <f>IF(ISBLANK(HLOOKUP(Q$1, m_preprocess!$1:$1048576, $D181, FALSE)), "", HLOOKUP(Q$1, m_preprocess!$1:$1048576, $D181, FALSE))</f>
        <v>155632.9036780629</v>
      </c>
      <c r="R181" s="21">
        <f>IF(ISBLANK(HLOOKUP(R$1, m_preprocess!$1:$1048576, $D181, FALSE)), "", HLOOKUP(R$1, m_preprocess!$1:$1048576, $D181, FALSE))</f>
        <v>137956.92266206103</v>
      </c>
      <c r="S181" s="21">
        <f>IF(ISBLANK(HLOOKUP(S$1, m_preprocess!$1:$1048576, $D181, FALSE)), "", HLOOKUP(S$1, m_preprocess!$1:$1048576, $D181, FALSE))</f>
        <v>228188.2439361256</v>
      </c>
      <c r="T181" s="21">
        <f>IF(ISBLANK(HLOOKUP(T$1, m_preprocess!$1:$1048576, $D181, FALSE)), "", HLOOKUP(T$1, m_preprocess!$1:$1048576, $D181, FALSE))</f>
        <v>15471477.812999999</v>
      </c>
      <c r="U181" s="21">
        <f>IF(ISBLANK(HLOOKUP(U$1, m_preprocess!$1:$1048576, $D181, FALSE)), "", HLOOKUP(U$1, m_preprocess!$1:$1048576, $D181, FALSE))</f>
        <v>71.535802484350796</v>
      </c>
      <c r="V181" s="21">
        <f>IF(ISBLANK(HLOOKUP(V$1, m_preprocess!$1:$1048576, $D181, FALSE)), "", HLOOKUP(V$1, m_preprocess!$1:$1048576, $D181, FALSE))</f>
        <v>14237907.024</v>
      </c>
      <c r="W181" s="21">
        <f>IF(ISBLANK(HLOOKUP(W$1, m_preprocess!$1:$1048576, $D181, FALSE)), "", HLOOKUP(W$1, m_preprocess!$1:$1048576, $D181, FALSE))</f>
        <v>18359866.338</v>
      </c>
      <c r="X181" s="21">
        <f>IF(ISBLANK(HLOOKUP(X$1, m_preprocess!$1:$1048576, $D181, FALSE)), "", HLOOKUP(X$1, m_preprocess!$1:$1048576, $D181, FALSE))</f>
        <v>19276.800999999999</v>
      </c>
      <c r="Y181" s="21">
        <f>IF(ISBLANK(HLOOKUP(Y$1, m_preprocess!$1:$1048576, $D181, FALSE)), "", HLOOKUP(Y$1, m_preprocess!$1:$1048576, $D181, FALSE))</f>
        <v>122.43</v>
      </c>
      <c r="Z181" s="21">
        <f>IF(ISBLANK(HLOOKUP(Z$1, m_preprocess!$1:$1048576, $D181, FALSE)), "", HLOOKUP(Z$1, m_preprocess!$1:$1048576, $D181, FALSE))</f>
        <v>92.6</v>
      </c>
    </row>
    <row r="182" spans="1:26" x14ac:dyDescent="0.25">
      <c r="A182" s="2">
        <v>39448</v>
      </c>
      <c r="B182" s="21">
        <v>2008</v>
      </c>
      <c r="C182" s="21">
        <v>1</v>
      </c>
      <c r="D182" s="21">
        <v>182</v>
      </c>
      <c r="E182" s="21">
        <f>IF(ISBLANK(HLOOKUP(E$1, m_preprocess!$1:$1048576, $D182, FALSE)), "", HLOOKUP(E$1, m_preprocess!$1:$1048576, $D182, FALSE))</f>
        <v>68.029711426990744</v>
      </c>
      <c r="F182" s="21">
        <f>IF(ISBLANK(HLOOKUP(F$1, m_preprocess!$1:$1048576, $D182, FALSE)), "", HLOOKUP(F$1, m_preprocess!$1:$1048576, $D182, FALSE))</f>
        <v>71.667234189493797</v>
      </c>
      <c r="G182" s="21">
        <f>IF(ISBLANK(HLOOKUP(G$1, m_preprocess!$1:$1048576, $D182, FALSE)), "", HLOOKUP(G$1, m_preprocess!$1:$1048576, $D182, FALSE))</f>
        <v>74.460788449103305</v>
      </c>
      <c r="H182" s="21">
        <f>IF(ISBLANK(HLOOKUP(H$1, m_preprocess!$1:$1048576, $D182, FALSE)), "", HLOOKUP(H$1, m_preprocess!$1:$1048576, $D182, FALSE))</f>
        <v>82.349898678482404</v>
      </c>
      <c r="I182" s="21">
        <f>IF(ISBLANK(HLOOKUP(I$1, m_preprocess!$1:$1048576, $D182, FALSE)), "", HLOOKUP(I$1, m_preprocess!$1:$1048576, $D182, FALSE))</f>
        <v>85.555175693246028</v>
      </c>
      <c r="J182" s="21">
        <f>IF(ISBLANK(HLOOKUP(J$1, m_preprocess!$1:$1048576, $D182, FALSE)), "", HLOOKUP(J$1, m_preprocess!$1:$1048576, $D182, FALSE))</f>
        <v>66.913419504058368</v>
      </c>
      <c r="K182" s="21">
        <f>IF(ISBLANK(HLOOKUP(K$1, m_preprocess!$1:$1048576, $D182, FALSE)), "", HLOOKUP(K$1, m_preprocess!$1:$1048576, $D182, FALSE))</f>
        <v>358821.50965161499</v>
      </c>
      <c r="L182" s="21">
        <f>IF(ISBLANK(HLOOKUP(L$1, m_preprocess!$1:$1048576, $D182, FALSE)), "", HLOOKUP(L$1, m_preprocess!$1:$1048576, $D182, FALSE))</f>
        <v>89242.203759910481</v>
      </c>
      <c r="M182" s="21">
        <f>IF(ISBLANK(HLOOKUP(M$1, m_preprocess!$1:$1048576, $D182, FALSE)), "", HLOOKUP(M$1, m_preprocess!$1:$1048576, $D182, FALSE))</f>
        <v>97870.186968875845</v>
      </c>
      <c r="N182" s="21">
        <f>IF(ISBLANK(HLOOKUP(N$1, m_preprocess!$1:$1048576, $D182, FALSE)), "", HLOOKUP(N$1, m_preprocess!$1:$1048576, $D182, FALSE))</f>
        <v>26350.978670803841</v>
      </c>
      <c r="O182" s="21">
        <f>IF(ISBLANK(HLOOKUP(O$1, m_preprocess!$1:$1048576, $D182, FALSE)), "", HLOOKUP(O$1, m_preprocess!$1:$1048576, $D182, FALSE))</f>
        <v>145358.14025202484</v>
      </c>
      <c r="P182" s="21">
        <f>IF(ISBLANK(HLOOKUP(P$1, m_preprocess!$1:$1048576, $D182, FALSE)), "", HLOOKUP(P$1, m_preprocess!$1:$1048576, $D182, FALSE))</f>
        <v>549780.94075296656</v>
      </c>
      <c r="Q182" s="21">
        <f>IF(ISBLANK(HLOOKUP(Q$1, m_preprocess!$1:$1048576, $D182, FALSE)), "", HLOOKUP(Q$1, m_preprocess!$1:$1048576, $D182, FALSE))</f>
        <v>156662.13905245371</v>
      </c>
      <c r="R182" s="21">
        <f>IF(ISBLANK(HLOOKUP(R$1, m_preprocess!$1:$1048576, $D182, FALSE)), "", HLOOKUP(R$1, m_preprocess!$1:$1048576, $D182, FALSE))</f>
        <v>167951.31437614968</v>
      </c>
      <c r="S182" s="21">
        <f>IF(ISBLANK(HLOOKUP(S$1, m_preprocess!$1:$1048576, $D182, FALSE)), "", HLOOKUP(S$1, m_preprocess!$1:$1048576, $D182, FALSE))</f>
        <v>225167.48732436323</v>
      </c>
      <c r="T182" s="21">
        <f>IF(ISBLANK(HLOOKUP(T$1, m_preprocess!$1:$1048576, $D182, FALSE)), "", HLOOKUP(T$1, m_preprocess!$1:$1048576, $D182, FALSE))</f>
        <v>15987321.776574804</v>
      </c>
      <c r="U182" s="21">
        <f>IF(ISBLANK(HLOOKUP(U$1, m_preprocess!$1:$1048576, $D182, FALSE)), "", HLOOKUP(U$1, m_preprocess!$1:$1048576, $D182, FALSE))</f>
        <v>72.344093029049162</v>
      </c>
      <c r="V182" s="21">
        <f>IF(ISBLANK(HLOOKUP(V$1, m_preprocess!$1:$1048576, $D182, FALSE)), "", HLOOKUP(V$1, m_preprocess!$1:$1048576, $D182, FALSE))</f>
        <v>13294071.339566929</v>
      </c>
      <c r="W182" s="21">
        <f>IF(ISBLANK(HLOOKUP(W$1, m_preprocess!$1:$1048576, $D182, FALSE)), "", HLOOKUP(W$1, m_preprocess!$1:$1048576, $D182, FALSE))</f>
        <v>18115502.917322833</v>
      </c>
      <c r="X182" s="21">
        <f>IF(ISBLANK(HLOOKUP(X$1, m_preprocess!$1:$1048576, $D182, FALSE)), "", HLOOKUP(X$1, m_preprocess!$1:$1048576, $D182, FALSE))</f>
        <v>17444.493583267551</v>
      </c>
      <c r="Y182" s="21">
        <f>IF(ISBLANK(HLOOKUP(Y$1, m_preprocess!$1:$1048576, $D182, FALSE)), "", HLOOKUP(Y$1, m_preprocess!$1:$1048576, $D182, FALSE))</f>
        <v>121.86</v>
      </c>
      <c r="Z182" s="21">
        <f>IF(ISBLANK(HLOOKUP(Z$1, m_preprocess!$1:$1048576, $D182, FALSE)), "", HLOOKUP(Z$1, m_preprocess!$1:$1048576, $D182, FALSE))</f>
        <v>94.8</v>
      </c>
    </row>
    <row r="183" spans="1:26" x14ac:dyDescent="0.25">
      <c r="A183" s="2">
        <v>39479</v>
      </c>
      <c r="B183" s="21">
        <v>2008</v>
      </c>
      <c r="C183" s="21">
        <v>2</v>
      </c>
      <c r="D183" s="21">
        <v>183</v>
      </c>
      <c r="E183" s="21">
        <f>IF(ISBLANK(HLOOKUP(E$1, m_preprocess!$1:$1048576, $D183, FALSE)), "", HLOOKUP(E$1, m_preprocess!$1:$1048576, $D183, FALSE))</f>
        <v>69.117314927699411</v>
      </c>
      <c r="F183" s="21">
        <f>IF(ISBLANK(HLOOKUP(F$1, m_preprocess!$1:$1048576, $D183, FALSE)), "", HLOOKUP(F$1, m_preprocess!$1:$1048576, $D183, FALSE))</f>
        <v>72.781785341118507</v>
      </c>
      <c r="G183" s="21">
        <f>IF(ISBLANK(HLOOKUP(G$1, m_preprocess!$1:$1048576, $D183, FALSE)), "", HLOOKUP(G$1, m_preprocess!$1:$1048576, $D183, FALSE))</f>
        <v>72.27768404203718</v>
      </c>
      <c r="H183" s="21">
        <f>IF(ISBLANK(HLOOKUP(H$1, m_preprocess!$1:$1048576, $D183, FALSE)), "", HLOOKUP(H$1, m_preprocess!$1:$1048576, $D183, FALSE))</f>
        <v>80.689526548345796</v>
      </c>
      <c r="I183" s="21">
        <f>IF(ISBLANK(HLOOKUP(I$1, m_preprocess!$1:$1048576, $D183, FALSE)), "", HLOOKUP(I$1, m_preprocess!$1:$1048576, $D183, FALSE))</f>
        <v>111.88283065388235</v>
      </c>
      <c r="J183" s="21">
        <f>IF(ISBLANK(HLOOKUP(J$1, m_preprocess!$1:$1048576, $D183, FALSE)), "", HLOOKUP(J$1, m_preprocess!$1:$1048576, $D183, FALSE))</f>
        <v>76.278826316147942</v>
      </c>
      <c r="K183" s="21">
        <f>IF(ISBLANK(HLOOKUP(K$1, m_preprocess!$1:$1048576, $D183, FALSE)), "", HLOOKUP(K$1, m_preprocess!$1:$1048576, $D183, FALSE))</f>
        <v>429652.33393770625</v>
      </c>
      <c r="L183" s="21">
        <f>IF(ISBLANK(HLOOKUP(L$1, m_preprocess!$1:$1048576, $D183, FALSE)), "", HLOOKUP(L$1, m_preprocess!$1:$1048576, $D183, FALSE))</f>
        <v>106265.84973609242</v>
      </c>
      <c r="M183" s="21">
        <f>IF(ISBLANK(HLOOKUP(M$1, m_preprocess!$1:$1048576, $D183, FALSE)), "", HLOOKUP(M$1, m_preprocess!$1:$1048576, $D183, FALSE))</f>
        <v>162536.27462171347</v>
      </c>
      <c r="N183" s="21">
        <f>IF(ISBLANK(HLOOKUP(N$1, m_preprocess!$1:$1048576, $D183, FALSE)), "", HLOOKUP(N$1, m_preprocess!$1:$1048576, $D183, FALSE))</f>
        <v>24959.83826531993</v>
      </c>
      <c r="O183" s="21">
        <f>IF(ISBLANK(HLOOKUP(O$1, m_preprocess!$1:$1048576, $D183, FALSE)), "", HLOOKUP(O$1, m_preprocess!$1:$1048576, $D183, FALSE))</f>
        <v>135890.37131458041</v>
      </c>
      <c r="P183" s="21">
        <f>IF(ISBLANK(HLOOKUP(P$1, m_preprocess!$1:$1048576, $D183, FALSE)), "", HLOOKUP(P$1, m_preprocess!$1:$1048576, $D183, FALSE))</f>
        <v>601232.31605866586</v>
      </c>
      <c r="Q183" s="21">
        <f>IF(ISBLANK(HLOOKUP(Q$1, m_preprocess!$1:$1048576, $D183, FALSE)), "", HLOOKUP(Q$1, m_preprocess!$1:$1048576, $D183, FALSE))</f>
        <v>153937.17308337931</v>
      </c>
      <c r="R183" s="21">
        <f>IF(ISBLANK(HLOOKUP(R$1, m_preprocess!$1:$1048576, $D183, FALSE)), "", HLOOKUP(R$1, m_preprocess!$1:$1048576, $D183, FALSE))</f>
        <v>200416.1032034673</v>
      </c>
      <c r="S183" s="21">
        <f>IF(ISBLANK(HLOOKUP(S$1, m_preprocess!$1:$1048576, $D183, FALSE)), "", HLOOKUP(S$1, m_preprocess!$1:$1048576, $D183, FALSE))</f>
        <v>246879.03977181923</v>
      </c>
      <c r="T183" s="21">
        <f>IF(ISBLANK(HLOOKUP(T$1, m_preprocess!$1:$1048576, $D183, FALSE)), "", HLOOKUP(T$1, m_preprocess!$1:$1048576, $D183, FALSE))</f>
        <v>16324568.9212828</v>
      </c>
      <c r="U183" s="21">
        <f>IF(ISBLANK(HLOOKUP(U$1, m_preprocess!$1:$1048576, $D183, FALSE)), "", HLOOKUP(U$1, m_preprocess!$1:$1048576, $D183, FALSE))</f>
        <v>72.340077482565263</v>
      </c>
      <c r="V183" s="21">
        <f>IF(ISBLANK(HLOOKUP(V$1, m_preprocess!$1:$1048576, $D183, FALSE)), "", HLOOKUP(V$1, m_preprocess!$1:$1048576, $D183, FALSE))</f>
        <v>13307118.7696793</v>
      </c>
      <c r="W183" s="21">
        <f>IF(ISBLANK(HLOOKUP(W$1, m_preprocess!$1:$1048576, $D183, FALSE)), "", HLOOKUP(W$1, m_preprocess!$1:$1048576, $D183, FALSE))</f>
        <v>18224183.679300293</v>
      </c>
      <c r="X183" s="21">
        <f>IF(ISBLANK(HLOOKUP(X$1, m_preprocess!$1:$1048576, $D183, FALSE)), "", HLOOKUP(X$1, m_preprocess!$1:$1048576, $D183, FALSE))</f>
        <v>16425.848019999998</v>
      </c>
      <c r="Y183" s="21">
        <f>IF(ISBLANK(HLOOKUP(Y$1, m_preprocess!$1:$1048576, $D183, FALSE)), "", HLOOKUP(Y$1, m_preprocess!$1:$1048576, $D183, FALSE))</f>
        <v>121.91</v>
      </c>
      <c r="Z183" s="21">
        <f>IF(ISBLANK(HLOOKUP(Z$1, m_preprocess!$1:$1048576, $D183, FALSE)), "", HLOOKUP(Z$1, m_preprocess!$1:$1048576, $D183, FALSE))</f>
        <v>91.1</v>
      </c>
    </row>
    <row r="184" spans="1:26" x14ac:dyDescent="0.25">
      <c r="A184" s="2">
        <v>39508</v>
      </c>
      <c r="B184" s="21">
        <v>2008</v>
      </c>
      <c r="C184" s="21">
        <v>3</v>
      </c>
      <c r="D184" s="21">
        <v>184</v>
      </c>
      <c r="E184" s="21">
        <f>IF(ISBLANK(HLOOKUP(E$1, m_preprocess!$1:$1048576, $D184, FALSE)), "", HLOOKUP(E$1, m_preprocess!$1:$1048576, $D184, FALSE))</f>
        <v>74.417878894166236</v>
      </c>
      <c r="F184" s="21">
        <f>IF(ISBLANK(HLOOKUP(F$1, m_preprocess!$1:$1048576, $D184, FALSE)), "", HLOOKUP(F$1, m_preprocess!$1:$1048576, $D184, FALSE))</f>
        <v>71.349999021363502</v>
      </c>
      <c r="G184" s="21">
        <f>IF(ISBLANK(HLOOKUP(G$1, m_preprocess!$1:$1048576, $D184, FALSE)), "", HLOOKUP(G$1, m_preprocess!$1:$1048576, $D184, FALSE))</f>
        <v>69.289094983624338</v>
      </c>
      <c r="H184" s="21">
        <f>IF(ISBLANK(HLOOKUP(H$1, m_preprocess!$1:$1048576, $D184, FALSE)), "", HLOOKUP(H$1, m_preprocess!$1:$1048576, $D184, FALSE))</f>
        <v>81.823459080310812</v>
      </c>
      <c r="I184" s="21">
        <f>IF(ISBLANK(HLOOKUP(I$1, m_preprocess!$1:$1048576, $D184, FALSE)), "", HLOOKUP(I$1, m_preprocess!$1:$1048576, $D184, FALSE))</f>
        <v>92.170512406224717</v>
      </c>
      <c r="J184" s="21">
        <f>IF(ISBLANK(HLOOKUP(J$1, m_preprocess!$1:$1048576, $D184, FALSE)), "", HLOOKUP(J$1, m_preprocess!$1:$1048576, $D184, FALSE))</f>
        <v>67.419633546657607</v>
      </c>
      <c r="K184" s="21">
        <f>IF(ISBLANK(HLOOKUP(K$1, m_preprocess!$1:$1048576, $D184, FALSE)), "", HLOOKUP(K$1, m_preprocess!$1:$1048576, $D184, FALSE))</f>
        <v>490442.08937890781</v>
      </c>
      <c r="L184" s="21">
        <f>IF(ISBLANK(HLOOKUP(L$1, m_preprocess!$1:$1048576, $D184, FALSE)), "", HLOOKUP(L$1, m_preprocess!$1:$1048576, $D184, FALSE))</f>
        <v>200111.94936475653</v>
      </c>
      <c r="M184" s="21">
        <f>IF(ISBLANK(HLOOKUP(M$1, m_preprocess!$1:$1048576, $D184, FALSE)), "", HLOOKUP(M$1, m_preprocess!$1:$1048576, $D184, FALSE))</f>
        <v>126479.23590364945</v>
      </c>
      <c r="N184" s="21">
        <f>IF(ISBLANK(HLOOKUP(N$1, m_preprocess!$1:$1048576, $D184, FALSE)), "", HLOOKUP(N$1, m_preprocess!$1:$1048576, $D184, FALSE))</f>
        <v>23971.914764776895</v>
      </c>
      <c r="O184" s="21">
        <f>IF(ISBLANK(HLOOKUP(O$1, m_preprocess!$1:$1048576, $D184, FALSE)), "", HLOOKUP(O$1, m_preprocess!$1:$1048576, $D184, FALSE))</f>
        <v>139878.98934572484</v>
      </c>
      <c r="P184" s="21">
        <f>IF(ISBLANK(HLOOKUP(P$1, m_preprocess!$1:$1048576, $D184, FALSE)), "", HLOOKUP(P$1, m_preprocess!$1:$1048576, $D184, FALSE))</f>
        <v>524216.67645118735</v>
      </c>
      <c r="Q184" s="21">
        <f>IF(ISBLANK(HLOOKUP(Q$1, m_preprocess!$1:$1048576, $D184, FALSE)), "", HLOOKUP(Q$1, m_preprocess!$1:$1048576, $D184, FALSE))</f>
        <v>143494.29230763204</v>
      </c>
      <c r="R184" s="21">
        <f>IF(ISBLANK(HLOOKUP(R$1, m_preprocess!$1:$1048576, $D184, FALSE)), "", HLOOKUP(R$1, m_preprocess!$1:$1048576, $D184, FALSE))</f>
        <v>155660.52757421229</v>
      </c>
      <c r="S184" s="21">
        <f>IF(ISBLANK(HLOOKUP(S$1, m_preprocess!$1:$1048576, $D184, FALSE)), "", HLOOKUP(S$1, m_preprocess!$1:$1048576, $D184, FALSE))</f>
        <v>225061.85656934304</v>
      </c>
      <c r="T184" s="21">
        <f>IF(ISBLANK(HLOOKUP(T$1, m_preprocess!$1:$1048576, $D184, FALSE)), "", HLOOKUP(T$1, m_preprocess!$1:$1048576, $D184, FALSE))</f>
        <v>16627422.141891893</v>
      </c>
      <c r="U184" s="21">
        <f>IF(ISBLANK(HLOOKUP(U$1, m_preprocess!$1:$1048576, $D184, FALSE)), "", HLOOKUP(U$1, m_preprocess!$1:$1048576, $D184, FALSE))</f>
        <v>70.602337843641877</v>
      </c>
      <c r="V184" s="21">
        <f>IF(ISBLANK(HLOOKUP(V$1, m_preprocess!$1:$1048576, $D184, FALSE)), "", HLOOKUP(V$1, m_preprocess!$1:$1048576, $D184, FALSE))</f>
        <v>13851841.769305021</v>
      </c>
      <c r="W184" s="21">
        <f>IF(ISBLANK(HLOOKUP(W$1, m_preprocess!$1:$1048576, $D184, FALSE)), "", HLOOKUP(W$1, m_preprocess!$1:$1048576, $D184, FALSE))</f>
        <v>18911849.021235522</v>
      </c>
      <c r="X184" s="21">
        <f>IF(ISBLANK(HLOOKUP(X$1, m_preprocess!$1:$1048576, $D184, FALSE)), "", HLOOKUP(X$1, m_preprocess!$1:$1048576, $D184, FALSE))</f>
        <v>17677.474220932079</v>
      </c>
      <c r="Y184" s="21">
        <f>IF(ISBLANK(HLOOKUP(Y$1, m_preprocess!$1:$1048576, $D184, FALSE)), "", HLOOKUP(Y$1, m_preprocess!$1:$1048576, $D184, FALSE))</f>
        <v>128.99</v>
      </c>
      <c r="Z184" s="21">
        <f>IF(ISBLANK(HLOOKUP(Z$1, m_preprocess!$1:$1048576, $D184, FALSE)), "", HLOOKUP(Z$1, m_preprocess!$1:$1048576, $D184, FALSE))</f>
        <v>97.7</v>
      </c>
    </row>
    <row r="185" spans="1:26" x14ac:dyDescent="0.25">
      <c r="A185" s="2">
        <v>39539</v>
      </c>
      <c r="B185" s="21">
        <v>2008</v>
      </c>
      <c r="C185" s="21">
        <v>4</v>
      </c>
      <c r="D185" s="21">
        <v>185</v>
      </c>
      <c r="E185" s="21">
        <f>IF(ISBLANK(HLOOKUP(E$1, m_preprocess!$1:$1048576, $D185, FALSE)), "", HLOOKUP(E$1, m_preprocess!$1:$1048576, $D185, FALSE))</f>
        <v>74.622992044921261</v>
      </c>
      <c r="F185" s="21">
        <f>IF(ISBLANK(HLOOKUP(F$1, m_preprocess!$1:$1048576, $D185, FALSE)), "", HLOOKUP(F$1, m_preprocess!$1:$1048576, $D185, FALSE))</f>
        <v>73.926302552111494</v>
      </c>
      <c r="G185" s="21">
        <f>IF(ISBLANK(HLOOKUP(G$1, m_preprocess!$1:$1048576, $D185, FALSE)), "", HLOOKUP(G$1, m_preprocess!$1:$1048576, $D185, FALSE))</f>
        <v>68.092324079513347</v>
      </c>
      <c r="H185" s="21">
        <f>IF(ISBLANK(HLOOKUP(H$1, m_preprocess!$1:$1048576, $D185, FALSE)), "", HLOOKUP(H$1, m_preprocess!$1:$1048576, $D185, FALSE))</f>
        <v>77.407569987722354</v>
      </c>
      <c r="I185" s="21">
        <f>IF(ISBLANK(HLOOKUP(I$1, m_preprocess!$1:$1048576, $D185, FALSE)), "", HLOOKUP(I$1, m_preprocess!$1:$1048576, $D185, FALSE))</f>
        <v>107.86791198683426</v>
      </c>
      <c r="J185" s="21">
        <f>IF(ISBLANK(HLOOKUP(J$1, m_preprocess!$1:$1048576, $D185, FALSE)), "", HLOOKUP(J$1, m_preprocess!$1:$1048576, $D185, FALSE))</f>
        <v>66.487677698853886</v>
      </c>
      <c r="K185" s="21">
        <f>IF(ISBLANK(HLOOKUP(K$1, m_preprocess!$1:$1048576, $D185, FALSE)), "", HLOOKUP(K$1, m_preprocess!$1:$1048576, $D185, FALSE))</f>
        <v>527786.76511589251</v>
      </c>
      <c r="L185" s="21">
        <f>IF(ISBLANK(HLOOKUP(L$1, m_preprocess!$1:$1048576, $D185, FALSE)), "", HLOOKUP(L$1, m_preprocess!$1:$1048576, $D185, FALSE))</f>
        <v>198942.2901051025</v>
      </c>
      <c r="M185" s="21">
        <f>IF(ISBLANK(HLOOKUP(M$1, m_preprocess!$1:$1048576, $D185, FALSE)), "", HLOOKUP(M$1, m_preprocess!$1:$1048576, $D185, FALSE))</f>
        <v>154944.30771611974</v>
      </c>
      <c r="N185" s="21">
        <f>IF(ISBLANK(HLOOKUP(N$1, m_preprocess!$1:$1048576, $D185, FALSE)), "", HLOOKUP(N$1, m_preprocess!$1:$1048576, $D185, FALSE))</f>
        <v>28527.921388436291</v>
      </c>
      <c r="O185" s="21">
        <f>IF(ISBLANK(HLOOKUP(O$1, m_preprocess!$1:$1048576, $D185, FALSE)), "", HLOOKUP(O$1, m_preprocess!$1:$1048576, $D185, FALSE))</f>
        <v>145372.24590623399</v>
      </c>
      <c r="P185" s="21">
        <f>IF(ISBLANK(HLOOKUP(P$1, m_preprocess!$1:$1048576, $D185, FALSE)), "", HLOOKUP(P$1, m_preprocess!$1:$1048576, $D185, FALSE))</f>
        <v>597320.08908081625</v>
      </c>
      <c r="Q185" s="21">
        <f>IF(ISBLANK(HLOOKUP(Q$1, m_preprocess!$1:$1048576, $D185, FALSE)), "", HLOOKUP(Q$1, m_preprocess!$1:$1048576, $D185, FALSE))</f>
        <v>160596.38849064321</v>
      </c>
      <c r="R185" s="21">
        <f>IF(ISBLANK(HLOOKUP(R$1, m_preprocess!$1:$1048576, $D185, FALSE)), "", HLOOKUP(R$1, m_preprocess!$1:$1048576, $D185, FALSE))</f>
        <v>199865.67106331239</v>
      </c>
      <c r="S185" s="21">
        <f>IF(ISBLANK(HLOOKUP(S$1, m_preprocess!$1:$1048576, $D185, FALSE)), "", HLOOKUP(S$1, m_preprocess!$1:$1048576, $D185, FALSE))</f>
        <v>236858.02952686069</v>
      </c>
      <c r="T185" s="21">
        <f>IF(ISBLANK(HLOOKUP(T$1, m_preprocess!$1:$1048576, $D185, FALSE)), "", HLOOKUP(T$1, m_preprocess!$1:$1048576, $D185, FALSE))</f>
        <v>16681232.74591318</v>
      </c>
      <c r="U185" s="21">
        <f>IF(ISBLANK(HLOOKUP(U$1, m_preprocess!$1:$1048576, $D185, FALSE)), "", HLOOKUP(U$1, m_preprocess!$1:$1048576, $D185, FALSE))</f>
        <v>67.330669244777781</v>
      </c>
      <c r="V185" s="21">
        <f>IF(ISBLANK(HLOOKUP(V$1, m_preprocess!$1:$1048576, $D185, FALSE)), "", HLOOKUP(V$1, m_preprocess!$1:$1048576, $D185, FALSE))</f>
        <v>14496431.216498191</v>
      </c>
      <c r="W185" s="21">
        <f>IF(ISBLANK(HLOOKUP(W$1, m_preprocess!$1:$1048576, $D185, FALSE)), "", HLOOKUP(W$1, m_preprocess!$1:$1048576, $D185, FALSE))</f>
        <v>19905368.984011739</v>
      </c>
      <c r="X185" s="21">
        <f>IF(ISBLANK(HLOOKUP(X$1, m_preprocess!$1:$1048576, $D185, FALSE)), "", HLOOKUP(X$1, m_preprocess!$1:$1048576, $D185, FALSE))</f>
        <v>18482.700840606612</v>
      </c>
      <c r="Y185" s="21">
        <f>IF(ISBLANK(HLOOKUP(Y$1, m_preprocess!$1:$1048576, $D185, FALSE)), "", HLOOKUP(Y$1, m_preprocess!$1:$1048576, $D185, FALSE))</f>
        <v>129.47999999999999</v>
      </c>
      <c r="Z185" s="21">
        <f>IF(ISBLANK(HLOOKUP(Z$1, m_preprocess!$1:$1048576, $D185, FALSE)), "", HLOOKUP(Z$1, m_preprocess!$1:$1048576, $D185, FALSE))</f>
        <v>99.2</v>
      </c>
    </row>
    <row r="186" spans="1:26" x14ac:dyDescent="0.25">
      <c r="A186" s="2">
        <v>39569</v>
      </c>
      <c r="B186" s="21">
        <v>2008</v>
      </c>
      <c r="C186" s="21">
        <v>5</v>
      </c>
      <c r="D186" s="21">
        <v>186</v>
      </c>
      <c r="E186" s="21">
        <f>IF(ISBLANK(HLOOKUP(E$1, m_preprocess!$1:$1048576, $D186, FALSE)), "", HLOOKUP(E$1, m_preprocess!$1:$1048576, $D186, FALSE))</f>
        <v>76.211243208511846</v>
      </c>
      <c r="F186" s="21">
        <f>IF(ISBLANK(HLOOKUP(F$1, m_preprocess!$1:$1048576, $D186, FALSE)), "", HLOOKUP(F$1, m_preprocess!$1:$1048576, $D186, FALSE))</f>
        <v>73.817759250220902</v>
      </c>
      <c r="G186" s="21">
        <f>IF(ISBLANK(HLOOKUP(G$1, m_preprocess!$1:$1048576, $D186, FALSE)), "", HLOOKUP(G$1, m_preprocess!$1:$1048576, $D186, FALSE))</f>
        <v>84.050401876775283</v>
      </c>
      <c r="H186" s="21">
        <f>IF(ISBLANK(HLOOKUP(H$1, m_preprocess!$1:$1048576, $D186, FALSE)), "", HLOOKUP(H$1, m_preprocess!$1:$1048576, $D186, FALSE))</f>
        <v>82.281650936107255</v>
      </c>
      <c r="I186" s="21">
        <f>IF(ISBLANK(HLOOKUP(I$1, m_preprocess!$1:$1048576, $D186, FALSE)), "", HLOOKUP(I$1, m_preprocess!$1:$1048576, $D186, FALSE))</f>
        <v>126.50506599905313</v>
      </c>
      <c r="J186" s="21">
        <f>IF(ISBLANK(HLOOKUP(J$1, m_preprocess!$1:$1048576, $D186, FALSE)), "", HLOOKUP(J$1, m_preprocess!$1:$1048576, $D186, FALSE))</f>
        <v>69.480211652871446</v>
      </c>
      <c r="K186" s="21">
        <f>IF(ISBLANK(HLOOKUP(K$1, m_preprocess!$1:$1048576, $D186, FALSE)), "", HLOOKUP(K$1, m_preprocess!$1:$1048576, $D186, FALSE))</f>
        <v>599824.23201195197</v>
      </c>
      <c r="L186" s="21">
        <f>IF(ISBLANK(HLOOKUP(L$1, m_preprocess!$1:$1048576, $D186, FALSE)), "", HLOOKUP(L$1, m_preprocess!$1:$1048576, $D186, FALSE))</f>
        <v>228701.03200563457</v>
      </c>
      <c r="M186" s="21">
        <f>IF(ISBLANK(HLOOKUP(M$1, m_preprocess!$1:$1048576, $D186, FALSE)), "", HLOOKUP(M$1, m_preprocess!$1:$1048576, $D186, FALSE))</f>
        <v>204113.00389175705</v>
      </c>
      <c r="N186" s="21">
        <f>IF(ISBLANK(HLOOKUP(N$1, m_preprocess!$1:$1048576, $D186, FALSE)), "", HLOOKUP(N$1, m_preprocess!$1:$1048576, $D186, FALSE))</f>
        <v>26131.490129068326</v>
      </c>
      <c r="O186" s="21">
        <f>IF(ISBLANK(HLOOKUP(O$1, m_preprocess!$1:$1048576, $D186, FALSE)), "", HLOOKUP(O$1, m_preprocess!$1:$1048576, $D186, FALSE))</f>
        <v>140878.70598549201</v>
      </c>
      <c r="P186" s="21">
        <f>IF(ISBLANK(HLOOKUP(P$1, m_preprocess!$1:$1048576, $D186, FALSE)), "", HLOOKUP(P$1, m_preprocess!$1:$1048576, $D186, FALSE))</f>
        <v>644042.46517774428</v>
      </c>
      <c r="Q186" s="21">
        <f>IF(ISBLANK(HLOOKUP(Q$1, m_preprocess!$1:$1048576, $D186, FALSE)), "", HLOOKUP(Q$1, m_preprocess!$1:$1048576, $D186, FALSE))</f>
        <v>170197.26540718184</v>
      </c>
      <c r="R186" s="21">
        <f>IF(ISBLANK(HLOOKUP(R$1, m_preprocess!$1:$1048576, $D186, FALSE)), "", HLOOKUP(R$1, m_preprocess!$1:$1048576, $D186, FALSE))</f>
        <v>208593.92232420723</v>
      </c>
      <c r="S186" s="21">
        <f>IF(ISBLANK(HLOOKUP(S$1, m_preprocess!$1:$1048576, $D186, FALSE)), "", HLOOKUP(S$1, m_preprocess!$1:$1048576, $D186, FALSE))</f>
        <v>265251.27744635515</v>
      </c>
      <c r="T186" s="21">
        <f>IF(ISBLANK(HLOOKUP(T$1, m_preprocess!$1:$1048576, $D186, FALSE)), "", HLOOKUP(T$1, m_preprocess!$1:$1048576, $D186, FALSE))</f>
        <v>17225311.83118239</v>
      </c>
      <c r="U186" s="21">
        <f>IF(ISBLANK(HLOOKUP(U$1, m_preprocess!$1:$1048576, $D186, FALSE)), "", HLOOKUP(U$1, m_preprocess!$1:$1048576, $D186, FALSE))</f>
        <v>63.771975045779008</v>
      </c>
      <c r="V186" s="21">
        <f>IF(ISBLANK(HLOOKUP(V$1, m_preprocess!$1:$1048576, $D186, FALSE)), "", HLOOKUP(V$1, m_preprocess!$1:$1048576, $D186, FALSE))</f>
        <v>14719319.589626655</v>
      </c>
      <c r="W186" s="21">
        <f>IF(ISBLANK(HLOOKUP(W$1, m_preprocess!$1:$1048576, $D186, FALSE)), "", HLOOKUP(W$1, m_preprocess!$1:$1048576, $D186, FALSE))</f>
        <v>20364597.684227854</v>
      </c>
      <c r="X186" s="21">
        <f>IF(ISBLANK(HLOOKUP(X$1, m_preprocess!$1:$1048576, $D186, FALSE)), "", HLOOKUP(X$1, m_preprocess!$1:$1048576, $D186, FALSE))</f>
        <v>15495.940190000003</v>
      </c>
      <c r="Y186" s="21">
        <f>IF(ISBLANK(HLOOKUP(Y$1, m_preprocess!$1:$1048576, $D186, FALSE)), "", HLOOKUP(Y$1, m_preprocess!$1:$1048576, $D186, FALSE))</f>
        <v>128.91999999999999</v>
      </c>
      <c r="Z186" s="21">
        <f>IF(ISBLANK(HLOOKUP(Z$1, m_preprocess!$1:$1048576, $D186, FALSE)), "", HLOOKUP(Z$1, m_preprocess!$1:$1048576, $D186, FALSE))</f>
        <v>102.5</v>
      </c>
    </row>
    <row r="187" spans="1:26" x14ac:dyDescent="0.25">
      <c r="A187" s="2">
        <v>39600</v>
      </c>
      <c r="B187" s="21">
        <v>2008</v>
      </c>
      <c r="C187" s="21">
        <v>6</v>
      </c>
      <c r="D187" s="21">
        <v>187</v>
      </c>
      <c r="E187" s="21">
        <f>IF(ISBLANK(HLOOKUP(E$1, m_preprocess!$1:$1048576, $D187, FALSE)), "", HLOOKUP(E$1, m_preprocess!$1:$1048576, $D187, FALSE))</f>
        <v>65.266146626852901</v>
      </c>
      <c r="F187" s="21">
        <f>IF(ISBLANK(HLOOKUP(F$1, m_preprocess!$1:$1048576, $D187, FALSE)), "", HLOOKUP(F$1, m_preprocess!$1:$1048576, $D187, FALSE))</f>
        <v>72.341585696088899</v>
      </c>
      <c r="G187" s="21">
        <f>IF(ISBLANK(HLOOKUP(G$1, m_preprocess!$1:$1048576, $D187, FALSE)), "", HLOOKUP(G$1, m_preprocess!$1:$1048576, $D187, FALSE))</f>
        <v>75.469268088578545</v>
      </c>
      <c r="H187" s="21">
        <f>IF(ISBLANK(HLOOKUP(H$1, m_preprocess!$1:$1048576, $D187, FALSE)), "", HLOOKUP(H$1, m_preprocess!$1:$1048576, $D187, FALSE))</f>
        <v>77.808011212181952</v>
      </c>
      <c r="I187" s="21">
        <f>IF(ISBLANK(HLOOKUP(I$1, m_preprocess!$1:$1048576, $D187, FALSE)), "", HLOOKUP(I$1, m_preprocess!$1:$1048576, $D187, FALSE))</f>
        <v>104.09371234193142</v>
      </c>
      <c r="J187" s="21">
        <f>IF(ISBLANK(HLOOKUP(J$1, m_preprocess!$1:$1048576, $D187, FALSE)), "", HLOOKUP(J$1, m_preprocess!$1:$1048576, $D187, FALSE))</f>
        <v>70.752775906212136</v>
      </c>
      <c r="K187" s="21">
        <f>IF(ISBLANK(HLOOKUP(K$1, m_preprocess!$1:$1048576, $D187, FALSE)), "", HLOOKUP(K$1, m_preprocess!$1:$1048576, $D187, FALSE))</f>
        <v>561235.14924034593</v>
      </c>
      <c r="L187" s="21">
        <f>IF(ISBLANK(HLOOKUP(L$1, m_preprocess!$1:$1048576, $D187, FALSE)), "", HLOOKUP(L$1, m_preprocess!$1:$1048576, $D187, FALSE))</f>
        <v>219882.81802495726</v>
      </c>
      <c r="M187" s="21">
        <f>IF(ISBLANK(HLOOKUP(M$1, m_preprocess!$1:$1048576, $D187, FALSE)), "", HLOOKUP(M$1, m_preprocess!$1:$1048576, $D187, FALSE))</f>
        <v>183833.07730183986</v>
      </c>
      <c r="N187" s="21">
        <f>IF(ISBLANK(HLOOKUP(N$1, m_preprocess!$1:$1048576, $D187, FALSE)), "", HLOOKUP(N$1, m_preprocess!$1:$1048576, $D187, FALSE))</f>
        <v>21466.066920324647</v>
      </c>
      <c r="O187" s="21">
        <f>IF(ISBLANK(HLOOKUP(O$1, m_preprocess!$1:$1048576, $D187, FALSE)), "", HLOOKUP(O$1, m_preprocess!$1:$1048576, $D187, FALSE))</f>
        <v>136053.18699322417</v>
      </c>
      <c r="P187" s="21">
        <f>IF(ISBLANK(HLOOKUP(P$1, m_preprocess!$1:$1048576, $D187, FALSE)), "", HLOOKUP(P$1, m_preprocess!$1:$1048576, $D187, FALSE))</f>
        <v>609714.66997385735</v>
      </c>
      <c r="Q187" s="21">
        <f>IF(ISBLANK(HLOOKUP(Q$1, m_preprocess!$1:$1048576, $D187, FALSE)), "", HLOOKUP(Q$1, m_preprocess!$1:$1048576, $D187, FALSE))</f>
        <v>151560.24745113333</v>
      </c>
      <c r="R187" s="21">
        <f>IF(ISBLANK(HLOOKUP(R$1, m_preprocess!$1:$1048576, $D187, FALSE)), "", HLOOKUP(R$1, m_preprocess!$1:$1048576, $D187, FALSE))</f>
        <v>210455.84151621096</v>
      </c>
      <c r="S187" s="21">
        <f>IF(ISBLANK(HLOOKUP(S$1, m_preprocess!$1:$1048576, $D187, FALSE)), "", HLOOKUP(S$1, m_preprocess!$1:$1048576, $D187, FALSE))</f>
        <v>247698.58100651309</v>
      </c>
      <c r="T187" s="21">
        <f>IF(ISBLANK(HLOOKUP(T$1, m_preprocess!$1:$1048576, $D187, FALSE)), "", HLOOKUP(T$1, m_preprocess!$1:$1048576, $D187, FALSE))</f>
        <v>17128958.521821633</v>
      </c>
      <c r="U187" s="21">
        <f>IF(ISBLANK(HLOOKUP(U$1, m_preprocess!$1:$1048576, $D187, FALSE)), "", HLOOKUP(U$1, m_preprocess!$1:$1048576, $D187, FALSE))</f>
        <v>61.854410246638928</v>
      </c>
      <c r="V187" s="21">
        <f>IF(ISBLANK(HLOOKUP(V$1, m_preprocess!$1:$1048576, $D187, FALSE)), "", HLOOKUP(V$1, m_preprocess!$1:$1048576, $D187, FALSE))</f>
        <v>14572758.953510433</v>
      </c>
      <c r="W187" s="21">
        <f>IF(ISBLANK(HLOOKUP(W$1, m_preprocess!$1:$1048576, $D187, FALSE)), "", HLOOKUP(W$1, m_preprocess!$1:$1048576, $D187, FALSE))</f>
        <v>20318142.674573053</v>
      </c>
      <c r="X187" s="21">
        <f>IF(ISBLANK(HLOOKUP(X$1, m_preprocess!$1:$1048576, $D187, FALSE)), "", HLOOKUP(X$1, m_preprocess!$1:$1048576, $D187, FALSE))</f>
        <v>14142.617559075401</v>
      </c>
      <c r="Y187" s="21">
        <f>IF(ISBLANK(HLOOKUP(Y$1, m_preprocess!$1:$1048576, $D187, FALSE)), "", HLOOKUP(Y$1, m_preprocess!$1:$1048576, $D187, FALSE))</f>
        <v>130.59</v>
      </c>
      <c r="Z187" s="21">
        <f>IF(ISBLANK(HLOOKUP(Z$1, m_preprocess!$1:$1048576, $D187, FALSE)), "", HLOOKUP(Z$1, m_preprocess!$1:$1048576, $D187, FALSE))</f>
        <v>103.3</v>
      </c>
    </row>
    <row r="188" spans="1:26" x14ac:dyDescent="0.25">
      <c r="A188" s="2">
        <v>39630</v>
      </c>
      <c r="B188" s="21">
        <v>2008</v>
      </c>
      <c r="C188" s="21">
        <v>7</v>
      </c>
      <c r="D188" s="21">
        <v>188</v>
      </c>
      <c r="E188" s="21">
        <f>IF(ISBLANK(HLOOKUP(E$1, m_preprocess!$1:$1048576, $D188, FALSE)), "", HLOOKUP(E$1, m_preprocess!$1:$1048576, $D188, FALSE))</f>
        <v>69.020900218739015</v>
      </c>
      <c r="F188" s="21">
        <f>IF(ISBLANK(HLOOKUP(F$1, m_preprocess!$1:$1048576, $D188, FALSE)), "", HLOOKUP(F$1, m_preprocess!$1:$1048576, $D188, FALSE))</f>
        <v>72.977034659701204</v>
      </c>
      <c r="G188" s="21">
        <f>IF(ISBLANK(HLOOKUP(G$1, m_preprocess!$1:$1048576, $D188, FALSE)), "", HLOOKUP(G$1, m_preprocess!$1:$1048576, $D188, FALSE))</f>
        <v>76.771050152234636</v>
      </c>
      <c r="H188" s="21">
        <f>IF(ISBLANK(HLOOKUP(H$1, m_preprocess!$1:$1048576, $D188, FALSE)), "", HLOOKUP(H$1, m_preprocess!$1:$1048576, $D188, FALSE))</f>
        <v>79.509618561138211</v>
      </c>
      <c r="I188" s="21">
        <f>IF(ISBLANK(HLOOKUP(I$1, m_preprocess!$1:$1048576, $D188, FALSE)), "", HLOOKUP(I$1, m_preprocess!$1:$1048576, $D188, FALSE))</f>
        <v>105.99395132004557</v>
      </c>
      <c r="J188" s="21">
        <f>IF(ISBLANK(HLOOKUP(J$1, m_preprocess!$1:$1048576, $D188, FALSE)), "", HLOOKUP(J$1, m_preprocess!$1:$1048576, $D188, FALSE))</f>
        <v>79.472180408656953</v>
      </c>
      <c r="K188" s="21">
        <f>IF(ISBLANK(HLOOKUP(K$1, m_preprocess!$1:$1048576, $D188, FALSE)), "", HLOOKUP(K$1, m_preprocess!$1:$1048576, $D188, FALSE))</f>
        <v>549623.31659415364</v>
      </c>
      <c r="L188" s="21">
        <f>IF(ISBLANK(HLOOKUP(L$1, m_preprocess!$1:$1048576, $D188, FALSE)), "", HLOOKUP(L$1, m_preprocess!$1:$1048576, $D188, FALSE))</f>
        <v>216880.03541310603</v>
      </c>
      <c r="M188" s="21">
        <f>IF(ISBLANK(HLOOKUP(M$1, m_preprocess!$1:$1048576, $D188, FALSE)), "", HLOOKUP(M$1, m_preprocess!$1:$1048576, $D188, FALSE))</f>
        <v>172873.73103353955</v>
      </c>
      <c r="N188" s="21">
        <f>IF(ISBLANK(HLOOKUP(N$1, m_preprocess!$1:$1048576, $D188, FALSE)), "", HLOOKUP(N$1, m_preprocess!$1:$1048576, $D188, FALSE))</f>
        <v>26064.359077608828</v>
      </c>
      <c r="O188" s="21">
        <f>IF(ISBLANK(HLOOKUP(O$1, m_preprocess!$1:$1048576, $D188, FALSE)), "", HLOOKUP(O$1, m_preprocess!$1:$1048576, $D188, FALSE))</f>
        <v>133805.19106989933</v>
      </c>
      <c r="P188" s="21">
        <f>IF(ISBLANK(HLOOKUP(P$1, m_preprocess!$1:$1048576, $D188, FALSE)), "", HLOOKUP(P$1, m_preprocess!$1:$1048576, $D188, FALSE))</f>
        <v>757476.30850319739</v>
      </c>
      <c r="Q188" s="21">
        <f>IF(ISBLANK(HLOOKUP(Q$1, m_preprocess!$1:$1048576, $D188, FALSE)), "", HLOOKUP(Q$1, m_preprocess!$1:$1048576, $D188, FALSE))</f>
        <v>195245.64835907111</v>
      </c>
      <c r="R188" s="21">
        <f>IF(ISBLANK(HLOOKUP(R$1, m_preprocess!$1:$1048576, $D188, FALSE)), "", HLOOKUP(R$1, m_preprocess!$1:$1048576, $D188, FALSE))</f>
        <v>285595.78718689841</v>
      </c>
      <c r="S188" s="21">
        <f>IF(ISBLANK(HLOOKUP(S$1, m_preprocess!$1:$1048576, $D188, FALSE)), "", HLOOKUP(S$1, m_preprocess!$1:$1048576, $D188, FALSE))</f>
        <v>276634.87295722793</v>
      </c>
      <c r="T188" s="21">
        <f>IF(ISBLANK(HLOOKUP(T$1, m_preprocess!$1:$1048576, $D188, FALSE)), "", HLOOKUP(T$1, m_preprocess!$1:$1048576, $D188, FALSE))</f>
        <v>17525807.811653815</v>
      </c>
      <c r="U188" s="21">
        <f>IF(ISBLANK(HLOOKUP(U$1, m_preprocess!$1:$1048576, $D188, FALSE)), "", HLOOKUP(U$1, m_preprocess!$1:$1048576, $D188, FALSE))</f>
        <v>62.192987990810281</v>
      </c>
      <c r="V188" s="21">
        <f>IF(ISBLANK(HLOOKUP(V$1, m_preprocess!$1:$1048576, $D188, FALSE)), "", HLOOKUP(V$1, m_preprocess!$1:$1048576, $D188, FALSE))</f>
        <v>14837006.067520592</v>
      </c>
      <c r="W188" s="21">
        <f>IF(ISBLANK(HLOOKUP(W$1, m_preprocess!$1:$1048576, $D188, FALSE)), "", HLOOKUP(W$1, m_preprocess!$1:$1048576, $D188, FALSE))</f>
        <v>20472776.728452031</v>
      </c>
      <c r="X188" s="21">
        <f>IF(ISBLANK(HLOOKUP(X$1, m_preprocess!$1:$1048576, $D188, FALSE)), "", HLOOKUP(X$1, m_preprocess!$1:$1048576, $D188, FALSE))</f>
        <v>18350.827450379285</v>
      </c>
      <c r="Y188" s="21">
        <f>IF(ISBLANK(HLOOKUP(Y$1, m_preprocess!$1:$1048576, $D188, FALSE)), "", HLOOKUP(Y$1, m_preprocess!$1:$1048576, $D188, FALSE))</f>
        <v>136.53</v>
      </c>
      <c r="Z188" s="21">
        <f>IF(ISBLANK(HLOOKUP(Z$1, m_preprocess!$1:$1048576, $D188, FALSE)), "", HLOOKUP(Z$1, m_preprocess!$1:$1048576, $D188, FALSE))</f>
        <v>108.5</v>
      </c>
    </row>
    <row r="189" spans="1:26" x14ac:dyDescent="0.25">
      <c r="A189" s="2">
        <v>39661</v>
      </c>
      <c r="B189" s="21">
        <v>2008</v>
      </c>
      <c r="C189" s="21">
        <v>8</v>
      </c>
      <c r="D189" s="21">
        <v>189</v>
      </c>
      <c r="E189" s="21">
        <f>IF(ISBLANK(HLOOKUP(E$1, m_preprocess!$1:$1048576, $D189, FALSE)), "", HLOOKUP(E$1, m_preprocess!$1:$1048576, $D189, FALSE))</f>
        <v>72.02574214920871</v>
      </c>
      <c r="F189" s="21">
        <f>IF(ISBLANK(HLOOKUP(F$1, m_preprocess!$1:$1048576, $D189, FALSE)), "", HLOOKUP(F$1, m_preprocess!$1:$1048576, $D189, FALSE))</f>
        <v>72.325030125189102</v>
      </c>
      <c r="G189" s="21">
        <f>IF(ISBLANK(HLOOKUP(G$1, m_preprocess!$1:$1048576, $D189, FALSE)), "", HLOOKUP(G$1, m_preprocess!$1:$1048576, $D189, FALSE))</f>
        <v>77.978894190956368</v>
      </c>
      <c r="H189" s="21">
        <f>IF(ISBLANK(HLOOKUP(H$1, m_preprocess!$1:$1048576, $D189, FALSE)), "", HLOOKUP(H$1, m_preprocess!$1:$1048576, $D189, FALSE))</f>
        <v>75.817628290085651</v>
      </c>
      <c r="I189" s="21">
        <f>IF(ISBLANK(HLOOKUP(I$1, m_preprocess!$1:$1048576, $D189, FALSE)), "", HLOOKUP(I$1, m_preprocess!$1:$1048576, $D189, FALSE))</f>
        <v>116.8408301930537</v>
      </c>
      <c r="J189" s="21">
        <f>IF(ISBLANK(HLOOKUP(J$1, m_preprocess!$1:$1048576, $D189, FALSE)), "", HLOOKUP(J$1, m_preprocess!$1:$1048576, $D189, FALSE))</f>
        <v>63.608817799798224</v>
      </c>
      <c r="K189" s="21">
        <f>IF(ISBLANK(HLOOKUP(K$1, m_preprocess!$1:$1048576, $D189, FALSE)), "", HLOOKUP(K$1, m_preprocess!$1:$1048576, $D189, FALSE))</f>
        <v>487848.94270495232</v>
      </c>
      <c r="L189" s="21">
        <f>IF(ISBLANK(HLOOKUP(L$1, m_preprocess!$1:$1048576, $D189, FALSE)), "", HLOOKUP(L$1, m_preprocess!$1:$1048576, $D189, FALSE))</f>
        <v>171724.94523017714</v>
      </c>
      <c r="M189" s="21">
        <f>IF(ISBLANK(HLOOKUP(M$1, m_preprocess!$1:$1048576, $D189, FALSE)), "", HLOOKUP(M$1, m_preprocess!$1:$1048576, $D189, FALSE))</f>
        <v>138775.7684947786</v>
      </c>
      <c r="N189" s="21">
        <f>IF(ISBLANK(HLOOKUP(N$1, m_preprocess!$1:$1048576, $D189, FALSE)), "", HLOOKUP(N$1, m_preprocess!$1:$1048576, $D189, FALSE))</f>
        <v>27244.134409394366</v>
      </c>
      <c r="O189" s="21">
        <f>IF(ISBLANK(HLOOKUP(O$1, m_preprocess!$1:$1048576, $D189, FALSE)), "", HLOOKUP(O$1, m_preprocess!$1:$1048576, $D189, FALSE))</f>
        <v>150104.09457060217</v>
      </c>
      <c r="P189" s="21">
        <f>IF(ISBLANK(HLOOKUP(P$1, m_preprocess!$1:$1048576, $D189, FALSE)), "", HLOOKUP(P$1, m_preprocess!$1:$1048576, $D189, FALSE))</f>
        <v>705277.20235555444</v>
      </c>
      <c r="Q189" s="21">
        <f>IF(ISBLANK(HLOOKUP(Q$1, m_preprocess!$1:$1048576, $D189, FALSE)), "", HLOOKUP(Q$1, m_preprocess!$1:$1048576, $D189, FALSE))</f>
        <v>201553.39281881583</v>
      </c>
      <c r="R189" s="21">
        <f>IF(ISBLANK(HLOOKUP(R$1, m_preprocess!$1:$1048576, $D189, FALSE)), "", HLOOKUP(R$1, m_preprocess!$1:$1048576, $D189, FALSE))</f>
        <v>214644.90871788206</v>
      </c>
      <c r="S189" s="21">
        <f>IF(ISBLANK(HLOOKUP(S$1, m_preprocess!$1:$1048576, $D189, FALSE)), "", HLOOKUP(S$1, m_preprocess!$1:$1048576, $D189, FALSE))</f>
        <v>289078.90081885661</v>
      </c>
      <c r="T189" s="21">
        <f>IF(ISBLANK(HLOOKUP(T$1, m_preprocess!$1:$1048576, $D189, FALSE)), "", HLOOKUP(T$1, m_preprocess!$1:$1048576, $D189, FALSE))</f>
        <v>17937294.210766714</v>
      </c>
      <c r="U189" s="21">
        <f>IF(ISBLANK(HLOOKUP(U$1, m_preprocess!$1:$1048576, $D189, FALSE)), "", HLOOKUP(U$1, m_preprocess!$1:$1048576, $D189, FALSE))</f>
        <v>60.970784238546116</v>
      </c>
      <c r="V189" s="21">
        <f>IF(ISBLANK(HLOOKUP(V$1, m_preprocess!$1:$1048576, $D189, FALSE)), "", HLOOKUP(V$1, m_preprocess!$1:$1048576, $D189, FALSE))</f>
        <v>14631880.569820097</v>
      </c>
      <c r="W189" s="21">
        <f>IF(ISBLANK(HLOOKUP(W$1, m_preprocess!$1:$1048576, $D189, FALSE)), "", HLOOKUP(W$1, m_preprocess!$1:$1048576, $D189, FALSE))</f>
        <v>20361995.395521078</v>
      </c>
      <c r="X189" s="21">
        <f>IF(ISBLANK(HLOOKUP(X$1, m_preprocess!$1:$1048576, $D189, FALSE)), "", HLOOKUP(X$1, m_preprocess!$1:$1048576, $D189, FALSE))</f>
        <v>15747.795553412687</v>
      </c>
      <c r="Y189" s="21">
        <f>IF(ISBLANK(HLOOKUP(Y$1, m_preprocess!$1:$1048576, $D189, FALSE)), "", HLOOKUP(Y$1, m_preprocess!$1:$1048576, $D189, FALSE))</f>
        <v>133.87</v>
      </c>
      <c r="Z189" s="21">
        <f>IF(ISBLANK(HLOOKUP(Z$1, m_preprocess!$1:$1048576, $D189, FALSE)), "", HLOOKUP(Z$1, m_preprocess!$1:$1048576, $D189, FALSE))</f>
        <v>106.9</v>
      </c>
    </row>
    <row r="190" spans="1:26" x14ac:dyDescent="0.25">
      <c r="A190" s="2">
        <v>39692</v>
      </c>
      <c r="B190" s="21">
        <v>2008</v>
      </c>
      <c r="C190" s="21">
        <v>9</v>
      </c>
      <c r="D190" s="21">
        <v>190</v>
      </c>
      <c r="E190" s="21">
        <f>IF(ISBLANK(HLOOKUP(E$1, m_preprocess!$1:$1048576, $D190, FALSE)), "", HLOOKUP(E$1, m_preprocess!$1:$1048576, $D190, FALSE))</f>
        <v>70.883170831790551</v>
      </c>
      <c r="F190" s="21">
        <f>IF(ISBLANK(HLOOKUP(F$1, m_preprocess!$1:$1048576, $D190, FALSE)), "", HLOOKUP(F$1, m_preprocess!$1:$1048576, $D190, FALSE))</f>
        <v>72.893099023167906</v>
      </c>
      <c r="G190" s="21">
        <f>IF(ISBLANK(HLOOKUP(G$1, m_preprocess!$1:$1048576, $D190, FALSE)), "", HLOOKUP(G$1, m_preprocess!$1:$1048576, $D190, FALSE))</f>
        <v>76.025900785020738</v>
      </c>
      <c r="H190" s="21">
        <f>IF(ISBLANK(HLOOKUP(H$1, m_preprocess!$1:$1048576, $D190, FALSE)), "", HLOOKUP(H$1, m_preprocess!$1:$1048576, $D190, FALSE))</f>
        <v>81.79530810709403</v>
      </c>
      <c r="I190" s="21">
        <f>IF(ISBLANK(HLOOKUP(I$1, m_preprocess!$1:$1048576, $D190, FALSE)), "", HLOOKUP(I$1, m_preprocess!$1:$1048576, $D190, FALSE))</f>
        <v>105.47956565972537</v>
      </c>
      <c r="J190" s="21">
        <f>IF(ISBLANK(HLOOKUP(J$1, m_preprocess!$1:$1048576, $D190, FALSE)), "", HLOOKUP(J$1, m_preprocess!$1:$1048576, $D190, FALSE))</f>
        <v>67.847619017233924</v>
      </c>
      <c r="K190" s="21">
        <f>IF(ISBLANK(HLOOKUP(K$1, m_preprocess!$1:$1048576, $D190, FALSE)), "", HLOOKUP(K$1, m_preprocess!$1:$1048576, $D190, FALSE))</f>
        <v>489313.02122121403</v>
      </c>
      <c r="L190" s="21">
        <f>IF(ISBLANK(HLOOKUP(L$1, m_preprocess!$1:$1048576, $D190, FALSE)), "", HLOOKUP(L$1, m_preprocess!$1:$1048576, $D190, FALSE))</f>
        <v>152548.73560560535</v>
      </c>
      <c r="M190" s="21">
        <f>IF(ISBLANK(HLOOKUP(M$1, m_preprocess!$1:$1048576, $D190, FALSE)), "", HLOOKUP(M$1, m_preprocess!$1:$1048576, $D190, FALSE))</f>
        <v>164459.59562250527</v>
      </c>
      <c r="N190" s="21">
        <f>IF(ISBLANK(HLOOKUP(N$1, m_preprocess!$1:$1048576, $D190, FALSE)), "", HLOOKUP(N$1, m_preprocess!$1:$1048576, $D190, FALSE))</f>
        <v>26406.019261574584</v>
      </c>
      <c r="O190" s="21">
        <f>IF(ISBLANK(HLOOKUP(O$1, m_preprocess!$1:$1048576, $D190, FALSE)), "", HLOOKUP(O$1, m_preprocess!$1:$1048576, $D190, FALSE))</f>
        <v>145898.67073152887</v>
      </c>
      <c r="P190" s="21">
        <f>IF(ISBLANK(HLOOKUP(P$1, m_preprocess!$1:$1048576, $D190, FALSE)), "", HLOOKUP(P$1, m_preprocess!$1:$1048576, $D190, FALSE))</f>
        <v>830141.24321508536</v>
      </c>
      <c r="Q190" s="21">
        <f>IF(ISBLANK(HLOOKUP(Q$1, m_preprocess!$1:$1048576, $D190, FALSE)), "", HLOOKUP(Q$1, m_preprocess!$1:$1048576, $D190, FALSE))</f>
        <v>236950.5968256341</v>
      </c>
      <c r="R190" s="21">
        <f>IF(ISBLANK(HLOOKUP(R$1, m_preprocess!$1:$1048576, $D190, FALSE)), "", HLOOKUP(R$1, m_preprocess!$1:$1048576, $D190, FALSE))</f>
        <v>305726.48248928873</v>
      </c>
      <c r="S190" s="21">
        <f>IF(ISBLANK(HLOOKUP(S$1, m_preprocess!$1:$1048576, $D190, FALSE)), "", HLOOKUP(S$1, m_preprocess!$1:$1048576, $D190, FALSE))</f>
        <v>287464.1639001625</v>
      </c>
      <c r="T190" s="21">
        <f>IF(ISBLANK(HLOOKUP(T$1, m_preprocess!$1:$1048576, $D190, FALSE)), "", HLOOKUP(T$1, m_preprocess!$1:$1048576, $D190, FALSE))</f>
        <v>18984708.492215637</v>
      </c>
      <c r="U190" s="21">
        <f>IF(ISBLANK(HLOOKUP(U$1, m_preprocess!$1:$1048576, $D190, FALSE)), "", HLOOKUP(U$1, m_preprocess!$1:$1048576, $D190, FALSE))</f>
        <v>61.02650259108394</v>
      </c>
      <c r="V190" s="21">
        <f>IF(ISBLANK(HLOOKUP(V$1, m_preprocess!$1:$1048576, $D190, FALSE)), "", HLOOKUP(V$1, m_preprocess!$1:$1048576, $D190, FALSE))</f>
        <v>13924705.087840054</v>
      </c>
      <c r="W190" s="21">
        <f>IF(ISBLANK(HLOOKUP(W$1, m_preprocess!$1:$1048576, $D190, FALSE)), "", HLOOKUP(W$1, m_preprocess!$1:$1048576, $D190, FALSE))</f>
        <v>19854180.49849112</v>
      </c>
      <c r="X190" s="21">
        <f>IF(ISBLANK(HLOOKUP(X$1, m_preprocess!$1:$1048576, $D190, FALSE)), "", HLOOKUP(X$1, m_preprocess!$1:$1048576, $D190, FALSE))</f>
        <v>15040.430035985482</v>
      </c>
      <c r="Y190" s="21">
        <f>IF(ISBLANK(HLOOKUP(Y$1, m_preprocess!$1:$1048576, $D190, FALSE)), "", HLOOKUP(Y$1, m_preprocess!$1:$1048576, $D190, FALSE))</f>
        <v>132.6</v>
      </c>
      <c r="Z190" s="21">
        <f>IF(ISBLANK(HLOOKUP(Z$1, m_preprocess!$1:$1048576, $D190, FALSE)), "", HLOOKUP(Z$1, m_preprocess!$1:$1048576, $D190, FALSE))</f>
        <v>107.3</v>
      </c>
    </row>
    <row r="191" spans="1:26" x14ac:dyDescent="0.25">
      <c r="A191" s="2">
        <v>39722</v>
      </c>
      <c r="B191" s="21">
        <v>2008</v>
      </c>
      <c r="C191" s="21">
        <v>10</v>
      </c>
      <c r="D191" s="21">
        <v>191</v>
      </c>
      <c r="E191" s="21">
        <f>IF(ISBLANK(HLOOKUP(E$1, m_preprocess!$1:$1048576, $D191, FALSE)), "", HLOOKUP(E$1, m_preprocess!$1:$1048576, $D191, FALSE))</f>
        <v>77.865658634554038</v>
      </c>
      <c r="F191" s="21">
        <f>IF(ISBLANK(HLOOKUP(F$1, m_preprocess!$1:$1048576, $D191, FALSE)), "", HLOOKUP(F$1, m_preprocess!$1:$1048576, $D191, FALSE))</f>
        <v>73.297829160366604</v>
      </c>
      <c r="G191" s="21">
        <f>IF(ISBLANK(HLOOKUP(G$1, m_preprocess!$1:$1048576, $D191, FALSE)), "", HLOOKUP(G$1, m_preprocess!$1:$1048576, $D191, FALSE))</f>
        <v>75.552606892432365</v>
      </c>
      <c r="H191" s="21">
        <f>IF(ISBLANK(HLOOKUP(H$1, m_preprocess!$1:$1048576, $D191, FALSE)), "", HLOOKUP(H$1, m_preprocess!$1:$1048576, $D191, FALSE))</f>
        <v>77.215820831662796</v>
      </c>
      <c r="I191" s="21">
        <f>IF(ISBLANK(HLOOKUP(I$1, m_preprocess!$1:$1048576, $D191, FALSE)), "", HLOOKUP(I$1, m_preprocess!$1:$1048576, $D191, FALSE))</f>
        <v>100.81431464793242</v>
      </c>
      <c r="J191" s="21">
        <f>IF(ISBLANK(HLOOKUP(J$1, m_preprocess!$1:$1048576, $D191, FALSE)), "", HLOOKUP(J$1, m_preprocess!$1:$1048576, $D191, FALSE))</f>
        <v>72.159940683677533</v>
      </c>
      <c r="K191" s="21">
        <f>IF(ISBLANK(HLOOKUP(K$1, m_preprocess!$1:$1048576, $D191, FALSE)), "", HLOOKUP(K$1, m_preprocess!$1:$1048576, $D191, FALSE))</f>
        <v>423563.18314307439</v>
      </c>
      <c r="L191" s="21">
        <f>IF(ISBLANK(HLOOKUP(L$1, m_preprocess!$1:$1048576, $D191, FALSE)), "", HLOOKUP(L$1, m_preprocess!$1:$1048576, $D191, FALSE))</f>
        <v>81601.927702796529</v>
      </c>
      <c r="M191" s="21">
        <f>IF(ISBLANK(HLOOKUP(M$1, m_preprocess!$1:$1048576, $D191, FALSE)), "", HLOOKUP(M$1, m_preprocess!$1:$1048576, $D191, FALSE))</f>
        <v>135492.16256489861</v>
      </c>
      <c r="N191" s="21">
        <f>IF(ISBLANK(HLOOKUP(N$1, m_preprocess!$1:$1048576, $D191, FALSE)), "", HLOOKUP(N$1, m_preprocess!$1:$1048576, $D191, FALSE))</f>
        <v>30115.511588367684</v>
      </c>
      <c r="O191" s="21">
        <f>IF(ISBLANK(HLOOKUP(O$1, m_preprocess!$1:$1048576, $D191, FALSE)), "", HLOOKUP(O$1, m_preprocess!$1:$1048576, $D191, FALSE))</f>
        <v>176353.58128701156</v>
      </c>
      <c r="P191" s="21">
        <f>IF(ISBLANK(HLOOKUP(P$1, m_preprocess!$1:$1048576, $D191, FALSE)), "", HLOOKUP(P$1, m_preprocess!$1:$1048576, $D191, FALSE))</f>
        <v>759438.88574483048</v>
      </c>
      <c r="Q191" s="21">
        <f>IF(ISBLANK(HLOOKUP(Q$1, m_preprocess!$1:$1048576, $D191, FALSE)), "", HLOOKUP(Q$1, m_preprocess!$1:$1048576, $D191, FALSE))</f>
        <v>227031.08946789076</v>
      </c>
      <c r="R191" s="21">
        <f>IF(ISBLANK(HLOOKUP(R$1, m_preprocess!$1:$1048576, $D191, FALSE)), "", HLOOKUP(R$1, m_preprocess!$1:$1048576, $D191, FALSE))</f>
        <v>270820.6464769108</v>
      </c>
      <c r="S191" s="21">
        <f>IF(ISBLANK(HLOOKUP(S$1, m_preprocess!$1:$1048576, $D191, FALSE)), "", HLOOKUP(S$1, m_preprocess!$1:$1048576, $D191, FALSE))</f>
        <v>261587.14980002891</v>
      </c>
      <c r="T191" s="21">
        <f>IF(ISBLANK(HLOOKUP(T$1, m_preprocess!$1:$1048576, $D191, FALSE)), "", HLOOKUP(T$1, m_preprocess!$1:$1048576, $D191, FALSE))</f>
        <v>20262695.076056339</v>
      </c>
      <c r="U191" s="21">
        <f>IF(ISBLANK(HLOOKUP(U$1, m_preprocess!$1:$1048576, $D191, FALSE)), "", HLOOKUP(U$1, m_preprocess!$1:$1048576, $D191, FALSE))</f>
        <v>65.484087933718968</v>
      </c>
      <c r="V191" s="21">
        <f>IF(ISBLANK(HLOOKUP(V$1, m_preprocess!$1:$1048576, $D191, FALSE)), "", HLOOKUP(V$1, m_preprocess!$1:$1048576, $D191, FALSE))</f>
        <v>13162646.695774648</v>
      </c>
      <c r="W191" s="21">
        <f>IF(ISBLANK(HLOOKUP(W$1, m_preprocess!$1:$1048576, $D191, FALSE)), "", HLOOKUP(W$1, m_preprocess!$1:$1048576, $D191, FALSE))</f>
        <v>18934950.239436623</v>
      </c>
      <c r="X191" s="21">
        <f>IF(ISBLANK(HLOOKUP(X$1, m_preprocess!$1:$1048576, $D191, FALSE)), "", HLOOKUP(X$1, m_preprocess!$1:$1048576, $D191, FALSE))</f>
        <v>18553.521578921314</v>
      </c>
      <c r="Y191" s="21">
        <f>IF(ISBLANK(HLOOKUP(Y$1, m_preprocess!$1:$1048576, $D191, FALSE)), "", HLOOKUP(Y$1, m_preprocess!$1:$1048576, $D191, FALSE))</f>
        <v>132.80000000000001</v>
      </c>
      <c r="Z191" s="21">
        <f>IF(ISBLANK(HLOOKUP(Z$1, m_preprocess!$1:$1048576, $D191, FALSE)), "", HLOOKUP(Z$1, m_preprocess!$1:$1048576, $D191, FALSE))</f>
        <v>108.4</v>
      </c>
    </row>
    <row r="192" spans="1:26" x14ac:dyDescent="0.25">
      <c r="A192" s="2">
        <v>39753</v>
      </c>
      <c r="B192" s="21">
        <v>2008</v>
      </c>
      <c r="C192" s="21">
        <v>11</v>
      </c>
      <c r="D192" s="21">
        <v>192</v>
      </c>
      <c r="E192" s="21">
        <f>IF(ISBLANK(HLOOKUP(E$1, m_preprocess!$1:$1048576, $D192, FALSE)), "", HLOOKUP(E$1, m_preprocess!$1:$1048576, $D192, FALSE))</f>
        <v>73.579683802093115</v>
      </c>
      <c r="F192" s="21">
        <f>IF(ISBLANK(HLOOKUP(F$1, m_preprocess!$1:$1048576, $D192, FALSE)), "", HLOOKUP(F$1, m_preprocess!$1:$1048576, $D192, FALSE))</f>
        <v>71.559493536658394</v>
      </c>
      <c r="G192" s="21">
        <f>IF(ISBLANK(HLOOKUP(G$1, m_preprocess!$1:$1048576, $D192, FALSE)), "", HLOOKUP(G$1, m_preprocess!$1:$1048576, $D192, FALSE))</f>
        <v>69.808457839971439</v>
      </c>
      <c r="H192" s="21">
        <f>IF(ISBLANK(HLOOKUP(H$1, m_preprocess!$1:$1048576, $D192, FALSE)), "", HLOOKUP(H$1, m_preprocess!$1:$1048576, $D192, FALSE))</f>
        <v>84.477876834877719</v>
      </c>
      <c r="I192" s="21">
        <f>IF(ISBLANK(HLOOKUP(I$1, m_preprocess!$1:$1048576, $D192, FALSE)), "", HLOOKUP(I$1, m_preprocess!$1:$1048576, $D192, FALSE))</f>
        <v>102.5200797620903</v>
      </c>
      <c r="J192" s="21">
        <f>IF(ISBLANK(HLOOKUP(J$1, m_preprocess!$1:$1048576, $D192, FALSE)), "", HLOOKUP(J$1, m_preprocess!$1:$1048576, $D192, FALSE))</f>
        <v>58.908380955528344</v>
      </c>
      <c r="K192" s="21">
        <f>IF(ISBLANK(HLOOKUP(K$1, m_preprocess!$1:$1048576, $D192, FALSE)), "", HLOOKUP(K$1, m_preprocess!$1:$1048576, $D192, FALSE))</f>
        <v>487690.77460339112</v>
      </c>
      <c r="L192" s="21">
        <f>IF(ISBLANK(HLOOKUP(L$1, m_preprocess!$1:$1048576, $D192, FALSE)), "", HLOOKUP(L$1, m_preprocess!$1:$1048576, $D192, FALSE))</f>
        <v>121518.63358621842</v>
      </c>
      <c r="M192" s="21">
        <f>IF(ISBLANK(HLOOKUP(M$1, m_preprocess!$1:$1048576, $D192, FALSE)), "", HLOOKUP(M$1, m_preprocess!$1:$1048576, $D192, FALSE))</f>
        <v>158788.08207349599</v>
      </c>
      <c r="N192" s="21">
        <f>IF(ISBLANK(HLOOKUP(N$1, m_preprocess!$1:$1048576, $D192, FALSE)), "", HLOOKUP(N$1, m_preprocess!$1:$1048576, $D192, FALSE))</f>
        <v>27620.055859387674</v>
      </c>
      <c r="O192" s="21">
        <f>IF(ISBLANK(HLOOKUP(O$1, m_preprocess!$1:$1048576, $D192, FALSE)), "", HLOOKUP(O$1, m_preprocess!$1:$1048576, $D192, FALSE))</f>
        <v>179764.00308428906</v>
      </c>
      <c r="P192" s="21">
        <f>IF(ISBLANK(HLOOKUP(P$1, m_preprocess!$1:$1048576, $D192, FALSE)), "", HLOOKUP(P$1, m_preprocess!$1:$1048576, $D192, FALSE))</f>
        <v>636867.8425901829</v>
      </c>
      <c r="Q192" s="21">
        <f>IF(ISBLANK(HLOOKUP(Q$1, m_preprocess!$1:$1048576, $D192, FALSE)), "", HLOOKUP(Q$1, m_preprocess!$1:$1048576, $D192, FALSE))</f>
        <v>207927.26687006094</v>
      </c>
      <c r="R192" s="21">
        <f>IF(ISBLANK(HLOOKUP(R$1, m_preprocess!$1:$1048576, $D192, FALSE)), "", HLOOKUP(R$1, m_preprocess!$1:$1048576, $D192, FALSE))</f>
        <v>208424.58226981957</v>
      </c>
      <c r="S192" s="21">
        <f>IF(ISBLANK(HLOOKUP(S$1, m_preprocess!$1:$1048576, $D192, FALSE)), "", HLOOKUP(S$1, m_preprocess!$1:$1048576, $D192, FALSE))</f>
        <v>220515.99345030228</v>
      </c>
      <c r="T192" s="21">
        <f>IF(ISBLANK(HLOOKUP(T$1, m_preprocess!$1:$1048576, $D192, FALSE)), "", HLOOKUP(T$1, m_preprocess!$1:$1048576, $D192, FALSE))</f>
        <v>20926215.325537886</v>
      </c>
      <c r="U192" s="21">
        <f>IF(ISBLANK(HLOOKUP(U$1, m_preprocess!$1:$1048576, $D192, FALSE)), "", HLOOKUP(U$1, m_preprocess!$1:$1048576, $D192, FALSE))</f>
        <v>71.364367161304614</v>
      </c>
      <c r="V192" s="21">
        <f>IF(ISBLANK(HLOOKUP(V$1, m_preprocess!$1:$1048576, $D192, FALSE)), "", HLOOKUP(V$1, m_preprocess!$1:$1048576, $D192, FALSE))</f>
        <v>12891626.17492984</v>
      </c>
      <c r="W192" s="21">
        <f>IF(ISBLANK(HLOOKUP(W$1, m_preprocess!$1:$1048576, $D192, FALSE)), "", HLOOKUP(W$1, m_preprocess!$1:$1048576, $D192, FALSE))</f>
        <v>18726846.544434052</v>
      </c>
      <c r="X192" s="21">
        <f>IF(ISBLANK(HLOOKUP(X$1, m_preprocess!$1:$1048576, $D192, FALSE)), "", HLOOKUP(X$1, m_preprocess!$1:$1048576, $D192, FALSE))</f>
        <v>16159.048951346469</v>
      </c>
      <c r="Y192" s="21">
        <f>IF(ISBLANK(HLOOKUP(Y$1, m_preprocess!$1:$1048576, $D192, FALSE)), "", HLOOKUP(Y$1, m_preprocess!$1:$1048576, $D192, FALSE))</f>
        <v>124.58</v>
      </c>
      <c r="Z192" s="21">
        <f>IF(ISBLANK(HLOOKUP(Z$1, m_preprocess!$1:$1048576, $D192, FALSE)), "", HLOOKUP(Z$1, m_preprocess!$1:$1048576, $D192, FALSE))</f>
        <v>96.2</v>
      </c>
    </row>
    <row r="193" spans="1:26" x14ac:dyDescent="0.25">
      <c r="A193" s="2">
        <v>39783</v>
      </c>
      <c r="B193" s="21">
        <v>2008</v>
      </c>
      <c r="C193" s="21">
        <v>12</v>
      </c>
      <c r="D193" s="21">
        <v>193</v>
      </c>
      <c r="E193" s="21">
        <f>IF(ISBLANK(HLOOKUP(E$1, m_preprocess!$1:$1048576, $D193, FALSE)), "", HLOOKUP(E$1, m_preprocess!$1:$1048576, $D193, FALSE))</f>
        <v>79.831722842270935</v>
      </c>
      <c r="F193" s="21">
        <f>IF(ISBLANK(HLOOKUP(F$1, m_preprocess!$1:$1048576, $D193, FALSE)), "", HLOOKUP(F$1, m_preprocess!$1:$1048576, $D193, FALSE))</f>
        <v>72.526259575803394</v>
      </c>
      <c r="G193" s="21">
        <f>IF(ISBLANK(HLOOKUP(G$1, m_preprocess!$1:$1048576, $D193, FALSE)), "", HLOOKUP(G$1, m_preprocess!$1:$1048576, $D193, FALSE))</f>
        <v>75.60665053015363</v>
      </c>
      <c r="H193" s="21">
        <f>IF(ISBLANK(HLOOKUP(H$1, m_preprocess!$1:$1048576, $D193, FALSE)), "", HLOOKUP(H$1, m_preprocess!$1:$1048576, $D193, FALSE))</f>
        <v>100.08536275704373</v>
      </c>
      <c r="I193" s="21">
        <f>IF(ISBLANK(HLOOKUP(I$1, m_preprocess!$1:$1048576, $D193, FALSE)), "", HLOOKUP(I$1, m_preprocess!$1:$1048576, $D193, FALSE))</f>
        <v>108.02312085436103</v>
      </c>
      <c r="J193" s="21">
        <f>IF(ISBLANK(HLOOKUP(J$1, m_preprocess!$1:$1048576, $D193, FALSE)), "", HLOOKUP(J$1, m_preprocess!$1:$1048576, $D193, FALSE))</f>
        <v>55.526283665442797</v>
      </c>
      <c r="K193" s="21">
        <f>IF(ISBLANK(HLOOKUP(K$1, m_preprocess!$1:$1048576, $D193, FALSE)), "", HLOOKUP(K$1, m_preprocess!$1:$1048576, $D193, FALSE))</f>
        <v>450461.09675490781</v>
      </c>
      <c r="L193" s="21">
        <f>IF(ISBLANK(HLOOKUP(L$1, m_preprocess!$1:$1048576, $D193, FALSE)), "", HLOOKUP(L$1, m_preprocess!$1:$1048576, $D193, FALSE))</f>
        <v>68836.792027263975</v>
      </c>
      <c r="M193" s="21">
        <f>IF(ISBLANK(HLOOKUP(M$1, m_preprocess!$1:$1048576, $D193, FALSE)), "", HLOOKUP(M$1, m_preprocess!$1:$1048576, $D193, FALSE))</f>
        <v>176938.20960093336</v>
      </c>
      <c r="N193" s="21">
        <f>IF(ISBLANK(HLOOKUP(N$1, m_preprocess!$1:$1048576, $D193, FALSE)), "", HLOOKUP(N$1, m_preprocess!$1:$1048576, $D193, FALSE))</f>
        <v>24983.654737976696</v>
      </c>
      <c r="O193" s="21">
        <f>IF(ISBLANK(HLOOKUP(O$1, m_preprocess!$1:$1048576, $D193, FALSE)), "", HLOOKUP(O$1, m_preprocess!$1:$1048576, $D193, FALSE))</f>
        <v>179702.44038873387</v>
      </c>
      <c r="P193" s="21">
        <f>IF(ISBLANK(HLOOKUP(P$1, m_preprocess!$1:$1048576, $D193, FALSE)), "", HLOOKUP(P$1, m_preprocess!$1:$1048576, $D193, FALSE))</f>
        <v>598192.59008629492</v>
      </c>
      <c r="Q193" s="21">
        <f>IF(ISBLANK(HLOOKUP(Q$1, m_preprocess!$1:$1048576, $D193, FALSE)), "", HLOOKUP(Q$1, m_preprocess!$1:$1048576, $D193, FALSE))</f>
        <v>219565.69582177652</v>
      </c>
      <c r="R193" s="21">
        <f>IF(ISBLANK(HLOOKUP(R$1, m_preprocess!$1:$1048576, $D193, FALSE)), "", HLOOKUP(R$1, m_preprocess!$1:$1048576, $D193, FALSE))</f>
        <v>169678.64250395543</v>
      </c>
      <c r="S193" s="21">
        <f>IF(ISBLANK(HLOOKUP(S$1, m_preprocess!$1:$1048576, $D193, FALSE)), "", HLOOKUP(S$1, m_preprocess!$1:$1048576, $D193, FALSE))</f>
        <v>208948.25176056294</v>
      </c>
      <c r="T193" s="21">
        <f>IF(ISBLANK(HLOOKUP(T$1, m_preprocess!$1:$1048576, $D193, FALSE)), "", HLOOKUP(T$1, m_preprocess!$1:$1048576, $D193, FALSE))</f>
        <v>21384644.828322884</v>
      </c>
      <c r="U193" s="21">
        <f>IF(ISBLANK(HLOOKUP(U$1, m_preprocess!$1:$1048576, $D193, FALSE)), "", HLOOKUP(U$1, m_preprocess!$1:$1048576, $D193, FALSE))</f>
        <v>71.609980443956331</v>
      </c>
      <c r="V193" s="21">
        <f>IF(ISBLANK(HLOOKUP(V$1, m_preprocess!$1:$1048576, $D193, FALSE)), "", HLOOKUP(V$1, m_preprocess!$1:$1048576, $D193, FALSE))</f>
        <v>14240117.699892581</v>
      </c>
      <c r="W193" s="21">
        <f>IF(ISBLANK(HLOOKUP(W$1, m_preprocess!$1:$1048576, $D193, FALSE)), "", HLOOKUP(W$1, m_preprocess!$1:$1048576, $D193, FALSE))</f>
        <v>20349209.160451435</v>
      </c>
      <c r="X193" s="21">
        <f>IF(ISBLANK(HLOOKUP(X$1, m_preprocess!$1:$1048576, $D193, FALSE)), "", HLOOKUP(X$1, m_preprocess!$1:$1048576, $D193, FALSE))</f>
        <v>18768.634177746731</v>
      </c>
      <c r="Y193" s="21">
        <f>IF(ISBLANK(HLOOKUP(Y$1, m_preprocess!$1:$1048576, $D193, FALSE)), "", HLOOKUP(Y$1, m_preprocess!$1:$1048576, $D193, FALSE))</f>
        <v>118.9</v>
      </c>
      <c r="Z193" s="21">
        <f>IF(ISBLANK(HLOOKUP(Z$1, m_preprocess!$1:$1048576, $D193, FALSE)), "", HLOOKUP(Z$1, m_preprocess!$1:$1048576, $D193, FALSE))</f>
        <v>79.099999999999994</v>
      </c>
    </row>
    <row r="194" spans="1:26" x14ac:dyDescent="0.25">
      <c r="A194" s="2">
        <v>39814</v>
      </c>
      <c r="B194" s="21">
        <v>2009</v>
      </c>
      <c r="C194" s="21">
        <v>1</v>
      </c>
      <c r="D194" s="21">
        <v>194</v>
      </c>
      <c r="E194" s="21">
        <f>IF(ISBLANK(HLOOKUP(E$1, m_preprocess!$1:$1048576, $D194, FALSE)), "", HLOOKUP(E$1, m_preprocess!$1:$1048576, $D194, FALSE))</f>
        <v>64.844953039709821</v>
      </c>
      <c r="F194" s="21">
        <f>IF(ISBLANK(HLOOKUP(F$1, m_preprocess!$1:$1048576, $D194, FALSE)), "", HLOOKUP(F$1, m_preprocess!$1:$1048576, $D194, FALSE))</f>
        <v>68.088638534919994</v>
      </c>
      <c r="G194" s="21">
        <f>IF(ISBLANK(HLOOKUP(G$1, m_preprocess!$1:$1048576, $D194, FALSE)), "", HLOOKUP(G$1, m_preprocess!$1:$1048576, $D194, FALSE))</f>
        <v>65.830836617735912</v>
      </c>
      <c r="H194" s="21">
        <f>IF(ISBLANK(HLOOKUP(H$1, m_preprocess!$1:$1048576, $D194, FALSE)), "", HLOOKUP(H$1, m_preprocess!$1:$1048576, $D194, FALSE))</f>
        <v>79.823543814199382</v>
      </c>
      <c r="I194" s="21">
        <f>IF(ISBLANK(HLOOKUP(I$1, m_preprocess!$1:$1048576, $D194, FALSE)), "", HLOOKUP(I$1, m_preprocess!$1:$1048576, $D194, FALSE))</f>
        <v>75.331526560058393</v>
      </c>
      <c r="J194" s="21">
        <f>IF(ISBLANK(HLOOKUP(J$1, m_preprocess!$1:$1048576, $D194, FALSE)), "", HLOOKUP(J$1, m_preprocess!$1:$1048576, $D194, FALSE))</f>
        <v>65.430144725228516</v>
      </c>
      <c r="K194" s="21">
        <f>IF(ISBLANK(HLOOKUP(K$1, m_preprocess!$1:$1048576, $D194, FALSE)), "", HLOOKUP(K$1, m_preprocess!$1:$1048576, $D194, FALSE))</f>
        <v>384149.9001785295</v>
      </c>
      <c r="L194" s="21">
        <f>IF(ISBLANK(HLOOKUP(L$1, m_preprocess!$1:$1048576, $D194, FALSE)), "", HLOOKUP(L$1, m_preprocess!$1:$1048576, $D194, FALSE))</f>
        <v>85997.138111848413</v>
      </c>
      <c r="M194" s="21">
        <f>IF(ISBLANK(HLOOKUP(M$1, m_preprocess!$1:$1048576, $D194, FALSE)), "", HLOOKUP(M$1, m_preprocess!$1:$1048576, $D194, FALSE))</f>
        <v>102644.20401893319</v>
      </c>
      <c r="N194" s="21">
        <f>IF(ISBLANK(HLOOKUP(N$1, m_preprocess!$1:$1048576, $D194, FALSE)), "", HLOOKUP(N$1, m_preprocess!$1:$1048576, $D194, FALSE))</f>
        <v>24087.200807964771</v>
      </c>
      <c r="O194" s="21">
        <f>IF(ISBLANK(HLOOKUP(O$1, m_preprocess!$1:$1048576, $D194, FALSE)), "", HLOOKUP(O$1, m_preprocess!$1:$1048576, $D194, FALSE))</f>
        <v>171421.35723978313</v>
      </c>
      <c r="P194" s="21">
        <f>IF(ISBLANK(HLOOKUP(P$1, m_preprocess!$1:$1048576, $D194, FALSE)), "", HLOOKUP(P$1, m_preprocess!$1:$1048576, $D194, FALSE))</f>
        <v>537115.36308186711</v>
      </c>
      <c r="Q194" s="21">
        <f>IF(ISBLANK(HLOOKUP(Q$1, m_preprocess!$1:$1048576, $D194, FALSE)), "", HLOOKUP(Q$1, m_preprocess!$1:$1048576, $D194, FALSE))</f>
        <v>163144.34009643743</v>
      </c>
      <c r="R194" s="21">
        <f>IF(ISBLANK(HLOOKUP(R$1, m_preprocess!$1:$1048576, $D194, FALSE)), "", HLOOKUP(R$1, m_preprocess!$1:$1048576, $D194, FALSE))</f>
        <v>182222.49691120189</v>
      </c>
      <c r="S194" s="21">
        <f>IF(ISBLANK(HLOOKUP(S$1, m_preprocess!$1:$1048576, $D194, FALSE)), "", HLOOKUP(S$1, m_preprocess!$1:$1048576, $D194, FALSE))</f>
        <v>191748.52607422788</v>
      </c>
      <c r="T194" s="21">
        <f>IF(ISBLANK(HLOOKUP(T$1, m_preprocess!$1:$1048576, $D194, FALSE)), "", HLOOKUP(T$1, m_preprocess!$1:$1048576, $D194, FALSE))</f>
        <v>22045150.757663861</v>
      </c>
      <c r="U194" s="21">
        <f>IF(ISBLANK(HLOOKUP(U$1, m_preprocess!$1:$1048576, $D194, FALSE)), "", HLOOKUP(U$1, m_preprocess!$1:$1048576, $D194, FALSE))</f>
        <v>73.444825346359792</v>
      </c>
      <c r="V194" s="21">
        <f>IF(ISBLANK(HLOOKUP(V$1, m_preprocess!$1:$1048576, $D194, FALSE)), "", HLOOKUP(V$1, m_preprocess!$1:$1048576, $D194, FALSE))</f>
        <v>13369466.382032737</v>
      </c>
      <c r="W194" s="21">
        <f>IF(ISBLANK(HLOOKUP(W$1, m_preprocess!$1:$1048576, $D194, FALSE)), "", HLOOKUP(W$1, m_preprocess!$1:$1048576, $D194, FALSE))</f>
        <v>19932793.040327244</v>
      </c>
      <c r="X194" s="21">
        <f>IF(ISBLANK(HLOOKUP(X$1, m_preprocess!$1:$1048576, $D194, FALSE)), "", HLOOKUP(X$1, m_preprocess!$1:$1048576, $D194, FALSE))</f>
        <v>16134.287345604162</v>
      </c>
      <c r="Y194" s="21">
        <f>IF(ISBLANK(HLOOKUP(Y$1, m_preprocess!$1:$1048576, $D194, FALSE)), "", HLOOKUP(Y$1, m_preprocess!$1:$1048576, $D194, FALSE))</f>
        <v>115.2</v>
      </c>
      <c r="Z194" s="21">
        <f>IF(ISBLANK(HLOOKUP(Z$1, m_preprocess!$1:$1048576, $D194, FALSE)), "", HLOOKUP(Z$1, m_preprocess!$1:$1048576, $D194, FALSE))</f>
        <v>78.7</v>
      </c>
    </row>
    <row r="195" spans="1:26" x14ac:dyDescent="0.25">
      <c r="A195" s="2">
        <v>39845</v>
      </c>
      <c r="B195" s="21">
        <v>2009</v>
      </c>
      <c r="C195" s="21">
        <v>2</v>
      </c>
      <c r="D195" s="21">
        <v>195</v>
      </c>
      <c r="E195" s="21">
        <f>IF(ISBLANK(HLOOKUP(E$1, m_preprocess!$1:$1048576, $D195, FALSE)), "", HLOOKUP(E$1, m_preprocess!$1:$1048576, $D195, FALSE))</f>
        <v>64.361985452030368</v>
      </c>
      <c r="F195" s="21">
        <f>IF(ISBLANK(HLOOKUP(F$1, m_preprocess!$1:$1048576, $D195, FALSE)), "", HLOOKUP(F$1, m_preprocess!$1:$1048576, $D195, FALSE))</f>
        <v>67.306019775033903</v>
      </c>
      <c r="G195" s="21">
        <f>IF(ISBLANK(HLOOKUP(G$1, m_preprocess!$1:$1048576, $D195, FALSE)), "", HLOOKUP(G$1, m_preprocess!$1:$1048576, $D195, FALSE))</f>
        <v>62.397821609000914</v>
      </c>
      <c r="H195" s="21">
        <f>IF(ISBLANK(HLOOKUP(H$1, m_preprocess!$1:$1048576, $D195, FALSE)), "", HLOOKUP(H$1, m_preprocess!$1:$1048576, $D195, FALSE))</f>
        <v>78.373056912400841</v>
      </c>
      <c r="I195" s="21">
        <f>IF(ISBLANK(HLOOKUP(I$1, m_preprocess!$1:$1048576, $D195, FALSE)), "", HLOOKUP(I$1, m_preprocess!$1:$1048576, $D195, FALSE))</f>
        <v>83.386327462956586</v>
      </c>
      <c r="J195" s="21">
        <f>IF(ISBLANK(HLOOKUP(J$1, m_preprocess!$1:$1048576, $D195, FALSE)), "", HLOOKUP(J$1, m_preprocess!$1:$1048576, $D195, FALSE))</f>
        <v>61.599949583086882</v>
      </c>
      <c r="K195" s="21">
        <f>IF(ISBLANK(HLOOKUP(K$1, m_preprocess!$1:$1048576, $D195, FALSE)), "", HLOOKUP(K$1, m_preprocess!$1:$1048576, $D195, FALSE))</f>
        <v>536394.64768972935</v>
      </c>
      <c r="L195" s="21">
        <f>IF(ISBLANK(HLOOKUP(L$1, m_preprocess!$1:$1048576, $D195, FALSE)), "", HLOOKUP(L$1, m_preprocess!$1:$1048576, $D195, FALSE))</f>
        <v>212226.10503013228</v>
      </c>
      <c r="M195" s="21">
        <f>IF(ISBLANK(HLOOKUP(M$1, m_preprocess!$1:$1048576, $D195, FALSE)), "", HLOOKUP(M$1, m_preprocess!$1:$1048576, $D195, FALSE))</f>
        <v>125579.1561637838</v>
      </c>
      <c r="N195" s="21">
        <f>IF(ISBLANK(HLOOKUP(N$1, m_preprocess!$1:$1048576, $D195, FALSE)), "", HLOOKUP(N$1, m_preprocess!$1:$1048576, $D195, FALSE))</f>
        <v>21339.375321578173</v>
      </c>
      <c r="O195" s="21">
        <f>IF(ISBLANK(HLOOKUP(O$1, m_preprocess!$1:$1048576, $D195, FALSE)), "", HLOOKUP(O$1, m_preprocess!$1:$1048576, $D195, FALSE))</f>
        <v>177250.01117423506</v>
      </c>
      <c r="P195" s="21">
        <f>IF(ISBLANK(HLOOKUP(P$1, m_preprocess!$1:$1048576, $D195, FALSE)), "", HLOOKUP(P$1, m_preprocess!$1:$1048576, $D195, FALSE))</f>
        <v>524725.34165730001</v>
      </c>
      <c r="Q195" s="21">
        <f>IF(ISBLANK(HLOOKUP(Q$1, m_preprocess!$1:$1048576, $D195, FALSE)), "", HLOOKUP(Q$1, m_preprocess!$1:$1048576, $D195, FALSE))</f>
        <v>165937.18028909623</v>
      </c>
      <c r="R195" s="21">
        <f>IF(ISBLANK(HLOOKUP(R$1, m_preprocess!$1:$1048576, $D195, FALSE)), "", HLOOKUP(R$1, m_preprocess!$1:$1048576, $D195, FALSE))</f>
        <v>189935.96796683091</v>
      </c>
      <c r="S195" s="21">
        <f>IF(ISBLANK(HLOOKUP(S$1, m_preprocess!$1:$1048576, $D195, FALSE)), "", HLOOKUP(S$1, m_preprocess!$1:$1048576, $D195, FALSE))</f>
        <v>168852.1934013729</v>
      </c>
      <c r="T195" s="21">
        <f>IF(ISBLANK(HLOOKUP(T$1, m_preprocess!$1:$1048576, $D195, FALSE)), "", HLOOKUP(T$1, m_preprocess!$1:$1048576, $D195, FALSE))</f>
        <v>22297660.235787511</v>
      </c>
      <c r="U195" s="21">
        <f>IF(ISBLANK(HLOOKUP(U$1, m_preprocess!$1:$1048576, $D195, FALSE)), "", HLOOKUP(U$1, m_preprocess!$1:$1048576, $D195, FALSE))</f>
        <v>74.324963786963565</v>
      </c>
      <c r="V195" s="21">
        <f>IF(ISBLANK(HLOOKUP(V$1, m_preprocess!$1:$1048576, $D195, FALSE)), "", HLOOKUP(V$1, m_preprocess!$1:$1048576, $D195, FALSE))</f>
        <v>13237948.339235788</v>
      </c>
      <c r="W195" s="21">
        <f>IF(ISBLANK(HLOOKUP(W$1, m_preprocess!$1:$1048576, $D195, FALSE)), "", HLOOKUP(W$1, m_preprocess!$1:$1048576, $D195, FALSE))</f>
        <v>19897698.053122088</v>
      </c>
      <c r="X195" s="21">
        <f>IF(ISBLANK(HLOOKUP(X$1, m_preprocess!$1:$1048576, $D195, FALSE)), "", HLOOKUP(X$1, m_preprocess!$1:$1048576, $D195, FALSE))</f>
        <v>17297.728291790005</v>
      </c>
      <c r="Y195" s="21">
        <f>IF(ISBLANK(HLOOKUP(Y$1, m_preprocess!$1:$1048576, $D195, FALSE)), "", HLOOKUP(Y$1, m_preprocess!$1:$1048576, $D195, FALSE))</f>
        <v>115.26</v>
      </c>
      <c r="Z195" s="21">
        <f>IF(ISBLANK(HLOOKUP(Z$1, m_preprocess!$1:$1048576, $D195, FALSE)), "", HLOOKUP(Z$1, m_preprocess!$1:$1048576, $D195, FALSE))</f>
        <v>76.099999999999994</v>
      </c>
    </row>
    <row r="196" spans="1:26" x14ac:dyDescent="0.25">
      <c r="A196" s="2">
        <v>39873</v>
      </c>
      <c r="B196" s="21">
        <v>2009</v>
      </c>
      <c r="C196" s="21">
        <v>3</v>
      </c>
      <c r="D196" s="21">
        <v>196</v>
      </c>
      <c r="E196" s="21">
        <f>IF(ISBLANK(HLOOKUP(E$1, m_preprocess!$1:$1048576, $D196, FALSE)), "", HLOOKUP(E$1, m_preprocess!$1:$1048576, $D196, FALSE))</f>
        <v>72.076395105380143</v>
      </c>
      <c r="F196" s="21">
        <f>IF(ISBLANK(HLOOKUP(F$1, m_preprocess!$1:$1048576, $D196, FALSE)), "", HLOOKUP(F$1, m_preprocess!$1:$1048576, $D196, FALSE))</f>
        <v>68.699345120891394</v>
      </c>
      <c r="G196" s="21">
        <f>IF(ISBLANK(HLOOKUP(G$1, m_preprocess!$1:$1048576, $D196, FALSE)), "", HLOOKUP(G$1, m_preprocess!$1:$1048576, $D196, FALSE))</f>
        <v>66.373343784206142</v>
      </c>
      <c r="H196" s="21">
        <f>IF(ISBLANK(HLOOKUP(H$1, m_preprocess!$1:$1048576, $D196, FALSE)), "", HLOOKUP(H$1, m_preprocess!$1:$1048576, $D196, FALSE))</f>
        <v>86.151699322040585</v>
      </c>
      <c r="I196" s="21">
        <f>IF(ISBLANK(HLOOKUP(I$1, m_preprocess!$1:$1048576, $D196, FALSE)), "", HLOOKUP(I$1, m_preprocess!$1:$1048576, $D196, FALSE))</f>
        <v>82.653758655920484</v>
      </c>
      <c r="J196" s="21">
        <f>IF(ISBLANK(HLOOKUP(J$1, m_preprocess!$1:$1048576, $D196, FALSE)), "", HLOOKUP(J$1, m_preprocess!$1:$1048576, $D196, FALSE))</f>
        <v>60.365661864162938</v>
      </c>
      <c r="K196" s="21">
        <f>IF(ISBLANK(HLOOKUP(K$1, m_preprocess!$1:$1048576, $D196, FALSE)), "", HLOOKUP(K$1, m_preprocess!$1:$1048576, $D196, FALSE))</f>
        <v>614319.74620427913</v>
      </c>
      <c r="L196" s="21">
        <f>IF(ISBLANK(HLOOKUP(L$1, m_preprocess!$1:$1048576, $D196, FALSE)), "", HLOOKUP(L$1, m_preprocess!$1:$1048576, $D196, FALSE))</f>
        <v>221455.42080966858</v>
      </c>
      <c r="M196" s="21">
        <f>IF(ISBLANK(HLOOKUP(M$1, m_preprocess!$1:$1048576, $D196, FALSE)), "", HLOOKUP(M$1, m_preprocess!$1:$1048576, $D196, FALSE))</f>
        <v>185992.16678180886</v>
      </c>
      <c r="N196" s="21">
        <f>IF(ISBLANK(HLOOKUP(N$1, m_preprocess!$1:$1048576, $D196, FALSE)), "", HLOOKUP(N$1, m_preprocess!$1:$1048576, $D196, FALSE))</f>
        <v>24648.681451691125</v>
      </c>
      <c r="O196" s="21">
        <f>IF(ISBLANK(HLOOKUP(O$1, m_preprocess!$1:$1048576, $D196, FALSE)), "", HLOOKUP(O$1, m_preprocess!$1:$1048576, $D196, FALSE))</f>
        <v>182223.47716111067</v>
      </c>
      <c r="P196" s="21">
        <f>IF(ISBLANK(HLOOKUP(P$1, m_preprocess!$1:$1048576, $D196, FALSE)), "", HLOOKUP(P$1, m_preprocess!$1:$1048576, $D196, FALSE))</f>
        <v>565930.1590928958</v>
      </c>
      <c r="Q196" s="21">
        <f>IF(ISBLANK(HLOOKUP(Q$1, m_preprocess!$1:$1048576, $D196, FALSE)), "", HLOOKUP(Q$1, m_preprocess!$1:$1048576, $D196, FALSE))</f>
        <v>196758.44859147363</v>
      </c>
      <c r="R196" s="21">
        <f>IF(ISBLANK(HLOOKUP(R$1, m_preprocess!$1:$1048576, $D196, FALSE)), "", HLOOKUP(R$1, m_preprocess!$1:$1048576, $D196, FALSE))</f>
        <v>161046.38983806505</v>
      </c>
      <c r="S196" s="21">
        <f>IF(ISBLANK(HLOOKUP(S$1, m_preprocess!$1:$1048576, $D196, FALSE)), "", HLOOKUP(S$1, m_preprocess!$1:$1048576, $D196, FALSE))</f>
        <v>208125.32066335707</v>
      </c>
      <c r="T196" s="21">
        <f>IF(ISBLANK(HLOOKUP(T$1, m_preprocess!$1:$1048576, $D196, FALSE)), "", HLOOKUP(T$1, m_preprocess!$1:$1048576, $D196, FALSE))</f>
        <v>22248730.916002408</v>
      </c>
      <c r="U196" s="21">
        <f>IF(ISBLANK(HLOOKUP(U$1, m_preprocess!$1:$1048576, $D196, FALSE)), "", HLOOKUP(U$1, m_preprocess!$1:$1048576, $D196, FALSE))</f>
        <v>74.527807343503198</v>
      </c>
      <c r="V196" s="21">
        <f>IF(ISBLANK(HLOOKUP(V$1, m_preprocess!$1:$1048576, $D196, FALSE)), "", HLOOKUP(V$1, m_preprocess!$1:$1048576, $D196, FALSE))</f>
        <v>13245717.529287705</v>
      </c>
      <c r="W196" s="21">
        <f>IF(ISBLANK(HLOOKUP(W$1, m_preprocess!$1:$1048576, $D196, FALSE)), "", HLOOKUP(W$1, m_preprocess!$1:$1048576, $D196, FALSE))</f>
        <v>19837909.113888953</v>
      </c>
      <c r="X196" s="21">
        <f>IF(ISBLANK(HLOOKUP(X$1, m_preprocess!$1:$1048576, $D196, FALSE)), "", HLOOKUP(X$1, m_preprocess!$1:$1048576, $D196, FALSE))</f>
        <v>17659.106354032014</v>
      </c>
      <c r="Y196" s="21">
        <f>IF(ISBLANK(HLOOKUP(Y$1, m_preprocess!$1:$1048576, $D196, FALSE)), "", HLOOKUP(Y$1, m_preprocess!$1:$1048576, $D196, FALSE))</f>
        <v>127.81</v>
      </c>
      <c r="Z196" s="21">
        <f>IF(ISBLANK(HLOOKUP(Z$1, m_preprocess!$1:$1048576, $D196, FALSE)), "", HLOOKUP(Z$1, m_preprocess!$1:$1048576, $D196, FALSE))</f>
        <v>88.6</v>
      </c>
    </row>
    <row r="197" spans="1:26" x14ac:dyDescent="0.25">
      <c r="A197" s="2">
        <v>39904</v>
      </c>
      <c r="B197" s="21">
        <v>2009</v>
      </c>
      <c r="C197" s="21">
        <v>4</v>
      </c>
      <c r="D197" s="21">
        <v>197</v>
      </c>
      <c r="E197" s="21">
        <f>IF(ISBLANK(HLOOKUP(E$1, m_preprocess!$1:$1048576, $D197, FALSE)), "", HLOOKUP(E$1, m_preprocess!$1:$1048576, $D197, FALSE))</f>
        <v>69.011168894156029</v>
      </c>
      <c r="F197" s="21">
        <f>IF(ISBLANK(HLOOKUP(F$1, m_preprocess!$1:$1048576, $D197, FALSE)), "", HLOOKUP(F$1, m_preprocess!$1:$1048576, $D197, FALSE))</f>
        <v>68.821960895551697</v>
      </c>
      <c r="G197" s="21">
        <f>IF(ISBLANK(HLOOKUP(G$1, m_preprocess!$1:$1048576, $D197, FALSE)), "", HLOOKUP(G$1, m_preprocess!$1:$1048576, $D197, FALSE))</f>
        <v>64.667392849463781</v>
      </c>
      <c r="H197" s="21">
        <f>IF(ISBLANK(HLOOKUP(H$1, m_preprocess!$1:$1048576, $D197, FALSE)), "", HLOOKUP(H$1, m_preprocess!$1:$1048576, $D197, FALSE))</f>
        <v>85.906946838668759</v>
      </c>
      <c r="I197" s="21">
        <f>IF(ISBLANK(HLOOKUP(I$1, m_preprocess!$1:$1048576, $D197, FALSE)), "", HLOOKUP(I$1, m_preprocess!$1:$1048576, $D197, FALSE))</f>
        <v>82.491617380575775</v>
      </c>
      <c r="J197" s="21">
        <f>IF(ISBLANK(HLOOKUP(J$1, m_preprocess!$1:$1048576, $D197, FALSE)), "", HLOOKUP(J$1, m_preprocess!$1:$1048576, $D197, FALSE))</f>
        <v>60.892196511426505</v>
      </c>
      <c r="K197" s="21">
        <f>IF(ISBLANK(HLOOKUP(K$1, m_preprocess!$1:$1048576, $D197, FALSE)), "", HLOOKUP(K$1, m_preprocess!$1:$1048576, $D197, FALSE))</f>
        <v>486016.72429563198</v>
      </c>
      <c r="L197" s="21">
        <f>IF(ISBLANK(HLOOKUP(L$1, m_preprocess!$1:$1048576, $D197, FALSE)), "", HLOOKUP(L$1, m_preprocess!$1:$1048576, $D197, FALSE))</f>
        <v>167740.58140878644</v>
      </c>
      <c r="M197" s="21">
        <f>IF(ISBLANK(HLOOKUP(M$1, m_preprocess!$1:$1048576, $D197, FALSE)), "", HLOOKUP(M$1, m_preprocess!$1:$1048576, $D197, FALSE))</f>
        <v>119918.81741496181</v>
      </c>
      <c r="N197" s="21">
        <f>IF(ISBLANK(HLOOKUP(N$1, m_preprocess!$1:$1048576, $D197, FALSE)), "", HLOOKUP(N$1, m_preprocess!$1:$1048576, $D197, FALSE))</f>
        <v>23368.732778790418</v>
      </c>
      <c r="O197" s="21">
        <f>IF(ISBLANK(HLOOKUP(O$1, m_preprocess!$1:$1048576, $D197, FALSE)), "", HLOOKUP(O$1, m_preprocess!$1:$1048576, $D197, FALSE))</f>
        <v>174988.59269309323</v>
      </c>
      <c r="P197" s="21">
        <f>IF(ISBLANK(HLOOKUP(P$1, m_preprocess!$1:$1048576, $D197, FALSE)), "", HLOOKUP(P$1, m_preprocess!$1:$1048576, $D197, FALSE))</f>
        <v>517549.21981741098</v>
      </c>
      <c r="Q197" s="21">
        <f>IF(ISBLANK(HLOOKUP(Q$1, m_preprocess!$1:$1048576, $D197, FALSE)), "", HLOOKUP(Q$1, m_preprocess!$1:$1048576, $D197, FALSE))</f>
        <v>177406.34914881151</v>
      </c>
      <c r="R197" s="21">
        <f>IF(ISBLANK(HLOOKUP(R$1, m_preprocess!$1:$1048576, $D197, FALSE)), "", HLOOKUP(R$1, m_preprocess!$1:$1048576, $D197, FALSE))</f>
        <v>153743.22550662167</v>
      </c>
      <c r="S197" s="21">
        <f>IF(ISBLANK(HLOOKUP(S$1, m_preprocess!$1:$1048576, $D197, FALSE)), "", HLOOKUP(S$1, m_preprocess!$1:$1048576, $D197, FALSE))</f>
        <v>186399.64516197782</v>
      </c>
      <c r="T197" s="21">
        <f>IF(ISBLANK(HLOOKUP(T$1, m_preprocess!$1:$1048576, $D197, FALSE)), "", HLOOKUP(T$1, m_preprocess!$1:$1048576, $D197, FALSE))</f>
        <v>22497953.466116544</v>
      </c>
      <c r="U197" s="21">
        <f>IF(ISBLANK(HLOOKUP(U$1, m_preprocess!$1:$1048576, $D197, FALSE)), "", HLOOKUP(U$1, m_preprocess!$1:$1048576, $D197, FALSE))</f>
        <v>75.007901178684662</v>
      </c>
      <c r="V197" s="21">
        <f>IF(ISBLANK(HLOOKUP(V$1, m_preprocess!$1:$1048576, $D197, FALSE)), "", HLOOKUP(V$1, m_preprocess!$1:$1048576, $D197, FALSE))</f>
        <v>13657454.608878473</v>
      </c>
      <c r="W197" s="21">
        <f>IF(ISBLANK(HLOOKUP(W$1, m_preprocess!$1:$1048576, $D197, FALSE)), "", HLOOKUP(W$1, m_preprocess!$1:$1048576, $D197, FALSE))</f>
        <v>20424589.77708213</v>
      </c>
      <c r="X197" s="21">
        <f>IF(ISBLANK(HLOOKUP(X$1, m_preprocess!$1:$1048576, $D197, FALSE)), "", HLOOKUP(X$1, m_preprocess!$1:$1048576, $D197, FALSE))</f>
        <v>15259.610193230243</v>
      </c>
      <c r="Y197" s="21">
        <f>IF(ISBLANK(HLOOKUP(Y$1, m_preprocess!$1:$1048576, $D197, FALSE)), "", HLOOKUP(Y$1, m_preprocess!$1:$1048576, $D197, FALSE))</f>
        <v>123.09</v>
      </c>
      <c r="Z197" s="21">
        <f>IF(ISBLANK(HLOOKUP(Z$1, m_preprocess!$1:$1048576, $D197, FALSE)), "", HLOOKUP(Z$1, m_preprocess!$1:$1048576, $D197, FALSE))</f>
        <v>85.2</v>
      </c>
    </row>
    <row r="198" spans="1:26" x14ac:dyDescent="0.25">
      <c r="A198" s="2">
        <v>39934</v>
      </c>
      <c r="B198" s="21">
        <v>2009</v>
      </c>
      <c r="C198" s="21">
        <v>5</v>
      </c>
      <c r="D198" s="21">
        <v>198</v>
      </c>
      <c r="E198" s="21">
        <f>IF(ISBLANK(HLOOKUP(E$1, m_preprocess!$1:$1048576, $D198, FALSE)), "", HLOOKUP(E$1, m_preprocess!$1:$1048576, $D198, FALSE))</f>
        <v>68.33430737957535</v>
      </c>
      <c r="F198" s="21">
        <f>IF(ISBLANK(HLOOKUP(F$1, m_preprocess!$1:$1048576, $D198, FALSE)), "", HLOOKUP(F$1, m_preprocess!$1:$1048576, $D198, FALSE))</f>
        <v>66.105844225404795</v>
      </c>
      <c r="G198" s="21">
        <f>IF(ISBLANK(HLOOKUP(G$1, m_preprocess!$1:$1048576, $D198, FALSE)), "", HLOOKUP(G$1, m_preprocess!$1:$1048576, $D198, FALSE))</f>
        <v>75.337146325847272</v>
      </c>
      <c r="H198" s="21">
        <f>IF(ISBLANK(HLOOKUP(H$1, m_preprocess!$1:$1048576, $D198, FALSE)), "", HLOOKUP(H$1, m_preprocess!$1:$1048576, $D198, FALSE))</f>
        <v>89.915618182352759</v>
      </c>
      <c r="I198" s="21">
        <f>IF(ISBLANK(HLOOKUP(I$1, m_preprocess!$1:$1048576, $D198, FALSE)), "", HLOOKUP(I$1, m_preprocess!$1:$1048576, $D198, FALSE))</f>
        <v>110.78094186391176</v>
      </c>
      <c r="J198" s="21">
        <f>IF(ISBLANK(HLOOKUP(J$1, m_preprocess!$1:$1048576, $D198, FALSE)), "", HLOOKUP(J$1, m_preprocess!$1:$1048576, $D198, FALSE))</f>
        <v>57.920782275079347</v>
      </c>
      <c r="K198" s="21">
        <f>IF(ISBLANK(HLOOKUP(K$1, m_preprocess!$1:$1048576, $D198, FALSE)), "", HLOOKUP(K$1, m_preprocess!$1:$1048576, $D198, FALSE))</f>
        <v>422413.54259270494</v>
      </c>
      <c r="L198" s="21">
        <f>IF(ISBLANK(HLOOKUP(L$1, m_preprocess!$1:$1048576, $D198, FALSE)), "", HLOOKUP(L$1, m_preprocess!$1:$1048576, $D198, FALSE))</f>
        <v>129647.27718625787</v>
      </c>
      <c r="M198" s="21">
        <f>IF(ISBLANK(HLOOKUP(M$1, m_preprocess!$1:$1048576, $D198, FALSE)), "", HLOOKUP(M$1, m_preprocess!$1:$1048576, $D198, FALSE))</f>
        <v>107209.84509027944</v>
      </c>
      <c r="N198" s="21">
        <f>IF(ISBLANK(HLOOKUP(N$1, m_preprocess!$1:$1048576, $D198, FALSE)), "", HLOOKUP(N$1, m_preprocess!$1:$1048576, $D198, FALSE))</f>
        <v>25379.574587281855</v>
      </c>
      <c r="O198" s="21">
        <f>IF(ISBLANK(HLOOKUP(O$1, m_preprocess!$1:$1048576, $D198, FALSE)), "", HLOOKUP(O$1, m_preprocess!$1:$1048576, $D198, FALSE))</f>
        <v>160176.84572888579</v>
      </c>
      <c r="P198" s="21">
        <f>IF(ISBLANK(HLOOKUP(P$1, m_preprocess!$1:$1048576, $D198, FALSE)), "", HLOOKUP(P$1, m_preprocess!$1:$1048576, $D198, FALSE))</f>
        <v>443008.84023866738</v>
      </c>
      <c r="Q198" s="21">
        <f>IF(ISBLANK(HLOOKUP(Q$1, m_preprocess!$1:$1048576, $D198, FALSE)), "", HLOOKUP(Q$1, m_preprocess!$1:$1048576, $D198, FALSE))</f>
        <v>173109.36125639922</v>
      </c>
      <c r="R198" s="21">
        <f>IF(ISBLANK(HLOOKUP(R$1, m_preprocess!$1:$1048576, $D198, FALSE)), "", HLOOKUP(R$1, m_preprocess!$1:$1048576, $D198, FALSE))</f>
        <v>100288.10897286741</v>
      </c>
      <c r="S198" s="21">
        <f>IF(ISBLANK(HLOOKUP(S$1, m_preprocess!$1:$1048576, $D198, FALSE)), "", HLOOKUP(S$1, m_preprocess!$1:$1048576, $D198, FALSE))</f>
        <v>169611.37000940074</v>
      </c>
      <c r="T198" s="21">
        <f>IF(ISBLANK(HLOOKUP(T$1, m_preprocess!$1:$1048576, $D198, FALSE)), "", HLOOKUP(T$1, m_preprocess!$1:$1048576, $D198, FALSE))</f>
        <v>22368852.437199738</v>
      </c>
      <c r="U198" s="21">
        <f>IF(ISBLANK(HLOOKUP(U$1, m_preprocess!$1:$1048576, $D198, FALSE)), "", HLOOKUP(U$1, m_preprocess!$1:$1048576, $D198, FALSE))</f>
        <v>75.140951889681148</v>
      </c>
      <c r="V198" s="21">
        <f>IF(ISBLANK(HLOOKUP(V$1, m_preprocess!$1:$1048576, $D198, FALSE)), "", HLOOKUP(V$1, m_preprocess!$1:$1048576, $D198, FALSE))</f>
        <v>14259271.740054462</v>
      </c>
      <c r="W198" s="21">
        <f>IF(ISBLANK(HLOOKUP(W$1, m_preprocess!$1:$1048576, $D198, FALSE)), "", HLOOKUP(W$1, m_preprocess!$1:$1048576, $D198, FALSE))</f>
        <v>21084735.474518307</v>
      </c>
      <c r="X198" s="21">
        <f>IF(ISBLANK(HLOOKUP(X$1, m_preprocess!$1:$1048576, $D198, FALSE)), "", HLOOKUP(X$1, m_preprocess!$1:$1048576, $D198, FALSE))</f>
        <v>18402.815220928853</v>
      </c>
      <c r="Y198" s="21">
        <f>IF(ISBLANK(HLOOKUP(Y$1, m_preprocess!$1:$1048576, $D198, FALSE)), "", HLOOKUP(Y$1, m_preprocess!$1:$1048576, $D198, FALSE))</f>
        <v>124.41</v>
      </c>
      <c r="Z198" s="21">
        <f>IF(ISBLANK(HLOOKUP(Z$1, m_preprocess!$1:$1048576, $D198, FALSE)), "", HLOOKUP(Z$1, m_preprocess!$1:$1048576, $D198, FALSE))</f>
        <v>91.3</v>
      </c>
    </row>
    <row r="199" spans="1:26" x14ac:dyDescent="0.25">
      <c r="A199" s="2">
        <v>39965</v>
      </c>
      <c r="B199" s="21">
        <v>2009</v>
      </c>
      <c r="C199" s="21">
        <v>6</v>
      </c>
      <c r="D199" s="21">
        <v>199</v>
      </c>
      <c r="E199" s="21">
        <f>IF(ISBLANK(HLOOKUP(E$1, m_preprocess!$1:$1048576, $D199, FALSE)), "", HLOOKUP(E$1, m_preprocess!$1:$1048576, $D199, FALSE))</f>
        <v>63.321917319019143</v>
      </c>
      <c r="F199" s="21">
        <f>IF(ISBLANK(HLOOKUP(F$1, m_preprocess!$1:$1048576, $D199, FALSE)), "", HLOOKUP(F$1, m_preprocess!$1:$1048576, $D199, FALSE))</f>
        <v>70.135561123010604</v>
      </c>
      <c r="G199" s="21">
        <f>IF(ISBLANK(HLOOKUP(G$1, m_preprocess!$1:$1048576, $D199, FALSE)), "", HLOOKUP(G$1, m_preprocess!$1:$1048576, $D199, FALSE))</f>
        <v>72.83083567136768</v>
      </c>
      <c r="H199" s="21">
        <f>IF(ISBLANK(HLOOKUP(H$1, m_preprocess!$1:$1048576, $D199, FALSE)), "", HLOOKUP(H$1, m_preprocess!$1:$1048576, $D199, FALSE))</f>
        <v>85.985914475586881</v>
      </c>
      <c r="I199" s="21">
        <f>IF(ISBLANK(HLOOKUP(I$1, m_preprocess!$1:$1048576, $D199, FALSE)), "", HLOOKUP(I$1, m_preprocess!$1:$1048576, $D199, FALSE))</f>
        <v>111.1695387404844</v>
      </c>
      <c r="J199" s="21">
        <f>IF(ISBLANK(HLOOKUP(J$1, m_preprocess!$1:$1048576, $D199, FALSE)), "", HLOOKUP(J$1, m_preprocess!$1:$1048576, $D199, FALSE))</f>
        <v>68.733562170582104</v>
      </c>
      <c r="K199" s="21">
        <f>IF(ISBLANK(HLOOKUP(K$1, m_preprocess!$1:$1048576, $D199, FALSE)), "", HLOOKUP(K$1, m_preprocess!$1:$1048576, $D199, FALSE))</f>
        <v>454451.74796565616</v>
      </c>
      <c r="L199" s="21">
        <f>IF(ISBLANK(HLOOKUP(L$1, m_preprocess!$1:$1048576, $D199, FALSE)), "", HLOOKUP(L$1, m_preprocess!$1:$1048576, $D199, FALSE))</f>
        <v>169684.58622543773</v>
      </c>
      <c r="M199" s="21">
        <f>IF(ISBLANK(HLOOKUP(M$1, m_preprocess!$1:$1048576, $D199, FALSE)), "", HLOOKUP(M$1, m_preprocess!$1:$1048576, $D199, FALSE))</f>
        <v>105943.83727163431</v>
      </c>
      <c r="N199" s="21">
        <f>IF(ISBLANK(HLOOKUP(N$1, m_preprocess!$1:$1048576, $D199, FALSE)), "", HLOOKUP(N$1, m_preprocess!$1:$1048576, $D199, FALSE))</f>
        <v>21366.558223819491</v>
      </c>
      <c r="O199" s="21">
        <f>IF(ISBLANK(HLOOKUP(O$1, m_preprocess!$1:$1048576, $D199, FALSE)), "", HLOOKUP(O$1, m_preprocess!$1:$1048576, $D199, FALSE))</f>
        <v>157456.76624476467</v>
      </c>
      <c r="P199" s="21">
        <f>IF(ISBLANK(HLOOKUP(P$1, m_preprocess!$1:$1048576, $D199, FALSE)), "", HLOOKUP(P$1, m_preprocess!$1:$1048576, $D199, FALSE))</f>
        <v>553244.35197176761</v>
      </c>
      <c r="Q199" s="21">
        <f>IF(ISBLANK(HLOOKUP(Q$1, m_preprocess!$1:$1048576, $D199, FALSE)), "", HLOOKUP(Q$1, m_preprocess!$1:$1048576, $D199, FALSE))</f>
        <v>178477.74696699271</v>
      </c>
      <c r="R199" s="21">
        <f>IF(ISBLANK(HLOOKUP(R$1, m_preprocess!$1:$1048576, $D199, FALSE)), "", HLOOKUP(R$1, m_preprocess!$1:$1048576, $D199, FALSE))</f>
        <v>178840.48060111757</v>
      </c>
      <c r="S199" s="21">
        <f>IF(ISBLANK(HLOOKUP(S$1, m_preprocess!$1:$1048576, $D199, FALSE)), "", HLOOKUP(S$1, m_preprocess!$1:$1048576, $D199, FALSE))</f>
        <v>195926.12440365739</v>
      </c>
      <c r="T199" s="21">
        <f>IF(ISBLANK(HLOOKUP(T$1, m_preprocess!$1:$1048576, $D199, FALSE)), "", HLOOKUP(T$1, m_preprocess!$1:$1048576, $D199, FALSE))</f>
        <v>22476319.388268154</v>
      </c>
      <c r="U199" s="21">
        <f>IF(ISBLANK(HLOOKUP(U$1, m_preprocess!$1:$1048576, $D199, FALSE)), "", HLOOKUP(U$1, m_preprocess!$1:$1048576, $D199, FALSE))</f>
        <v>75.005857176322849</v>
      </c>
      <c r="V199" s="21">
        <f>IF(ISBLANK(HLOOKUP(V$1, m_preprocess!$1:$1048576, $D199, FALSE)), "", HLOOKUP(V$1, m_preprocess!$1:$1048576, $D199, FALSE))</f>
        <v>14201322.810055865</v>
      </c>
      <c r="W199" s="21">
        <f>IF(ISBLANK(HLOOKUP(W$1, m_preprocess!$1:$1048576, $D199, FALSE)), "", HLOOKUP(W$1, m_preprocess!$1:$1048576, $D199, FALSE))</f>
        <v>21138857.717877094</v>
      </c>
      <c r="X199" s="21">
        <f>IF(ISBLANK(HLOOKUP(X$1, m_preprocess!$1:$1048576, $D199, FALSE)), "", HLOOKUP(X$1, m_preprocess!$1:$1048576, $D199, FALSE))</f>
        <v>14205.770536507534</v>
      </c>
      <c r="Y199" s="21">
        <f>IF(ISBLANK(HLOOKUP(Y$1, m_preprocess!$1:$1048576, $D199, FALSE)), "", HLOOKUP(Y$1, m_preprocess!$1:$1048576, $D199, FALSE))</f>
        <v>125.61</v>
      </c>
      <c r="Z199" s="21">
        <f>IF(ISBLANK(HLOOKUP(Z$1, m_preprocess!$1:$1048576, $D199, FALSE)), "", HLOOKUP(Z$1, m_preprocess!$1:$1048576, $D199, FALSE))</f>
        <v>92.2</v>
      </c>
    </row>
    <row r="200" spans="1:26" x14ac:dyDescent="0.25">
      <c r="A200" s="2">
        <v>39995</v>
      </c>
      <c r="B200" s="21">
        <v>2009</v>
      </c>
      <c r="C200" s="21">
        <v>7</v>
      </c>
      <c r="D200" s="21">
        <v>200</v>
      </c>
      <c r="E200" s="21">
        <f>IF(ISBLANK(HLOOKUP(E$1, m_preprocess!$1:$1048576, $D200, FALSE)), "", HLOOKUP(E$1, m_preprocess!$1:$1048576, $D200, FALSE))</f>
        <v>70.093780392692068</v>
      </c>
      <c r="F200" s="21">
        <f>IF(ISBLANK(HLOOKUP(F$1, m_preprocess!$1:$1048576, $D200, FALSE)), "", HLOOKUP(F$1, m_preprocess!$1:$1048576, $D200, FALSE))</f>
        <v>73.886105660643196</v>
      </c>
      <c r="G200" s="21">
        <f>IF(ISBLANK(HLOOKUP(G$1, m_preprocess!$1:$1048576, $D200, FALSE)), "", HLOOKUP(G$1, m_preprocess!$1:$1048576, $D200, FALSE))</f>
        <v>71.853138032359468</v>
      </c>
      <c r="H200" s="21">
        <f>IF(ISBLANK(HLOOKUP(H$1, m_preprocess!$1:$1048576, $D200, FALSE)), "", HLOOKUP(H$1, m_preprocess!$1:$1048576, $D200, FALSE))</f>
        <v>84.660387587427124</v>
      </c>
      <c r="I200" s="21">
        <f>IF(ISBLANK(HLOOKUP(I$1, m_preprocess!$1:$1048576, $D200, FALSE)), "", HLOOKUP(I$1, m_preprocess!$1:$1048576, $D200, FALSE))</f>
        <v>116.65250402674998</v>
      </c>
      <c r="J200" s="21">
        <f>IF(ISBLANK(HLOOKUP(J$1, m_preprocess!$1:$1048576, $D200, FALSE)), "", HLOOKUP(J$1, m_preprocess!$1:$1048576, $D200, FALSE))</f>
        <v>72.576860825280292</v>
      </c>
      <c r="K200" s="21">
        <f>IF(ISBLANK(HLOOKUP(K$1, m_preprocess!$1:$1048576, $D200, FALSE)), "", HLOOKUP(K$1, m_preprocess!$1:$1048576, $D200, FALSE))</f>
        <v>466866.60908130108</v>
      </c>
      <c r="L200" s="21">
        <f>IF(ISBLANK(HLOOKUP(L$1, m_preprocess!$1:$1048576, $D200, FALSE)), "", HLOOKUP(L$1, m_preprocess!$1:$1048576, $D200, FALSE))</f>
        <v>138158.71539568563</v>
      </c>
      <c r="M200" s="21">
        <f>IF(ISBLANK(HLOOKUP(M$1, m_preprocess!$1:$1048576, $D200, FALSE)), "", HLOOKUP(M$1, m_preprocess!$1:$1048576, $D200, FALSE))</f>
        <v>128321.01508684679</v>
      </c>
      <c r="N200" s="21">
        <f>IF(ISBLANK(HLOOKUP(N$1, m_preprocess!$1:$1048576, $D200, FALSE)), "", HLOOKUP(N$1, m_preprocess!$1:$1048576, $D200, FALSE))</f>
        <v>28061.679586091312</v>
      </c>
      <c r="O200" s="21">
        <f>IF(ISBLANK(HLOOKUP(O$1, m_preprocess!$1:$1048576, $D200, FALSE)), "", HLOOKUP(O$1, m_preprocess!$1:$1048576, $D200, FALSE))</f>
        <v>172325.1990126773</v>
      </c>
      <c r="P200" s="21">
        <f>IF(ISBLANK(HLOOKUP(P$1, m_preprocess!$1:$1048576, $D200, FALSE)), "", HLOOKUP(P$1, m_preprocess!$1:$1048576, $D200, FALSE))</f>
        <v>576202.54095985705</v>
      </c>
      <c r="Q200" s="21">
        <f>IF(ISBLANK(HLOOKUP(Q$1, m_preprocess!$1:$1048576, $D200, FALSE)), "", HLOOKUP(Q$1, m_preprocess!$1:$1048576, $D200, FALSE))</f>
        <v>191869.16199523828</v>
      </c>
      <c r="R200" s="21">
        <f>IF(ISBLANK(HLOOKUP(R$1, m_preprocess!$1:$1048576, $D200, FALSE)), "", HLOOKUP(R$1, m_preprocess!$1:$1048576, $D200, FALSE))</f>
        <v>164742.29002639561</v>
      </c>
      <c r="S200" s="21">
        <f>IF(ISBLANK(HLOOKUP(S$1, m_preprocess!$1:$1048576, $D200, FALSE)), "", HLOOKUP(S$1, m_preprocess!$1:$1048576, $D200, FALSE))</f>
        <v>219591.08893822314</v>
      </c>
      <c r="T200" s="21">
        <f>IF(ISBLANK(HLOOKUP(T$1, m_preprocess!$1:$1048576, $D200, FALSE)), "", HLOOKUP(T$1, m_preprocess!$1:$1048576, $D200, FALSE))</f>
        <v>22883284.563025214</v>
      </c>
      <c r="U200" s="21">
        <f>IF(ISBLANK(HLOOKUP(U$1, m_preprocess!$1:$1048576, $D200, FALSE)), "", HLOOKUP(U$1, m_preprocess!$1:$1048576, $D200, FALSE))</f>
        <v>75.178354748084473</v>
      </c>
      <c r="V200" s="21">
        <f>IF(ISBLANK(HLOOKUP(V$1, m_preprocess!$1:$1048576, $D200, FALSE)), "", HLOOKUP(V$1, m_preprocess!$1:$1048576, $D200, FALSE))</f>
        <v>14441938.823529415</v>
      </c>
      <c r="W200" s="21">
        <f>IF(ISBLANK(HLOOKUP(W$1, m_preprocess!$1:$1048576, $D200, FALSE)), "", HLOOKUP(W$1, m_preprocess!$1:$1048576, $D200, FALSE))</f>
        <v>21512164.358543422</v>
      </c>
      <c r="X200" s="21">
        <f>IF(ISBLANK(HLOOKUP(X$1, m_preprocess!$1:$1048576, $D200, FALSE)), "", HLOOKUP(X$1, m_preprocess!$1:$1048576, $D200, FALSE))</f>
        <v>17052.313243704055</v>
      </c>
      <c r="Y200" s="21">
        <f>IF(ISBLANK(HLOOKUP(Y$1, m_preprocess!$1:$1048576, $D200, FALSE)), "", HLOOKUP(Y$1, m_preprocess!$1:$1048576, $D200, FALSE))</f>
        <v>131.44</v>
      </c>
      <c r="Z200" s="21">
        <f>IF(ISBLANK(HLOOKUP(Z$1, m_preprocess!$1:$1048576, $D200, FALSE)), "", HLOOKUP(Z$1, m_preprocess!$1:$1048576, $D200, FALSE))</f>
        <v>97.7</v>
      </c>
    </row>
    <row r="201" spans="1:26" x14ac:dyDescent="0.25">
      <c r="A201" s="2">
        <v>40026</v>
      </c>
      <c r="B201" s="21">
        <v>2009</v>
      </c>
      <c r="C201" s="21">
        <v>8</v>
      </c>
      <c r="D201" s="21">
        <v>201</v>
      </c>
      <c r="E201" s="21">
        <f>IF(ISBLANK(HLOOKUP(E$1, m_preprocess!$1:$1048576, $D201, FALSE)), "", HLOOKUP(E$1, m_preprocess!$1:$1048576, $D201, FALSE))</f>
        <v>70.398254252998782</v>
      </c>
      <c r="F201" s="21">
        <f>IF(ISBLANK(HLOOKUP(F$1, m_preprocess!$1:$1048576, $D201, FALSE)), "", HLOOKUP(F$1, m_preprocess!$1:$1048576, $D201, FALSE))</f>
        <v>70.929638606518594</v>
      </c>
      <c r="G201" s="21">
        <f>IF(ISBLANK(HLOOKUP(G$1, m_preprocess!$1:$1048576, $D201, FALSE)), "", HLOOKUP(G$1, m_preprocess!$1:$1048576, $D201, FALSE))</f>
        <v>75.031817999083017</v>
      </c>
      <c r="H201" s="21">
        <f>IF(ISBLANK(HLOOKUP(H$1, m_preprocess!$1:$1048576, $D201, FALSE)), "", HLOOKUP(H$1, m_preprocess!$1:$1048576, $D201, FALSE))</f>
        <v>83.71710877366003</v>
      </c>
      <c r="I201" s="21">
        <f>IF(ISBLANK(HLOOKUP(I$1, m_preprocess!$1:$1048576, $D201, FALSE)), "", HLOOKUP(I$1, m_preprocess!$1:$1048576, $D201, FALSE))</f>
        <v>115.9330996307046</v>
      </c>
      <c r="J201" s="21">
        <f>IF(ISBLANK(HLOOKUP(J$1, m_preprocess!$1:$1048576, $D201, FALSE)), "", HLOOKUP(J$1, m_preprocess!$1:$1048576, $D201, FALSE))</f>
        <v>75.147633747640626</v>
      </c>
      <c r="K201" s="21">
        <f>IF(ISBLANK(HLOOKUP(K$1, m_preprocess!$1:$1048576, $D201, FALSE)), "", HLOOKUP(K$1, m_preprocess!$1:$1048576, $D201, FALSE))</f>
        <v>452660.28734640277</v>
      </c>
      <c r="L201" s="21">
        <f>IF(ISBLANK(HLOOKUP(L$1, m_preprocess!$1:$1048576, $D201, FALSE)), "", HLOOKUP(L$1, m_preprocess!$1:$1048576, $D201, FALSE))</f>
        <v>104954.19683302204</v>
      </c>
      <c r="M201" s="21">
        <f>IF(ISBLANK(HLOOKUP(M$1, m_preprocess!$1:$1048576, $D201, FALSE)), "", HLOOKUP(M$1, m_preprocess!$1:$1048576, $D201, FALSE))</f>
        <v>150103.05384257314</v>
      </c>
      <c r="N201" s="21">
        <f>IF(ISBLANK(HLOOKUP(N$1, m_preprocess!$1:$1048576, $D201, FALSE)), "", HLOOKUP(N$1, m_preprocess!$1:$1048576, $D201, FALSE))</f>
        <v>26312.387250983687</v>
      </c>
      <c r="O201" s="21">
        <f>IF(ISBLANK(HLOOKUP(O$1, m_preprocess!$1:$1048576, $D201, FALSE)), "", HLOOKUP(O$1, m_preprocess!$1:$1048576, $D201, FALSE))</f>
        <v>171290.64941982387</v>
      </c>
      <c r="P201" s="21">
        <f>IF(ISBLANK(HLOOKUP(P$1, m_preprocess!$1:$1048576, $D201, FALSE)), "", HLOOKUP(P$1, m_preprocess!$1:$1048576, $D201, FALSE))</f>
        <v>604574.94086377241</v>
      </c>
      <c r="Q201" s="21">
        <f>IF(ISBLANK(HLOOKUP(Q$1, m_preprocess!$1:$1048576, $D201, FALSE)), "", HLOOKUP(Q$1, m_preprocess!$1:$1048576, $D201, FALSE))</f>
        <v>193961.45848424436</v>
      </c>
      <c r="R201" s="21">
        <f>IF(ISBLANK(HLOOKUP(R$1, m_preprocess!$1:$1048576, $D201, FALSE)), "", HLOOKUP(R$1, m_preprocess!$1:$1048576, $D201, FALSE))</f>
        <v>197251.25617933951</v>
      </c>
      <c r="S201" s="21">
        <f>IF(ISBLANK(HLOOKUP(S$1, m_preprocess!$1:$1048576, $D201, FALSE)), "", HLOOKUP(S$1, m_preprocess!$1:$1048576, $D201, FALSE))</f>
        <v>213362.22620018839</v>
      </c>
      <c r="T201" s="21">
        <f>IF(ISBLANK(HLOOKUP(T$1, m_preprocess!$1:$1048576, $D201, FALSE)), "", HLOOKUP(T$1, m_preprocess!$1:$1048576, $D201, FALSE))</f>
        <v>23127246.257855825</v>
      </c>
      <c r="U201" s="21">
        <f>IF(ISBLANK(HLOOKUP(U$1, m_preprocess!$1:$1048576, $D201, FALSE)), "", HLOOKUP(U$1, m_preprocess!$1:$1048576, $D201, FALSE))</f>
        <v>73.804661132200664</v>
      </c>
      <c r="V201" s="21">
        <f>IF(ISBLANK(HLOOKUP(V$1, m_preprocess!$1:$1048576, $D201, FALSE)), "", HLOOKUP(V$1, m_preprocess!$1:$1048576, $D201, FALSE))</f>
        <v>14421241.003696859</v>
      </c>
      <c r="W201" s="21">
        <f>IF(ISBLANK(HLOOKUP(W$1, m_preprocess!$1:$1048576, $D201, FALSE)), "", HLOOKUP(W$1, m_preprocess!$1:$1048576, $D201, FALSE))</f>
        <v>21618196.364140481</v>
      </c>
      <c r="X201" s="21">
        <f>IF(ISBLANK(HLOOKUP(X$1, m_preprocess!$1:$1048576, $D201, FALSE)), "", HLOOKUP(X$1, m_preprocess!$1:$1048576, $D201, FALSE))</f>
        <v>17262.448160145752</v>
      </c>
      <c r="Y201" s="21">
        <f>IF(ISBLANK(HLOOKUP(Y$1, m_preprocess!$1:$1048576, $D201, FALSE)), "", HLOOKUP(Y$1, m_preprocess!$1:$1048576, $D201, FALSE))</f>
        <v>130.69999999999999</v>
      </c>
      <c r="Z201" s="21">
        <f>IF(ISBLANK(HLOOKUP(Z$1, m_preprocess!$1:$1048576, $D201, FALSE)), "", HLOOKUP(Z$1, m_preprocess!$1:$1048576, $D201, FALSE))</f>
        <v>99.6</v>
      </c>
    </row>
    <row r="202" spans="1:26" x14ac:dyDescent="0.25">
      <c r="A202" s="2">
        <v>40057</v>
      </c>
      <c r="B202" s="21">
        <v>2009</v>
      </c>
      <c r="C202" s="21">
        <v>9</v>
      </c>
      <c r="D202" s="21">
        <v>202</v>
      </c>
      <c r="E202" s="21">
        <f>IF(ISBLANK(HLOOKUP(E$1, m_preprocess!$1:$1048576, $D202, FALSE)), "", HLOOKUP(E$1, m_preprocess!$1:$1048576, $D202, FALSE))</f>
        <v>68.723134358348901</v>
      </c>
      <c r="F202" s="21">
        <f>IF(ISBLANK(HLOOKUP(F$1, m_preprocess!$1:$1048576, $D202, FALSE)), "", HLOOKUP(F$1, m_preprocess!$1:$1048576, $D202, FALSE))</f>
        <v>70.769185244913999</v>
      </c>
      <c r="G202" s="21">
        <f>IF(ISBLANK(HLOOKUP(G$1, m_preprocess!$1:$1048576, $D202, FALSE)), "", HLOOKUP(G$1, m_preprocess!$1:$1048576, $D202, FALSE))</f>
        <v>76.020993042443763</v>
      </c>
      <c r="H202" s="21">
        <f>IF(ISBLANK(HLOOKUP(H$1, m_preprocess!$1:$1048576, $D202, FALSE)), "", HLOOKUP(H$1, m_preprocess!$1:$1048576, $D202, FALSE))</f>
        <v>83.582396686807968</v>
      </c>
      <c r="I202" s="21">
        <f>IF(ISBLANK(HLOOKUP(I$1, m_preprocess!$1:$1048576, $D202, FALSE)), "", HLOOKUP(I$1, m_preprocess!$1:$1048576, $D202, FALSE))</f>
        <v>103.87950478348881</v>
      </c>
      <c r="J202" s="21">
        <f>IF(ISBLANK(HLOOKUP(J$1, m_preprocess!$1:$1048576, $D202, FALSE)), "", HLOOKUP(J$1, m_preprocess!$1:$1048576, $D202, FALSE))</f>
        <v>73.101102982111925</v>
      </c>
      <c r="K202" s="21">
        <f>IF(ISBLANK(HLOOKUP(K$1, m_preprocess!$1:$1048576, $D202, FALSE)), "", HLOOKUP(K$1, m_preprocess!$1:$1048576, $D202, FALSE))</f>
        <v>422130.75422955171</v>
      </c>
      <c r="L202" s="21">
        <f>IF(ISBLANK(HLOOKUP(L$1, m_preprocess!$1:$1048576, $D202, FALSE)), "", HLOOKUP(L$1, m_preprocess!$1:$1048576, $D202, FALSE))</f>
        <v>92195.916683742355</v>
      </c>
      <c r="M202" s="21">
        <f>IF(ISBLANK(HLOOKUP(M$1, m_preprocess!$1:$1048576, $D202, FALSE)), "", HLOOKUP(M$1, m_preprocess!$1:$1048576, $D202, FALSE))</f>
        <v>119647.97476325135</v>
      </c>
      <c r="N202" s="21">
        <f>IF(ISBLANK(HLOOKUP(N$1, m_preprocess!$1:$1048576, $D202, FALSE)), "", HLOOKUP(N$1, m_preprocess!$1:$1048576, $D202, FALSE))</f>
        <v>32763.110402310729</v>
      </c>
      <c r="O202" s="21">
        <f>IF(ISBLANK(HLOOKUP(O$1, m_preprocess!$1:$1048576, $D202, FALSE)), "", HLOOKUP(O$1, m_preprocess!$1:$1048576, $D202, FALSE))</f>
        <v>177523.75238024734</v>
      </c>
      <c r="P202" s="21">
        <f>IF(ISBLANK(HLOOKUP(P$1, m_preprocess!$1:$1048576, $D202, FALSE)), "", HLOOKUP(P$1, m_preprocess!$1:$1048576, $D202, FALSE))</f>
        <v>608456.57826098683</v>
      </c>
      <c r="Q202" s="21">
        <f>IF(ISBLANK(HLOOKUP(Q$1, m_preprocess!$1:$1048576, $D202, FALSE)), "", HLOOKUP(Q$1, m_preprocess!$1:$1048576, $D202, FALSE))</f>
        <v>190948.25085378191</v>
      </c>
      <c r="R202" s="21">
        <f>IF(ISBLANK(HLOOKUP(R$1, m_preprocess!$1:$1048576, $D202, FALSE)), "", HLOOKUP(R$1, m_preprocess!$1:$1048576, $D202, FALSE))</f>
        <v>208414.84917340468</v>
      </c>
      <c r="S202" s="21">
        <f>IF(ISBLANK(HLOOKUP(S$1, m_preprocess!$1:$1048576, $D202, FALSE)), "", HLOOKUP(S$1, m_preprocess!$1:$1048576, $D202, FALSE))</f>
        <v>209093.47823380036</v>
      </c>
      <c r="T202" s="21">
        <f>IF(ISBLANK(HLOOKUP(T$1, m_preprocess!$1:$1048576, $D202, FALSE)), "", HLOOKUP(T$1, m_preprocess!$1:$1048576, $D202, FALSE))</f>
        <v>23618045.303867403</v>
      </c>
      <c r="U202" s="21">
        <f>IF(ISBLANK(HLOOKUP(U$1, m_preprocess!$1:$1048576, $D202, FALSE)), "", HLOOKUP(U$1, m_preprocess!$1:$1048576, $D202, FALSE))</f>
        <v>74.202699636621588</v>
      </c>
      <c r="V202" s="21">
        <f>IF(ISBLANK(HLOOKUP(V$1, m_preprocess!$1:$1048576, $D202, FALSE)), "", HLOOKUP(V$1, m_preprocess!$1:$1048576, $D202, FALSE))</f>
        <v>14638930.693370165</v>
      </c>
      <c r="W202" s="21">
        <f>IF(ISBLANK(HLOOKUP(W$1, m_preprocess!$1:$1048576, $D202, FALSE)), "", HLOOKUP(W$1, m_preprocess!$1:$1048576, $D202, FALSE))</f>
        <v>22021390.776243094</v>
      </c>
      <c r="X202" s="21">
        <f>IF(ISBLANK(HLOOKUP(X$1, m_preprocess!$1:$1048576, $D202, FALSE)), "", HLOOKUP(X$1, m_preprocess!$1:$1048576, $D202, FALSE))</f>
        <v>16103.078240060398</v>
      </c>
      <c r="Y202" s="21">
        <f>IF(ISBLANK(HLOOKUP(Y$1, m_preprocess!$1:$1048576, $D202, FALSE)), "", HLOOKUP(Y$1, m_preprocess!$1:$1048576, $D202, FALSE))</f>
        <v>129.81</v>
      </c>
      <c r="Z202" s="21">
        <f>IF(ISBLANK(HLOOKUP(Z$1, m_preprocess!$1:$1048576, $D202, FALSE)), "", HLOOKUP(Z$1, m_preprocess!$1:$1048576, $D202, FALSE))</f>
        <v>99.4</v>
      </c>
    </row>
    <row r="203" spans="1:26" x14ac:dyDescent="0.25">
      <c r="A203" s="2">
        <v>40087</v>
      </c>
      <c r="B203" s="21">
        <v>2009</v>
      </c>
      <c r="C203" s="21">
        <v>10</v>
      </c>
      <c r="D203" s="21">
        <v>203</v>
      </c>
      <c r="E203" s="21">
        <f>IF(ISBLANK(HLOOKUP(E$1, m_preprocess!$1:$1048576, $D203, FALSE)), "", HLOOKUP(E$1, m_preprocess!$1:$1048576, $D203, FALSE))</f>
        <v>76.367858137168724</v>
      </c>
      <c r="F203" s="21">
        <f>IF(ISBLANK(HLOOKUP(F$1, m_preprocess!$1:$1048576, $D203, FALSE)), "", HLOOKUP(F$1, m_preprocess!$1:$1048576, $D203, FALSE))</f>
        <v>72.167797833735094</v>
      </c>
      <c r="G203" s="21">
        <f>IF(ISBLANK(HLOOKUP(G$1, m_preprocess!$1:$1048576, $D203, FALSE)), "", HLOOKUP(G$1, m_preprocess!$1:$1048576, $D203, FALSE))</f>
        <v>82.379945692871502</v>
      </c>
      <c r="H203" s="21">
        <f>IF(ISBLANK(HLOOKUP(H$1, m_preprocess!$1:$1048576, $D203, FALSE)), "", HLOOKUP(H$1, m_preprocess!$1:$1048576, $D203, FALSE))</f>
        <v>88.50868178892604</v>
      </c>
      <c r="I203" s="21">
        <f>IF(ISBLANK(HLOOKUP(I$1, m_preprocess!$1:$1048576, $D203, FALSE)), "", HLOOKUP(I$1, m_preprocess!$1:$1048576, $D203, FALSE))</f>
        <v>118.77134682450921</v>
      </c>
      <c r="J203" s="21">
        <f>IF(ISBLANK(HLOOKUP(J$1, m_preprocess!$1:$1048576, $D203, FALSE)), "", HLOOKUP(J$1, m_preprocess!$1:$1048576, $D203, FALSE))</f>
        <v>87.550067258509245</v>
      </c>
      <c r="K203" s="21">
        <f>IF(ISBLANK(HLOOKUP(K$1, m_preprocess!$1:$1048576, $D203, FALSE)), "", HLOOKUP(K$1, m_preprocess!$1:$1048576, $D203, FALSE))</f>
        <v>460960.69452264276</v>
      </c>
      <c r="L203" s="21">
        <f>IF(ISBLANK(HLOOKUP(L$1, m_preprocess!$1:$1048576, $D203, FALSE)), "", HLOOKUP(L$1, m_preprocess!$1:$1048576, $D203, FALSE))</f>
        <v>106026.00396827524</v>
      </c>
      <c r="M203" s="21">
        <f>IF(ISBLANK(HLOOKUP(M$1, m_preprocess!$1:$1048576, $D203, FALSE)), "", HLOOKUP(M$1, m_preprocess!$1:$1048576, $D203, FALSE))</f>
        <v>144171.73148182573</v>
      </c>
      <c r="N203" s="21">
        <f>IF(ISBLANK(HLOOKUP(N$1, m_preprocess!$1:$1048576, $D203, FALSE)), "", HLOOKUP(N$1, m_preprocess!$1:$1048576, $D203, FALSE))</f>
        <v>31823.714340399489</v>
      </c>
      <c r="O203" s="21">
        <f>IF(ISBLANK(HLOOKUP(O$1, m_preprocess!$1:$1048576, $D203, FALSE)), "", HLOOKUP(O$1, m_preprocess!$1:$1048576, $D203, FALSE))</f>
        <v>178939.24473214225</v>
      </c>
      <c r="P203" s="21">
        <f>IF(ISBLANK(HLOOKUP(P$1, m_preprocess!$1:$1048576, $D203, FALSE)), "", HLOOKUP(P$1, m_preprocess!$1:$1048576, $D203, FALSE))</f>
        <v>702391.56266742316</v>
      </c>
      <c r="Q203" s="21">
        <f>IF(ISBLANK(HLOOKUP(Q$1, m_preprocess!$1:$1048576, $D203, FALSE)), "", HLOOKUP(Q$1, m_preprocess!$1:$1048576, $D203, FALSE))</f>
        <v>236913.06750852542</v>
      </c>
      <c r="R203" s="21">
        <f>IF(ISBLANK(HLOOKUP(R$1, m_preprocess!$1:$1048576, $D203, FALSE)), "", HLOOKUP(R$1, m_preprocess!$1:$1048576, $D203, FALSE))</f>
        <v>196924.66535763352</v>
      </c>
      <c r="S203" s="21">
        <f>IF(ISBLANK(HLOOKUP(S$1, m_preprocess!$1:$1048576, $D203, FALSE)), "", HLOOKUP(S$1, m_preprocess!$1:$1048576, $D203, FALSE))</f>
        <v>268553.82980126422</v>
      </c>
      <c r="T203" s="21">
        <f>IF(ISBLANK(HLOOKUP(T$1, m_preprocess!$1:$1048576, $D203, FALSE)), "", HLOOKUP(T$1, m_preprocess!$1:$1048576, $D203, FALSE))</f>
        <v>24463451.326027401</v>
      </c>
      <c r="U203" s="21">
        <f>IF(ISBLANK(HLOOKUP(U$1, m_preprocess!$1:$1048576, $D203, FALSE)), "", HLOOKUP(U$1, m_preprocess!$1:$1048576, $D203, FALSE))</f>
        <v>73.714668330110428</v>
      </c>
      <c r="V203" s="21">
        <f>IF(ISBLANK(HLOOKUP(V$1, m_preprocess!$1:$1048576, $D203, FALSE)), "", HLOOKUP(V$1, m_preprocess!$1:$1048576, $D203, FALSE))</f>
        <v>15137689.178082192</v>
      </c>
      <c r="W203" s="21">
        <f>IF(ISBLANK(HLOOKUP(W$1, m_preprocess!$1:$1048576, $D203, FALSE)), "", HLOOKUP(W$1, m_preprocess!$1:$1048576, $D203, FALSE))</f>
        <v>22552079.6630137</v>
      </c>
      <c r="X203" s="21">
        <f>IF(ISBLANK(HLOOKUP(X$1, m_preprocess!$1:$1048576, $D203, FALSE)), "", HLOOKUP(X$1, m_preprocess!$1:$1048576, $D203, FALSE))</f>
        <v>17327.584853662549</v>
      </c>
      <c r="Y203" s="21">
        <f>IF(ISBLANK(HLOOKUP(Y$1, m_preprocess!$1:$1048576, $D203, FALSE)), "", HLOOKUP(Y$1, m_preprocess!$1:$1048576, $D203, FALSE))</f>
        <v>132.47999999999999</v>
      </c>
      <c r="Z203" s="21">
        <f>IF(ISBLANK(HLOOKUP(Z$1, m_preprocess!$1:$1048576, $D203, FALSE)), "", HLOOKUP(Z$1, m_preprocess!$1:$1048576, $D203, FALSE))</f>
        <v>105.6</v>
      </c>
    </row>
    <row r="204" spans="1:26" x14ac:dyDescent="0.25">
      <c r="A204" s="2">
        <v>40118</v>
      </c>
      <c r="B204" s="21">
        <v>2009</v>
      </c>
      <c r="C204" s="21">
        <v>11</v>
      </c>
      <c r="D204" s="21">
        <v>204</v>
      </c>
      <c r="E204" s="21">
        <f>IF(ISBLANK(HLOOKUP(E$1, m_preprocess!$1:$1048576, $D204, FALSE)), "", HLOOKUP(E$1, m_preprocess!$1:$1048576, $D204, FALSE))</f>
        <v>74.723881570209599</v>
      </c>
      <c r="F204" s="21">
        <f>IF(ISBLANK(HLOOKUP(F$1, m_preprocess!$1:$1048576, $D204, FALSE)), "", HLOOKUP(F$1, m_preprocess!$1:$1048576, $D204, FALSE))</f>
        <v>72.840672978715901</v>
      </c>
      <c r="G204" s="21">
        <f>IF(ISBLANK(HLOOKUP(G$1, m_preprocess!$1:$1048576, $D204, FALSE)), "", HLOOKUP(G$1, m_preprocess!$1:$1048576, $D204, FALSE))</f>
        <v>80.760617022467301</v>
      </c>
      <c r="H204" s="21">
        <f>IF(ISBLANK(HLOOKUP(H$1, m_preprocess!$1:$1048576, $D204, FALSE)), "", HLOOKUP(H$1, m_preprocess!$1:$1048576, $D204, FALSE))</f>
        <v>89.823736215801972</v>
      </c>
      <c r="I204" s="21">
        <f>IF(ISBLANK(HLOOKUP(I$1, m_preprocess!$1:$1048576, $D204, FALSE)), "", HLOOKUP(I$1, m_preprocess!$1:$1048576, $D204, FALSE))</f>
        <v>117.21215114658446</v>
      </c>
      <c r="J204" s="21">
        <f>IF(ISBLANK(HLOOKUP(J$1, m_preprocess!$1:$1048576, $D204, FALSE)), "", HLOOKUP(J$1, m_preprocess!$1:$1048576, $D204, FALSE))</f>
        <v>75.453089583015867</v>
      </c>
      <c r="K204" s="21">
        <f>IF(ISBLANK(HLOOKUP(K$1, m_preprocess!$1:$1048576, $D204, FALSE)), "", HLOOKUP(K$1, m_preprocess!$1:$1048576, $D204, FALSE))</f>
        <v>406692.51960138575</v>
      </c>
      <c r="L204" s="21">
        <f>IF(ISBLANK(HLOOKUP(L$1, m_preprocess!$1:$1048576, $D204, FALSE)), "", HLOOKUP(L$1, m_preprocess!$1:$1048576, $D204, FALSE))</f>
        <v>76467.252873446268</v>
      </c>
      <c r="M204" s="21">
        <f>IF(ISBLANK(HLOOKUP(M$1, m_preprocess!$1:$1048576, $D204, FALSE)), "", HLOOKUP(M$1, m_preprocess!$1:$1048576, $D204, FALSE))</f>
        <v>133462.34251282827</v>
      </c>
      <c r="N204" s="21">
        <f>IF(ISBLANK(HLOOKUP(N$1, m_preprocess!$1:$1048576, $D204, FALSE)), "", HLOOKUP(N$1, m_preprocess!$1:$1048576, $D204, FALSE))</f>
        <v>29746.918601511599</v>
      </c>
      <c r="O204" s="21">
        <f>IF(ISBLANK(HLOOKUP(O$1, m_preprocess!$1:$1048576, $D204, FALSE)), "", HLOOKUP(O$1, m_preprocess!$1:$1048576, $D204, FALSE))</f>
        <v>167016.0056135995</v>
      </c>
      <c r="P204" s="21">
        <f>IF(ISBLANK(HLOOKUP(P$1, m_preprocess!$1:$1048576, $D204, FALSE)), "", HLOOKUP(P$1, m_preprocess!$1:$1048576, $D204, FALSE))</f>
        <v>678898.27477230667</v>
      </c>
      <c r="Q204" s="21">
        <f>IF(ISBLANK(HLOOKUP(Q$1, m_preprocess!$1:$1048576, $D204, FALSE)), "", HLOOKUP(Q$1, m_preprocess!$1:$1048576, $D204, FALSE))</f>
        <v>235755.72321139526</v>
      </c>
      <c r="R204" s="21">
        <f>IF(ISBLANK(HLOOKUP(R$1, m_preprocess!$1:$1048576, $D204, FALSE)), "", HLOOKUP(R$1, m_preprocess!$1:$1048576, $D204, FALSE))</f>
        <v>192506.14760338143</v>
      </c>
      <c r="S204" s="21">
        <f>IF(ISBLANK(HLOOKUP(S$1, m_preprocess!$1:$1048576, $D204, FALSE)), "", HLOOKUP(S$1, m_preprocess!$1:$1048576, $D204, FALSE))</f>
        <v>250636.40395752995</v>
      </c>
      <c r="T204" s="21">
        <f>IF(ISBLANK(HLOOKUP(T$1, m_preprocess!$1:$1048576, $D204, FALSE)), "", HLOOKUP(T$1, m_preprocess!$1:$1048576, $D204, FALSE))</f>
        <v>25255399.722935781</v>
      </c>
      <c r="U204" s="21">
        <f>IF(ISBLANK(HLOOKUP(U$1, m_preprocess!$1:$1048576, $D204, FALSE)), "", HLOOKUP(U$1, m_preprocess!$1:$1048576, $D204, FALSE))</f>
        <v>73.798688560458871</v>
      </c>
      <c r="V204" s="21">
        <f>IF(ISBLANK(HLOOKUP(V$1, m_preprocess!$1:$1048576, $D204, FALSE)), "", HLOOKUP(V$1, m_preprocess!$1:$1048576, $D204, FALSE))</f>
        <v>15721209.203669725</v>
      </c>
      <c r="W204" s="21">
        <f>IF(ISBLANK(HLOOKUP(W$1, m_preprocess!$1:$1048576, $D204, FALSE)), "", HLOOKUP(W$1, m_preprocess!$1:$1048576, $D204, FALSE))</f>
        <v>23227465.800000001</v>
      </c>
      <c r="X204" s="21">
        <f>IF(ISBLANK(HLOOKUP(X$1, m_preprocess!$1:$1048576, $D204, FALSE)), "", HLOOKUP(X$1, m_preprocess!$1:$1048576, $D204, FALSE))</f>
        <v>17026.218775304707</v>
      </c>
      <c r="Y204" s="21">
        <f>IF(ISBLANK(HLOOKUP(Y$1, m_preprocess!$1:$1048576, $D204, FALSE)), "", HLOOKUP(Y$1, m_preprocess!$1:$1048576, $D204, FALSE))</f>
        <v>129.62</v>
      </c>
      <c r="Z204" s="21">
        <f>IF(ISBLANK(HLOOKUP(Z$1, m_preprocess!$1:$1048576, $D204, FALSE)), "", HLOOKUP(Z$1, m_preprocess!$1:$1048576, $D204, FALSE))</f>
        <v>101.4</v>
      </c>
    </row>
    <row r="205" spans="1:26" x14ac:dyDescent="0.25">
      <c r="A205" s="2">
        <v>40148</v>
      </c>
      <c r="B205" s="21">
        <v>2009</v>
      </c>
      <c r="C205" s="21">
        <v>12</v>
      </c>
      <c r="D205" s="21">
        <v>205</v>
      </c>
      <c r="E205" s="21">
        <f>IF(ISBLANK(HLOOKUP(E$1, m_preprocess!$1:$1048576, $D205, FALSE)), "", HLOOKUP(E$1, m_preprocess!$1:$1048576, $D205, FALSE))</f>
        <v>79.566168466488577</v>
      </c>
      <c r="F205" s="21">
        <f>IF(ISBLANK(HLOOKUP(F$1, m_preprocess!$1:$1048576, $D205, FALSE)), "", HLOOKUP(F$1, m_preprocess!$1:$1048576, $D205, FALSE))</f>
        <v>72.435409210518202</v>
      </c>
      <c r="G205" s="21">
        <f>IF(ISBLANK(HLOOKUP(G$1, m_preprocess!$1:$1048576, $D205, FALSE)), "", HLOOKUP(G$1, m_preprocess!$1:$1048576, $D205, FALSE))</f>
        <v>90.725610352875123</v>
      </c>
      <c r="H205" s="21">
        <f>IF(ISBLANK(HLOOKUP(H$1, m_preprocess!$1:$1048576, $D205, FALSE)), "", HLOOKUP(H$1, m_preprocess!$1:$1048576, $D205, FALSE))</f>
        <v>105.65934210018553</v>
      </c>
      <c r="I205" s="21">
        <f>IF(ISBLANK(HLOOKUP(I$1, m_preprocess!$1:$1048576, $D205, FALSE)), "", HLOOKUP(I$1, m_preprocess!$1:$1048576, $D205, FALSE))</f>
        <v>135.7356276668319</v>
      </c>
      <c r="J205" s="21">
        <f>IF(ISBLANK(HLOOKUP(J$1, m_preprocess!$1:$1048576, $D205, FALSE)), "", HLOOKUP(J$1, m_preprocess!$1:$1048576, $D205, FALSE))</f>
        <v>70.184146744698495</v>
      </c>
      <c r="K205" s="21">
        <f>IF(ISBLANK(HLOOKUP(K$1, m_preprocess!$1:$1048576, $D205, FALSE)), "", HLOOKUP(K$1, m_preprocess!$1:$1048576, $D205, FALSE))</f>
        <v>357180.75297656877</v>
      </c>
      <c r="L205" s="21">
        <f>IF(ISBLANK(HLOOKUP(L$1, m_preprocess!$1:$1048576, $D205, FALSE)), "", HLOOKUP(L$1, m_preprocess!$1:$1048576, $D205, FALSE))</f>
        <v>48843.6859861743</v>
      </c>
      <c r="M205" s="21">
        <f>IF(ISBLANK(HLOOKUP(M$1, m_preprocess!$1:$1048576, $D205, FALSE)), "", HLOOKUP(M$1, m_preprocess!$1:$1048576, $D205, FALSE))</f>
        <v>113222.69849793153</v>
      </c>
      <c r="N205" s="21">
        <f>IF(ISBLANK(HLOOKUP(N$1, m_preprocess!$1:$1048576, $D205, FALSE)), "", HLOOKUP(N$1, m_preprocess!$1:$1048576, $D205, FALSE))</f>
        <v>26317.130411478582</v>
      </c>
      <c r="O205" s="21">
        <f>IF(ISBLANK(HLOOKUP(O$1, m_preprocess!$1:$1048576, $D205, FALSE)), "", HLOOKUP(O$1, m_preprocess!$1:$1048576, $D205, FALSE))</f>
        <v>168797.23808098439</v>
      </c>
      <c r="P205" s="21">
        <f>IF(ISBLANK(HLOOKUP(P$1, m_preprocess!$1:$1048576, $D205, FALSE)), "", HLOOKUP(P$1, m_preprocess!$1:$1048576, $D205, FALSE))</f>
        <v>701485.92681537895</v>
      </c>
      <c r="Q205" s="21">
        <f>IF(ISBLANK(HLOOKUP(Q$1, m_preprocess!$1:$1048576, $D205, FALSE)), "", HLOOKUP(Q$1, m_preprocess!$1:$1048576, $D205, FALSE))</f>
        <v>243636.19785601419</v>
      </c>
      <c r="R205" s="21">
        <f>IF(ISBLANK(HLOOKUP(R$1, m_preprocess!$1:$1048576, $D205, FALSE)), "", HLOOKUP(R$1, m_preprocess!$1:$1048576, $D205, FALSE))</f>
        <v>209242.30329995925</v>
      </c>
      <c r="S205" s="21">
        <f>IF(ISBLANK(HLOOKUP(S$1, m_preprocess!$1:$1048576, $D205, FALSE)), "", HLOOKUP(S$1, m_preprocess!$1:$1048576, $D205, FALSE))</f>
        <v>248607.4256594055</v>
      </c>
      <c r="T205" s="21">
        <f>IF(ISBLANK(HLOOKUP(T$1, m_preprocess!$1:$1048576, $D205, FALSE)), "", HLOOKUP(T$1, m_preprocess!$1:$1048576, $D205, FALSE))</f>
        <v>25688650.673972607</v>
      </c>
      <c r="U205" s="21">
        <f>IF(ISBLANK(HLOOKUP(U$1, m_preprocess!$1:$1048576, $D205, FALSE)), "", HLOOKUP(U$1, m_preprocess!$1:$1048576, $D205, FALSE))</f>
        <v>70.398647189896977</v>
      </c>
      <c r="V205" s="21">
        <f>IF(ISBLANK(HLOOKUP(V$1, m_preprocess!$1:$1048576, $D205, FALSE)), "", HLOOKUP(V$1, m_preprocess!$1:$1048576, $D205, FALSE))</f>
        <v>18112837.208219182</v>
      </c>
      <c r="W205" s="21">
        <f>IF(ISBLANK(HLOOKUP(W$1, m_preprocess!$1:$1048576, $D205, FALSE)), "", HLOOKUP(W$1, m_preprocess!$1:$1048576, $D205, FALSE))</f>
        <v>25731101.331506852</v>
      </c>
      <c r="X205" s="21">
        <f>IF(ISBLANK(HLOOKUP(X$1, m_preprocess!$1:$1048576, $D205, FALSE)), "", HLOOKUP(X$1, m_preprocess!$1:$1048576, $D205, FALSE))</f>
        <v>17268.035222826074</v>
      </c>
      <c r="Y205" s="21">
        <f>IF(ISBLANK(HLOOKUP(Y$1, m_preprocess!$1:$1048576, $D205, FALSE)), "", HLOOKUP(Y$1, m_preprocess!$1:$1048576, $D205, FALSE))</f>
        <v>129.22999999999999</v>
      </c>
      <c r="Z205" s="21">
        <f>IF(ISBLANK(HLOOKUP(Z$1, m_preprocess!$1:$1048576, $D205, FALSE)), "", HLOOKUP(Z$1, m_preprocess!$1:$1048576, $D205, FALSE))</f>
        <v>94.1</v>
      </c>
    </row>
    <row r="206" spans="1:26" x14ac:dyDescent="0.25">
      <c r="A206" s="2">
        <v>40179</v>
      </c>
      <c r="B206" s="21">
        <v>2010</v>
      </c>
      <c r="C206" s="21">
        <v>1</v>
      </c>
      <c r="D206" s="21">
        <v>206</v>
      </c>
      <c r="E206" s="21">
        <f>IF(ISBLANK(HLOOKUP(E$1, m_preprocess!$1:$1048576, $D206, FALSE)), "", HLOOKUP(E$1, m_preprocess!$1:$1048576, $D206, FALSE))</f>
        <v>72.788606083496873</v>
      </c>
      <c r="F206" s="21">
        <f>IF(ISBLANK(HLOOKUP(F$1, m_preprocess!$1:$1048576, $D206, FALSE)), "", HLOOKUP(F$1, m_preprocess!$1:$1048576, $D206, FALSE))</f>
        <v>76.219386395034306</v>
      </c>
      <c r="G206" s="21">
        <f>IF(ISBLANK(HLOOKUP(G$1, m_preprocess!$1:$1048576, $D206, FALSE)), "", HLOOKUP(G$1, m_preprocess!$1:$1048576, $D206, FALSE))</f>
        <v>73.859422621174232</v>
      </c>
      <c r="H206" s="21">
        <f>IF(ISBLANK(HLOOKUP(H$1, m_preprocess!$1:$1048576, $D206, FALSE)), "", HLOOKUP(H$1, m_preprocess!$1:$1048576, $D206, FALSE))</f>
        <v>83.590993632217703</v>
      </c>
      <c r="I206" s="21">
        <f>IF(ISBLANK(HLOOKUP(I$1, m_preprocess!$1:$1048576, $D206, FALSE)), "", HLOOKUP(I$1, m_preprocess!$1:$1048576, $D206, FALSE))</f>
        <v>102.10432363360444</v>
      </c>
      <c r="J206" s="21">
        <f>IF(ISBLANK(HLOOKUP(J$1, m_preprocess!$1:$1048576, $D206, FALSE)), "", HLOOKUP(J$1, m_preprocess!$1:$1048576, $D206, FALSE))</f>
        <v>69.271830849596299</v>
      </c>
      <c r="K206" s="21">
        <f>IF(ISBLANK(HLOOKUP(K$1, m_preprocess!$1:$1048576, $D206, FALSE)), "", HLOOKUP(K$1, m_preprocess!$1:$1048576, $D206, FALSE))</f>
        <v>401051.57819303038</v>
      </c>
      <c r="L206" s="21">
        <f>IF(ISBLANK(HLOOKUP(L$1, m_preprocess!$1:$1048576, $D206, FALSE)), "", HLOOKUP(L$1, m_preprocess!$1:$1048576, $D206, FALSE))</f>
        <v>100525.04494219346</v>
      </c>
      <c r="M206" s="21">
        <f>IF(ISBLANK(HLOOKUP(M$1, m_preprocess!$1:$1048576, $D206, FALSE)), "", HLOOKUP(M$1, m_preprocess!$1:$1048576, $D206, FALSE))</f>
        <v>110022.1620586132</v>
      </c>
      <c r="N206" s="21">
        <f>IF(ISBLANK(HLOOKUP(N$1, m_preprocess!$1:$1048576, $D206, FALSE)), "", HLOOKUP(N$1, m_preprocess!$1:$1048576, $D206, FALSE))</f>
        <v>22508.452199552692</v>
      </c>
      <c r="O206" s="21">
        <f>IF(ISBLANK(HLOOKUP(O$1, m_preprocess!$1:$1048576, $D206, FALSE)), "", HLOOKUP(O$1, m_preprocess!$1:$1048576, $D206, FALSE))</f>
        <v>167995.91899267104</v>
      </c>
      <c r="P206" s="21">
        <f>IF(ISBLANK(HLOOKUP(P$1, m_preprocess!$1:$1048576, $D206, FALSE)), "", HLOOKUP(P$1, m_preprocess!$1:$1048576, $D206, FALSE))</f>
        <v>631876.46758132486</v>
      </c>
      <c r="Q206" s="21">
        <f>IF(ISBLANK(HLOOKUP(Q$1, m_preprocess!$1:$1048576, $D206, FALSE)), "", HLOOKUP(Q$1, m_preprocess!$1:$1048576, $D206, FALSE))</f>
        <v>211996.49288220672</v>
      </c>
      <c r="R206" s="21">
        <f>IF(ISBLANK(HLOOKUP(R$1, m_preprocess!$1:$1048576, $D206, FALSE)), "", HLOOKUP(R$1, m_preprocess!$1:$1048576, $D206, FALSE))</f>
        <v>154442.16358848193</v>
      </c>
      <c r="S206" s="21">
        <f>IF(ISBLANK(HLOOKUP(S$1, m_preprocess!$1:$1048576, $D206, FALSE)), "", HLOOKUP(S$1, m_preprocess!$1:$1048576, $D206, FALSE))</f>
        <v>265437.8111106361</v>
      </c>
      <c r="T206" s="21">
        <f>IF(ISBLANK(HLOOKUP(T$1, m_preprocess!$1:$1048576, $D206, FALSE)), "", HLOOKUP(T$1, m_preprocess!$1:$1048576, $D206, FALSE))</f>
        <v>26206899.21699819</v>
      </c>
      <c r="U206" s="21">
        <f>IF(ISBLANK(HLOOKUP(U$1, m_preprocess!$1:$1048576, $D206, FALSE)), "", HLOOKUP(U$1, m_preprocess!$1:$1048576, $D206, FALSE))</f>
        <v>69.796574541395302</v>
      </c>
      <c r="V206" s="21">
        <f>IF(ISBLANK(HLOOKUP(V$1, m_preprocess!$1:$1048576, $D206, FALSE)), "", HLOOKUP(V$1, m_preprocess!$1:$1048576, $D206, FALSE))</f>
        <v>17343290.414104883</v>
      </c>
      <c r="W206" s="21">
        <f>IF(ISBLANK(HLOOKUP(W$1, m_preprocess!$1:$1048576, $D206, FALSE)), "", HLOOKUP(W$1, m_preprocess!$1:$1048576, $D206, FALSE))</f>
        <v>24993597.914104883</v>
      </c>
      <c r="X206" s="21">
        <f>IF(ISBLANK(HLOOKUP(X$1, m_preprocess!$1:$1048576, $D206, FALSE)), "", HLOOKUP(X$1, m_preprocess!$1:$1048576, $D206, FALSE))</f>
        <v>16093.226980886076</v>
      </c>
      <c r="Y206" s="21">
        <f>IF(ISBLANK(HLOOKUP(Y$1, m_preprocess!$1:$1048576, $D206, FALSE)), "", HLOOKUP(Y$1, m_preprocess!$1:$1048576, $D206, FALSE))</f>
        <v>125.81</v>
      </c>
      <c r="Z206" s="21">
        <f>IF(ISBLANK(HLOOKUP(Z$1, m_preprocess!$1:$1048576, $D206, FALSE)), "", HLOOKUP(Z$1, m_preprocess!$1:$1048576, $D206, FALSE))</f>
        <v>91.2</v>
      </c>
    </row>
    <row r="207" spans="1:26" x14ac:dyDescent="0.25">
      <c r="A207" s="2">
        <v>40210</v>
      </c>
      <c r="B207" s="21">
        <v>2010</v>
      </c>
      <c r="C207" s="21">
        <v>2</v>
      </c>
      <c r="D207" s="21">
        <v>207</v>
      </c>
      <c r="E207" s="21">
        <f>IF(ISBLANK(HLOOKUP(E$1, m_preprocess!$1:$1048576, $D207, FALSE)), "", HLOOKUP(E$1, m_preprocess!$1:$1048576, $D207, FALSE))</f>
        <v>74.910097699422863</v>
      </c>
      <c r="F207" s="21">
        <f>IF(ISBLANK(HLOOKUP(F$1, m_preprocess!$1:$1048576, $D207, FALSE)), "", HLOOKUP(F$1, m_preprocess!$1:$1048576, $D207, FALSE))</f>
        <v>77.813001938509501</v>
      </c>
      <c r="G207" s="21">
        <f>IF(ISBLANK(HLOOKUP(G$1, m_preprocess!$1:$1048576, $D207, FALSE)), "", HLOOKUP(G$1, m_preprocess!$1:$1048576, $D207, FALSE))</f>
        <v>73.792004347619311</v>
      </c>
      <c r="H207" s="21">
        <f>IF(ISBLANK(HLOOKUP(H$1, m_preprocess!$1:$1048576, $D207, FALSE)), "", HLOOKUP(H$1, m_preprocess!$1:$1048576, $D207, FALSE))</f>
        <v>81.35085831592383</v>
      </c>
      <c r="I207" s="21">
        <f>IF(ISBLANK(HLOOKUP(I$1, m_preprocess!$1:$1048576, $D207, FALSE)), "", HLOOKUP(I$1, m_preprocess!$1:$1048576, $D207, FALSE))</f>
        <v>112.10105456228052</v>
      </c>
      <c r="J207" s="21">
        <f>IF(ISBLANK(HLOOKUP(J$1, m_preprocess!$1:$1048576, $D207, FALSE)), "", HLOOKUP(J$1, m_preprocess!$1:$1048576, $D207, FALSE))</f>
        <v>85.286273823989333</v>
      </c>
      <c r="K207" s="21">
        <f>IF(ISBLANK(HLOOKUP(K$1, m_preprocess!$1:$1048576, $D207, FALSE)), "", HLOOKUP(K$1, m_preprocess!$1:$1048576, $D207, FALSE))</f>
        <v>596351.94288550969</v>
      </c>
      <c r="L207" s="21">
        <f>IF(ISBLANK(HLOOKUP(L$1, m_preprocess!$1:$1048576, $D207, FALSE)), "", HLOOKUP(L$1, m_preprocess!$1:$1048576, $D207, FALSE))</f>
        <v>279423.95027989696</v>
      </c>
      <c r="M207" s="21">
        <f>IF(ISBLANK(HLOOKUP(M$1, m_preprocess!$1:$1048576, $D207, FALSE)), "", HLOOKUP(M$1, m_preprocess!$1:$1048576, $D207, FALSE))</f>
        <v>124077.05413705016</v>
      </c>
      <c r="N207" s="21">
        <f>IF(ISBLANK(HLOOKUP(N$1, m_preprocess!$1:$1048576, $D207, FALSE)), "", HLOOKUP(N$1, m_preprocess!$1:$1048576, $D207, FALSE))</f>
        <v>25797.490648975829</v>
      </c>
      <c r="O207" s="21">
        <f>IF(ISBLANK(HLOOKUP(O$1, m_preprocess!$1:$1048576, $D207, FALSE)), "", HLOOKUP(O$1, m_preprocess!$1:$1048576, $D207, FALSE))</f>
        <v>167053.44781958661</v>
      </c>
      <c r="P207" s="21">
        <f>IF(ISBLANK(HLOOKUP(P$1, m_preprocess!$1:$1048576, $D207, FALSE)), "", HLOOKUP(P$1, m_preprocess!$1:$1048576, $D207, FALSE))</f>
        <v>638070.22223111009</v>
      </c>
      <c r="Q207" s="21">
        <f>IF(ISBLANK(HLOOKUP(Q$1, m_preprocess!$1:$1048576, $D207, FALSE)), "", HLOOKUP(Q$1, m_preprocess!$1:$1048576, $D207, FALSE))</f>
        <v>214139.35988075077</v>
      </c>
      <c r="R207" s="21">
        <f>IF(ISBLANK(HLOOKUP(R$1, m_preprocess!$1:$1048576, $D207, FALSE)), "", HLOOKUP(R$1, m_preprocess!$1:$1048576, $D207, FALSE))</f>
        <v>187574.00332208621</v>
      </c>
      <c r="S207" s="21">
        <f>IF(ISBLANK(HLOOKUP(S$1, m_preprocess!$1:$1048576, $D207, FALSE)), "", HLOOKUP(S$1, m_preprocess!$1:$1048576, $D207, FALSE))</f>
        <v>236356.85902827303</v>
      </c>
      <c r="T207" s="21">
        <f>IF(ISBLANK(HLOOKUP(T$1, m_preprocess!$1:$1048576, $D207, FALSE)), "", HLOOKUP(T$1, m_preprocess!$1:$1048576, $D207, FALSE))</f>
        <v>26775218.989140272</v>
      </c>
      <c r="U207" s="21">
        <f>IF(ISBLANK(HLOOKUP(U$1, m_preprocess!$1:$1048576, $D207, FALSE)), "", HLOOKUP(U$1, m_preprocess!$1:$1048576, $D207, FALSE))</f>
        <v>69.614346741945852</v>
      </c>
      <c r="V207" s="21">
        <f>IF(ISBLANK(HLOOKUP(V$1, m_preprocess!$1:$1048576, $D207, FALSE)), "", HLOOKUP(V$1, m_preprocess!$1:$1048576, $D207, FALSE))</f>
        <v>17252494.460633483</v>
      </c>
      <c r="W207" s="21">
        <f>IF(ISBLANK(HLOOKUP(W$1, m_preprocess!$1:$1048576, $D207, FALSE)), "", HLOOKUP(W$1, m_preprocess!$1:$1048576, $D207, FALSE))</f>
        <v>25624765.791855205</v>
      </c>
      <c r="X207" s="21">
        <f>IF(ISBLANK(HLOOKUP(X$1, m_preprocess!$1:$1048576, $D207, FALSE)), "", HLOOKUP(X$1, m_preprocess!$1:$1048576, $D207, FALSE))</f>
        <v>17415.363935514975</v>
      </c>
      <c r="Y207" s="21">
        <f>IF(ISBLANK(HLOOKUP(Y$1, m_preprocess!$1:$1048576, $D207, FALSE)), "", HLOOKUP(Y$1, m_preprocess!$1:$1048576, $D207, FALSE))</f>
        <v>127.61</v>
      </c>
      <c r="Z207" s="21">
        <f>IF(ISBLANK(HLOOKUP(Z$1, m_preprocess!$1:$1048576, $D207, FALSE)), "", HLOOKUP(Z$1, m_preprocess!$1:$1048576, $D207, FALSE))</f>
        <v>89</v>
      </c>
    </row>
    <row r="208" spans="1:26" x14ac:dyDescent="0.25">
      <c r="A208" s="2">
        <v>40238</v>
      </c>
      <c r="B208" s="21">
        <v>2010</v>
      </c>
      <c r="C208" s="21">
        <v>3</v>
      </c>
      <c r="D208" s="21">
        <v>208</v>
      </c>
      <c r="E208" s="21">
        <f>IF(ISBLANK(HLOOKUP(E$1, m_preprocess!$1:$1048576, $D208, FALSE)), "", HLOOKUP(E$1, m_preprocess!$1:$1048576, $D208, FALSE))</f>
        <v>82.405661518081914</v>
      </c>
      <c r="F208" s="21">
        <f>IF(ISBLANK(HLOOKUP(F$1, m_preprocess!$1:$1048576, $D208, FALSE)), "", HLOOKUP(F$1, m_preprocess!$1:$1048576, $D208, FALSE))</f>
        <v>78.152708456680202</v>
      </c>
      <c r="G208" s="21">
        <f>IF(ISBLANK(HLOOKUP(G$1, m_preprocess!$1:$1048576, $D208, FALSE)), "", HLOOKUP(G$1, m_preprocess!$1:$1048576, $D208, FALSE))</f>
        <v>80.154543080753029</v>
      </c>
      <c r="H208" s="21">
        <f>IF(ISBLANK(HLOOKUP(H$1, m_preprocess!$1:$1048576, $D208, FALSE)), "", HLOOKUP(H$1, m_preprocess!$1:$1048576, $D208, FALSE))</f>
        <v>91.094619838165897</v>
      </c>
      <c r="I208" s="21">
        <f>IF(ISBLANK(HLOOKUP(I$1, m_preprocess!$1:$1048576, $D208, FALSE)), "", HLOOKUP(I$1, m_preprocess!$1:$1048576, $D208, FALSE))</f>
        <v>111.64298370181899</v>
      </c>
      <c r="J208" s="21">
        <f>IF(ISBLANK(HLOOKUP(J$1, m_preprocess!$1:$1048576, $D208, FALSE)), "", HLOOKUP(J$1, m_preprocess!$1:$1048576, $D208, FALSE))</f>
        <v>73.042345053742565</v>
      </c>
      <c r="K208" s="21">
        <f>IF(ISBLANK(HLOOKUP(K$1, m_preprocess!$1:$1048576, $D208, FALSE)), "", HLOOKUP(K$1, m_preprocess!$1:$1048576, $D208, FALSE))</f>
        <v>679776.63334046479</v>
      </c>
      <c r="L208" s="21">
        <f>IF(ISBLANK(HLOOKUP(L$1, m_preprocess!$1:$1048576, $D208, FALSE)), "", HLOOKUP(L$1, m_preprocess!$1:$1048576, $D208, FALSE))</f>
        <v>328008.4912401411</v>
      </c>
      <c r="M208" s="21">
        <f>IF(ISBLANK(HLOOKUP(M$1, m_preprocess!$1:$1048576, $D208, FALSE)), "", HLOOKUP(M$1, m_preprocess!$1:$1048576, $D208, FALSE))</f>
        <v>143831.20654753162</v>
      </c>
      <c r="N208" s="21">
        <f>IF(ISBLANK(HLOOKUP(N$1, m_preprocess!$1:$1048576, $D208, FALSE)), "", HLOOKUP(N$1, m_preprocess!$1:$1048576, $D208, FALSE))</f>
        <v>33449.679499220139</v>
      </c>
      <c r="O208" s="21">
        <f>IF(ISBLANK(HLOOKUP(O$1, m_preprocess!$1:$1048576, $D208, FALSE)), "", HLOOKUP(O$1, m_preprocess!$1:$1048576, $D208, FALSE))</f>
        <v>174487.25605357194</v>
      </c>
      <c r="P208" s="21">
        <f>IF(ISBLANK(HLOOKUP(P$1, m_preprocess!$1:$1048576, $D208, FALSE)), "", HLOOKUP(P$1, m_preprocess!$1:$1048576, $D208, FALSE))</f>
        <v>709941.3412360556</v>
      </c>
      <c r="Q208" s="21">
        <f>IF(ISBLANK(HLOOKUP(Q$1, m_preprocess!$1:$1048576, $D208, FALSE)), "", HLOOKUP(Q$1, m_preprocess!$1:$1048576, $D208, FALSE))</f>
        <v>245561.25293335304</v>
      </c>
      <c r="R208" s="21">
        <f>IF(ISBLANK(HLOOKUP(R$1, m_preprocess!$1:$1048576, $D208, FALSE)), "", HLOOKUP(R$1, m_preprocess!$1:$1048576, $D208, FALSE))</f>
        <v>169357.60507744667</v>
      </c>
      <c r="S208" s="21">
        <f>IF(ISBLANK(HLOOKUP(S$1, m_preprocess!$1:$1048576, $D208, FALSE)), "", HLOOKUP(S$1, m_preprocess!$1:$1048576, $D208, FALSE))</f>
        <v>295022.48322525574</v>
      </c>
      <c r="T208" s="21">
        <f>IF(ISBLANK(HLOOKUP(T$1, m_preprocess!$1:$1048576, $D208, FALSE)), "", HLOOKUP(T$1, m_preprocess!$1:$1048576, $D208, FALSE))</f>
        <v>27385981.961434979</v>
      </c>
      <c r="U208" s="21">
        <f>IF(ISBLANK(HLOOKUP(U$1, m_preprocess!$1:$1048576, $D208, FALSE)), "", HLOOKUP(U$1, m_preprocess!$1:$1048576, $D208, FALSE))</f>
        <v>69.144410062849801</v>
      </c>
      <c r="V208" s="21">
        <f>IF(ISBLANK(HLOOKUP(V$1, m_preprocess!$1:$1048576, $D208, FALSE)), "", HLOOKUP(V$1, m_preprocess!$1:$1048576, $D208, FALSE))</f>
        <v>17993923.022421524</v>
      </c>
      <c r="W208" s="21">
        <f>IF(ISBLANK(HLOOKUP(W$1, m_preprocess!$1:$1048576, $D208, FALSE)), "", HLOOKUP(W$1, m_preprocess!$1:$1048576, $D208, FALSE))</f>
        <v>25835591.233183861</v>
      </c>
      <c r="X208" s="21">
        <f>IF(ISBLANK(HLOOKUP(X$1, m_preprocess!$1:$1048576, $D208, FALSE)), "", HLOOKUP(X$1, m_preprocess!$1:$1048576, $D208, FALSE))</f>
        <v>26481.05285980221</v>
      </c>
      <c r="Y208" s="21">
        <f>IF(ISBLANK(HLOOKUP(Y$1, m_preprocess!$1:$1048576, $D208, FALSE)), "", HLOOKUP(Y$1, m_preprocess!$1:$1048576, $D208, FALSE))</f>
        <v>143.44</v>
      </c>
      <c r="Z208" s="21">
        <f>IF(ISBLANK(HLOOKUP(Z$1, m_preprocess!$1:$1048576, $D208, FALSE)), "", HLOOKUP(Z$1, m_preprocess!$1:$1048576, $D208, FALSE))</f>
        <v>105.1</v>
      </c>
    </row>
    <row r="209" spans="1:26" x14ac:dyDescent="0.25">
      <c r="A209" s="2">
        <v>40269</v>
      </c>
      <c r="B209" s="21">
        <v>2010</v>
      </c>
      <c r="C209" s="21">
        <v>4</v>
      </c>
      <c r="D209" s="21">
        <v>209</v>
      </c>
      <c r="E209" s="21">
        <f>IF(ISBLANK(HLOOKUP(E$1, m_preprocess!$1:$1048576, $D209, FALSE)), "", HLOOKUP(E$1, m_preprocess!$1:$1048576, $D209, FALSE))</f>
        <v>77.472508982169828</v>
      </c>
      <c r="F209" s="21">
        <f>IF(ISBLANK(HLOOKUP(F$1, m_preprocess!$1:$1048576, $D209, FALSE)), "", HLOOKUP(F$1, m_preprocess!$1:$1048576, $D209, FALSE))</f>
        <v>77.640897936793607</v>
      </c>
      <c r="G209" s="21">
        <f>IF(ISBLANK(HLOOKUP(G$1, m_preprocess!$1:$1048576, $D209, FALSE)), "", HLOOKUP(G$1, m_preprocess!$1:$1048576, $D209, FALSE))</f>
        <v>72.168643939276848</v>
      </c>
      <c r="H209" s="21">
        <f>IF(ISBLANK(HLOOKUP(H$1, m_preprocess!$1:$1048576, $D209, FALSE)), "", HLOOKUP(H$1, m_preprocess!$1:$1048576, $D209, FALSE))</f>
        <v>79.03151571680641</v>
      </c>
      <c r="I209" s="21">
        <f>IF(ISBLANK(HLOOKUP(I$1, m_preprocess!$1:$1048576, $D209, FALSE)), "", HLOOKUP(I$1, m_preprocess!$1:$1048576, $D209, FALSE))</f>
        <v>120.21540006534643</v>
      </c>
      <c r="J209" s="21">
        <f>IF(ISBLANK(HLOOKUP(J$1, m_preprocess!$1:$1048576, $D209, FALSE)), "", HLOOKUP(J$1, m_preprocess!$1:$1048576, $D209, FALSE))</f>
        <v>76.021652882955649</v>
      </c>
      <c r="K209" s="21">
        <f>IF(ISBLANK(HLOOKUP(K$1, m_preprocess!$1:$1048576, $D209, FALSE)), "", HLOOKUP(K$1, m_preprocess!$1:$1048576, $D209, FALSE))</f>
        <v>603203.19364217343</v>
      </c>
      <c r="L209" s="21">
        <f>IF(ISBLANK(HLOOKUP(L$1, m_preprocess!$1:$1048576, $D209, FALSE)), "", HLOOKUP(L$1, m_preprocess!$1:$1048576, $D209, FALSE))</f>
        <v>239827.5875090893</v>
      </c>
      <c r="M209" s="21">
        <f>IF(ISBLANK(HLOOKUP(M$1, m_preprocess!$1:$1048576, $D209, FALSE)), "", HLOOKUP(M$1, m_preprocess!$1:$1048576, $D209, FALSE))</f>
        <v>160384.46145341548</v>
      </c>
      <c r="N209" s="21">
        <f>IF(ISBLANK(HLOOKUP(N$1, m_preprocess!$1:$1048576, $D209, FALSE)), "", HLOOKUP(N$1, m_preprocess!$1:$1048576, $D209, FALSE))</f>
        <v>30592.200849313303</v>
      </c>
      <c r="O209" s="21">
        <f>IF(ISBLANK(HLOOKUP(O$1, m_preprocess!$1:$1048576, $D209, FALSE)), "", HLOOKUP(O$1, m_preprocess!$1:$1048576, $D209, FALSE))</f>
        <v>172398.94383035539</v>
      </c>
      <c r="P209" s="21">
        <f>IF(ISBLANK(HLOOKUP(P$1, m_preprocess!$1:$1048576, $D209, FALSE)), "", HLOOKUP(P$1, m_preprocess!$1:$1048576, $D209, FALSE))</f>
        <v>693828.15273669106</v>
      </c>
      <c r="Q209" s="21">
        <f>IF(ISBLANK(HLOOKUP(Q$1, m_preprocess!$1:$1048576, $D209, FALSE)), "", HLOOKUP(Q$1, m_preprocess!$1:$1048576, $D209, FALSE))</f>
        <v>224304.80654883699</v>
      </c>
      <c r="R209" s="21">
        <f>IF(ISBLANK(HLOOKUP(R$1, m_preprocess!$1:$1048576, $D209, FALSE)), "", HLOOKUP(R$1, m_preprocess!$1:$1048576, $D209, FALSE))</f>
        <v>198056.26514020824</v>
      </c>
      <c r="S209" s="21">
        <f>IF(ISBLANK(HLOOKUP(S$1, m_preprocess!$1:$1048576, $D209, FALSE)), "", HLOOKUP(S$1, m_preprocess!$1:$1048576, $D209, FALSE))</f>
        <v>271467.08104764577</v>
      </c>
      <c r="T209" s="21">
        <f>IF(ISBLANK(HLOOKUP(T$1, m_preprocess!$1:$1048576, $D209, FALSE)), "", HLOOKUP(T$1, m_preprocess!$1:$1048576, $D209, FALSE))</f>
        <v>27821715.189501777</v>
      </c>
      <c r="U209" s="21">
        <f>IF(ISBLANK(HLOOKUP(U$1, m_preprocess!$1:$1048576, $D209, FALSE)), "", HLOOKUP(U$1, m_preprocess!$1:$1048576, $D209, FALSE))</f>
        <v>69.538381153989079</v>
      </c>
      <c r="V209" s="21">
        <f>IF(ISBLANK(HLOOKUP(V$1, m_preprocess!$1:$1048576, $D209, FALSE)), "", HLOOKUP(V$1, m_preprocess!$1:$1048576, $D209, FALSE))</f>
        <v>17966270.679715302</v>
      </c>
      <c r="W209" s="21">
        <f>IF(ISBLANK(HLOOKUP(W$1, m_preprocess!$1:$1048576, $D209, FALSE)), "", HLOOKUP(W$1, m_preprocess!$1:$1048576, $D209, FALSE))</f>
        <v>25800639.379003558</v>
      </c>
      <c r="X209" s="21">
        <f>IF(ISBLANK(HLOOKUP(X$1, m_preprocess!$1:$1048576, $D209, FALSE)), "", HLOOKUP(X$1, m_preprocess!$1:$1048576, $D209, FALSE))</f>
        <v>18872.852449999991</v>
      </c>
      <c r="Y209" s="21">
        <f>IF(ISBLANK(HLOOKUP(Y$1, m_preprocess!$1:$1048576, $D209, FALSE)), "", HLOOKUP(Y$1, m_preprocess!$1:$1048576, $D209, FALSE))</f>
        <v>136.87</v>
      </c>
      <c r="Z209" s="21">
        <f>IF(ISBLANK(HLOOKUP(Z$1, m_preprocess!$1:$1048576, $D209, FALSE)), "", HLOOKUP(Z$1, m_preprocess!$1:$1048576, $D209, FALSE))</f>
        <v>99.3</v>
      </c>
    </row>
    <row r="210" spans="1:26" x14ac:dyDescent="0.25">
      <c r="A210" s="2">
        <v>40299</v>
      </c>
      <c r="B210" s="21">
        <v>2010</v>
      </c>
      <c r="C210" s="21">
        <v>5</v>
      </c>
      <c r="D210" s="21">
        <v>210</v>
      </c>
      <c r="E210" s="21">
        <f>IF(ISBLANK(HLOOKUP(E$1, m_preprocess!$1:$1048576, $D210, FALSE)), "", HLOOKUP(E$1, m_preprocess!$1:$1048576, $D210, FALSE))</f>
        <v>80.296286055308684</v>
      </c>
      <c r="F210" s="21">
        <f>IF(ISBLANK(HLOOKUP(F$1, m_preprocess!$1:$1048576, $D210, FALSE)), "", HLOOKUP(F$1, m_preprocess!$1:$1048576, $D210, FALSE))</f>
        <v>77.616775942635599</v>
      </c>
      <c r="G210" s="21">
        <f>IF(ISBLANK(HLOOKUP(G$1, m_preprocess!$1:$1048576, $D210, FALSE)), "", HLOOKUP(G$1, m_preprocess!$1:$1048576, $D210, FALSE))</f>
        <v>86.353778915184421</v>
      </c>
      <c r="H210" s="21">
        <f>IF(ISBLANK(HLOOKUP(H$1, m_preprocess!$1:$1048576, $D210, FALSE)), "", HLOOKUP(H$1, m_preprocess!$1:$1048576, $D210, FALSE))</f>
        <v>90.544872221705646</v>
      </c>
      <c r="I210" s="21">
        <f>IF(ISBLANK(HLOOKUP(I$1, m_preprocess!$1:$1048576, $D210, FALSE)), "", HLOOKUP(I$1, m_preprocess!$1:$1048576, $D210, FALSE))</f>
        <v>155.92376214883058</v>
      </c>
      <c r="J210" s="21">
        <f>IF(ISBLANK(HLOOKUP(J$1, m_preprocess!$1:$1048576, $D210, FALSE)), "", HLOOKUP(J$1, m_preprocess!$1:$1048576, $D210, FALSE))</f>
        <v>69.888115666579935</v>
      </c>
      <c r="K210" s="21">
        <f>IF(ISBLANK(HLOOKUP(K$1, m_preprocess!$1:$1048576, $D210, FALSE)), "", HLOOKUP(K$1, m_preprocess!$1:$1048576, $D210, FALSE))</f>
        <v>635255.23391371383</v>
      </c>
      <c r="L210" s="21">
        <f>IF(ISBLANK(HLOOKUP(L$1, m_preprocess!$1:$1048576, $D210, FALSE)), "", HLOOKUP(L$1, m_preprocess!$1:$1048576, $D210, FALSE))</f>
        <v>255108.22035323619</v>
      </c>
      <c r="M210" s="21">
        <f>IF(ISBLANK(HLOOKUP(M$1, m_preprocess!$1:$1048576, $D210, FALSE)), "", HLOOKUP(M$1, m_preprocess!$1:$1048576, $D210, FALSE))</f>
        <v>172116.40761911043</v>
      </c>
      <c r="N210" s="21">
        <f>IF(ISBLANK(HLOOKUP(N$1, m_preprocess!$1:$1048576, $D210, FALSE)), "", HLOOKUP(N$1, m_preprocess!$1:$1048576, $D210, FALSE))</f>
        <v>30073.423345603744</v>
      </c>
      <c r="O210" s="21">
        <f>IF(ISBLANK(HLOOKUP(O$1, m_preprocess!$1:$1048576, $D210, FALSE)), "", HLOOKUP(O$1, m_preprocess!$1:$1048576, $D210, FALSE))</f>
        <v>177957.18259576341</v>
      </c>
      <c r="P210" s="21">
        <f>IF(ISBLANK(HLOOKUP(P$1, m_preprocess!$1:$1048576, $D210, FALSE)), "", HLOOKUP(P$1, m_preprocess!$1:$1048576, $D210, FALSE))</f>
        <v>751822.67589555727</v>
      </c>
      <c r="Q210" s="21">
        <f>IF(ISBLANK(HLOOKUP(Q$1, m_preprocess!$1:$1048576, $D210, FALSE)), "", HLOOKUP(Q$1, m_preprocess!$1:$1048576, $D210, FALSE))</f>
        <v>236058.60407547542</v>
      </c>
      <c r="R210" s="21">
        <f>IF(ISBLANK(HLOOKUP(R$1, m_preprocess!$1:$1048576, $D210, FALSE)), "", HLOOKUP(R$1, m_preprocess!$1:$1048576, $D210, FALSE))</f>
        <v>199061.77661594396</v>
      </c>
      <c r="S210" s="21">
        <f>IF(ISBLANK(HLOOKUP(S$1, m_preprocess!$1:$1048576, $D210, FALSE)), "", HLOOKUP(S$1, m_preprocess!$1:$1048576, $D210, FALSE))</f>
        <v>316702.2952041378</v>
      </c>
      <c r="T210" s="21">
        <f>IF(ISBLANK(HLOOKUP(T$1, m_preprocess!$1:$1048576, $D210, FALSE)), "", HLOOKUP(T$1, m_preprocess!$1:$1048576, $D210, FALSE))</f>
        <v>28983196.97843666</v>
      </c>
      <c r="U210" s="21">
        <f>IF(ISBLANK(HLOOKUP(U$1, m_preprocess!$1:$1048576, $D210, FALSE)), "", HLOOKUP(U$1, m_preprocess!$1:$1048576, $D210, FALSE))</f>
        <v>68.964650992117299</v>
      </c>
      <c r="V210" s="21">
        <f>IF(ISBLANK(HLOOKUP(V$1, m_preprocess!$1:$1048576, $D210, FALSE)), "", HLOOKUP(V$1, m_preprocess!$1:$1048576, $D210, FALSE))</f>
        <v>17983930.005390834</v>
      </c>
      <c r="W210" s="21">
        <f>IF(ISBLANK(HLOOKUP(W$1, m_preprocess!$1:$1048576, $D210, FALSE)), "", HLOOKUP(W$1, m_preprocess!$1:$1048576, $D210, FALSE))</f>
        <v>26078720.242587604</v>
      </c>
      <c r="X210" s="21">
        <f>IF(ISBLANK(HLOOKUP(X$1, m_preprocess!$1:$1048576, $D210, FALSE)), "", HLOOKUP(X$1, m_preprocess!$1:$1048576, $D210, FALSE))</f>
        <v>29041.017594990495</v>
      </c>
      <c r="Y210" s="21">
        <f>IF(ISBLANK(HLOOKUP(Y$1, m_preprocess!$1:$1048576, $D210, FALSE)), "", HLOOKUP(Y$1, m_preprocess!$1:$1048576, $D210, FALSE))</f>
        <v>136.52000000000001</v>
      </c>
      <c r="Z210" s="21">
        <f>IF(ISBLANK(HLOOKUP(Z$1, m_preprocess!$1:$1048576, $D210, FALSE)), "", HLOOKUP(Z$1, m_preprocess!$1:$1048576, $D210, FALSE))</f>
        <v>104.3</v>
      </c>
    </row>
    <row r="211" spans="1:26" x14ac:dyDescent="0.25">
      <c r="A211" s="2">
        <v>40330</v>
      </c>
      <c r="B211" s="21">
        <v>2010</v>
      </c>
      <c r="C211" s="21">
        <v>6</v>
      </c>
      <c r="D211" s="21">
        <v>211</v>
      </c>
      <c r="E211" s="21">
        <f>IF(ISBLANK(HLOOKUP(E$1, m_preprocess!$1:$1048576, $D211, FALSE)), "", HLOOKUP(E$1, m_preprocess!$1:$1048576, $D211, FALSE))</f>
        <v>71.879278987578758</v>
      </c>
      <c r="F211" s="21">
        <f>IF(ISBLANK(HLOOKUP(F$1, m_preprocess!$1:$1048576, $D211, FALSE)), "", HLOOKUP(F$1, m_preprocess!$1:$1048576, $D211, FALSE))</f>
        <v>79.420857858884006</v>
      </c>
      <c r="G211" s="21">
        <f>IF(ISBLANK(HLOOKUP(G$1, m_preprocess!$1:$1048576, $D211, FALSE)), "", HLOOKUP(G$1, m_preprocess!$1:$1048576, $D211, FALSE))</f>
        <v>81.896074605490952</v>
      </c>
      <c r="H211" s="21">
        <f>IF(ISBLANK(HLOOKUP(H$1, m_preprocess!$1:$1048576, $D211, FALSE)), "", HLOOKUP(H$1, m_preprocess!$1:$1048576, $D211, FALSE))</f>
        <v>89.473232205784711</v>
      </c>
      <c r="I211" s="21">
        <f>IF(ISBLANK(HLOOKUP(I$1, m_preprocess!$1:$1048576, $D211, FALSE)), "", HLOOKUP(I$1, m_preprocess!$1:$1048576, $D211, FALSE))</f>
        <v>126.21930337621014</v>
      </c>
      <c r="J211" s="21">
        <f>IF(ISBLANK(HLOOKUP(J$1, m_preprocess!$1:$1048576, $D211, FALSE)), "", HLOOKUP(J$1, m_preprocess!$1:$1048576, $D211, FALSE))</f>
        <v>91.852842782870212</v>
      </c>
      <c r="K211" s="21">
        <f>IF(ISBLANK(HLOOKUP(K$1, m_preprocess!$1:$1048576, $D211, FALSE)), "", HLOOKUP(K$1, m_preprocess!$1:$1048576, $D211, FALSE))</f>
        <v>614386.52687119995</v>
      </c>
      <c r="L211" s="21">
        <f>IF(ISBLANK(HLOOKUP(L$1, m_preprocess!$1:$1048576, $D211, FALSE)), "", HLOOKUP(L$1, m_preprocess!$1:$1048576, $D211, FALSE))</f>
        <v>236579.81550261256</v>
      </c>
      <c r="M211" s="21">
        <f>IF(ISBLANK(HLOOKUP(M$1, m_preprocess!$1:$1048576, $D211, FALSE)), "", HLOOKUP(M$1, m_preprocess!$1:$1048576, $D211, FALSE))</f>
        <v>169089.95652847772</v>
      </c>
      <c r="N211" s="21">
        <f>IF(ISBLANK(HLOOKUP(N$1, m_preprocess!$1:$1048576, $D211, FALSE)), "", HLOOKUP(N$1, m_preprocess!$1:$1048576, $D211, FALSE))</f>
        <v>33134.008386287933</v>
      </c>
      <c r="O211" s="21">
        <f>IF(ISBLANK(HLOOKUP(O$1, m_preprocess!$1:$1048576, $D211, FALSE)), "", HLOOKUP(O$1, m_preprocess!$1:$1048576, $D211, FALSE))</f>
        <v>175582.74645382169</v>
      </c>
      <c r="P211" s="21">
        <f>IF(ISBLANK(HLOOKUP(P$1, m_preprocess!$1:$1048576, $D211, FALSE)), "", HLOOKUP(P$1, m_preprocess!$1:$1048576, $D211, FALSE))</f>
        <v>749677.59275907348</v>
      </c>
      <c r="Q211" s="21">
        <f>IF(ISBLANK(HLOOKUP(Q$1, m_preprocess!$1:$1048576, $D211, FALSE)), "", HLOOKUP(Q$1, m_preprocess!$1:$1048576, $D211, FALSE))</f>
        <v>246036.48701329331</v>
      </c>
      <c r="R211" s="21">
        <f>IF(ISBLANK(HLOOKUP(R$1, m_preprocess!$1:$1048576, $D211, FALSE)), "", HLOOKUP(R$1, m_preprocess!$1:$1048576, $D211, FALSE))</f>
        <v>202931.2549878431</v>
      </c>
      <c r="S211" s="21">
        <f>IF(ISBLANK(HLOOKUP(S$1, m_preprocess!$1:$1048576, $D211, FALSE)), "", HLOOKUP(S$1, m_preprocess!$1:$1048576, $D211, FALSE))</f>
        <v>300709.85075793718</v>
      </c>
      <c r="T211" s="21">
        <f>IF(ISBLANK(HLOOKUP(T$1, m_preprocess!$1:$1048576, $D211, FALSE)), "", HLOOKUP(T$1, m_preprocess!$1:$1048576, $D211, FALSE))</f>
        <v>29422032.396428574</v>
      </c>
      <c r="U211" s="21">
        <f>IF(ISBLANK(HLOOKUP(U$1, m_preprocess!$1:$1048576, $D211, FALSE)), "", HLOOKUP(U$1, m_preprocess!$1:$1048576, $D211, FALSE))</f>
        <v>68.417495527876724</v>
      </c>
      <c r="V211" s="21">
        <f>IF(ISBLANK(HLOOKUP(V$1, m_preprocess!$1:$1048576, $D211, FALSE)), "", HLOOKUP(V$1, m_preprocess!$1:$1048576, $D211, FALSE))</f>
        <v>17634545.951785713</v>
      </c>
      <c r="W211" s="21">
        <f>IF(ISBLANK(HLOOKUP(W$1, m_preprocess!$1:$1048576, $D211, FALSE)), "", HLOOKUP(W$1, m_preprocess!$1:$1048576, $D211, FALSE))</f>
        <v>25780857.712500002</v>
      </c>
      <c r="X211" s="21">
        <f>IF(ISBLANK(HLOOKUP(X$1, m_preprocess!$1:$1048576, $D211, FALSE)), "", HLOOKUP(X$1, m_preprocess!$1:$1048576, $D211, FALSE))</f>
        <v>22717.125643675365</v>
      </c>
      <c r="Y211" s="21">
        <f>IF(ISBLANK(HLOOKUP(Y$1, m_preprocess!$1:$1048576, $D211, FALSE)), "", HLOOKUP(Y$1, m_preprocess!$1:$1048576, $D211, FALSE))</f>
        <v>136.09</v>
      </c>
      <c r="Z211" s="21">
        <f>IF(ISBLANK(HLOOKUP(Z$1, m_preprocess!$1:$1048576, $D211, FALSE)), "", HLOOKUP(Z$1, m_preprocess!$1:$1048576, $D211, FALSE))</f>
        <v>102.5</v>
      </c>
    </row>
    <row r="212" spans="1:26" x14ac:dyDescent="0.25">
      <c r="A212" s="2">
        <v>40360</v>
      </c>
      <c r="B212" s="21">
        <v>2010</v>
      </c>
      <c r="C212" s="21">
        <v>7</v>
      </c>
      <c r="D212" s="21">
        <v>212</v>
      </c>
      <c r="E212" s="21">
        <f>IF(ISBLANK(HLOOKUP(E$1, m_preprocess!$1:$1048576, $D212, FALSE)), "", HLOOKUP(E$1, m_preprocess!$1:$1048576, $D212, FALSE))</f>
        <v>74.904333792299141</v>
      </c>
      <c r="F212" s="21">
        <f>IF(ISBLANK(HLOOKUP(F$1, m_preprocess!$1:$1048576, $D212, FALSE)), "", HLOOKUP(F$1, m_preprocess!$1:$1048576, $D212, FALSE))</f>
        <v>78.681711810986599</v>
      </c>
      <c r="G212" s="21">
        <f>IF(ISBLANK(HLOOKUP(G$1, m_preprocess!$1:$1048576, $D212, FALSE)), "", HLOOKUP(G$1, m_preprocess!$1:$1048576, $D212, FALSE))</f>
        <v>78.711295918261072</v>
      </c>
      <c r="H212" s="21">
        <f>IF(ISBLANK(HLOOKUP(H$1, m_preprocess!$1:$1048576, $D212, FALSE)), "", HLOOKUP(H$1, m_preprocess!$1:$1048576, $D212, FALSE))</f>
        <v>88.149276725182744</v>
      </c>
      <c r="I212" s="21">
        <f>IF(ISBLANK(HLOOKUP(I$1, m_preprocess!$1:$1048576, $D212, FALSE)), "", HLOOKUP(I$1, m_preprocess!$1:$1048576, $D212, FALSE))</f>
        <v>133.73264638447856</v>
      </c>
      <c r="J212" s="21">
        <f>IF(ISBLANK(HLOOKUP(J$1, m_preprocess!$1:$1048576, $D212, FALSE)), "", HLOOKUP(J$1, m_preprocess!$1:$1048576, $D212, FALSE))</f>
        <v>78.559677019866598</v>
      </c>
      <c r="K212" s="21">
        <f>IF(ISBLANK(HLOOKUP(K$1, m_preprocess!$1:$1048576, $D212, FALSE)), "", HLOOKUP(K$1, m_preprocess!$1:$1048576, $D212, FALSE))</f>
        <v>556278.18442060414</v>
      </c>
      <c r="L212" s="21">
        <f>IF(ISBLANK(HLOOKUP(L$1, m_preprocess!$1:$1048576, $D212, FALSE)), "", HLOOKUP(L$1, m_preprocess!$1:$1048576, $D212, FALSE))</f>
        <v>179381.59221927272</v>
      </c>
      <c r="M212" s="21">
        <f>IF(ISBLANK(HLOOKUP(M$1, m_preprocess!$1:$1048576, $D212, FALSE)), "", HLOOKUP(M$1, m_preprocess!$1:$1048576, $D212, FALSE))</f>
        <v>163768.42887103927</v>
      </c>
      <c r="N212" s="21">
        <f>IF(ISBLANK(HLOOKUP(N$1, m_preprocess!$1:$1048576, $D212, FALSE)), "", HLOOKUP(N$1, m_preprocess!$1:$1048576, $D212, FALSE))</f>
        <v>38638.324176936854</v>
      </c>
      <c r="O212" s="21">
        <f>IF(ISBLANK(HLOOKUP(O$1, m_preprocess!$1:$1048576, $D212, FALSE)), "", HLOOKUP(O$1, m_preprocess!$1:$1048576, $D212, FALSE))</f>
        <v>174489.83915335531</v>
      </c>
      <c r="P212" s="21">
        <f>IF(ISBLANK(HLOOKUP(P$1, m_preprocess!$1:$1048576, $D212, FALSE)), "", HLOOKUP(P$1, m_preprocess!$1:$1048576, $D212, FALSE))</f>
        <v>766770.23417536903</v>
      </c>
      <c r="Q212" s="21">
        <f>IF(ISBLANK(HLOOKUP(Q$1, m_preprocess!$1:$1048576, $D212, FALSE)), "", HLOOKUP(Q$1, m_preprocess!$1:$1048576, $D212, FALSE))</f>
        <v>246879.90569347862</v>
      </c>
      <c r="R212" s="21">
        <f>IF(ISBLANK(HLOOKUP(R$1, m_preprocess!$1:$1048576, $D212, FALSE)), "", HLOOKUP(R$1, m_preprocess!$1:$1048576, $D212, FALSE))</f>
        <v>201771.12268655159</v>
      </c>
      <c r="S212" s="21">
        <f>IF(ISBLANK(HLOOKUP(S$1, m_preprocess!$1:$1048576, $D212, FALSE)), "", HLOOKUP(S$1, m_preprocess!$1:$1048576, $D212, FALSE))</f>
        <v>318119.20579533873</v>
      </c>
      <c r="T212" s="21">
        <f>IF(ISBLANK(HLOOKUP(T$1, m_preprocess!$1:$1048576, $D212, FALSE)), "", HLOOKUP(T$1, m_preprocess!$1:$1048576, $D212, FALSE))</f>
        <v>30616651.450490639</v>
      </c>
      <c r="U212" s="21">
        <f>IF(ISBLANK(HLOOKUP(U$1, m_preprocess!$1:$1048576, $D212, FALSE)), "", HLOOKUP(U$1, m_preprocess!$1:$1048576, $D212, FALSE))</f>
        <v>69.783604237133005</v>
      </c>
      <c r="V212" s="21">
        <f>IF(ISBLANK(HLOOKUP(V$1, m_preprocess!$1:$1048576, $D212, FALSE)), "", HLOOKUP(V$1, m_preprocess!$1:$1048576, $D212, FALSE))</f>
        <v>17956711.493309546</v>
      </c>
      <c r="W212" s="21">
        <f>IF(ISBLANK(HLOOKUP(W$1, m_preprocess!$1:$1048576, $D212, FALSE)), "", HLOOKUP(W$1, m_preprocess!$1:$1048576, $D212, FALSE))</f>
        <v>26231540.004460305</v>
      </c>
      <c r="X212" s="21">
        <f>IF(ISBLANK(HLOOKUP(X$1, m_preprocess!$1:$1048576, $D212, FALSE)), "", HLOOKUP(X$1, m_preprocess!$1:$1048576, $D212, FALSE))</f>
        <v>21775.727037999997</v>
      </c>
      <c r="Y212" s="21">
        <f>IF(ISBLANK(HLOOKUP(Y$1, m_preprocess!$1:$1048576, $D212, FALSE)), "", HLOOKUP(Y$1, m_preprocess!$1:$1048576, $D212, FALSE))</f>
        <v>141.63999999999999</v>
      </c>
      <c r="Z212" s="21">
        <f>IF(ISBLANK(HLOOKUP(Z$1, m_preprocess!$1:$1048576, $D212, FALSE)), "", HLOOKUP(Z$1, m_preprocess!$1:$1048576, $D212, FALSE))</f>
        <v>106.9</v>
      </c>
    </row>
    <row r="213" spans="1:26" x14ac:dyDescent="0.25">
      <c r="A213" s="2">
        <v>40391</v>
      </c>
      <c r="B213" s="21">
        <v>2010</v>
      </c>
      <c r="C213" s="21">
        <v>8</v>
      </c>
      <c r="D213" s="21">
        <v>213</v>
      </c>
      <c r="E213" s="21">
        <f>IF(ISBLANK(HLOOKUP(E$1, m_preprocess!$1:$1048576, $D213, FALSE)), "", HLOOKUP(E$1, m_preprocess!$1:$1048576, $D213, FALSE))</f>
        <v>78.655205578788781</v>
      </c>
      <c r="F213" s="21">
        <f>IF(ISBLANK(HLOOKUP(F$1, m_preprocess!$1:$1048576, $D213, FALSE)), "", HLOOKUP(F$1, m_preprocess!$1:$1048576, $D213, FALSE))</f>
        <v>79.579943303333394</v>
      </c>
      <c r="G213" s="21">
        <f>IF(ISBLANK(HLOOKUP(G$1, m_preprocess!$1:$1048576, $D213, FALSE)), "", HLOOKUP(G$1, m_preprocess!$1:$1048576, $D213, FALSE))</f>
        <v>87.648207848435788</v>
      </c>
      <c r="H213" s="21">
        <f>IF(ISBLANK(HLOOKUP(H$1, m_preprocess!$1:$1048576, $D213, FALSE)), "", HLOOKUP(H$1, m_preprocess!$1:$1048576, $D213, FALSE))</f>
        <v>86.267207189773742</v>
      </c>
      <c r="I213" s="21">
        <f>IF(ISBLANK(HLOOKUP(I$1, m_preprocess!$1:$1048576, $D213, FALSE)), "", HLOOKUP(I$1, m_preprocess!$1:$1048576, $D213, FALSE))</f>
        <v>149.109410136853</v>
      </c>
      <c r="J213" s="21">
        <f>IF(ISBLANK(HLOOKUP(J$1, m_preprocess!$1:$1048576, $D213, FALSE)), "", HLOOKUP(J$1, m_preprocess!$1:$1048576, $D213, FALSE))</f>
        <v>94.517471444362343</v>
      </c>
      <c r="K213" s="21">
        <f>IF(ISBLANK(HLOOKUP(K$1, m_preprocess!$1:$1048576, $D213, FALSE)), "", HLOOKUP(K$1, m_preprocess!$1:$1048576, $D213, FALSE))</f>
        <v>549427.00597426225</v>
      </c>
      <c r="L213" s="21">
        <f>IF(ISBLANK(HLOOKUP(L$1, m_preprocess!$1:$1048576, $D213, FALSE)), "", HLOOKUP(L$1, m_preprocess!$1:$1048576, $D213, FALSE))</f>
        <v>199096.32398983353</v>
      </c>
      <c r="M213" s="21">
        <f>IF(ISBLANK(HLOOKUP(M$1, m_preprocess!$1:$1048576, $D213, FALSE)), "", HLOOKUP(M$1, m_preprocess!$1:$1048576, $D213, FALSE))</f>
        <v>151644.46150240232</v>
      </c>
      <c r="N213" s="21">
        <f>IF(ISBLANK(HLOOKUP(N$1, m_preprocess!$1:$1048576, $D213, FALSE)), "", HLOOKUP(N$1, m_preprocess!$1:$1048576, $D213, FALSE))</f>
        <v>33895.870525329708</v>
      </c>
      <c r="O213" s="21">
        <f>IF(ISBLANK(HLOOKUP(O$1, m_preprocess!$1:$1048576, $D213, FALSE)), "", HLOOKUP(O$1, m_preprocess!$1:$1048576, $D213, FALSE))</f>
        <v>164790.34995669662</v>
      </c>
      <c r="P213" s="21">
        <f>IF(ISBLANK(HLOOKUP(P$1, m_preprocess!$1:$1048576, $D213, FALSE)), "", HLOOKUP(P$1, m_preprocess!$1:$1048576, $D213, FALSE))</f>
        <v>864898.19403592462</v>
      </c>
      <c r="Q213" s="21">
        <f>IF(ISBLANK(HLOOKUP(Q$1, m_preprocess!$1:$1048576, $D213, FALSE)), "", HLOOKUP(Q$1, m_preprocess!$1:$1048576, $D213, FALSE))</f>
        <v>280077.55079592555</v>
      </c>
      <c r="R213" s="21">
        <f>IF(ISBLANK(HLOOKUP(R$1, m_preprocess!$1:$1048576, $D213, FALSE)), "", HLOOKUP(R$1, m_preprocess!$1:$1048576, $D213, FALSE))</f>
        <v>233801.34673613106</v>
      </c>
      <c r="S213" s="21">
        <f>IF(ISBLANK(HLOOKUP(S$1, m_preprocess!$1:$1048576, $D213, FALSE)), "", HLOOKUP(S$1, m_preprocess!$1:$1048576, $D213, FALSE))</f>
        <v>351019.29650386801</v>
      </c>
      <c r="T213" s="21">
        <f>IF(ISBLANK(HLOOKUP(T$1, m_preprocess!$1:$1048576, $D213, FALSE)), "", HLOOKUP(T$1, m_preprocess!$1:$1048576, $D213, FALSE))</f>
        <v>31310362.010610085</v>
      </c>
      <c r="U213" s="21">
        <f>IF(ISBLANK(HLOOKUP(U$1, m_preprocess!$1:$1048576, $D213, FALSE)), "", HLOOKUP(U$1, m_preprocess!$1:$1048576, $D213, FALSE))</f>
        <v>69.583146194220632</v>
      </c>
      <c r="V213" s="21">
        <f>IF(ISBLANK(HLOOKUP(V$1, m_preprocess!$1:$1048576, $D213, FALSE)), "", HLOOKUP(V$1, m_preprocess!$1:$1048576, $D213, FALSE))</f>
        <v>17795119.429708228</v>
      </c>
      <c r="W213" s="21">
        <f>IF(ISBLANK(HLOOKUP(W$1, m_preprocess!$1:$1048576, $D213, FALSE)), "", HLOOKUP(W$1, m_preprocess!$1:$1048576, $D213, FALSE))</f>
        <v>25976959.840848811</v>
      </c>
      <c r="X213" s="21">
        <f>IF(ISBLANK(HLOOKUP(X$1, m_preprocess!$1:$1048576, $D213, FALSE)), "", HLOOKUP(X$1, m_preprocess!$1:$1048576, $D213, FALSE))</f>
        <v>25604.203359999996</v>
      </c>
      <c r="Y213" s="21">
        <f>IF(ISBLANK(HLOOKUP(Y$1, m_preprocess!$1:$1048576, $D213, FALSE)), "", HLOOKUP(Y$1, m_preprocess!$1:$1048576, $D213, FALSE))</f>
        <v>141.55000000000001</v>
      </c>
      <c r="Z213" s="21">
        <f>IF(ISBLANK(HLOOKUP(Z$1, m_preprocess!$1:$1048576, $D213, FALSE)), "", HLOOKUP(Z$1, m_preprocess!$1:$1048576, $D213, FALSE))</f>
        <v>108.1</v>
      </c>
    </row>
    <row r="214" spans="1:26" x14ac:dyDescent="0.25">
      <c r="A214" s="2">
        <v>40422</v>
      </c>
      <c r="B214" s="21">
        <v>2010</v>
      </c>
      <c r="C214" s="21">
        <v>9</v>
      </c>
      <c r="D214" s="21">
        <v>214</v>
      </c>
      <c r="E214" s="21">
        <f>IF(ISBLANK(HLOOKUP(E$1, m_preprocess!$1:$1048576, $D214, FALSE)), "", HLOOKUP(E$1, m_preprocess!$1:$1048576, $D214, FALSE))</f>
        <v>77.237300955811563</v>
      </c>
      <c r="F214" s="21">
        <f>IF(ISBLANK(HLOOKUP(F$1, m_preprocess!$1:$1048576, $D214, FALSE)), "", HLOOKUP(F$1, m_preprocess!$1:$1048576, $D214, FALSE))</f>
        <v>79.849390524231396</v>
      </c>
      <c r="G214" s="21">
        <f>IF(ISBLANK(HLOOKUP(G$1, m_preprocess!$1:$1048576, $D214, FALSE)), "", HLOOKUP(G$1, m_preprocess!$1:$1048576, $D214, FALSE))</f>
        <v>88.249352193901473</v>
      </c>
      <c r="H214" s="21">
        <f>IF(ISBLANK(HLOOKUP(H$1, m_preprocess!$1:$1048576, $D214, FALSE)), "", HLOOKUP(H$1, m_preprocess!$1:$1048576, $D214, FALSE))</f>
        <v>92.532727496008292</v>
      </c>
      <c r="I214" s="21">
        <f>IF(ISBLANK(HLOOKUP(I$1, m_preprocess!$1:$1048576, $D214, FALSE)), "", HLOOKUP(I$1, m_preprocess!$1:$1048576, $D214, FALSE))</f>
        <v>124.68028979306399</v>
      </c>
      <c r="J214" s="21">
        <f>IF(ISBLANK(HLOOKUP(J$1, m_preprocess!$1:$1048576, $D214, FALSE)), "", HLOOKUP(J$1, m_preprocess!$1:$1048576, $D214, FALSE))</f>
        <v>95.628540969884924</v>
      </c>
      <c r="K214" s="21">
        <f>IF(ISBLANK(HLOOKUP(K$1, m_preprocess!$1:$1048576, $D214, FALSE)), "", HLOOKUP(K$1, m_preprocess!$1:$1048576, $D214, FALSE))</f>
        <v>489438.0577631612</v>
      </c>
      <c r="L214" s="21">
        <f>IF(ISBLANK(HLOOKUP(L$1, m_preprocess!$1:$1048576, $D214, FALSE)), "", HLOOKUP(L$1, m_preprocess!$1:$1048576, $D214, FALSE))</f>
        <v>147345.35603896528</v>
      </c>
      <c r="M214" s="21">
        <f>IF(ISBLANK(HLOOKUP(M$1, m_preprocess!$1:$1048576, $D214, FALSE)), "", HLOOKUP(M$1, m_preprocess!$1:$1048576, $D214, FALSE))</f>
        <v>149760.22260705588</v>
      </c>
      <c r="N214" s="21">
        <f>IF(ISBLANK(HLOOKUP(N$1, m_preprocess!$1:$1048576, $D214, FALSE)), "", HLOOKUP(N$1, m_preprocess!$1:$1048576, $D214, FALSE))</f>
        <v>34736.351030706479</v>
      </c>
      <c r="O214" s="21">
        <f>IF(ISBLANK(HLOOKUP(O$1, m_preprocess!$1:$1048576, $D214, FALSE)), "", HLOOKUP(O$1, m_preprocess!$1:$1048576, $D214, FALSE))</f>
        <v>157596.12808643357</v>
      </c>
      <c r="P214" s="21">
        <f>IF(ISBLANK(HLOOKUP(P$1, m_preprocess!$1:$1048576, $D214, FALSE)), "", HLOOKUP(P$1, m_preprocess!$1:$1048576, $D214, FALSE))</f>
        <v>842517.94254525891</v>
      </c>
      <c r="Q214" s="21">
        <f>IF(ISBLANK(HLOOKUP(Q$1, m_preprocess!$1:$1048576, $D214, FALSE)), "", HLOOKUP(Q$1, m_preprocess!$1:$1048576, $D214, FALSE))</f>
        <v>274619.87316980516</v>
      </c>
      <c r="R214" s="21">
        <f>IF(ISBLANK(HLOOKUP(R$1, m_preprocess!$1:$1048576, $D214, FALSE)), "", HLOOKUP(R$1, m_preprocess!$1:$1048576, $D214, FALSE))</f>
        <v>239420.09090249281</v>
      </c>
      <c r="S214" s="21">
        <f>IF(ISBLANK(HLOOKUP(S$1, m_preprocess!$1:$1048576, $D214, FALSE)), "", HLOOKUP(S$1, m_preprocess!$1:$1048576, $D214, FALSE))</f>
        <v>328477.97847296082</v>
      </c>
      <c r="T214" s="21">
        <f>IF(ISBLANK(HLOOKUP(T$1, m_preprocess!$1:$1048576, $D214, FALSE)), "", HLOOKUP(T$1, m_preprocess!$1:$1048576, $D214, FALSE))</f>
        <v>32730684.188997339</v>
      </c>
      <c r="U214" s="21">
        <f>IF(ISBLANK(HLOOKUP(U$1, m_preprocess!$1:$1048576, $D214, FALSE)), "", HLOOKUP(U$1, m_preprocess!$1:$1048576, $D214, FALSE))</f>
        <v>71.212256868285991</v>
      </c>
      <c r="V214" s="21">
        <f>IF(ISBLANK(HLOOKUP(V$1, m_preprocess!$1:$1048576, $D214, FALSE)), "", HLOOKUP(V$1, m_preprocess!$1:$1048576, $D214, FALSE))</f>
        <v>17951373.087843835</v>
      </c>
      <c r="W214" s="21">
        <f>IF(ISBLANK(HLOOKUP(W$1, m_preprocess!$1:$1048576, $D214, FALSE)), "", HLOOKUP(W$1, m_preprocess!$1:$1048576, $D214, FALSE))</f>
        <v>26404830.913043477</v>
      </c>
      <c r="X214" s="21">
        <f>IF(ISBLANK(HLOOKUP(X$1, m_preprocess!$1:$1048576, $D214, FALSE)), "", HLOOKUP(X$1, m_preprocess!$1:$1048576, $D214, FALSE))</f>
        <v>23346.484450000022</v>
      </c>
      <c r="Y214" s="21">
        <f>IF(ISBLANK(HLOOKUP(Y$1, m_preprocess!$1:$1048576, $D214, FALSE)), "", HLOOKUP(Y$1, m_preprocess!$1:$1048576, $D214, FALSE))</f>
        <v>139.46</v>
      </c>
      <c r="Z214" s="21">
        <f>IF(ISBLANK(HLOOKUP(Z$1, m_preprocess!$1:$1048576, $D214, FALSE)), "", HLOOKUP(Z$1, m_preprocess!$1:$1048576, $D214, FALSE))</f>
        <v>105.8</v>
      </c>
    </row>
    <row r="215" spans="1:26" x14ac:dyDescent="0.25">
      <c r="A215" s="2">
        <v>40452</v>
      </c>
      <c r="B215" s="21">
        <v>2010</v>
      </c>
      <c r="C215" s="21">
        <v>10</v>
      </c>
      <c r="D215" s="21">
        <v>215</v>
      </c>
      <c r="E215" s="21">
        <f>IF(ISBLANK(HLOOKUP(E$1, m_preprocess!$1:$1048576, $D215, FALSE)), "", HLOOKUP(E$1, m_preprocess!$1:$1048576, $D215, FALSE))</f>
        <v>85.255485225591499</v>
      </c>
      <c r="F215" s="21">
        <f>IF(ISBLANK(HLOOKUP(F$1, m_preprocess!$1:$1048576, $D215, FALSE)), "", HLOOKUP(F$1, m_preprocess!$1:$1048576, $D215, FALSE))</f>
        <v>80.921589299390007</v>
      </c>
      <c r="G215" s="21">
        <f>IF(ISBLANK(HLOOKUP(G$1, m_preprocess!$1:$1048576, $D215, FALSE)), "", HLOOKUP(G$1, m_preprocess!$1:$1048576, $D215, FALSE))</f>
        <v>90.897610117614775</v>
      </c>
      <c r="H215" s="21">
        <f>IF(ISBLANK(HLOOKUP(H$1, m_preprocess!$1:$1048576, $D215, FALSE)), "", HLOOKUP(H$1, m_preprocess!$1:$1048576, $D215, FALSE))</f>
        <v>88.985797476949344</v>
      </c>
      <c r="I215" s="21">
        <f>IF(ISBLANK(HLOOKUP(I$1, m_preprocess!$1:$1048576, $D215, FALSE)), "", HLOOKUP(I$1, m_preprocess!$1:$1048576, $D215, FALSE))</f>
        <v>147.5172119851668</v>
      </c>
      <c r="J215" s="21">
        <f>IF(ISBLANK(HLOOKUP(J$1, m_preprocess!$1:$1048576, $D215, FALSE)), "", HLOOKUP(J$1, m_preprocess!$1:$1048576, $D215, FALSE))</f>
        <v>88.873322024615064</v>
      </c>
      <c r="K215" s="21">
        <f>IF(ISBLANK(HLOOKUP(K$1, m_preprocess!$1:$1048576, $D215, FALSE)), "", HLOOKUP(K$1, m_preprocess!$1:$1048576, $D215, FALSE))</f>
        <v>463444.7979231425</v>
      </c>
      <c r="L215" s="21">
        <f>IF(ISBLANK(HLOOKUP(L$1, m_preprocess!$1:$1048576, $D215, FALSE)), "", HLOOKUP(L$1, m_preprocess!$1:$1048576, $D215, FALSE))</f>
        <v>122416.46537981955</v>
      </c>
      <c r="M215" s="21">
        <f>IF(ISBLANK(HLOOKUP(M$1, m_preprocess!$1:$1048576, $D215, FALSE)), "", HLOOKUP(M$1, m_preprocess!$1:$1048576, $D215, FALSE))</f>
        <v>146823.57807435517</v>
      </c>
      <c r="N215" s="21">
        <f>IF(ISBLANK(HLOOKUP(N$1, m_preprocess!$1:$1048576, $D215, FALSE)), "", HLOOKUP(N$1, m_preprocess!$1:$1048576, $D215, FALSE))</f>
        <v>35382.393689204677</v>
      </c>
      <c r="O215" s="21">
        <f>IF(ISBLANK(HLOOKUP(O$1, m_preprocess!$1:$1048576, $D215, FALSE)), "", HLOOKUP(O$1, m_preprocess!$1:$1048576, $D215, FALSE))</f>
        <v>158822.36077976302</v>
      </c>
      <c r="P215" s="21">
        <f>IF(ISBLANK(HLOOKUP(P$1, m_preprocess!$1:$1048576, $D215, FALSE)), "", HLOOKUP(P$1, m_preprocess!$1:$1048576, $D215, FALSE))</f>
        <v>892600.49060647271</v>
      </c>
      <c r="Q215" s="21">
        <f>IF(ISBLANK(HLOOKUP(Q$1, m_preprocess!$1:$1048576, $D215, FALSE)), "", HLOOKUP(Q$1, m_preprocess!$1:$1048576, $D215, FALSE))</f>
        <v>302456.45688594726</v>
      </c>
      <c r="R215" s="21">
        <f>IF(ISBLANK(HLOOKUP(R$1, m_preprocess!$1:$1048576, $D215, FALSE)), "", HLOOKUP(R$1, m_preprocess!$1:$1048576, $D215, FALSE))</f>
        <v>229654.89942509652</v>
      </c>
      <c r="S215" s="21">
        <f>IF(ISBLANK(HLOOKUP(S$1, m_preprocess!$1:$1048576, $D215, FALSE)), "", HLOOKUP(S$1, m_preprocess!$1:$1048576, $D215, FALSE))</f>
        <v>360489.13429542899</v>
      </c>
      <c r="T215" s="21">
        <f>IF(ISBLANK(HLOOKUP(T$1, m_preprocess!$1:$1048576, $D215, FALSE)), "", HLOOKUP(T$1, m_preprocess!$1:$1048576, $D215, FALSE))</f>
        <v>33474977.192708336</v>
      </c>
      <c r="U215" s="21">
        <f>IF(ISBLANK(HLOOKUP(U$1, m_preprocess!$1:$1048576, $D215, FALSE)), "", HLOOKUP(U$1, m_preprocess!$1:$1048576, $D215, FALSE))</f>
        <v>73.955756568465887</v>
      </c>
      <c r="V215" s="21">
        <f>IF(ISBLANK(HLOOKUP(V$1, m_preprocess!$1:$1048576, $D215, FALSE)), "", HLOOKUP(V$1, m_preprocess!$1:$1048576, $D215, FALSE))</f>
        <v>17971175.807291668</v>
      </c>
      <c r="W215" s="21">
        <f>IF(ISBLANK(HLOOKUP(W$1, m_preprocess!$1:$1048576, $D215, FALSE)), "", HLOOKUP(W$1, m_preprocess!$1:$1048576, $D215, FALSE))</f>
        <v>26358477.578125004</v>
      </c>
      <c r="X215" s="21">
        <f>IF(ISBLANK(HLOOKUP(X$1, m_preprocess!$1:$1048576, $D215, FALSE)), "", HLOOKUP(X$1, m_preprocess!$1:$1048576, $D215, FALSE))</f>
        <v>22374.847870000005</v>
      </c>
      <c r="Y215" s="21">
        <f>IF(ISBLANK(HLOOKUP(Y$1, m_preprocess!$1:$1048576, $D215, FALSE)), "", HLOOKUP(Y$1, m_preprocess!$1:$1048576, $D215, FALSE))</f>
        <v>139.33000000000001</v>
      </c>
      <c r="Z215" s="21">
        <f>IF(ISBLANK(HLOOKUP(Z$1, m_preprocess!$1:$1048576, $D215, FALSE)), "", HLOOKUP(Z$1, m_preprocess!$1:$1048576, $D215, FALSE))</f>
        <v>107.7</v>
      </c>
    </row>
    <row r="216" spans="1:26" x14ac:dyDescent="0.25">
      <c r="A216" s="2">
        <v>40483</v>
      </c>
      <c r="B216" s="21">
        <v>2010</v>
      </c>
      <c r="C216" s="21">
        <v>11</v>
      </c>
      <c r="D216" s="21">
        <v>216</v>
      </c>
      <c r="E216" s="21">
        <f>IF(ISBLANK(HLOOKUP(E$1, m_preprocess!$1:$1048576, $D216, FALSE)), "", HLOOKUP(E$1, m_preprocess!$1:$1048576, $D216, FALSE))</f>
        <v>84.340954445049618</v>
      </c>
      <c r="F216" s="21">
        <f>IF(ISBLANK(HLOOKUP(F$1, m_preprocess!$1:$1048576, $D216, FALSE)), "", HLOOKUP(F$1, m_preprocess!$1:$1048576, $D216, FALSE))</f>
        <v>82.5386105419134</v>
      </c>
      <c r="G216" s="21">
        <f>IF(ISBLANK(HLOOKUP(G$1, m_preprocess!$1:$1048576, $D216, FALSE)), "", HLOOKUP(G$1, m_preprocess!$1:$1048576, $D216, FALSE))</f>
        <v>95.759829109514698</v>
      </c>
      <c r="H216" s="21">
        <f>IF(ISBLANK(HLOOKUP(H$1, m_preprocess!$1:$1048576, $D216, FALSE)), "", HLOOKUP(H$1, m_preprocess!$1:$1048576, $D216, FALSE))</f>
        <v>95.023637820578173</v>
      </c>
      <c r="I216" s="21">
        <f>IF(ISBLANK(HLOOKUP(I$1, m_preprocess!$1:$1048576, $D216, FALSE)), "", HLOOKUP(I$1, m_preprocess!$1:$1048576, $D216, FALSE))</f>
        <v>128.86409819748903</v>
      </c>
      <c r="J216" s="21">
        <f>IF(ISBLANK(HLOOKUP(J$1, m_preprocess!$1:$1048576, $D216, FALSE)), "", HLOOKUP(J$1, m_preprocess!$1:$1048576, $D216, FALSE))</f>
        <v>92.20954455683632</v>
      </c>
      <c r="K216" s="21">
        <f>IF(ISBLANK(HLOOKUP(K$1, m_preprocess!$1:$1048576, $D216, FALSE)), "", HLOOKUP(K$1, m_preprocess!$1:$1048576, $D216, FALSE))</f>
        <v>505632.50019368832</v>
      </c>
      <c r="L216" s="21">
        <f>IF(ISBLANK(HLOOKUP(L$1, m_preprocess!$1:$1048576, $D216, FALSE)), "", HLOOKUP(L$1, m_preprocess!$1:$1048576, $D216, FALSE))</f>
        <v>146061.96352832258</v>
      </c>
      <c r="M216" s="21">
        <f>IF(ISBLANK(HLOOKUP(M$1, m_preprocess!$1:$1048576, $D216, FALSE)), "", HLOOKUP(M$1, m_preprocess!$1:$1048576, $D216, FALSE))</f>
        <v>169050.65362448557</v>
      </c>
      <c r="N216" s="21">
        <f>IF(ISBLANK(HLOOKUP(N$1, m_preprocess!$1:$1048576, $D216, FALSE)), "", HLOOKUP(N$1, m_preprocess!$1:$1048576, $D216, FALSE))</f>
        <v>38488.727908007437</v>
      </c>
      <c r="O216" s="21">
        <f>IF(ISBLANK(HLOOKUP(O$1, m_preprocess!$1:$1048576, $D216, FALSE)), "", HLOOKUP(O$1, m_preprocess!$1:$1048576, $D216, FALSE))</f>
        <v>152031.15513287272</v>
      </c>
      <c r="P216" s="21">
        <f>IF(ISBLANK(HLOOKUP(P$1, m_preprocess!$1:$1048576, $D216, FALSE)), "", HLOOKUP(P$1, m_preprocess!$1:$1048576, $D216, FALSE))</f>
        <v>906153.45618236589</v>
      </c>
      <c r="Q216" s="21">
        <f>IF(ISBLANK(HLOOKUP(Q$1, m_preprocess!$1:$1048576, $D216, FALSE)), "", HLOOKUP(Q$1, m_preprocess!$1:$1048576, $D216, FALSE))</f>
        <v>295192.74987312057</v>
      </c>
      <c r="R216" s="21">
        <f>IF(ISBLANK(HLOOKUP(R$1, m_preprocess!$1:$1048576, $D216, FALSE)), "", HLOOKUP(R$1, m_preprocess!$1:$1048576, $D216, FALSE))</f>
        <v>244914.68300808902</v>
      </c>
      <c r="S216" s="21">
        <f>IF(ISBLANK(HLOOKUP(S$1, m_preprocess!$1:$1048576, $D216, FALSE)), "", HLOOKUP(S$1, m_preprocess!$1:$1048576, $D216, FALSE))</f>
        <v>366046.0233011563</v>
      </c>
      <c r="T216" s="21">
        <f>IF(ISBLANK(HLOOKUP(T$1, m_preprocess!$1:$1048576, $D216, FALSE)), "", HLOOKUP(T$1, m_preprocess!$1:$1048576, $D216, FALSE))</f>
        <v>33590497.636127912</v>
      </c>
      <c r="U216" s="21">
        <f>IF(ISBLANK(HLOOKUP(U$1, m_preprocess!$1:$1048576, $D216, FALSE)), "", HLOOKUP(U$1, m_preprocess!$1:$1048576, $D216, FALSE))</f>
        <v>72.055484626994939</v>
      </c>
      <c r="V216" s="21">
        <f>IF(ISBLANK(HLOOKUP(V$1, m_preprocess!$1:$1048576, $D216, FALSE)), "", HLOOKUP(V$1, m_preprocess!$1:$1048576, $D216, FALSE))</f>
        <v>17587961.968885049</v>
      </c>
      <c r="W216" s="21">
        <f>IF(ISBLANK(HLOOKUP(W$1, m_preprocess!$1:$1048576, $D216, FALSE)), "", HLOOKUP(W$1, m_preprocess!$1:$1048576, $D216, FALSE))</f>
        <v>26049951.202247191</v>
      </c>
      <c r="X216" s="21">
        <f>IF(ISBLANK(HLOOKUP(X$1, m_preprocess!$1:$1048576, $D216, FALSE)), "", HLOOKUP(X$1, m_preprocess!$1:$1048576, $D216, FALSE))</f>
        <v>23652.936330610937</v>
      </c>
      <c r="Y216" s="21">
        <f>IF(ISBLANK(HLOOKUP(Y$1, m_preprocess!$1:$1048576, $D216, FALSE)), "", HLOOKUP(Y$1, m_preprocess!$1:$1048576, $D216, FALSE))</f>
        <v>139.68</v>
      </c>
      <c r="Z216" s="21">
        <f>IF(ISBLANK(HLOOKUP(Z$1, m_preprocess!$1:$1048576, $D216, FALSE)), "", HLOOKUP(Z$1, m_preprocess!$1:$1048576, $D216, FALSE))</f>
        <v>106.8</v>
      </c>
    </row>
    <row r="217" spans="1:26" x14ac:dyDescent="0.25">
      <c r="A217" s="2">
        <v>40513</v>
      </c>
      <c r="B217" s="21">
        <v>2010</v>
      </c>
      <c r="C217" s="21">
        <v>12</v>
      </c>
      <c r="D217" s="21">
        <v>217</v>
      </c>
      <c r="E217" s="21">
        <f>IF(ISBLANK(HLOOKUP(E$1, m_preprocess!$1:$1048576, $D217, FALSE)), "", HLOOKUP(E$1, m_preprocess!$1:$1048576, $D217, FALSE))</f>
        <v>90.96393334598055</v>
      </c>
      <c r="F217" s="21">
        <f>IF(ISBLANK(HLOOKUP(F$1, m_preprocess!$1:$1048576, $D217, FALSE)), "", HLOOKUP(F$1, m_preprocess!$1:$1048576, $D217, FALSE))</f>
        <v>82.933768274816501</v>
      </c>
      <c r="G217" s="21">
        <f>IF(ISBLANK(HLOOKUP(G$1, m_preprocess!$1:$1048576, $D217, FALSE)), "", HLOOKUP(G$1, m_preprocess!$1:$1048576, $D217, FALSE))</f>
        <v>99.006284747876862</v>
      </c>
      <c r="H217" s="21">
        <f>IF(ISBLANK(HLOOKUP(H$1, m_preprocess!$1:$1048576, $D217, FALSE)), "", HLOOKUP(H$1, m_preprocess!$1:$1048576, $D217, FALSE))</f>
        <v>110.87530274066631</v>
      </c>
      <c r="I217" s="21">
        <f>IF(ISBLANK(HLOOKUP(I$1, m_preprocess!$1:$1048576, $D217, FALSE)), "", HLOOKUP(I$1, m_preprocess!$1:$1048576, $D217, FALSE))</f>
        <v>156.01392606304478</v>
      </c>
      <c r="J217" s="21">
        <f>IF(ISBLANK(HLOOKUP(J$1, m_preprocess!$1:$1048576, $D217, FALSE)), "", HLOOKUP(J$1, m_preprocess!$1:$1048576, $D217, FALSE))</f>
        <v>74.51292785569953</v>
      </c>
      <c r="K217" s="21">
        <f>IF(ISBLANK(HLOOKUP(K$1, m_preprocess!$1:$1048576, $D217, FALSE)), "", HLOOKUP(K$1, m_preprocess!$1:$1048576, $D217, FALSE))</f>
        <v>459315.22387499391</v>
      </c>
      <c r="L217" s="21">
        <f>IF(ISBLANK(HLOOKUP(L$1, m_preprocess!$1:$1048576, $D217, FALSE)), "", HLOOKUP(L$1, m_preprocess!$1:$1048576, $D217, FALSE))</f>
        <v>102275.27555170783</v>
      </c>
      <c r="M217" s="21">
        <f>IF(ISBLANK(HLOOKUP(M$1, m_preprocess!$1:$1048576, $D217, FALSE)), "", HLOOKUP(M$1, m_preprocess!$1:$1048576, $D217, FALSE))</f>
        <v>177781.43055246217</v>
      </c>
      <c r="N217" s="21">
        <f>IF(ISBLANK(HLOOKUP(N$1, m_preprocess!$1:$1048576, $D217, FALSE)), "", HLOOKUP(N$1, m_preprocess!$1:$1048576, $D217, FALSE))</f>
        <v>29229.344334667276</v>
      </c>
      <c r="O217" s="21">
        <f>IF(ISBLANK(HLOOKUP(O$1, m_preprocess!$1:$1048576, $D217, FALSE)), "", HLOOKUP(O$1, m_preprocess!$1:$1048576, $D217, FALSE))</f>
        <v>150029.17343615671</v>
      </c>
      <c r="P217" s="21">
        <f>IF(ISBLANK(HLOOKUP(P$1, m_preprocess!$1:$1048576, $D217, FALSE)), "", HLOOKUP(P$1, m_preprocess!$1:$1048576, $D217, FALSE))</f>
        <v>938202.700474413</v>
      </c>
      <c r="Q217" s="21">
        <f>IF(ISBLANK(HLOOKUP(Q$1, m_preprocess!$1:$1048576, $D217, FALSE)), "", HLOOKUP(Q$1, m_preprocess!$1:$1048576, $D217, FALSE))</f>
        <v>292414.28794782778</v>
      </c>
      <c r="R217" s="21">
        <f>IF(ISBLANK(HLOOKUP(R$1, m_preprocess!$1:$1048576, $D217, FALSE)), "", HLOOKUP(R$1, m_preprocess!$1:$1048576, $D217, FALSE))</f>
        <v>271020.33047655865</v>
      </c>
      <c r="S217" s="21">
        <f>IF(ISBLANK(HLOOKUP(S$1, m_preprocess!$1:$1048576, $D217, FALSE)), "", HLOOKUP(S$1, m_preprocess!$1:$1048576, $D217, FALSE))</f>
        <v>374768.08205002657</v>
      </c>
      <c r="T217" s="21">
        <f>IF(ISBLANK(HLOOKUP(T$1, m_preprocess!$1:$1048576, $D217, FALSE)), "", HLOOKUP(T$1, m_preprocess!$1:$1048576, $D217, FALSE))</f>
        <v>34146524.031516179</v>
      </c>
      <c r="U217" s="21">
        <f>IF(ISBLANK(HLOOKUP(U$1, m_preprocess!$1:$1048576, $D217, FALSE)), "", HLOOKUP(U$1, m_preprocess!$1:$1048576, $D217, FALSE))</f>
        <v>67.575590419017203</v>
      </c>
      <c r="V217" s="21">
        <f>IF(ISBLANK(HLOOKUP(V$1, m_preprocess!$1:$1048576, $D217, FALSE)), "", HLOOKUP(V$1, m_preprocess!$1:$1048576, $D217, FALSE))</f>
        <v>19150411.022146504</v>
      </c>
      <c r="W217" s="21">
        <f>IF(ISBLANK(HLOOKUP(W$1, m_preprocess!$1:$1048576, $D217, FALSE)), "", HLOOKUP(W$1, m_preprocess!$1:$1048576, $D217, FALSE))</f>
        <v>27770063.136286203</v>
      </c>
      <c r="X217" s="21">
        <f>IF(ISBLANK(HLOOKUP(X$1, m_preprocess!$1:$1048576, $D217, FALSE)), "", HLOOKUP(X$1, m_preprocess!$1:$1048576, $D217, FALSE))</f>
        <v>26199.877020000004</v>
      </c>
      <c r="Y217" s="21">
        <f>IF(ISBLANK(HLOOKUP(Y$1, m_preprocess!$1:$1048576, $D217, FALSE)), "", HLOOKUP(Y$1, m_preprocess!$1:$1048576, $D217, FALSE))</f>
        <v>136.69</v>
      </c>
      <c r="Z217" s="21">
        <f>IF(ISBLANK(HLOOKUP(Z$1, m_preprocess!$1:$1048576, $D217, FALSE)), "", HLOOKUP(Z$1, m_preprocess!$1:$1048576, $D217, FALSE))</f>
        <v>96.6</v>
      </c>
    </row>
    <row r="218" spans="1:26" x14ac:dyDescent="0.25">
      <c r="A218" s="2">
        <v>40544</v>
      </c>
      <c r="B218" s="21">
        <v>2011</v>
      </c>
      <c r="C218" s="21">
        <v>1</v>
      </c>
      <c r="D218" s="21">
        <v>218</v>
      </c>
      <c r="E218" s="21">
        <f>IF(ISBLANK(HLOOKUP(E$1, m_preprocess!$1:$1048576, $D218, FALSE)), "", HLOOKUP(E$1, m_preprocess!$1:$1048576, $D218, FALSE))</f>
        <v>79.961524086432547</v>
      </c>
      <c r="F218" s="21">
        <f>IF(ISBLANK(HLOOKUP(F$1, m_preprocess!$1:$1048576, $D218, FALSE)), "", HLOOKUP(F$1, m_preprocess!$1:$1048576, $D218, FALSE))</f>
        <v>83.332873630432303</v>
      </c>
      <c r="G218" s="21">
        <f>IF(ISBLANK(HLOOKUP(G$1, m_preprocess!$1:$1048576, $D218, FALSE)), "", HLOOKUP(G$1, m_preprocess!$1:$1048576, $D218, FALSE))</f>
        <v>84.855227120236634</v>
      </c>
      <c r="H218" s="21">
        <f>IF(ISBLANK(HLOOKUP(H$1, m_preprocess!$1:$1048576, $D218, FALSE)), "", HLOOKUP(H$1, m_preprocess!$1:$1048576, $D218, FALSE))</f>
        <v>86.720447697867215</v>
      </c>
      <c r="I218" s="21">
        <f>IF(ISBLANK(HLOOKUP(I$1, m_preprocess!$1:$1048576, $D218, FALSE)), "", HLOOKUP(I$1, m_preprocess!$1:$1048576, $D218, FALSE))</f>
        <v>134.98926161789186</v>
      </c>
      <c r="J218" s="21">
        <f>IF(ISBLANK(HLOOKUP(J$1, m_preprocess!$1:$1048576, $D218, FALSE)), "", HLOOKUP(J$1, m_preprocess!$1:$1048576, $D218, FALSE))</f>
        <v>77.221720365672809</v>
      </c>
      <c r="K218" s="21">
        <f>IF(ISBLANK(HLOOKUP(K$1, m_preprocess!$1:$1048576, $D218, FALSE)), "", HLOOKUP(K$1, m_preprocess!$1:$1048576, $D218, FALSE))</f>
        <v>374673.55807796132</v>
      </c>
      <c r="L218" s="21">
        <f>IF(ISBLANK(HLOOKUP(L$1, m_preprocess!$1:$1048576, $D218, FALSE)), "", HLOOKUP(L$1, m_preprocess!$1:$1048576, $D218, FALSE))</f>
        <v>78394.845584558527</v>
      </c>
      <c r="M218" s="21">
        <f>IF(ISBLANK(HLOOKUP(M$1, m_preprocess!$1:$1048576, $D218, FALSE)), "", HLOOKUP(M$1, m_preprocess!$1:$1048576, $D218, FALSE))</f>
        <v>102959.68436668288</v>
      </c>
      <c r="N218" s="21">
        <f>IF(ISBLANK(HLOOKUP(N$1, m_preprocess!$1:$1048576, $D218, FALSE)), "", HLOOKUP(N$1, m_preprocess!$1:$1048576, $D218, FALSE))</f>
        <v>32974.492457975852</v>
      </c>
      <c r="O218" s="21">
        <f>IF(ISBLANK(HLOOKUP(O$1, m_preprocess!$1:$1048576, $D218, FALSE)), "", HLOOKUP(O$1, m_preprocess!$1:$1048576, $D218, FALSE))</f>
        <v>160344.53566874407</v>
      </c>
      <c r="P218" s="21">
        <f>IF(ISBLANK(HLOOKUP(P$1, m_preprocess!$1:$1048576, $D218, FALSE)), "", HLOOKUP(P$1, m_preprocess!$1:$1048576, $D218, FALSE))</f>
        <v>778926.59090740012</v>
      </c>
      <c r="Q218" s="21">
        <f>IF(ISBLANK(HLOOKUP(Q$1, m_preprocess!$1:$1048576, $D218, FALSE)), "", HLOOKUP(Q$1, m_preprocess!$1:$1048576, $D218, FALSE))</f>
        <v>274031.10609571787</v>
      </c>
      <c r="R218" s="21">
        <f>IF(ISBLANK(HLOOKUP(R$1, m_preprocess!$1:$1048576, $D218, FALSE)), "", HLOOKUP(R$1, m_preprocess!$1:$1048576, $D218, FALSE))</f>
        <v>189363.22342097279</v>
      </c>
      <c r="S218" s="21">
        <f>IF(ISBLANK(HLOOKUP(S$1, m_preprocess!$1:$1048576, $D218, FALSE)), "", HLOOKUP(S$1, m_preprocess!$1:$1048576, $D218, FALSE))</f>
        <v>315532.26139070943</v>
      </c>
      <c r="T218" s="21">
        <f>IF(ISBLANK(HLOOKUP(T$1, m_preprocess!$1:$1048576, $D218, FALSE)), "", HLOOKUP(T$1, m_preprocess!$1:$1048576, $D218, FALSE))</f>
        <v>34372830.01006712</v>
      </c>
      <c r="U218" s="21">
        <f>IF(ISBLANK(HLOOKUP(U$1, m_preprocess!$1:$1048576, $D218, FALSE)), "", HLOOKUP(U$1, m_preprocess!$1:$1048576, $D218, FALSE))</f>
        <v>65.678262366602581</v>
      </c>
      <c r="V218" s="21">
        <f>IF(ISBLANK(HLOOKUP(V$1, m_preprocess!$1:$1048576, $D218, FALSE)), "", HLOOKUP(V$1, m_preprocess!$1:$1048576, $D218, FALSE))</f>
        <v>17794090.819630872</v>
      </c>
      <c r="W218" s="21">
        <f>IF(ISBLANK(HLOOKUP(W$1, m_preprocess!$1:$1048576, $D218, FALSE)), "", HLOOKUP(W$1, m_preprocess!$1:$1048576, $D218, FALSE))</f>
        <v>26584966.245805372</v>
      </c>
      <c r="X218" s="21">
        <f>IF(ISBLANK(HLOOKUP(X$1, m_preprocess!$1:$1048576, $D218, FALSE)), "", HLOOKUP(X$1, m_preprocess!$1:$1048576, $D218, FALSE))</f>
        <v>23295.916184059603</v>
      </c>
      <c r="Y218" s="21">
        <f>IF(ISBLANK(HLOOKUP(Y$1, m_preprocess!$1:$1048576, $D218, FALSE)), "", HLOOKUP(Y$1, m_preprocess!$1:$1048576, $D218, FALSE))</f>
        <v>132.66</v>
      </c>
      <c r="Z218" s="21">
        <f>IF(ISBLANK(HLOOKUP(Z$1, m_preprocess!$1:$1048576, $D218, FALSE)), "", HLOOKUP(Z$1, m_preprocess!$1:$1048576, $D218, FALSE))</f>
        <v>93.2</v>
      </c>
    </row>
    <row r="219" spans="1:26" x14ac:dyDescent="0.25">
      <c r="A219" s="2">
        <v>40575</v>
      </c>
      <c r="B219" s="21">
        <v>2011</v>
      </c>
      <c r="C219" s="21">
        <v>2</v>
      </c>
      <c r="D219" s="21">
        <v>219</v>
      </c>
      <c r="E219" s="21">
        <f>IF(ISBLANK(HLOOKUP(E$1, m_preprocess!$1:$1048576, $D219, FALSE)), "", HLOOKUP(E$1, m_preprocess!$1:$1048576, $D219, FALSE))</f>
        <v>79.95715809037037</v>
      </c>
      <c r="F219" s="21">
        <f>IF(ISBLANK(HLOOKUP(F$1, m_preprocess!$1:$1048576, $D219, FALSE)), "", HLOOKUP(F$1, m_preprocess!$1:$1048576, $D219, FALSE))</f>
        <v>82.174890986474296</v>
      </c>
      <c r="G219" s="21">
        <f>IF(ISBLANK(HLOOKUP(G$1, m_preprocess!$1:$1048576, $D219, FALSE)), "", HLOOKUP(G$1, m_preprocess!$1:$1048576, $D219, FALSE))</f>
        <v>79.987658132067864</v>
      </c>
      <c r="H219" s="21">
        <f>IF(ISBLANK(HLOOKUP(H$1, m_preprocess!$1:$1048576, $D219, FALSE)), "", HLOOKUP(H$1, m_preprocess!$1:$1048576, $D219, FALSE))</f>
        <v>83.562586541672815</v>
      </c>
      <c r="I219" s="21">
        <f>IF(ISBLANK(HLOOKUP(I$1, m_preprocess!$1:$1048576, $D219, FALSE)), "", HLOOKUP(I$1, m_preprocess!$1:$1048576, $D219, FALSE))</f>
        <v>145.47792664842146</v>
      </c>
      <c r="J219" s="21">
        <f>IF(ISBLANK(HLOOKUP(J$1, m_preprocess!$1:$1048576, $D219, FALSE)), "", HLOOKUP(J$1, m_preprocess!$1:$1048576, $D219, FALSE))</f>
        <v>82.970582898277158</v>
      </c>
      <c r="K219" s="21">
        <f>IF(ISBLANK(HLOOKUP(K$1, m_preprocess!$1:$1048576, $D219, FALSE)), "", HLOOKUP(K$1, m_preprocess!$1:$1048576, $D219, FALSE))</f>
        <v>459679.4858166558</v>
      </c>
      <c r="L219" s="21">
        <f>IF(ISBLANK(HLOOKUP(L$1, m_preprocess!$1:$1048576, $D219, FALSE)), "", HLOOKUP(L$1, m_preprocess!$1:$1048576, $D219, FALSE))</f>
        <v>137011.40958883343</v>
      </c>
      <c r="M219" s="21">
        <f>IF(ISBLANK(HLOOKUP(M$1, m_preprocess!$1:$1048576, $D219, FALSE)), "", HLOOKUP(M$1, m_preprocess!$1:$1048576, $D219, FALSE))</f>
        <v>129897.83243858044</v>
      </c>
      <c r="N219" s="21">
        <f>IF(ISBLANK(HLOOKUP(N$1, m_preprocess!$1:$1048576, $D219, FALSE)), "", HLOOKUP(N$1, m_preprocess!$1:$1048576, $D219, FALSE))</f>
        <v>35878.351895519154</v>
      </c>
      <c r="O219" s="21">
        <f>IF(ISBLANK(HLOOKUP(O$1, m_preprocess!$1:$1048576, $D219, FALSE)), "", HLOOKUP(O$1, m_preprocess!$1:$1048576, $D219, FALSE))</f>
        <v>156891.8918937227</v>
      </c>
      <c r="P219" s="21">
        <f>IF(ISBLANK(HLOOKUP(P$1, m_preprocess!$1:$1048576, $D219, FALSE)), "", HLOOKUP(P$1, m_preprocess!$1:$1048576, $D219, FALSE))</f>
        <v>748777.66920214798</v>
      </c>
      <c r="Q219" s="21">
        <f>IF(ISBLANK(HLOOKUP(Q$1, m_preprocess!$1:$1048576, $D219, FALSE)), "", HLOOKUP(Q$1, m_preprocess!$1:$1048576, $D219, FALSE))</f>
        <v>242897.0228213334</v>
      </c>
      <c r="R219" s="21">
        <f>IF(ISBLANK(HLOOKUP(R$1, m_preprocess!$1:$1048576, $D219, FALSE)), "", HLOOKUP(R$1, m_preprocess!$1:$1048576, $D219, FALSE))</f>
        <v>220891.82113642956</v>
      </c>
      <c r="S219" s="21">
        <f>IF(ISBLANK(HLOOKUP(S$1, m_preprocess!$1:$1048576, $D219, FALSE)), "", HLOOKUP(S$1, m_preprocess!$1:$1048576, $D219, FALSE))</f>
        <v>284988.82524438493</v>
      </c>
      <c r="T219" s="21">
        <f>IF(ISBLANK(HLOOKUP(T$1, m_preprocess!$1:$1048576, $D219, FALSE)), "", HLOOKUP(T$1, m_preprocess!$1:$1048576, $D219, FALSE))</f>
        <v>34308626.31818182</v>
      </c>
      <c r="U219" s="21">
        <f>IF(ISBLANK(HLOOKUP(U$1, m_preprocess!$1:$1048576, $D219, FALSE)), "", HLOOKUP(U$1, m_preprocess!$1:$1048576, $D219, FALSE))</f>
        <v>65.347543719968954</v>
      </c>
      <c r="V219" s="21">
        <f>IF(ISBLANK(HLOOKUP(V$1, m_preprocess!$1:$1048576, $D219, FALSE)), "", HLOOKUP(V$1, m_preprocess!$1:$1048576, $D219, FALSE))</f>
        <v>17402214.872727271</v>
      </c>
      <c r="W219" s="21">
        <f>IF(ISBLANK(HLOOKUP(W$1, m_preprocess!$1:$1048576, $D219, FALSE)), "", HLOOKUP(W$1, m_preprocess!$1:$1048576, $D219, FALSE))</f>
        <v>26313416.154545452</v>
      </c>
      <c r="X219" s="21">
        <f>IF(ISBLANK(HLOOKUP(X$1, m_preprocess!$1:$1048576, $D219, FALSE)), "", HLOOKUP(X$1, m_preprocess!$1:$1048576, $D219, FALSE))</f>
        <v>24028.30178736553</v>
      </c>
      <c r="Y219" s="21">
        <f>IF(ISBLANK(HLOOKUP(Y$1, m_preprocess!$1:$1048576, $D219, FALSE)), "", HLOOKUP(Y$1, m_preprocess!$1:$1048576, $D219, FALSE))</f>
        <v>136.18</v>
      </c>
      <c r="Z219" s="21">
        <f>IF(ISBLANK(HLOOKUP(Z$1, m_preprocess!$1:$1048576, $D219, FALSE)), "", HLOOKUP(Z$1, m_preprocess!$1:$1048576, $D219, FALSE))</f>
        <v>95.4</v>
      </c>
    </row>
    <row r="220" spans="1:26" x14ac:dyDescent="0.25">
      <c r="A220" s="2">
        <v>40603</v>
      </c>
      <c r="B220" s="21">
        <v>2011</v>
      </c>
      <c r="C220" s="21">
        <v>3</v>
      </c>
      <c r="D220" s="21">
        <v>220</v>
      </c>
      <c r="E220" s="21">
        <f>IF(ISBLANK(HLOOKUP(E$1, m_preprocess!$1:$1048576, $D220, FALSE)), "", HLOOKUP(E$1, m_preprocess!$1:$1048576, $D220, FALSE))</f>
        <v>87.662169008690213</v>
      </c>
      <c r="F220" s="21">
        <f>IF(ISBLANK(HLOOKUP(F$1, m_preprocess!$1:$1048576, $D220, FALSE)), "", HLOOKUP(F$1, m_preprocess!$1:$1048576, $D220, FALSE))</f>
        <v>82.9720521655601</v>
      </c>
      <c r="G220" s="21">
        <f>IF(ISBLANK(HLOOKUP(G$1, m_preprocess!$1:$1048576, $D220, FALSE)), "", HLOOKUP(G$1, m_preprocess!$1:$1048576, $D220, FALSE))</f>
        <v>88.846087782486975</v>
      </c>
      <c r="H220" s="21">
        <f>IF(ISBLANK(HLOOKUP(H$1, m_preprocess!$1:$1048576, $D220, FALSE)), "", HLOOKUP(H$1, m_preprocess!$1:$1048576, $D220, FALSE))</f>
        <v>87.003356683886636</v>
      </c>
      <c r="I220" s="21">
        <f>IF(ISBLANK(HLOOKUP(I$1, m_preprocess!$1:$1048576, $D220, FALSE)), "", HLOOKUP(I$1, m_preprocess!$1:$1048576, $D220, FALSE))</f>
        <v>159.92869718322555</v>
      </c>
      <c r="J220" s="21">
        <f>IF(ISBLANK(HLOOKUP(J$1, m_preprocess!$1:$1048576, $D220, FALSE)), "", HLOOKUP(J$1, m_preprocess!$1:$1048576, $D220, FALSE))</f>
        <v>82.818877706280674</v>
      </c>
      <c r="K220" s="21">
        <f>IF(ISBLANK(HLOOKUP(K$1, m_preprocess!$1:$1048576, $D220, FALSE)), "", HLOOKUP(K$1, m_preprocess!$1:$1048576, $D220, FALSE))</f>
        <v>610296.55768942914</v>
      </c>
      <c r="L220" s="21">
        <f>IF(ISBLANK(HLOOKUP(L$1, m_preprocess!$1:$1048576, $D220, FALSE)), "", HLOOKUP(L$1, m_preprocess!$1:$1048576, $D220, FALSE))</f>
        <v>262517.54941220733</v>
      </c>
      <c r="M220" s="21">
        <f>IF(ISBLANK(HLOOKUP(M$1, m_preprocess!$1:$1048576, $D220, FALSE)), "", HLOOKUP(M$1, m_preprocess!$1:$1048576, $D220, FALSE))</f>
        <v>150946.86746693988</v>
      </c>
      <c r="N220" s="21">
        <f>IF(ISBLANK(HLOOKUP(N$1, m_preprocess!$1:$1048576, $D220, FALSE)), "", HLOOKUP(N$1, m_preprocess!$1:$1048576, $D220, FALSE))</f>
        <v>42000.295332059548</v>
      </c>
      <c r="O220" s="21">
        <f>IF(ISBLANK(HLOOKUP(O$1, m_preprocess!$1:$1048576, $D220, FALSE)), "", HLOOKUP(O$1, m_preprocess!$1:$1048576, $D220, FALSE))</f>
        <v>154831.84547822236</v>
      </c>
      <c r="P220" s="21">
        <f>IF(ISBLANK(HLOOKUP(P$1, m_preprocess!$1:$1048576, $D220, FALSE)), "", HLOOKUP(P$1, m_preprocess!$1:$1048576, $D220, FALSE))</f>
        <v>810650.67046007013</v>
      </c>
      <c r="Q220" s="21">
        <f>IF(ISBLANK(HLOOKUP(Q$1, m_preprocess!$1:$1048576, $D220, FALSE)), "", HLOOKUP(Q$1, m_preprocess!$1:$1048576, $D220, FALSE))</f>
        <v>266633.36325346248</v>
      </c>
      <c r="R220" s="21">
        <f>IF(ISBLANK(HLOOKUP(R$1, m_preprocess!$1:$1048576, $D220, FALSE)), "", HLOOKUP(R$1, m_preprocess!$1:$1048576, $D220, FALSE))</f>
        <v>233996.97538740237</v>
      </c>
      <c r="S220" s="21">
        <f>IF(ISBLANK(HLOOKUP(S$1, m_preprocess!$1:$1048576, $D220, FALSE)), "", HLOOKUP(S$1, m_preprocess!$1:$1048576, $D220, FALSE))</f>
        <v>310020.33181920543</v>
      </c>
      <c r="T220" s="21">
        <f>IF(ISBLANK(HLOOKUP(T$1, m_preprocess!$1:$1048576, $D220, FALSE)), "", HLOOKUP(T$1, m_preprocess!$1:$1048576, $D220, FALSE))</f>
        <v>33018867.012195121</v>
      </c>
      <c r="U220" s="21">
        <f>IF(ISBLANK(HLOOKUP(U$1, m_preprocess!$1:$1048576, $D220, FALSE)), "", HLOOKUP(U$1, m_preprocess!$1:$1048576, $D220, FALSE))</f>
        <v>61.173392229520616</v>
      </c>
      <c r="V220" s="21">
        <f>IF(ISBLANK(HLOOKUP(V$1, m_preprocess!$1:$1048576, $D220, FALSE)), "", HLOOKUP(V$1, m_preprocess!$1:$1048576, $D220, FALSE))</f>
        <v>17272637.102439024</v>
      </c>
      <c r="W220" s="21">
        <f>IF(ISBLANK(HLOOKUP(W$1, m_preprocess!$1:$1048576, $D220, FALSE)), "", HLOOKUP(W$1, m_preprocess!$1:$1048576, $D220, FALSE))</f>
        <v>26049371.592682928</v>
      </c>
      <c r="X220" s="21">
        <f>IF(ISBLANK(HLOOKUP(X$1, m_preprocess!$1:$1048576, $D220, FALSE)), "", HLOOKUP(X$1, m_preprocess!$1:$1048576, $D220, FALSE))</f>
        <v>27845.593896494698</v>
      </c>
      <c r="Y220" s="21">
        <f>IF(ISBLANK(HLOOKUP(Y$1, m_preprocess!$1:$1048576, $D220, FALSE)), "", HLOOKUP(Y$1, m_preprocess!$1:$1048576, $D220, FALSE))</f>
        <v>144.93</v>
      </c>
      <c r="Z220" s="21">
        <f>IF(ISBLANK(HLOOKUP(Z$1, m_preprocess!$1:$1048576, $D220, FALSE)), "", HLOOKUP(Z$1, m_preprocess!$1:$1048576, $D220, FALSE))</f>
        <v>104.4</v>
      </c>
    </row>
    <row r="221" spans="1:26" x14ac:dyDescent="0.25">
      <c r="A221" s="2">
        <v>40634</v>
      </c>
      <c r="B221" s="21">
        <v>2011</v>
      </c>
      <c r="C221" s="21">
        <v>4</v>
      </c>
      <c r="D221" s="21">
        <v>221</v>
      </c>
      <c r="E221" s="21">
        <f>IF(ISBLANK(HLOOKUP(E$1, m_preprocess!$1:$1048576, $D221, FALSE)), "", HLOOKUP(E$1, m_preprocess!$1:$1048576, $D221, FALSE))</f>
        <v>80.894991660806994</v>
      </c>
      <c r="F221" s="21">
        <f>IF(ISBLANK(HLOOKUP(F$1, m_preprocess!$1:$1048576, $D221, FALSE)), "", HLOOKUP(F$1, m_preprocess!$1:$1048576, $D221, FALSE))</f>
        <v>81.2989683576929</v>
      </c>
      <c r="G221" s="21">
        <f>IF(ISBLANK(HLOOKUP(G$1, m_preprocess!$1:$1048576, $D221, FALSE)), "", HLOOKUP(G$1, m_preprocess!$1:$1048576, $D221, FALSE))</f>
        <v>78.378745828079857</v>
      </c>
      <c r="H221" s="21">
        <f>IF(ISBLANK(HLOOKUP(H$1, m_preprocess!$1:$1048576, $D221, FALSE)), "", HLOOKUP(H$1, m_preprocess!$1:$1048576, $D221, FALSE))</f>
        <v>88.505644282097947</v>
      </c>
      <c r="I221" s="21">
        <f>IF(ISBLANK(HLOOKUP(I$1, m_preprocess!$1:$1048576, $D221, FALSE)), "", HLOOKUP(I$1, m_preprocess!$1:$1048576, $D221, FALSE))</f>
        <v>125.2260103408439</v>
      </c>
      <c r="J221" s="21">
        <f>IF(ISBLANK(HLOOKUP(J$1, m_preprocess!$1:$1048576, $D221, FALSE)), "", HLOOKUP(J$1, m_preprocess!$1:$1048576, $D221, FALSE))</f>
        <v>75.236969840592849</v>
      </c>
      <c r="K221" s="21">
        <f>IF(ISBLANK(HLOOKUP(K$1, m_preprocess!$1:$1048576, $D221, FALSE)), "", HLOOKUP(K$1, m_preprocess!$1:$1048576, $D221, FALSE))</f>
        <v>577264.56050256372</v>
      </c>
      <c r="L221" s="21">
        <f>IF(ISBLANK(HLOOKUP(L$1, m_preprocess!$1:$1048576, $D221, FALSE)), "", HLOOKUP(L$1, m_preprocess!$1:$1048576, $D221, FALSE))</f>
        <v>269471.48036221386</v>
      </c>
      <c r="M221" s="21">
        <f>IF(ISBLANK(HLOOKUP(M$1, m_preprocess!$1:$1048576, $D221, FALSE)), "", HLOOKUP(M$1, m_preprocess!$1:$1048576, $D221, FALSE))</f>
        <v>115050.56515648405</v>
      </c>
      <c r="N221" s="21">
        <f>IF(ISBLANK(HLOOKUP(N$1, m_preprocess!$1:$1048576, $D221, FALSE)), "", HLOOKUP(N$1, m_preprocess!$1:$1048576, $D221, FALSE))</f>
        <v>34323.048340147914</v>
      </c>
      <c r="O221" s="21">
        <f>IF(ISBLANK(HLOOKUP(O$1, m_preprocess!$1:$1048576, $D221, FALSE)), "", HLOOKUP(O$1, m_preprocess!$1:$1048576, $D221, FALSE))</f>
        <v>158419.46664371804</v>
      </c>
      <c r="P221" s="21">
        <f>IF(ISBLANK(HLOOKUP(P$1, m_preprocess!$1:$1048576, $D221, FALSE)), "", HLOOKUP(P$1, m_preprocess!$1:$1048576, $D221, FALSE))</f>
        <v>791631.01187001332</v>
      </c>
      <c r="Q221" s="21">
        <f>IF(ISBLANK(HLOOKUP(Q$1, m_preprocess!$1:$1048576, $D221, FALSE)), "", HLOOKUP(Q$1, m_preprocess!$1:$1048576, $D221, FALSE))</f>
        <v>255694.40018288005</v>
      </c>
      <c r="R221" s="21">
        <f>IF(ISBLANK(HLOOKUP(R$1, m_preprocess!$1:$1048576, $D221, FALSE)), "", HLOOKUP(R$1, m_preprocess!$1:$1048576, $D221, FALSE))</f>
        <v>207151.07437929031</v>
      </c>
      <c r="S221" s="21">
        <f>IF(ISBLANK(HLOOKUP(S$1, m_preprocess!$1:$1048576, $D221, FALSE)), "", HLOOKUP(S$1, m_preprocess!$1:$1048576, $D221, FALSE))</f>
        <v>328785.53730784298</v>
      </c>
      <c r="T221" s="21">
        <f>IF(ISBLANK(HLOOKUP(T$1, m_preprocess!$1:$1048576, $D221, FALSE)), "", HLOOKUP(T$1, m_preprocess!$1:$1048576, $D221, FALSE))</f>
        <v>33369002.150897227</v>
      </c>
      <c r="U221" s="21">
        <f>IF(ISBLANK(HLOOKUP(U$1, m_preprocess!$1:$1048576, $D221, FALSE)), "", HLOOKUP(U$1, m_preprocess!$1:$1048576, $D221, FALSE))</f>
        <v>58.737474392453358</v>
      </c>
      <c r="V221" s="21">
        <f>IF(ISBLANK(HLOOKUP(V$1, m_preprocess!$1:$1048576, $D221, FALSE)), "", HLOOKUP(V$1, m_preprocess!$1:$1048576, $D221, FALSE))</f>
        <v>17473819.017944533</v>
      </c>
      <c r="W221" s="21">
        <f>IF(ISBLANK(HLOOKUP(W$1, m_preprocess!$1:$1048576, $D221, FALSE)), "", HLOOKUP(W$1, m_preprocess!$1:$1048576, $D221, FALSE))</f>
        <v>26403042.406199023</v>
      </c>
      <c r="X221" s="21">
        <f>IF(ISBLANK(HLOOKUP(X$1, m_preprocess!$1:$1048576, $D221, FALSE)), "", HLOOKUP(X$1, m_preprocess!$1:$1048576, $D221, FALSE))</f>
        <v>38195.642641890598</v>
      </c>
      <c r="Y221" s="21">
        <f>IF(ISBLANK(HLOOKUP(Y$1, m_preprocess!$1:$1048576, $D221, FALSE)), "", HLOOKUP(Y$1, m_preprocess!$1:$1048576, $D221, FALSE))</f>
        <v>139.88999999999999</v>
      </c>
      <c r="Z221" s="21">
        <f>IF(ISBLANK(HLOOKUP(Z$1, m_preprocess!$1:$1048576, $D221, FALSE)), "", HLOOKUP(Z$1, m_preprocess!$1:$1048576, $D221, FALSE))</f>
        <v>97.5</v>
      </c>
    </row>
    <row r="222" spans="1:26" x14ac:dyDescent="0.25">
      <c r="A222" s="2">
        <v>40664</v>
      </c>
      <c r="B222" s="21">
        <v>2011</v>
      </c>
      <c r="C222" s="21">
        <v>5</v>
      </c>
      <c r="D222" s="21">
        <v>222</v>
      </c>
      <c r="E222" s="21">
        <f>IF(ISBLANK(HLOOKUP(E$1, m_preprocess!$1:$1048576, $D222, FALSE)), "", HLOOKUP(E$1, m_preprocess!$1:$1048576, $D222, FALSE))</f>
        <v>85.632705643363579</v>
      </c>
      <c r="F222" s="21">
        <f>IF(ISBLANK(HLOOKUP(F$1, m_preprocess!$1:$1048576, $D222, FALSE)), "", HLOOKUP(F$1, m_preprocess!$1:$1048576, $D222, FALSE))</f>
        <v>83.030596689573798</v>
      </c>
      <c r="G222" s="21">
        <f>IF(ISBLANK(HLOOKUP(G$1, m_preprocess!$1:$1048576, $D222, FALSE)), "", HLOOKUP(G$1, m_preprocess!$1:$1048576, $D222, FALSE))</f>
        <v>100.58535188815819</v>
      </c>
      <c r="H222" s="21">
        <f>IF(ISBLANK(HLOOKUP(H$1, m_preprocess!$1:$1048576, $D222, FALSE)), "", HLOOKUP(H$1, m_preprocess!$1:$1048576, $D222, FALSE))</f>
        <v>88.264329993424866</v>
      </c>
      <c r="I222" s="21">
        <f>IF(ISBLANK(HLOOKUP(I$1, m_preprocess!$1:$1048576, $D222, FALSE)), "", HLOOKUP(I$1, m_preprocess!$1:$1048576, $D222, FALSE))</f>
        <v>182.15235640192716</v>
      </c>
      <c r="J222" s="21">
        <f>IF(ISBLANK(HLOOKUP(J$1, m_preprocess!$1:$1048576, $D222, FALSE)), "", HLOOKUP(J$1, m_preprocess!$1:$1048576, $D222, FALSE))</f>
        <v>79.302772845526604</v>
      </c>
      <c r="K222" s="21">
        <f>IF(ISBLANK(HLOOKUP(K$1, m_preprocess!$1:$1048576, $D222, FALSE)), "", HLOOKUP(K$1, m_preprocess!$1:$1048576, $D222, FALSE))</f>
        <v>641982.96319070423</v>
      </c>
      <c r="L222" s="21">
        <f>IF(ISBLANK(HLOOKUP(L$1, m_preprocess!$1:$1048576, $D222, FALSE)), "", HLOOKUP(L$1, m_preprocess!$1:$1048576, $D222, FALSE))</f>
        <v>283705.0195789432</v>
      </c>
      <c r="M222" s="21">
        <f>IF(ISBLANK(HLOOKUP(M$1, m_preprocess!$1:$1048576, $D222, FALSE)), "", HLOOKUP(M$1, m_preprocess!$1:$1048576, $D222, FALSE))</f>
        <v>155686.29535570031</v>
      </c>
      <c r="N222" s="21">
        <f>IF(ISBLANK(HLOOKUP(N$1, m_preprocess!$1:$1048576, $D222, FALSE)), "", HLOOKUP(N$1, m_preprocess!$1:$1048576, $D222, FALSE))</f>
        <v>38416.847686634217</v>
      </c>
      <c r="O222" s="21">
        <f>IF(ISBLANK(HLOOKUP(O$1, m_preprocess!$1:$1048576, $D222, FALSE)), "", HLOOKUP(O$1, m_preprocess!$1:$1048576, $D222, FALSE))</f>
        <v>164174.80056942653</v>
      </c>
      <c r="P222" s="21">
        <f>IF(ISBLANK(HLOOKUP(P$1, m_preprocess!$1:$1048576, $D222, FALSE)), "", HLOOKUP(P$1, m_preprocess!$1:$1048576, $D222, FALSE))</f>
        <v>888701.89997650345</v>
      </c>
      <c r="Q222" s="21">
        <f>IF(ISBLANK(HLOOKUP(Q$1, m_preprocess!$1:$1048576, $D222, FALSE)), "", HLOOKUP(Q$1, m_preprocess!$1:$1048576, $D222, FALSE))</f>
        <v>274753.27476780606</v>
      </c>
      <c r="R222" s="21">
        <f>IF(ISBLANK(HLOOKUP(R$1, m_preprocess!$1:$1048576, $D222, FALSE)), "", HLOOKUP(R$1, m_preprocess!$1:$1048576, $D222, FALSE))</f>
        <v>231639.69712025911</v>
      </c>
      <c r="S222" s="21">
        <f>IF(ISBLANK(HLOOKUP(S$1, m_preprocess!$1:$1048576, $D222, FALSE)), "", HLOOKUP(S$1, m_preprocess!$1:$1048576, $D222, FALSE))</f>
        <v>382308.92808843823</v>
      </c>
      <c r="T222" s="21">
        <f>IF(ISBLANK(HLOOKUP(T$1, m_preprocess!$1:$1048576, $D222, FALSE)), "", HLOOKUP(T$1, m_preprocess!$1:$1048576, $D222, FALSE))</f>
        <v>34233011.623164766</v>
      </c>
      <c r="U222" s="21">
        <f>IF(ISBLANK(HLOOKUP(U$1, m_preprocess!$1:$1048576, $D222, FALSE)), "", HLOOKUP(U$1, m_preprocess!$1:$1048576, $D222, FALSE))</f>
        <v>58.050199842904007</v>
      </c>
      <c r="V222" s="21">
        <f>IF(ISBLANK(HLOOKUP(V$1, m_preprocess!$1:$1048576, $D222, FALSE)), "", HLOOKUP(V$1, m_preprocess!$1:$1048576, $D222, FALSE))</f>
        <v>17321643.90538336</v>
      </c>
      <c r="W222" s="21">
        <f>IF(ISBLANK(HLOOKUP(W$1, m_preprocess!$1:$1048576, $D222, FALSE)), "", HLOOKUP(W$1, m_preprocess!$1:$1048576, $D222, FALSE))</f>
        <v>26544320.03588907</v>
      </c>
      <c r="X222" s="21">
        <f>IF(ISBLANK(HLOOKUP(X$1, m_preprocess!$1:$1048576, $D222, FALSE)), "", HLOOKUP(X$1, m_preprocess!$1:$1048576, $D222, FALSE))</f>
        <v>32357.63273326731</v>
      </c>
      <c r="Y222" s="21">
        <f>IF(ISBLANK(HLOOKUP(Y$1, m_preprocess!$1:$1048576, $D222, FALSE)), "", HLOOKUP(Y$1, m_preprocess!$1:$1048576, $D222, FALSE))</f>
        <v>143.22999999999999</v>
      </c>
      <c r="Z222" s="21">
        <f>IF(ISBLANK(HLOOKUP(Z$1, m_preprocess!$1:$1048576, $D222, FALSE)), "", HLOOKUP(Z$1, m_preprocess!$1:$1048576, $D222, FALSE))</f>
        <v>107.1</v>
      </c>
    </row>
    <row r="223" spans="1:26" x14ac:dyDescent="0.25">
      <c r="A223" s="2">
        <v>40695</v>
      </c>
      <c r="B223" s="21">
        <v>2011</v>
      </c>
      <c r="C223" s="21">
        <v>6</v>
      </c>
      <c r="D223" s="21">
        <v>223</v>
      </c>
      <c r="E223" s="21">
        <f>IF(ISBLANK(HLOOKUP(E$1, m_preprocess!$1:$1048576, $D223, FALSE)), "", HLOOKUP(E$1, m_preprocess!$1:$1048576, $D223, FALSE))</f>
        <v>74.106954834827576</v>
      </c>
      <c r="F223" s="21">
        <f>IF(ISBLANK(HLOOKUP(F$1, m_preprocess!$1:$1048576, $D223, FALSE)), "", HLOOKUP(F$1, m_preprocess!$1:$1048576, $D223, FALSE))</f>
        <v>81.422141233573299</v>
      </c>
      <c r="G223" s="21">
        <f>IF(ISBLANK(HLOOKUP(G$1, m_preprocess!$1:$1048576, $D223, FALSE)), "", HLOOKUP(G$1, m_preprocess!$1:$1048576, $D223, FALSE))</f>
        <v>91.087669869355778</v>
      </c>
      <c r="H223" s="21">
        <f>IF(ISBLANK(HLOOKUP(H$1, m_preprocess!$1:$1048576, $D223, FALSE)), "", HLOOKUP(H$1, m_preprocess!$1:$1048576, $D223, FALSE))</f>
        <v>89.678607582658685</v>
      </c>
      <c r="I223" s="21">
        <f>IF(ISBLANK(HLOOKUP(I$1, m_preprocess!$1:$1048576, $D223, FALSE)), "", HLOOKUP(I$1, m_preprocess!$1:$1048576, $D223, FALSE))</f>
        <v>149.99283503724303</v>
      </c>
      <c r="J223" s="21">
        <f>IF(ISBLANK(HLOOKUP(J$1, m_preprocess!$1:$1048576, $D223, FALSE)), "", HLOOKUP(J$1, m_preprocess!$1:$1048576, $D223, FALSE))</f>
        <v>88.755535281186496</v>
      </c>
      <c r="K223" s="21">
        <f>IF(ISBLANK(HLOOKUP(K$1, m_preprocess!$1:$1048576, $D223, FALSE)), "", HLOOKUP(K$1, m_preprocess!$1:$1048576, $D223, FALSE))</f>
        <v>575438.09892710496</v>
      </c>
      <c r="L223" s="21">
        <f>IF(ISBLANK(HLOOKUP(L$1, m_preprocess!$1:$1048576, $D223, FALSE)), "", HLOOKUP(L$1, m_preprocess!$1:$1048576, $D223, FALSE))</f>
        <v>222226.72215275501</v>
      </c>
      <c r="M223" s="21">
        <f>IF(ISBLANK(HLOOKUP(M$1, m_preprocess!$1:$1048576, $D223, FALSE)), "", HLOOKUP(M$1, m_preprocess!$1:$1048576, $D223, FALSE))</f>
        <v>153839.46804453959</v>
      </c>
      <c r="N223" s="21">
        <f>IF(ISBLANK(HLOOKUP(N$1, m_preprocess!$1:$1048576, $D223, FALSE)), "", HLOOKUP(N$1, m_preprocess!$1:$1048576, $D223, FALSE))</f>
        <v>36105.878383400035</v>
      </c>
      <c r="O223" s="21">
        <f>IF(ISBLANK(HLOOKUP(O$1, m_preprocess!$1:$1048576, $D223, FALSE)), "", HLOOKUP(O$1, m_preprocess!$1:$1048576, $D223, FALSE))</f>
        <v>163266.03034641026</v>
      </c>
      <c r="P223" s="21">
        <f>IF(ISBLANK(HLOOKUP(P$1, m_preprocess!$1:$1048576, $D223, FALSE)), "", HLOOKUP(P$1, m_preprocess!$1:$1048576, $D223, FALSE))</f>
        <v>935717.72216872685</v>
      </c>
      <c r="Q223" s="21">
        <f>IF(ISBLANK(HLOOKUP(Q$1, m_preprocess!$1:$1048576, $D223, FALSE)), "", HLOOKUP(Q$1, m_preprocess!$1:$1048576, $D223, FALSE))</f>
        <v>268748.98811483505</v>
      </c>
      <c r="R223" s="21">
        <f>IF(ISBLANK(HLOOKUP(R$1, m_preprocess!$1:$1048576, $D223, FALSE)), "", HLOOKUP(R$1, m_preprocess!$1:$1048576, $D223, FALSE))</f>
        <v>290265.46852434543</v>
      </c>
      <c r="S223" s="21">
        <f>IF(ISBLANK(HLOOKUP(S$1, m_preprocess!$1:$1048576, $D223, FALSE)), "", HLOOKUP(S$1, m_preprocess!$1:$1048576, $D223, FALSE))</f>
        <v>376703.26552954636</v>
      </c>
      <c r="T223" s="21">
        <f>IF(ISBLANK(HLOOKUP(T$1, m_preprocess!$1:$1048576, $D223, FALSE)), "", HLOOKUP(T$1, m_preprocess!$1:$1048576, $D223, FALSE))</f>
        <v>34847925.255947493</v>
      </c>
      <c r="U223" s="21">
        <f>IF(ISBLANK(HLOOKUP(U$1, m_preprocess!$1:$1048576, $D223, FALSE)), "", HLOOKUP(U$1, m_preprocess!$1:$1048576, $D223, FALSE))</f>
        <v>58.851358135935605</v>
      </c>
      <c r="V223" s="21">
        <f>IF(ISBLANK(HLOOKUP(V$1, m_preprocess!$1:$1048576, $D223, FALSE)), "", HLOOKUP(V$1, m_preprocess!$1:$1048576, $D223, FALSE))</f>
        <v>17345969.212469235</v>
      </c>
      <c r="W223" s="21">
        <f>IF(ISBLANK(HLOOKUP(W$1, m_preprocess!$1:$1048576, $D223, FALSE)), "", HLOOKUP(W$1, m_preprocess!$1:$1048576, $D223, FALSE))</f>
        <v>27097621.515996713</v>
      </c>
      <c r="X223" s="21">
        <f>IF(ISBLANK(HLOOKUP(X$1, m_preprocess!$1:$1048576, $D223, FALSE)), "", HLOOKUP(X$1, m_preprocess!$1:$1048576, $D223, FALSE))</f>
        <v>49249.138628297733</v>
      </c>
      <c r="Y223" s="21">
        <f>IF(ISBLANK(HLOOKUP(Y$1, m_preprocess!$1:$1048576, $D223, FALSE)), "", HLOOKUP(Y$1, m_preprocess!$1:$1048576, $D223, FALSE))</f>
        <v>141.75</v>
      </c>
      <c r="Z223" s="21">
        <f>IF(ISBLANK(HLOOKUP(Z$1, m_preprocess!$1:$1048576, $D223, FALSE)), "", HLOOKUP(Z$1, m_preprocess!$1:$1048576, $D223, FALSE))</f>
        <v>102.8</v>
      </c>
    </row>
    <row r="224" spans="1:26" x14ac:dyDescent="0.25">
      <c r="A224" s="2">
        <v>40725</v>
      </c>
      <c r="B224" s="21">
        <v>2011</v>
      </c>
      <c r="C224" s="21">
        <v>7</v>
      </c>
      <c r="D224" s="21">
        <v>224</v>
      </c>
      <c r="E224" s="21">
        <f>IF(ISBLANK(HLOOKUP(E$1, m_preprocess!$1:$1048576, $D224, FALSE)), "", HLOOKUP(E$1, m_preprocess!$1:$1048576, $D224, FALSE))</f>
        <v>76.496529816298107</v>
      </c>
      <c r="F224" s="21">
        <f>IF(ISBLANK(HLOOKUP(F$1, m_preprocess!$1:$1048576, $D224, FALSE)), "", HLOOKUP(F$1, m_preprocess!$1:$1048576, $D224, FALSE))</f>
        <v>80.117064264948695</v>
      </c>
      <c r="G224" s="21">
        <f>IF(ISBLANK(HLOOKUP(G$1, m_preprocess!$1:$1048576, $D224, FALSE)), "", HLOOKUP(G$1, m_preprocess!$1:$1048576, $D224, FALSE))</f>
        <v>85.2972317726325</v>
      </c>
      <c r="H224" s="21">
        <f>IF(ISBLANK(HLOOKUP(H$1, m_preprocess!$1:$1048576, $D224, FALSE)), "", HLOOKUP(H$1, m_preprocess!$1:$1048576, $D224, FALSE))</f>
        <v>94.401120233423867</v>
      </c>
      <c r="I224" s="21">
        <f>IF(ISBLANK(HLOOKUP(I$1, m_preprocess!$1:$1048576, $D224, FALSE)), "", HLOOKUP(I$1, m_preprocess!$1:$1048576, $D224, FALSE))</f>
        <v>143.21875122349604</v>
      </c>
      <c r="J224" s="21">
        <f>IF(ISBLANK(HLOOKUP(J$1, m_preprocess!$1:$1048576, $D224, FALSE)), "", HLOOKUP(J$1, m_preprocess!$1:$1048576, $D224, FALSE))</f>
        <v>77.757148726493739</v>
      </c>
      <c r="K224" s="21">
        <f>IF(ISBLANK(HLOOKUP(K$1, m_preprocess!$1:$1048576, $D224, FALSE)), "", HLOOKUP(K$1, m_preprocess!$1:$1048576, $D224, FALSE))</f>
        <v>655899.02035859553</v>
      </c>
      <c r="L224" s="21">
        <f>IF(ISBLANK(HLOOKUP(L$1, m_preprocess!$1:$1048576, $D224, FALSE)), "", HLOOKUP(L$1, m_preprocess!$1:$1048576, $D224, FALSE))</f>
        <v>280171.61709761247</v>
      </c>
      <c r="M224" s="21">
        <f>IF(ISBLANK(HLOOKUP(M$1, m_preprocess!$1:$1048576, $D224, FALSE)), "", HLOOKUP(M$1, m_preprocess!$1:$1048576, $D224, FALSE))</f>
        <v>171617.48067478833</v>
      </c>
      <c r="N224" s="21">
        <f>IF(ISBLANK(HLOOKUP(N$1, m_preprocess!$1:$1048576, $D224, FALSE)), "", HLOOKUP(N$1, m_preprocess!$1:$1048576, $D224, FALSE))</f>
        <v>37186.423565213678</v>
      </c>
      <c r="O224" s="21">
        <f>IF(ISBLANK(HLOOKUP(O$1, m_preprocess!$1:$1048576, $D224, FALSE)), "", HLOOKUP(O$1, m_preprocess!$1:$1048576, $D224, FALSE))</f>
        <v>166923.49902098114</v>
      </c>
      <c r="P224" s="21">
        <f>IF(ISBLANK(HLOOKUP(P$1, m_preprocess!$1:$1048576, $D224, FALSE)), "", HLOOKUP(P$1, m_preprocess!$1:$1048576, $D224, FALSE))</f>
        <v>866205.27680651669</v>
      </c>
      <c r="Q224" s="21">
        <f>IF(ISBLANK(HLOOKUP(Q$1, m_preprocess!$1:$1048576, $D224, FALSE)), "", HLOOKUP(Q$1, m_preprocess!$1:$1048576, $D224, FALSE))</f>
        <v>252852.47180075274</v>
      </c>
      <c r="R224" s="21">
        <f>IF(ISBLANK(HLOOKUP(R$1, m_preprocess!$1:$1048576, $D224, FALSE)), "", HLOOKUP(R$1, m_preprocess!$1:$1048576, $D224, FALSE))</f>
        <v>263223.90005996451</v>
      </c>
      <c r="S224" s="21">
        <f>IF(ISBLANK(HLOOKUP(S$1, m_preprocess!$1:$1048576, $D224, FALSE)), "", HLOOKUP(S$1, m_preprocess!$1:$1048576, $D224, FALSE))</f>
        <v>350128.90494579944</v>
      </c>
      <c r="T224" s="21">
        <f>IF(ISBLANK(HLOOKUP(T$1, m_preprocess!$1:$1048576, $D224, FALSE)), "", HLOOKUP(T$1, m_preprocess!$1:$1048576, $D224, FALSE))</f>
        <v>34711723.535684988</v>
      </c>
      <c r="U224" s="21">
        <f>IF(ISBLANK(HLOOKUP(U$1, m_preprocess!$1:$1048576, $D224, FALSE)), "", HLOOKUP(U$1, m_preprocess!$1:$1048576, $D224, FALSE))</f>
        <v>57.700754982274447</v>
      </c>
      <c r="V224" s="21">
        <f>IF(ISBLANK(HLOOKUP(V$1, m_preprocess!$1:$1048576, $D224, FALSE)), "", HLOOKUP(V$1, m_preprocess!$1:$1048576, $D224, FALSE))</f>
        <v>17505130.567678422</v>
      </c>
      <c r="W224" s="21">
        <f>IF(ISBLANK(HLOOKUP(W$1, m_preprocess!$1:$1048576, $D224, FALSE)), "", HLOOKUP(W$1, m_preprocess!$1:$1048576, $D224, FALSE))</f>
        <v>27347604.799835924</v>
      </c>
      <c r="X224" s="21">
        <f>IF(ISBLANK(HLOOKUP(X$1, m_preprocess!$1:$1048576, $D224, FALSE)), "", HLOOKUP(X$1, m_preprocess!$1:$1048576, $D224, FALSE))</f>
        <v>48588.863033023481</v>
      </c>
      <c r="Y224" s="21">
        <f>IF(ISBLANK(HLOOKUP(Y$1, m_preprocess!$1:$1048576, $D224, FALSE)), "", HLOOKUP(Y$1, m_preprocess!$1:$1048576, $D224, FALSE))</f>
        <v>145.19</v>
      </c>
      <c r="Z224" s="21">
        <f>IF(ISBLANK(HLOOKUP(Z$1, m_preprocess!$1:$1048576, $D224, FALSE)), "", HLOOKUP(Z$1, m_preprocess!$1:$1048576, $D224, FALSE))</f>
        <v>106.1</v>
      </c>
    </row>
    <row r="225" spans="1:26" x14ac:dyDescent="0.25">
      <c r="A225" s="2">
        <v>40756</v>
      </c>
      <c r="B225" s="21">
        <v>2011</v>
      </c>
      <c r="C225" s="21">
        <v>8</v>
      </c>
      <c r="D225" s="21">
        <v>225</v>
      </c>
      <c r="E225" s="21">
        <f>IF(ISBLANK(HLOOKUP(E$1, m_preprocess!$1:$1048576, $D225, FALSE)), "", HLOOKUP(E$1, m_preprocess!$1:$1048576, $D225, FALSE))</f>
        <v>80.860790597355816</v>
      </c>
      <c r="F225" s="21">
        <f>IF(ISBLANK(HLOOKUP(F$1, m_preprocess!$1:$1048576, $D225, FALSE)), "", HLOOKUP(F$1, m_preprocess!$1:$1048576, $D225, FALSE))</f>
        <v>82.271798918134706</v>
      </c>
      <c r="G225" s="21">
        <f>IF(ISBLANK(HLOOKUP(G$1, m_preprocess!$1:$1048576, $D225, FALSE)), "", HLOOKUP(G$1, m_preprocess!$1:$1048576, $D225, FALSE))</f>
        <v>95.87107177721478</v>
      </c>
      <c r="H225" s="21">
        <f>IF(ISBLANK(HLOOKUP(H$1, m_preprocess!$1:$1048576, $D225, FALSE)), "", HLOOKUP(H$1, m_preprocess!$1:$1048576, $D225, FALSE))</f>
        <v>91.159151080640413</v>
      </c>
      <c r="I225" s="21">
        <f>IF(ISBLANK(HLOOKUP(I$1, m_preprocess!$1:$1048576, $D225, FALSE)), "", HLOOKUP(I$1, m_preprocess!$1:$1048576, $D225, FALSE))</f>
        <v>158.71295666938835</v>
      </c>
      <c r="J225" s="21">
        <f>IF(ISBLANK(HLOOKUP(J$1, m_preprocess!$1:$1048576, $D225, FALSE)), "", HLOOKUP(J$1, m_preprocess!$1:$1048576, $D225, FALSE))</f>
        <v>93.889385188429969</v>
      </c>
      <c r="K225" s="21">
        <f>IF(ISBLANK(HLOOKUP(K$1, m_preprocess!$1:$1048576, $D225, FALSE)), "", HLOOKUP(K$1, m_preprocess!$1:$1048576, $D225, FALSE))</f>
        <v>657317.75653699494</v>
      </c>
      <c r="L225" s="21">
        <f>IF(ISBLANK(HLOOKUP(L$1, m_preprocess!$1:$1048576, $D225, FALSE)), "", HLOOKUP(L$1, m_preprocess!$1:$1048576, $D225, FALSE))</f>
        <v>284023.25174085068</v>
      </c>
      <c r="M225" s="21">
        <f>IF(ISBLANK(HLOOKUP(M$1, m_preprocess!$1:$1048576, $D225, FALSE)), "", HLOOKUP(M$1, m_preprocess!$1:$1048576, $D225, FALSE))</f>
        <v>171989.17266500997</v>
      </c>
      <c r="N225" s="21">
        <f>IF(ISBLANK(HLOOKUP(N$1, m_preprocess!$1:$1048576, $D225, FALSE)), "", HLOOKUP(N$1, m_preprocess!$1:$1048576, $D225, FALSE))</f>
        <v>39570.560330620043</v>
      </c>
      <c r="O225" s="21">
        <f>IF(ISBLANK(HLOOKUP(O$1, m_preprocess!$1:$1048576, $D225, FALSE)), "", HLOOKUP(O$1, m_preprocess!$1:$1048576, $D225, FALSE))</f>
        <v>161734.77180051428</v>
      </c>
      <c r="P225" s="21">
        <f>IF(ISBLANK(HLOOKUP(P$1, m_preprocess!$1:$1048576, $D225, FALSE)), "", HLOOKUP(P$1, m_preprocess!$1:$1048576, $D225, FALSE))</f>
        <v>980285.07842065173</v>
      </c>
      <c r="Q225" s="21">
        <f>IF(ISBLANK(HLOOKUP(Q$1, m_preprocess!$1:$1048576, $D225, FALSE)), "", HLOOKUP(Q$1, m_preprocess!$1:$1048576, $D225, FALSE))</f>
        <v>294892.41800610127</v>
      </c>
      <c r="R225" s="21">
        <f>IF(ISBLANK(HLOOKUP(R$1, m_preprocess!$1:$1048576, $D225, FALSE)), "", HLOOKUP(R$1, m_preprocess!$1:$1048576, $D225, FALSE))</f>
        <v>296336.49163506675</v>
      </c>
      <c r="S225" s="21">
        <f>IF(ISBLANK(HLOOKUP(S$1, m_preprocess!$1:$1048576, $D225, FALSE)), "", HLOOKUP(S$1, m_preprocess!$1:$1048576, $D225, FALSE))</f>
        <v>389056.16877948359</v>
      </c>
      <c r="T225" s="21">
        <f>IF(ISBLANK(HLOOKUP(T$1, m_preprocess!$1:$1048576, $D225, FALSE)), "", HLOOKUP(T$1, m_preprocess!$1:$1048576, $D225, FALSE))</f>
        <v>35377462.0528026</v>
      </c>
      <c r="U225" s="21">
        <f>IF(ISBLANK(HLOOKUP(U$1, m_preprocess!$1:$1048576, $D225, FALSE)), "", HLOOKUP(U$1, m_preprocess!$1:$1048576, $D225, FALSE))</f>
        <v>56.711742963257969</v>
      </c>
      <c r="V225" s="21">
        <f>IF(ISBLANK(HLOOKUP(V$1, m_preprocess!$1:$1048576, $D225, FALSE)), "", HLOOKUP(V$1, m_preprocess!$1:$1048576, $D225, FALSE))</f>
        <v>17717503.903330628</v>
      </c>
      <c r="W225" s="21">
        <f>IF(ISBLANK(HLOOKUP(W$1, m_preprocess!$1:$1048576, $D225, FALSE)), "", HLOOKUP(W$1, m_preprocess!$1:$1048576, $D225, FALSE))</f>
        <v>27619392.81153534</v>
      </c>
      <c r="X225" s="21">
        <f>IF(ISBLANK(HLOOKUP(X$1, m_preprocess!$1:$1048576, $D225, FALSE)), "", HLOOKUP(X$1, m_preprocess!$1:$1048576, $D225, FALSE))</f>
        <v>46988.562784888243</v>
      </c>
      <c r="Y225" s="21">
        <f>IF(ISBLANK(HLOOKUP(Y$1, m_preprocess!$1:$1048576, $D225, FALSE)), "", HLOOKUP(Y$1, m_preprocess!$1:$1048576, $D225, FALSE))</f>
        <v>147.51</v>
      </c>
      <c r="Z225" s="21">
        <f>IF(ISBLANK(HLOOKUP(Z$1, m_preprocess!$1:$1048576, $D225, FALSE)), "", HLOOKUP(Z$1, m_preprocess!$1:$1048576, $D225, FALSE))</f>
        <v>110.8</v>
      </c>
    </row>
    <row r="226" spans="1:26" x14ac:dyDescent="0.25">
      <c r="A226" s="2">
        <v>40787</v>
      </c>
      <c r="B226" s="21">
        <v>2011</v>
      </c>
      <c r="C226" s="21">
        <v>9</v>
      </c>
      <c r="D226" s="21">
        <v>226</v>
      </c>
      <c r="E226" s="21">
        <f>IF(ISBLANK(HLOOKUP(E$1, m_preprocess!$1:$1048576, $D226, FALSE)), "", HLOOKUP(E$1, m_preprocess!$1:$1048576, $D226, FALSE))</f>
        <v>80.6275165237046</v>
      </c>
      <c r="F226" s="21">
        <f>IF(ISBLANK(HLOOKUP(F$1, m_preprocess!$1:$1048576, $D226, FALSE)), "", HLOOKUP(F$1, m_preprocess!$1:$1048576, $D226, FALSE))</f>
        <v>83.6584214006282</v>
      </c>
      <c r="G226" s="21">
        <f>IF(ISBLANK(HLOOKUP(G$1, m_preprocess!$1:$1048576, $D226, FALSE)), "", HLOOKUP(G$1, m_preprocess!$1:$1048576, $D226, FALSE))</f>
        <v>95.014234826081577</v>
      </c>
      <c r="H226" s="21">
        <f>IF(ISBLANK(HLOOKUP(H$1, m_preprocess!$1:$1048576, $D226, FALSE)), "", HLOOKUP(H$1, m_preprocess!$1:$1048576, $D226, FALSE))</f>
        <v>95.565796028140753</v>
      </c>
      <c r="I226" s="21">
        <f>IF(ISBLANK(HLOOKUP(I$1, m_preprocess!$1:$1048576, $D226, FALSE)), "", HLOOKUP(I$1, m_preprocess!$1:$1048576, $D226, FALSE))</f>
        <v>133.06497226993955</v>
      </c>
      <c r="J226" s="21">
        <f>IF(ISBLANK(HLOOKUP(J$1, m_preprocess!$1:$1048576, $D226, FALSE)), "", HLOOKUP(J$1, m_preprocess!$1:$1048576, $D226, FALSE))</f>
        <v>88.860092284881091</v>
      </c>
      <c r="K226" s="21">
        <f>IF(ISBLANK(HLOOKUP(K$1, m_preprocess!$1:$1048576, $D226, FALSE)), "", HLOOKUP(K$1, m_preprocess!$1:$1048576, $D226, FALSE))</f>
        <v>594987.71759557095</v>
      </c>
      <c r="L226" s="21">
        <f>IF(ISBLANK(HLOOKUP(L$1, m_preprocess!$1:$1048576, $D226, FALSE)), "", HLOOKUP(L$1, m_preprocess!$1:$1048576, $D226, FALSE))</f>
        <v>244508.91516672974</v>
      </c>
      <c r="M226" s="21">
        <f>IF(ISBLANK(HLOOKUP(M$1, m_preprocess!$1:$1048576, $D226, FALSE)), "", HLOOKUP(M$1, m_preprocess!$1:$1048576, $D226, FALSE))</f>
        <v>148984.4336705569</v>
      </c>
      <c r="N226" s="21">
        <f>IF(ISBLANK(HLOOKUP(N$1, m_preprocess!$1:$1048576, $D226, FALSE)), "", HLOOKUP(N$1, m_preprocess!$1:$1048576, $D226, FALSE))</f>
        <v>37751.512943862988</v>
      </c>
      <c r="O226" s="21">
        <f>IF(ISBLANK(HLOOKUP(O$1, m_preprocess!$1:$1048576, $D226, FALSE)), "", HLOOKUP(O$1, m_preprocess!$1:$1048576, $D226, FALSE))</f>
        <v>163742.85581442137</v>
      </c>
      <c r="P226" s="21">
        <f>IF(ISBLANK(HLOOKUP(P$1, m_preprocess!$1:$1048576, $D226, FALSE)), "", HLOOKUP(P$1, m_preprocess!$1:$1048576, $D226, FALSE))</f>
        <v>961109.07077950833</v>
      </c>
      <c r="Q226" s="21">
        <f>IF(ISBLANK(HLOOKUP(Q$1, m_preprocess!$1:$1048576, $D226, FALSE)), "", HLOOKUP(Q$1, m_preprocess!$1:$1048576, $D226, FALSE))</f>
        <v>298759.47066364437</v>
      </c>
      <c r="R226" s="21">
        <f>IF(ISBLANK(HLOOKUP(R$1, m_preprocess!$1:$1048576, $D226, FALSE)), "", HLOOKUP(R$1, m_preprocess!$1:$1048576, $D226, FALSE))</f>
        <v>312727.76690858242</v>
      </c>
      <c r="S226" s="21">
        <f>IF(ISBLANK(HLOOKUP(S$1, m_preprocess!$1:$1048576, $D226, FALSE)), "", HLOOKUP(S$1, m_preprocess!$1:$1048576, $D226, FALSE))</f>
        <v>349621.83320728148</v>
      </c>
      <c r="T226" s="21">
        <f>IF(ISBLANK(HLOOKUP(T$1, m_preprocess!$1:$1048576, $D226, FALSE)), "", HLOOKUP(T$1, m_preprocess!$1:$1048576, $D226, FALSE))</f>
        <v>37097974.017031632</v>
      </c>
      <c r="U226" s="21">
        <f>IF(ISBLANK(HLOOKUP(U$1, m_preprocess!$1:$1048576, $D226, FALSE)), "", HLOOKUP(U$1, m_preprocess!$1:$1048576, $D226, FALSE))</f>
        <v>58.099363141626768</v>
      </c>
      <c r="V226" s="21">
        <f>IF(ISBLANK(HLOOKUP(V$1, m_preprocess!$1:$1048576, $D226, FALSE)), "", HLOOKUP(V$1, m_preprocess!$1:$1048576, $D226, FALSE))</f>
        <v>17628699.963503651</v>
      </c>
      <c r="W226" s="21">
        <f>IF(ISBLANK(HLOOKUP(W$1, m_preprocess!$1:$1048576, $D226, FALSE)), "", HLOOKUP(W$1, m_preprocess!$1:$1048576, $D226, FALSE))</f>
        <v>27791124.929440387</v>
      </c>
      <c r="X226" s="21">
        <f>IF(ISBLANK(HLOOKUP(X$1, m_preprocess!$1:$1048576, $D226, FALSE)), "", HLOOKUP(X$1, m_preprocess!$1:$1048576, $D226, FALSE))</f>
        <v>38787.138519473068</v>
      </c>
      <c r="Y226" s="21">
        <f>IF(ISBLANK(HLOOKUP(Y$1, m_preprocess!$1:$1048576, $D226, FALSE)), "", HLOOKUP(Y$1, m_preprocess!$1:$1048576, $D226, FALSE))</f>
        <v>142.30000000000001</v>
      </c>
      <c r="Z226" s="21">
        <f>IF(ISBLANK(HLOOKUP(Z$1, m_preprocess!$1:$1048576, $D226, FALSE)), "", HLOOKUP(Z$1, m_preprocess!$1:$1048576, $D226, FALSE))</f>
        <v>104.8</v>
      </c>
    </row>
    <row r="227" spans="1:26" x14ac:dyDescent="0.25">
      <c r="A227" s="2">
        <v>40817</v>
      </c>
      <c r="B227" s="21">
        <v>2011</v>
      </c>
      <c r="C227" s="21">
        <v>10</v>
      </c>
      <c r="D227" s="21">
        <v>227</v>
      </c>
      <c r="E227" s="21">
        <f>IF(ISBLANK(HLOOKUP(E$1, m_preprocess!$1:$1048576, $D227, FALSE)), "", HLOOKUP(E$1, m_preprocess!$1:$1048576, $D227, FALSE))</f>
        <v>85.88375922085261</v>
      </c>
      <c r="F227" s="21">
        <f>IF(ISBLANK(HLOOKUP(F$1, m_preprocess!$1:$1048576, $D227, FALSE)), "", HLOOKUP(F$1, m_preprocess!$1:$1048576, $D227, FALSE))</f>
        <v>81.837583253269301</v>
      </c>
      <c r="G227" s="21">
        <f>IF(ISBLANK(HLOOKUP(G$1, m_preprocess!$1:$1048576, $D227, FALSE)), "", HLOOKUP(G$1, m_preprocess!$1:$1048576, $D227, FALSE))</f>
        <v>92.477981799817499</v>
      </c>
      <c r="H227" s="21">
        <f>IF(ISBLANK(HLOOKUP(H$1, m_preprocess!$1:$1048576, $D227, FALSE)), "", HLOOKUP(H$1, m_preprocess!$1:$1048576, $D227, FALSE))</f>
        <v>94.489677072352293</v>
      </c>
      <c r="I227" s="21">
        <f>IF(ISBLANK(HLOOKUP(I$1, m_preprocess!$1:$1048576, $D227, FALSE)), "", HLOOKUP(I$1, m_preprocess!$1:$1048576, $D227, FALSE))</f>
        <v>129.2653268468143</v>
      </c>
      <c r="J227" s="21">
        <f>IF(ISBLANK(HLOOKUP(J$1, m_preprocess!$1:$1048576, $D227, FALSE)), "", HLOOKUP(J$1, m_preprocess!$1:$1048576, $D227, FALSE))</f>
        <v>86.608615097072359</v>
      </c>
      <c r="K227" s="21">
        <f>IF(ISBLANK(HLOOKUP(K$1, m_preprocess!$1:$1048576, $D227, FALSE)), "", HLOOKUP(K$1, m_preprocess!$1:$1048576, $D227, FALSE))</f>
        <v>535678.46879682562</v>
      </c>
      <c r="L227" s="21">
        <f>IF(ISBLANK(HLOOKUP(L$1, m_preprocess!$1:$1048576, $D227, FALSE)), "", HLOOKUP(L$1, m_preprocess!$1:$1048576, $D227, FALSE))</f>
        <v>240896.42568789242</v>
      </c>
      <c r="M227" s="21">
        <f>IF(ISBLANK(HLOOKUP(M$1, m_preprocess!$1:$1048576, $D227, FALSE)), "", HLOOKUP(M$1, m_preprocess!$1:$1048576, $D227, FALSE))</f>
        <v>81166.20030806982</v>
      </c>
      <c r="N227" s="21">
        <f>IF(ISBLANK(HLOOKUP(N$1, m_preprocess!$1:$1048576, $D227, FALSE)), "", HLOOKUP(N$1, m_preprocess!$1:$1048576, $D227, FALSE))</f>
        <v>40913.777485717306</v>
      </c>
      <c r="O227" s="21">
        <f>IF(ISBLANK(HLOOKUP(O$1, m_preprocess!$1:$1048576, $D227, FALSE)), "", HLOOKUP(O$1, m_preprocess!$1:$1048576, $D227, FALSE))</f>
        <v>172702.06531514617</v>
      </c>
      <c r="P227" s="21">
        <f>IF(ISBLANK(HLOOKUP(P$1, m_preprocess!$1:$1048576, $D227, FALSE)), "", HLOOKUP(P$1, m_preprocess!$1:$1048576, $D227, FALSE))</f>
        <v>958919.39548768569</v>
      </c>
      <c r="Q227" s="21">
        <f>IF(ISBLANK(HLOOKUP(Q$1, m_preprocess!$1:$1048576, $D227, FALSE)), "", HLOOKUP(Q$1, m_preprocess!$1:$1048576, $D227, FALSE))</f>
        <v>308020.68406737118</v>
      </c>
      <c r="R227" s="21">
        <f>IF(ISBLANK(HLOOKUP(R$1, m_preprocess!$1:$1048576, $D227, FALSE)), "", HLOOKUP(R$1, m_preprocess!$1:$1048576, $D227, FALSE))</f>
        <v>326732.55483915523</v>
      </c>
      <c r="S227" s="21">
        <f>IF(ISBLANK(HLOOKUP(S$1, m_preprocess!$1:$1048576, $D227, FALSE)), "", HLOOKUP(S$1, m_preprocess!$1:$1048576, $D227, FALSE))</f>
        <v>324166.15658115922</v>
      </c>
      <c r="T227" s="21">
        <f>IF(ISBLANK(HLOOKUP(T$1, m_preprocess!$1:$1048576, $D227, FALSE)), "", HLOOKUP(T$1, m_preprocess!$1:$1048576, $D227, FALSE))</f>
        <v>37911856.452166803</v>
      </c>
      <c r="U227" s="21">
        <f>IF(ISBLANK(HLOOKUP(U$1, m_preprocess!$1:$1048576, $D227, FALSE)), "", HLOOKUP(U$1, m_preprocess!$1:$1048576, $D227, FALSE))</f>
        <v>61.177777644272538</v>
      </c>
      <c r="V227" s="21">
        <f>IF(ISBLANK(HLOOKUP(V$1, m_preprocess!$1:$1048576, $D227, FALSE)), "", HLOOKUP(V$1, m_preprocess!$1:$1048576, $D227, FALSE))</f>
        <v>17892839.472608343</v>
      </c>
      <c r="W227" s="21">
        <f>IF(ISBLANK(HLOOKUP(W$1, m_preprocess!$1:$1048576, $D227, FALSE)), "", HLOOKUP(W$1, m_preprocess!$1:$1048576, $D227, FALSE))</f>
        <v>28257789.478331972</v>
      </c>
      <c r="X227" s="21">
        <f>IF(ISBLANK(HLOOKUP(X$1, m_preprocess!$1:$1048576, $D227, FALSE)), "", HLOOKUP(X$1, m_preprocess!$1:$1048576, $D227, FALSE))</f>
        <v>44244.23701988197</v>
      </c>
      <c r="Y227" s="21">
        <f>IF(ISBLANK(HLOOKUP(Y$1, m_preprocess!$1:$1048576, $D227, FALSE)), "", HLOOKUP(Y$1, m_preprocess!$1:$1048576, $D227, FALSE))</f>
        <v>142.02000000000001</v>
      </c>
      <c r="Z227" s="21">
        <f>IF(ISBLANK(HLOOKUP(Z$1, m_preprocess!$1:$1048576, $D227, FALSE)), "", HLOOKUP(Z$1, m_preprocess!$1:$1048576, $D227, FALSE))</f>
        <v>106.3</v>
      </c>
    </row>
    <row r="228" spans="1:26" x14ac:dyDescent="0.25">
      <c r="A228" s="2">
        <v>40848</v>
      </c>
      <c r="B228" s="21">
        <v>2011</v>
      </c>
      <c r="C228" s="21">
        <v>11</v>
      </c>
      <c r="D228" s="21">
        <v>228</v>
      </c>
      <c r="E228" s="21">
        <f>IF(ISBLANK(HLOOKUP(E$1, m_preprocess!$1:$1048576, $D228, FALSE)), "", HLOOKUP(E$1, m_preprocess!$1:$1048576, $D228, FALSE))</f>
        <v>84.469075735272654</v>
      </c>
      <c r="F228" s="21">
        <f>IF(ISBLANK(HLOOKUP(F$1, m_preprocess!$1:$1048576, $D228, FALSE)), "", HLOOKUP(F$1, m_preprocess!$1:$1048576, $D228, FALSE))</f>
        <v>83.246595425997398</v>
      </c>
      <c r="G228" s="21">
        <f>IF(ISBLANK(HLOOKUP(G$1, m_preprocess!$1:$1048576, $D228, FALSE)), "", HLOOKUP(G$1, m_preprocess!$1:$1048576, $D228, FALSE))</f>
        <v>98.449908166690207</v>
      </c>
      <c r="H228" s="21">
        <f>IF(ISBLANK(HLOOKUP(H$1, m_preprocess!$1:$1048576, $D228, FALSE)), "", HLOOKUP(H$1, m_preprocess!$1:$1048576, $D228, FALSE))</f>
        <v>104.95905243715504</v>
      </c>
      <c r="I228" s="21">
        <f>IF(ISBLANK(HLOOKUP(I$1, m_preprocess!$1:$1048576, $D228, FALSE)), "", HLOOKUP(I$1, m_preprocess!$1:$1048576, $D228, FALSE))</f>
        <v>124.01289287609249</v>
      </c>
      <c r="J228" s="21">
        <f>IF(ISBLANK(HLOOKUP(J$1, m_preprocess!$1:$1048576, $D228, FALSE)), "", HLOOKUP(J$1, m_preprocess!$1:$1048576, $D228, FALSE))</f>
        <v>96.754131813256208</v>
      </c>
      <c r="K228" s="21">
        <f>IF(ISBLANK(HLOOKUP(K$1, m_preprocess!$1:$1048576, $D228, FALSE)), "", HLOOKUP(K$1, m_preprocess!$1:$1048576, $D228, FALSE))</f>
        <v>539503.83466951933</v>
      </c>
      <c r="L228" s="21">
        <f>IF(ISBLANK(HLOOKUP(L$1, m_preprocess!$1:$1048576, $D228, FALSE)), "", HLOOKUP(L$1, m_preprocess!$1:$1048576, $D228, FALSE))</f>
        <v>232861.44451322424</v>
      </c>
      <c r="M228" s="21">
        <f>IF(ISBLANK(HLOOKUP(M$1, m_preprocess!$1:$1048576, $D228, FALSE)), "", HLOOKUP(M$1, m_preprocess!$1:$1048576, $D228, FALSE))</f>
        <v>89012.627911903313</v>
      </c>
      <c r="N228" s="21">
        <f>IF(ISBLANK(HLOOKUP(N$1, m_preprocess!$1:$1048576, $D228, FALSE)), "", HLOOKUP(N$1, m_preprocess!$1:$1048576, $D228, FALSE))</f>
        <v>48429.243781424426</v>
      </c>
      <c r="O228" s="21">
        <f>IF(ISBLANK(HLOOKUP(O$1, m_preprocess!$1:$1048576, $D228, FALSE)), "", HLOOKUP(O$1, m_preprocess!$1:$1048576, $D228, FALSE))</f>
        <v>169200.51846296736</v>
      </c>
      <c r="P228" s="21">
        <f>IF(ISBLANK(HLOOKUP(P$1, m_preprocess!$1:$1048576, $D228, FALSE)), "", HLOOKUP(P$1, m_preprocess!$1:$1048576, $D228, FALSE))</f>
        <v>951486.39372321963</v>
      </c>
      <c r="Q228" s="21">
        <f>IF(ISBLANK(HLOOKUP(Q$1, m_preprocess!$1:$1048576, $D228, FALSE)), "", HLOOKUP(Q$1, m_preprocess!$1:$1048576, $D228, FALSE))</f>
        <v>310528.19419406692</v>
      </c>
      <c r="R228" s="21">
        <f>IF(ISBLANK(HLOOKUP(R$1, m_preprocess!$1:$1048576, $D228, FALSE)), "", HLOOKUP(R$1, m_preprocess!$1:$1048576, $D228, FALSE))</f>
        <v>317751.54330166482</v>
      </c>
      <c r="S228" s="21">
        <f>IF(ISBLANK(HLOOKUP(S$1, m_preprocess!$1:$1048576, $D228, FALSE)), "", HLOOKUP(S$1, m_preprocess!$1:$1048576, $D228, FALSE))</f>
        <v>323206.6562274879</v>
      </c>
      <c r="T228" s="21">
        <f>IF(ISBLANK(HLOOKUP(T$1, m_preprocess!$1:$1048576, $D228, FALSE)), "", HLOOKUP(T$1, m_preprocess!$1:$1048576, $D228, FALSE))</f>
        <v>40109465.423076928</v>
      </c>
      <c r="U228" s="21">
        <f>IF(ISBLANK(HLOOKUP(U$1, m_preprocess!$1:$1048576, $D228, FALSE)), "", HLOOKUP(U$1, m_preprocess!$1:$1048576, $D228, FALSE))</f>
        <v>63.061894609893343</v>
      </c>
      <c r="V228" s="21">
        <f>IF(ISBLANK(HLOOKUP(V$1, m_preprocess!$1:$1048576, $D228, FALSE)), "", HLOOKUP(V$1, m_preprocess!$1:$1048576, $D228, FALSE))</f>
        <v>17945728.730769232</v>
      </c>
      <c r="W228" s="21">
        <f>IF(ISBLANK(HLOOKUP(W$1, m_preprocess!$1:$1048576, $D228, FALSE)), "", HLOOKUP(W$1, m_preprocess!$1:$1048576, $D228, FALSE))</f>
        <v>28396479.692307696</v>
      </c>
      <c r="X228" s="21">
        <f>IF(ISBLANK(HLOOKUP(X$1, m_preprocess!$1:$1048576, $D228, FALSE)), "", HLOOKUP(X$1, m_preprocess!$1:$1048576, $D228, FALSE))</f>
        <v>34308.73842831426</v>
      </c>
      <c r="Y228" s="21">
        <f>IF(ISBLANK(HLOOKUP(Y$1, m_preprocess!$1:$1048576, $D228, FALSE)), "", HLOOKUP(Y$1, m_preprocess!$1:$1048576, $D228, FALSE))</f>
        <v>141.87</v>
      </c>
      <c r="Z228" s="21">
        <f>IF(ISBLANK(HLOOKUP(Z$1, m_preprocess!$1:$1048576, $D228, FALSE)), "", HLOOKUP(Z$1, m_preprocess!$1:$1048576, $D228, FALSE))</f>
        <v>104.2</v>
      </c>
    </row>
    <row r="229" spans="1:26" x14ac:dyDescent="0.25">
      <c r="A229" s="2">
        <v>40878</v>
      </c>
      <c r="B229" s="21">
        <v>2011</v>
      </c>
      <c r="C229" s="21">
        <v>12</v>
      </c>
      <c r="D229" s="21">
        <v>229</v>
      </c>
      <c r="E229" s="21">
        <f>IF(ISBLANK(HLOOKUP(E$1, m_preprocess!$1:$1048576, $D229, FALSE)), "", HLOOKUP(E$1, m_preprocess!$1:$1048576, $D229, FALSE))</f>
        <v>95.436874253947877</v>
      </c>
      <c r="F229" s="21">
        <f>IF(ISBLANK(HLOOKUP(F$1, m_preprocess!$1:$1048576, $D229, FALSE)), "", HLOOKUP(F$1, m_preprocess!$1:$1048576, $D229, FALSE))</f>
        <v>86.890999367901401</v>
      </c>
      <c r="G229" s="21">
        <f>IF(ISBLANK(HLOOKUP(G$1, m_preprocess!$1:$1048576, $D229, FALSE)), "", HLOOKUP(G$1, m_preprocess!$1:$1048576, $D229, FALSE))</f>
        <v>107.57770727351078</v>
      </c>
      <c r="H229" s="21">
        <f>IF(ISBLANK(HLOOKUP(H$1, m_preprocess!$1:$1048576, $D229, FALSE)), "", HLOOKUP(H$1, m_preprocess!$1:$1048576, $D229, FALSE))</f>
        <v>126.41194287414291</v>
      </c>
      <c r="I229" s="21">
        <f>IF(ISBLANK(HLOOKUP(I$1, m_preprocess!$1:$1048576, $D229, FALSE)), "", HLOOKUP(I$1, m_preprocess!$1:$1048576, $D229, FALSE))</f>
        <v>161.84606286882155</v>
      </c>
      <c r="J229" s="21">
        <f>IF(ISBLANK(HLOOKUP(J$1, m_preprocess!$1:$1048576, $D229, FALSE)), "", HLOOKUP(J$1, m_preprocess!$1:$1048576, $D229, FALSE))</f>
        <v>79.296844200734</v>
      </c>
      <c r="K229" s="21">
        <f>IF(ISBLANK(HLOOKUP(K$1, m_preprocess!$1:$1048576, $D229, FALSE)), "", HLOOKUP(K$1, m_preprocess!$1:$1048576, $D229, FALSE))</f>
        <v>464861.21332793811</v>
      </c>
      <c r="L229" s="21">
        <f>IF(ISBLANK(HLOOKUP(L$1, m_preprocess!$1:$1048576, $D229, FALSE)), "", HLOOKUP(L$1, m_preprocess!$1:$1048576, $D229, FALSE))</f>
        <v>109445.57968799531</v>
      </c>
      <c r="M229" s="21">
        <f>IF(ISBLANK(HLOOKUP(M$1, m_preprocess!$1:$1048576, $D229, FALSE)), "", HLOOKUP(M$1, m_preprocess!$1:$1048576, $D229, FALSE))</f>
        <v>143643.35341802976</v>
      </c>
      <c r="N229" s="21">
        <f>IF(ISBLANK(HLOOKUP(N$1, m_preprocess!$1:$1048576, $D229, FALSE)), "", HLOOKUP(N$1, m_preprocess!$1:$1048576, $D229, FALSE))</f>
        <v>38020.640424192025</v>
      </c>
      <c r="O229" s="21">
        <f>IF(ISBLANK(HLOOKUP(O$1, m_preprocess!$1:$1048576, $D229, FALSE)), "", HLOOKUP(O$1, m_preprocess!$1:$1048576, $D229, FALSE))</f>
        <v>173751.63979772103</v>
      </c>
      <c r="P229" s="21">
        <f>IF(ISBLANK(HLOOKUP(P$1, m_preprocess!$1:$1048576, $D229, FALSE)), "", HLOOKUP(P$1, m_preprocess!$1:$1048576, $D229, FALSE))</f>
        <v>857262.35538405087</v>
      </c>
      <c r="Q229" s="21">
        <f>IF(ISBLANK(HLOOKUP(Q$1, m_preprocess!$1:$1048576, $D229, FALSE)), "", HLOOKUP(Q$1, m_preprocess!$1:$1048576, $D229, FALSE))</f>
        <v>289699.1007021853</v>
      </c>
      <c r="R229" s="21">
        <f>IF(ISBLANK(HLOOKUP(R$1, m_preprocess!$1:$1048576, $D229, FALSE)), "", HLOOKUP(R$1, m_preprocess!$1:$1048576, $D229, FALSE))</f>
        <v>280964.40104972001</v>
      </c>
      <c r="S229" s="21">
        <f>IF(ISBLANK(HLOOKUP(S$1, m_preprocess!$1:$1048576, $D229, FALSE)), "", HLOOKUP(S$1, m_preprocess!$1:$1048576, $D229, FALSE))</f>
        <v>286598.85363214574</v>
      </c>
      <c r="T229" s="21">
        <f>IF(ISBLANK(HLOOKUP(T$1, m_preprocess!$1:$1048576, $D229, FALSE)), "", HLOOKUP(T$1, m_preprocess!$1:$1048576, $D229, FALSE))</f>
        <v>40604273.571428575</v>
      </c>
      <c r="U229" s="21">
        <f>IF(ISBLANK(HLOOKUP(U$1, m_preprocess!$1:$1048576, $D229, FALSE)), "", HLOOKUP(U$1, m_preprocess!$1:$1048576, $D229, FALSE))</f>
        <v>63.313288457118979</v>
      </c>
      <c r="V229" s="21">
        <f>IF(ISBLANK(HLOOKUP(V$1, m_preprocess!$1:$1048576, $D229, FALSE)), "", HLOOKUP(V$1, m_preprocess!$1:$1048576, $D229, FALSE))</f>
        <v>20357383.607142858</v>
      </c>
      <c r="W229" s="21">
        <f>IF(ISBLANK(HLOOKUP(W$1, m_preprocess!$1:$1048576, $D229, FALSE)), "", HLOOKUP(W$1, m_preprocess!$1:$1048576, $D229, FALSE))</f>
        <v>31057135.875</v>
      </c>
      <c r="X229" s="21">
        <f>IF(ISBLANK(HLOOKUP(X$1, m_preprocess!$1:$1048576, $D229, FALSE)), "", HLOOKUP(X$1, m_preprocess!$1:$1048576, $D229, FALSE))</f>
        <v>42664.678809048703</v>
      </c>
      <c r="Y229" s="21">
        <f>IF(ISBLANK(HLOOKUP(Y$1, m_preprocess!$1:$1048576, $D229, FALSE)), "", HLOOKUP(Y$1, m_preprocess!$1:$1048576, $D229, FALSE))</f>
        <v>139.22999999999999</v>
      </c>
      <c r="Z229" s="21">
        <f>IF(ISBLANK(HLOOKUP(Z$1, m_preprocess!$1:$1048576, $D229, FALSE)), "", HLOOKUP(Z$1, m_preprocess!$1:$1048576, $D229, FALSE))</f>
        <v>95.7</v>
      </c>
    </row>
    <row r="230" spans="1:26" x14ac:dyDescent="0.25">
      <c r="A230" s="2">
        <v>40909</v>
      </c>
      <c r="B230" s="21">
        <v>2012</v>
      </c>
      <c r="C230" s="21">
        <v>1</v>
      </c>
      <c r="D230" s="21">
        <v>230</v>
      </c>
      <c r="E230" s="21">
        <f>IF(ISBLANK(HLOOKUP(E$1, m_preprocess!$1:$1048576, $D230, FALSE)), "", HLOOKUP(E$1, m_preprocess!$1:$1048576, $D230, FALSE))</f>
        <v>77.462763230910355</v>
      </c>
      <c r="F230" s="21">
        <f>IF(ISBLANK(HLOOKUP(F$1, m_preprocess!$1:$1048576, $D230, FALSE)), "", HLOOKUP(F$1, m_preprocess!$1:$1048576, $D230, FALSE))</f>
        <v>80.337269713553596</v>
      </c>
      <c r="G230" s="21">
        <f>IF(ISBLANK(HLOOKUP(G$1, m_preprocess!$1:$1048576, $D230, FALSE)), "", HLOOKUP(G$1, m_preprocess!$1:$1048576, $D230, FALSE))</f>
        <v>90.75854706023685</v>
      </c>
      <c r="H230" s="21">
        <f>IF(ISBLANK(HLOOKUP(H$1, m_preprocess!$1:$1048576, $D230, FALSE)), "", HLOOKUP(H$1, m_preprocess!$1:$1048576, $D230, FALSE))</f>
        <v>94.242413827923997</v>
      </c>
      <c r="I230" s="21">
        <f>IF(ISBLANK(HLOOKUP(I$1, m_preprocess!$1:$1048576, $D230, FALSE)), "", HLOOKUP(I$1, m_preprocess!$1:$1048576, $D230, FALSE))</f>
        <v>107.9511634293562</v>
      </c>
      <c r="J230" s="21">
        <f>IF(ISBLANK(HLOOKUP(J$1, m_preprocess!$1:$1048576, $D230, FALSE)), "", HLOOKUP(J$1, m_preprocess!$1:$1048576, $D230, FALSE))</f>
        <v>78.192524646022946</v>
      </c>
      <c r="K230" s="21">
        <f>IF(ISBLANK(HLOOKUP(K$1, m_preprocess!$1:$1048576, $D230, FALSE)), "", HLOOKUP(K$1, m_preprocess!$1:$1048576, $D230, FALSE))</f>
        <v>461719.23241457198</v>
      </c>
      <c r="L230" s="21">
        <f>IF(ISBLANK(HLOOKUP(L$1, m_preprocess!$1:$1048576, $D230, FALSE)), "", HLOOKUP(L$1, m_preprocess!$1:$1048576, $D230, FALSE))</f>
        <v>143222.42727048494</v>
      </c>
      <c r="M230" s="21">
        <f>IF(ISBLANK(HLOOKUP(M$1, m_preprocess!$1:$1048576, $D230, FALSE)), "", HLOOKUP(M$1, m_preprocess!$1:$1048576, $D230, FALSE))</f>
        <v>119105.8372177518</v>
      </c>
      <c r="N230" s="21">
        <f>IF(ISBLANK(HLOOKUP(N$1, m_preprocess!$1:$1048576, $D230, FALSE)), "", HLOOKUP(N$1, m_preprocess!$1:$1048576, $D230, FALSE))</f>
        <v>40352.247080218986</v>
      </c>
      <c r="O230" s="21">
        <f>IF(ISBLANK(HLOOKUP(O$1, m_preprocess!$1:$1048576, $D230, FALSE)), "", HLOOKUP(O$1, m_preprocess!$1:$1048576, $D230, FALSE))</f>
        <v>159038.72084611622</v>
      </c>
      <c r="P230" s="21">
        <f>IF(ISBLANK(HLOOKUP(P$1, m_preprocess!$1:$1048576, $D230, FALSE)), "", HLOOKUP(P$1, m_preprocess!$1:$1048576, $D230, FALSE))</f>
        <v>720385.55005447438</v>
      </c>
      <c r="Q230" s="21">
        <f>IF(ISBLANK(HLOOKUP(Q$1, m_preprocess!$1:$1048576, $D230, FALSE)), "", HLOOKUP(Q$1, m_preprocess!$1:$1048576, $D230, FALSE))</f>
        <v>238427.2667992028</v>
      </c>
      <c r="R230" s="21">
        <f>IF(ISBLANK(HLOOKUP(R$1, m_preprocess!$1:$1048576, $D230, FALSE)), "", HLOOKUP(R$1, m_preprocess!$1:$1048576, $D230, FALSE))</f>
        <v>210153.50578636443</v>
      </c>
      <c r="S230" s="21">
        <f>IF(ISBLANK(HLOOKUP(S$1, m_preprocess!$1:$1048576, $D230, FALSE)), "", HLOOKUP(S$1, m_preprocess!$1:$1048576, $D230, FALSE))</f>
        <v>271804.77746890706</v>
      </c>
      <c r="T230" s="21">
        <f>IF(ISBLANK(HLOOKUP(T$1, m_preprocess!$1:$1048576, $D230, FALSE)), "", HLOOKUP(T$1, m_preprocess!$1:$1048576, $D230, FALSE))</f>
        <v>41391688.985542171</v>
      </c>
      <c r="U230" s="21">
        <f>IF(ISBLANK(HLOOKUP(U$1, m_preprocess!$1:$1048576, $D230, FALSE)), "", HLOOKUP(U$1, m_preprocess!$1:$1048576, $D230, FALSE))</f>
        <v>65.697772240221951</v>
      </c>
      <c r="V230" s="21">
        <f>IF(ISBLANK(HLOOKUP(V$1, m_preprocess!$1:$1048576, $D230, FALSE)), "", HLOOKUP(V$1, m_preprocess!$1:$1048576, $D230, FALSE))</f>
        <v>18715965.585542172</v>
      </c>
      <c r="W230" s="21">
        <f>IF(ISBLANK(HLOOKUP(W$1, m_preprocess!$1:$1048576, $D230, FALSE)), "", HLOOKUP(W$1, m_preprocess!$1:$1048576, $D230, FALSE))</f>
        <v>29786543.891566269</v>
      </c>
      <c r="X230" s="21">
        <f>IF(ISBLANK(HLOOKUP(X$1, m_preprocess!$1:$1048576, $D230, FALSE)), "", HLOOKUP(X$1, m_preprocess!$1:$1048576, $D230, FALSE))</f>
        <v>40796.60452527694</v>
      </c>
      <c r="Y230" s="21">
        <f>IF(ISBLANK(HLOOKUP(Y$1, m_preprocess!$1:$1048576, $D230, FALSE)), "", HLOOKUP(Y$1, m_preprocess!$1:$1048576, $D230, FALSE))</f>
        <v>133.34</v>
      </c>
      <c r="Z230" s="21">
        <f>IF(ISBLANK(HLOOKUP(Z$1, m_preprocess!$1:$1048576, $D230, FALSE)), "", HLOOKUP(Z$1, m_preprocess!$1:$1048576, $D230, FALSE))</f>
        <v>88.7</v>
      </c>
    </row>
    <row r="231" spans="1:26" x14ac:dyDescent="0.25">
      <c r="A231" s="2">
        <v>40940</v>
      </c>
      <c r="B231" s="21">
        <v>2012</v>
      </c>
      <c r="C231" s="21">
        <v>2</v>
      </c>
      <c r="D231" s="21">
        <v>231</v>
      </c>
      <c r="E231" s="21">
        <f>IF(ISBLANK(HLOOKUP(E$1, m_preprocess!$1:$1048576, $D231, FALSE)), "", HLOOKUP(E$1, m_preprocess!$1:$1048576, $D231, FALSE))</f>
        <v>77.124865174811575</v>
      </c>
      <c r="F231" s="21">
        <f>IF(ISBLANK(HLOOKUP(F$1, m_preprocess!$1:$1048576, $D231, FALSE)), "", HLOOKUP(F$1, m_preprocess!$1:$1048576, $D231, FALSE))</f>
        <v>78.377314053263504</v>
      </c>
      <c r="G231" s="21">
        <f>IF(ISBLANK(HLOOKUP(G$1, m_preprocess!$1:$1048576, $D231, FALSE)), "", HLOOKUP(G$1, m_preprocess!$1:$1048576, $D231, FALSE))</f>
        <v>83.172593996372569</v>
      </c>
      <c r="H231" s="21">
        <f>IF(ISBLANK(HLOOKUP(H$1, m_preprocess!$1:$1048576, $D231, FALSE)), "", HLOOKUP(H$1, m_preprocess!$1:$1048576, $D231, FALSE))</f>
        <v>97.666608430086512</v>
      </c>
      <c r="I231" s="21">
        <f>IF(ISBLANK(HLOOKUP(I$1, m_preprocess!$1:$1048576, $D231, FALSE)), "", HLOOKUP(I$1, m_preprocess!$1:$1048576, $D231, FALSE))</f>
        <v>119.80706175963111</v>
      </c>
      <c r="J231" s="21">
        <f>IF(ISBLANK(HLOOKUP(J$1, m_preprocess!$1:$1048576, $D231, FALSE)), "", HLOOKUP(J$1, m_preprocess!$1:$1048576, $D231, FALSE))</f>
        <v>77.359640664796657</v>
      </c>
      <c r="K231" s="21">
        <f>IF(ISBLANK(HLOOKUP(K$1, m_preprocess!$1:$1048576, $D231, FALSE)), "", HLOOKUP(K$1, m_preprocess!$1:$1048576, $D231, FALSE))</f>
        <v>429957.4763203116</v>
      </c>
      <c r="L231" s="21">
        <f>IF(ISBLANK(HLOOKUP(L$1, m_preprocess!$1:$1048576, $D231, FALSE)), "", HLOOKUP(L$1, m_preprocess!$1:$1048576, $D231, FALSE))</f>
        <v>152263.95014648559</v>
      </c>
      <c r="M231" s="21">
        <f>IF(ISBLANK(HLOOKUP(M$1, m_preprocess!$1:$1048576, $D231, FALSE)), "", HLOOKUP(M$1, m_preprocess!$1:$1048576, $D231, FALSE))</f>
        <v>91506.940150660768</v>
      </c>
      <c r="N231" s="21">
        <f>IF(ISBLANK(HLOOKUP(N$1, m_preprocess!$1:$1048576, $D231, FALSE)), "", HLOOKUP(N$1, m_preprocess!$1:$1048576, $D231, FALSE))</f>
        <v>31697.307789897099</v>
      </c>
      <c r="O231" s="21">
        <f>IF(ISBLANK(HLOOKUP(O$1, m_preprocess!$1:$1048576, $D231, FALSE)), "", HLOOKUP(O$1, m_preprocess!$1:$1048576, $D231, FALSE))</f>
        <v>154489.27823326815</v>
      </c>
      <c r="P231" s="21">
        <f>IF(ISBLANK(HLOOKUP(P$1, m_preprocess!$1:$1048576, $D231, FALSE)), "", HLOOKUP(P$1, m_preprocess!$1:$1048576, $D231, FALSE))</f>
        <v>716872.68036747212</v>
      </c>
      <c r="Q231" s="21">
        <f>IF(ISBLANK(HLOOKUP(Q$1, m_preprocess!$1:$1048576, $D231, FALSE)), "", HLOOKUP(Q$1, m_preprocess!$1:$1048576, $D231, FALSE))</f>
        <v>233856.76829635177</v>
      </c>
      <c r="R231" s="21">
        <f>IF(ISBLANK(HLOOKUP(R$1, m_preprocess!$1:$1048576, $D231, FALSE)), "", HLOOKUP(R$1, m_preprocess!$1:$1048576, $D231, FALSE))</f>
        <v>238443.56438464788</v>
      </c>
      <c r="S231" s="21">
        <f>IF(ISBLANK(HLOOKUP(S$1, m_preprocess!$1:$1048576, $D231, FALSE)), "", HLOOKUP(S$1, m_preprocess!$1:$1048576, $D231, FALSE))</f>
        <v>244572.34768647249</v>
      </c>
      <c r="T231" s="21">
        <f>IF(ISBLANK(HLOOKUP(T$1, m_preprocess!$1:$1048576, $D231, FALSE)), "", HLOOKUP(T$1, m_preprocess!$1:$1048576, $D231, FALSE))</f>
        <v>39122593.333860762</v>
      </c>
      <c r="U231" s="21">
        <f>IF(ISBLANK(HLOOKUP(U$1, m_preprocess!$1:$1048576, $D231, FALSE)), "", HLOOKUP(U$1, m_preprocess!$1:$1048576, $D231, FALSE))</f>
        <v>63.541208685729131</v>
      </c>
      <c r="V231" s="21">
        <f>IF(ISBLANK(HLOOKUP(V$1, m_preprocess!$1:$1048576, $D231, FALSE)), "", HLOOKUP(V$1, m_preprocess!$1:$1048576, $D231, FALSE))</f>
        <v>18028183.476265822</v>
      </c>
      <c r="W231" s="21">
        <f>IF(ISBLANK(HLOOKUP(W$1, m_preprocess!$1:$1048576, $D231, FALSE)), "", HLOOKUP(W$1, m_preprocess!$1:$1048576, $D231, FALSE))</f>
        <v>29007205.701740503</v>
      </c>
      <c r="X231" s="21">
        <f>IF(ISBLANK(HLOOKUP(X$1, m_preprocess!$1:$1048576, $D231, FALSE)), "", HLOOKUP(X$1, m_preprocess!$1:$1048576, $D231, FALSE))</f>
        <v>37572.494390941145</v>
      </c>
      <c r="Y231" s="21">
        <f>IF(ISBLANK(HLOOKUP(Y$1, m_preprocess!$1:$1048576, $D231, FALSE)), "", HLOOKUP(Y$1, m_preprocess!$1:$1048576, $D231, FALSE))</f>
        <v>135.35</v>
      </c>
      <c r="Z231" s="21">
        <f>IF(ISBLANK(HLOOKUP(Z$1, m_preprocess!$1:$1048576, $D231, FALSE)), "", HLOOKUP(Z$1, m_preprocess!$1:$1048576, $D231, FALSE))</f>
        <v>89.8</v>
      </c>
    </row>
    <row r="232" spans="1:26" x14ac:dyDescent="0.25">
      <c r="A232" s="2">
        <v>40969</v>
      </c>
      <c r="B232" s="21">
        <v>2012</v>
      </c>
      <c r="C232" s="21">
        <v>3</v>
      </c>
      <c r="D232" s="21">
        <v>232</v>
      </c>
      <c r="E232" s="21">
        <f>IF(ISBLANK(HLOOKUP(E$1, m_preprocess!$1:$1048576, $D232, FALSE)), "", HLOOKUP(E$1, m_preprocess!$1:$1048576, $D232, FALSE))</f>
        <v>85.934819052681675</v>
      </c>
      <c r="F232" s="21">
        <f>IF(ISBLANK(HLOOKUP(F$1, m_preprocess!$1:$1048576, $D232, FALSE)), "", HLOOKUP(F$1, m_preprocess!$1:$1048576, $D232, FALSE))</f>
        <v>81.217055764803902</v>
      </c>
      <c r="G232" s="21">
        <f>IF(ISBLANK(HLOOKUP(G$1, m_preprocess!$1:$1048576, $D232, FALSE)), "", HLOOKUP(G$1, m_preprocess!$1:$1048576, $D232, FALSE))</f>
        <v>86.197409931739728</v>
      </c>
      <c r="H232" s="21">
        <f>IF(ISBLANK(HLOOKUP(H$1, m_preprocess!$1:$1048576, $D232, FALSE)), "", HLOOKUP(H$1, m_preprocess!$1:$1048576, $D232, FALSE))</f>
        <v>105.48652248043902</v>
      </c>
      <c r="I232" s="21">
        <f>IF(ISBLANK(HLOOKUP(I$1, m_preprocess!$1:$1048576, $D232, FALSE)), "", HLOOKUP(I$1, m_preprocess!$1:$1048576, $D232, FALSE))</f>
        <v>134.58058359213962</v>
      </c>
      <c r="J232" s="21">
        <f>IF(ISBLANK(HLOOKUP(J$1, m_preprocess!$1:$1048576, $D232, FALSE)), "", HLOOKUP(J$1, m_preprocess!$1:$1048576, $D232, FALSE))</f>
        <v>69.314831456821025</v>
      </c>
      <c r="K232" s="21">
        <f>IF(ISBLANK(HLOOKUP(K$1, m_preprocess!$1:$1048576, $D232, FALSE)), "", HLOOKUP(K$1, m_preprocess!$1:$1048576, $D232, FALSE))</f>
        <v>540701.83501829032</v>
      </c>
      <c r="L232" s="21">
        <f>IF(ISBLANK(HLOOKUP(L$1, m_preprocess!$1:$1048576, $D232, FALSE)), "", HLOOKUP(L$1, m_preprocess!$1:$1048576, $D232, FALSE))</f>
        <v>223732.41438735041</v>
      </c>
      <c r="M232" s="21">
        <f>IF(ISBLANK(HLOOKUP(M$1, m_preprocess!$1:$1048576, $D232, FALSE)), "", HLOOKUP(M$1, m_preprocess!$1:$1048576, $D232, FALSE))</f>
        <v>117394.68588876133</v>
      </c>
      <c r="N232" s="21">
        <f>IF(ISBLANK(HLOOKUP(N$1, m_preprocess!$1:$1048576, $D232, FALSE)), "", HLOOKUP(N$1, m_preprocess!$1:$1048576, $D232, FALSE))</f>
        <v>40260.74399834661</v>
      </c>
      <c r="O232" s="21">
        <f>IF(ISBLANK(HLOOKUP(O$1, m_preprocess!$1:$1048576, $D232, FALSE)), "", HLOOKUP(O$1, m_preprocess!$1:$1048576, $D232, FALSE))</f>
        <v>159313.99074383191</v>
      </c>
      <c r="P232" s="21">
        <f>IF(ISBLANK(HLOOKUP(P$1, m_preprocess!$1:$1048576, $D232, FALSE)), "", HLOOKUP(P$1, m_preprocess!$1:$1048576, $D232, FALSE))</f>
        <v>820790.48998679977</v>
      </c>
      <c r="Q232" s="21">
        <f>IF(ISBLANK(HLOOKUP(Q$1, m_preprocess!$1:$1048576, $D232, FALSE)), "", HLOOKUP(Q$1, m_preprocess!$1:$1048576, $D232, FALSE))</f>
        <v>248492.73295298175</v>
      </c>
      <c r="R232" s="21">
        <f>IF(ISBLANK(HLOOKUP(R$1, m_preprocess!$1:$1048576, $D232, FALSE)), "", HLOOKUP(R$1, m_preprocess!$1:$1048576, $D232, FALSE))</f>
        <v>288041.61335235351</v>
      </c>
      <c r="S232" s="21">
        <f>IF(ISBLANK(HLOOKUP(S$1, m_preprocess!$1:$1048576, $D232, FALSE)), "", HLOOKUP(S$1, m_preprocess!$1:$1048576, $D232, FALSE))</f>
        <v>284256.14368146454</v>
      </c>
      <c r="T232" s="21">
        <f>IF(ISBLANK(HLOOKUP(T$1, m_preprocess!$1:$1048576, $D232, FALSE)), "", HLOOKUP(T$1, m_preprocess!$1:$1048576, $D232, FALSE))</f>
        <v>39744666.881102361</v>
      </c>
      <c r="U232" s="21">
        <f>IF(ISBLANK(HLOOKUP(U$1, m_preprocess!$1:$1048576, $D232, FALSE)), "", HLOOKUP(U$1, m_preprocess!$1:$1048576, $D232, FALSE))</f>
        <v>60.511597829550908</v>
      </c>
      <c r="V232" s="21">
        <f>IF(ISBLANK(HLOOKUP(V$1, m_preprocess!$1:$1048576, $D232, FALSE)), "", HLOOKUP(V$1, m_preprocess!$1:$1048576, $D232, FALSE))</f>
        <v>18350787.174803149</v>
      </c>
      <c r="W232" s="21">
        <f>IF(ISBLANK(HLOOKUP(W$1, m_preprocess!$1:$1048576, $D232, FALSE)), "", HLOOKUP(W$1, m_preprocess!$1:$1048576, $D232, FALSE))</f>
        <v>29343436.16929134</v>
      </c>
      <c r="X232" s="21">
        <f>IF(ISBLANK(HLOOKUP(X$1, m_preprocess!$1:$1048576, $D232, FALSE)), "", HLOOKUP(X$1, m_preprocess!$1:$1048576, $D232, FALSE))</f>
        <v>45705.021054006022</v>
      </c>
      <c r="Y232" s="21">
        <f>IF(ISBLANK(HLOOKUP(Y$1, m_preprocess!$1:$1048576, $D232, FALSE)), "", HLOOKUP(Y$1, m_preprocess!$1:$1048576, $D232, FALSE))</f>
        <v>146.35</v>
      </c>
      <c r="Z232" s="21">
        <f>IF(ISBLANK(HLOOKUP(Z$1, m_preprocess!$1:$1048576, $D232, FALSE)), "", HLOOKUP(Z$1, m_preprocess!$1:$1048576, $D232, FALSE))</f>
        <v>99.7</v>
      </c>
    </row>
    <row r="233" spans="1:26" x14ac:dyDescent="0.25">
      <c r="A233" s="2">
        <v>41000</v>
      </c>
      <c r="B233" s="21">
        <v>2012</v>
      </c>
      <c r="C233" s="21">
        <v>4</v>
      </c>
      <c r="D233" s="21">
        <v>233</v>
      </c>
      <c r="E233" s="21">
        <f>IF(ISBLANK(HLOOKUP(E$1, m_preprocess!$1:$1048576, $D233, FALSE)), "", HLOOKUP(E$1, m_preprocess!$1:$1048576, $D233, FALSE))</f>
        <v>77.729282265529093</v>
      </c>
      <c r="F233" s="21">
        <f>IF(ISBLANK(HLOOKUP(F$1, m_preprocess!$1:$1048576, $D233, FALSE)), "", HLOOKUP(F$1, m_preprocess!$1:$1048576, $D233, FALSE))</f>
        <v>78.203810067646202</v>
      </c>
      <c r="G233" s="21">
        <f>IF(ISBLANK(HLOOKUP(G$1, m_preprocess!$1:$1048576, $D233, FALSE)), "", HLOOKUP(G$1, m_preprocess!$1:$1048576, $D233, FALSE))</f>
        <v>74.306168961288151</v>
      </c>
      <c r="H233" s="21">
        <f>IF(ISBLANK(HLOOKUP(H$1, m_preprocess!$1:$1048576, $D233, FALSE)), "", HLOOKUP(H$1, m_preprocess!$1:$1048576, $D233, FALSE))</f>
        <v>102.5446030838816</v>
      </c>
      <c r="I233" s="21">
        <f>IF(ISBLANK(HLOOKUP(I$1, m_preprocess!$1:$1048576, $D233, FALSE)), "", HLOOKUP(I$1, m_preprocess!$1:$1048576, $D233, FALSE))</f>
        <v>133.9064737116347</v>
      </c>
      <c r="J233" s="21">
        <f>IF(ISBLANK(HLOOKUP(J$1, m_preprocess!$1:$1048576, $D233, FALSE)), "", HLOOKUP(J$1, m_preprocess!$1:$1048576, $D233, FALSE))</f>
        <v>59.654158697556142</v>
      </c>
      <c r="K233" s="21">
        <f>IF(ISBLANK(HLOOKUP(K$1, m_preprocess!$1:$1048576, $D233, FALSE)), "", HLOOKUP(K$1, m_preprocess!$1:$1048576, $D233, FALSE))</f>
        <v>522334.63831099379</v>
      </c>
      <c r="L233" s="21">
        <f>IF(ISBLANK(HLOOKUP(L$1, m_preprocess!$1:$1048576, $D233, FALSE)), "", HLOOKUP(L$1, m_preprocess!$1:$1048576, $D233, FALSE))</f>
        <v>211572.76176176756</v>
      </c>
      <c r="M233" s="21">
        <f>IF(ISBLANK(HLOOKUP(M$1, m_preprocess!$1:$1048576, $D233, FALSE)), "", HLOOKUP(M$1, m_preprocess!$1:$1048576, $D233, FALSE))</f>
        <v>106669.90545088466</v>
      </c>
      <c r="N233" s="21">
        <f>IF(ISBLANK(HLOOKUP(N$1, m_preprocess!$1:$1048576, $D233, FALSE)), "", HLOOKUP(N$1, m_preprocess!$1:$1048576, $D233, FALSE))</f>
        <v>45504.907004066888</v>
      </c>
      <c r="O233" s="21">
        <f>IF(ISBLANK(HLOOKUP(O$1, m_preprocess!$1:$1048576, $D233, FALSE)), "", HLOOKUP(O$1, m_preprocess!$1:$1048576, $D233, FALSE))</f>
        <v>158587.06409427471</v>
      </c>
      <c r="P233" s="21">
        <f>IF(ISBLANK(HLOOKUP(P$1, m_preprocess!$1:$1048576, $D233, FALSE)), "", HLOOKUP(P$1, m_preprocess!$1:$1048576, $D233, FALSE))</f>
        <v>796788.8854578397</v>
      </c>
      <c r="Q233" s="21">
        <f>IF(ISBLANK(HLOOKUP(Q$1, m_preprocess!$1:$1048576, $D233, FALSE)), "", HLOOKUP(Q$1, m_preprocess!$1:$1048576, $D233, FALSE))</f>
        <v>248234.9771459311</v>
      </c>
      <c r="R233" s="21">
        <f>IF(ISBLANK(HLOOKUP(R$1, m_preprocess!$1:$1048576, $D233, FALSE)), "", HLOOKUP(R$1, m_preprocess!$1:$1048576, $D233, FALSE))</f>
        <v>248209.22617433759</v>
      </c>
      <c r="S233" s="21">
        <f>IF(ISBLANK(HLOOKUP(S$1, m_preprocess!$1:$1048576, $D233, FALSE)), "", HLOOKUP(S$1, m_preprocess!$1:$1048576, $D233, FALSE))</f>
        <v>300344.6821375711</v>
      </c>
      <c r="T233" s="21">
        <f>IF(ISBLANK(HLOOKUP(T$1, m_preprocess!$1:$1048576, $D233, FALSE)), "", HLOOKUP(T$1, m_preprocess!$1:$1048576, $D233, FALSE))</f>
        <v>39898423.45382794</v>
      </c>
      <c r="U233" s="21">
        <f>IF(ISBLANK(HLOOKUP(U$1, m_preprocess!$1:$1048576, $D233, FALSE)), "", HLOOKUP(U$1, m_preprocess!$1:$1048576, $D233, FALSE))</f>
        <v>61.801394041112978</v>
      </c>
      <c r="V233" s="21">
        <f>IF(ISBLANK(HLOOKUP(V$1, m_preprocess!$1:$1048576, $D233, FALSE)), "", HLOOKUP(V$1, m_preprocess!$1:$1048576, $D233, FALSE))</f>
        <v>18135390.063930545</v>
      </c>
      <c r="W233" s="21">
        <f>IF(ISBLANK(HLOOKUP(W$1, m_preprocess!$1:$1048576, $D233, FALSE)), "", HLOOKUP(W$1, m_preprocess!$1:$1048576, $D233, FALSE))</f>
        <v>29321323.25493291</v>
      </c>
      <c r="X233" s="21">
        <f>IF(ISBLANK(HLOOKUP(X$1, m_preprocess!$1:$1048576, $D233, FALSE)), "", HLOOKUP(X$1, m_preprocess!$1:$1048576, $D233, FALSE))</f>
        <v>60266.623295018522</v>
      </c>
      <c r="Y233" s="21">
        <f>IF(ISBLANK(HLOOKUP(Y$1, m_preprocess!$1:$1048576, $D233, FALSE)), "", HLOOKUP(Y$1, m_preprocess!$1:$1048576, $D233, FALSE))</f>
        <v>139.85</v>
      </c>
      <c r="Z233" s="21">
        <f>IF(ISBLANK(HLOOKUP(Z$1, m_preprocess!$1:$1048576, $D233, FALSE)), "", HLOOKUP(Z$1, m_preprocess!$1:$1048576, $D233, FALSE))</f>
        <v>92.8</v>
      </c>
    </row>
    <row r="234" spans="1:26" x14ac:dyDescent="0.25">
      <c r="A234" s="2">
        <v>41030</v>
      </c>
      <c r="B234" s="21">
        <v>2012</v>
      </c>
      <c r="C234" s="21">
        <v>5</v>
      </c>
      <c r="D234" s="21">
        <v>234</v>
      </c>
      <c r="E234" s="21">
        <f>IF(ISBLANK(HLOOKUP(E$1, m_preprocess!$1:$1048576, $D234, FALSE)), "", HLOOKUP(E$1, m_preprocess!$1:$1048576, $D234, FALSE))</f>
        <v>84.47483650649815</v>
      </c>
      <c r="F234" s="21">
        <f>IF(ISBLANK(HLOOKUP(F$1, m_preprocess!$1:$1048576, $D234, FALSE)), "", HLOOKUP(F$1, m_preprocess!$1:$1048576, $D234, FALSE))</f>
        <v>82.418525345973094</v>
      </c>
      <c r="G234" s="21">
        <f>IF(ISBLANK(HLOOKUP(G$1, m_preprocess!$1:$1048576, $D234, FALSE)), "", HLOOKUP(G$1, m_preprocess!$1:$1048576, $D234, FALSE))</f>
        <v>100.58261370988879</v>
      </c>
      <c r="H234" s="21">
        <f>IF(ISBLANK(HLOOKUP(H$1, m_preprocess!$1:$1048576, $D234, FALSE)), "", HLOOKUP(H$1, m_preprocess!$1:$1048576, $D234, FALSE))</f>
        <v>104.84228939550745</v>
      </c>
      <c r="I234" s="21">
        <f>IF(ISBLANK(HLOOKUP(I$1, m_preprocess!$1:$1048576, $D234, FALSE)), "", HLOOKUP(I$1, m_preprocess!$1:$1048576, $D234, FALSE))</f>
        <v>170.89685152258139</v>
      </c>
      <c r="J234" s="21">
        <f>IF(ISBLANK(HLOOKUP(J$1, m_preprocess!$1:$1048576, $D234, FALSE)), "", HLOOKUP(J$1, m_preprocess!$1:$1048576, $D234, FALSE))</f>
        <v>81.259858880255905</v>
      </c>
      <c r="K234" s="21">
        <f>IF(ISBLANK(HLOOKUP(K$1, m_preprocess!$1:$1048576, $D234, FALSE)), "", HLOOKUP(K$1, m_preprocess!$1:$1048576, $D234, FALSE))</f>
        <v>614075.09159009345</v>
      </c>
      <c r="L234" s="21">
        <f>IF(ISBLANK(HLOOKUP(L$1, m_preprocess!$1:$1048576, $D234, FALSE)), "", HLOOKUP(L$1, m_preprocess!$1:$1048576, $D234, FALSE))</f>
        <v>276382.33826939872</v>
      </c>
      <c r="M234" s="21">
        <f>IF(ISBLANK(HLOOKUP(M$1, m_preprocess!$1:$1048576, $D234, FALSE)), "", HLOOKUP(M$1, m_preprocess!$1:$1048576, $D234, FALSE))</f>
        <v>126972.63324819159</v>
      </c>
      <c r="N234" s="21">
        <f>IF(ISBLANK(HLOOKUP(N$1, m_preprocess!$1:$1048576, $D234, FALSE)), "", HLOOKUP(N$1, m_preprocess!$1:$1048576, $D234, FALSE))</f>
        <v>45260.945445531637</v>
      </c>
      <c r="O234" s="21">
        <f>IF(ISBLANK(HLOOKUP(O$1, m_preprocess!$1:$1048576, $D234, FALSE)), "", HLOOKUP(O$1, m_preprocess!$1:$1048576, $D234, FALSE))</f>
        <v>165459.17462697157</v>
      </c>
      <c r="P234" s="21">
        <f>IF(ISBLANK(HLOOKUP(P$1, m_preprocess!$1:$1048576, $D234, FALSE)), "", HLOOKUP(P$1, m_preprocess!$1:$1048576, $D234, FALSE))</f>
        <v>835155.97989547264</v>
      </c>
      <c r="Q234" s="21">
        <f>IF(ISBLANK(HLOOKUP(Q$1, m_preprocess!$1:$1048576, $D234, FALSE)), "", HLOOKUP(Q$1, m_preprocess!$1:$1048576, $D234, FALSE))</f>
        <v>265920.94413255237</v>
      </c>
      <c r="R234" s="21">
        <f>IF(ISBLANK(HLOOKUP(R$1, m_preprocess!$1:$1048576, $D234, FALSE)), "", HLOOKUP(R$1, m_preprocess!$1:$1048576, $D234, FALSE))</f>
        <v>293188.00844552205</v>
      </c>
      <c r="S234" s="21">
        <f>IF(ISBLANK(HLOOKUP(S$1, m_preprocess!$1:$1048576, $D234, FALSE)), "", HLOOKUP(S$1, m_preprocess!$1:$1048576, $D234, FALSE))</f>
        <v>276047.02731739829</v>
      </c>
      <c r="T234" s="21">
        <f>IF(ISBLANK(HLOOKUP(T$1, m_preprocess!$1:$1048576, $D234, FALSE)), "", HLOOKUP(T$1, m_preprocess!$1:$1048576, $D234, FALSE))</f>
        <v>40772245.379716977</v>
      </c>
      <c r="U234" s="21">
        <f>IF(ISBLANK(HLOOKUP(U$1, m_preprocess!$1:$1048576, $D234, FALSE)), "", HLOOKUP(U$1, m_preprocess!$1:$1048576, $D234, FALSE))</f>
        <v>61.36322803791775</v>
      </c>
      <c r="V234" s="21">
        <f>IF(ISBLANK(HLOOKUP(V$1, m_preprocess!$1:$1048576, $D234, FALSE)), "", HLOOKUP(V$1, m_preprocess!$1:$1048576, $D234, FALSE))</f>
        <v>18145652.58726415</v>
      </c>
      <c r="W234" s="21">
        <f>IF(ISBLANK(HLOOKUP(W$1, m_preprocess!$1:$1048576, $D234, FALSE)), "", HLOOKUP(W$1, m_preprocess!$1:$1048576, $D234, FALSE))</f>
        <v>29158945.101415094</v>
      </c>
      <c r="X234" s="21">
        <f>IF(ISBLANK(HLOOKUP(X$1, m_preprocess!$1:$1048576, $D234, FALSE)), "", HLOOKUP(X$1, m_preprocess!$1:$1048576, $D234, FALSE))</f>
        <v>47581.726330059479</v>
      </c>
      <c r="Y234" s="21">
        <f>IF(ISBLANK(HLOOKUP(Y$1, m_preprocess!$1:$1048576, $D234, FALSE)), "", HLOOKUP(Y$1, m_preprocess!$1:$1048576, $D234, FALSE))</f>
        <v>144.56</v>
      </c>
      <c r="Z234" s="21">
        <f>IF(ISBLANK(HLOOKUP(Z$1, m_preprocess!$1:$1048576, $D234, FALSE)), "", HLOOKUP(Z$1, m_preprocess!$1:$1048576, $D234, FALSE))</f>
        <v>102.5</v>
      </c>
    </row>
    <row r="235" spans="1:26" x14ac:dyDescent="0.25">
      <c r="A235" s="2">
        <v>41061</v>
      </c>
      <c r="B235" s="21">
        <v>2012</v>
      </c>
      <c r="C235" s="21">
        <v>6</v>
      </c>
      <c r="D235" s="21">
        <v>235</v>
      </c>
      <c r="E235" s="21">
        <f>IF(ISBLANK(HLOOKUP(E$1, m_preprocess!$1:$1048576, $D235, FALSE)), "", HLOOKUP(E$1, m_preprocess!$1:$1048576, $D235, FALSE))</f>
        <v>74.286453183028499</v>
      </c>
      <c r="F235" s="21">
        <f>IF(ISBLANK(HLOOKUP(F$1, m_preprocess!$1:$1048576, $D235, FALSE)), "", HLOOKUP(F$1, m_preprocess!$1:$1048576, $D235, FALSE))</f>
        <v>81.005128697626404</v>
      </c>
      <c r="G235" s="21">
        <f>IF(ISBLANK(HLOOKUP(G$1, m_preprocess!$1:$1048576, $D235, FALSE)), "", HLOOKUP(G$1, m_preprocess!$1:$1048576, $D235, FALSE))</f>
        <v>88.569811498241535</v>
      </c>
      <c r="H235" s="21">
        <f>IF(ISBLANK(HLOOKUP(H$1, m_preprocess!$1:$1048576, $D235, FALSE)), "", HLOOKUP(H$1, m_preprocess!$1:$1048576, $D235, FALSE))</f>
        <v>101.76110586650108</v>
      </c>
      <c r="I235" s="21">
        <f>IF(ISBLANK(HLOOKUP(I$1, m_preprocess!$1:$1048576, $D235, FALSE)), "", HLOOKUP(I$1, m_preprocess!$1:$1048576, $D235, FALSE))</f>
        <v>145.32856493151883</v>
      </c>
      <c r="J235" s="21">
        <f>IF(ISBLANK(HLOOKUP(J$1, m_preprocess!$1:$1048576, $D235, FALSE)), "", HLOOKUP(J$1, m_preprocess!$1:$1048576, $D235, FALSE))</f>
        <v>73.157443612550324</v>
      </c>
      <c r="K235" s="21">
        <f>IF(ISBLANK(HLOOKUP(K$1, m_preprocess!$1:$1048576, $D235, FALSE)), "", HLOOKUP(K$1, m_preprocess!$1:$1048576, $D235, FALSE))</f>
        <v>551736.66509077721</v>
      </c>
      <c r="L235" s="21">
        <f>IF(ISBLANK(HLOOKUP(L$1, m_preprocess!$1:$1048576, $D235, FALSE)), "", HLOOKUP(L$1, m_preprocess!$1:$1048576, $D235, FALSE))</f>
        <v>220767.49687068467</v>
      </c>
      <c r="M235" s="21">
        <f>IF(ISBLANK(HLOOKUP(M$1, m_preprocess!$1:$1048576, $D235, FALSE)), "", HLOOKUP(M$1, m_preprocess!$1:$1048576, $D235, FALSE))</f>
        <v>122684.145673431</v>
      </c>
      <c r="N235" s="21">
        <f>IF(ISBLANK(HLOOKUP(N$1, m_preprocess!$1:$1048576, $D235, FALSE)), "", HLOOKUP(N$1, m_preprocess!$1:$1048576, $D235, FALSE))</f>
        <v>38511.963150602591</v>
      </c>
      <c r="O235" s="21">
        <f>IF(ISBLANK(HLOOKUP(O$1, m_preprocess!$1:$1048576, $D235, FALSE)), "", HLOOKUP(O$1, m_preprocess!$1:$1048576, $D235, FALSE))</f>
        <v>169773.05939605893</v>
      </c>
      <c r="P235" s="21">
        <f>IF(ISBLANK(HLOOKUP(P$1, m_preprocess!$1:$1048576, $D235, FALSE)), "", HLOOKUP(P$1, m_preprocess!$1:$1048576, $D235, FALSE))</f>
        <v>778600.48089742183</v>
      </c>
      <c r="Q235" s="21">
        <f>IF(ISBLANK(HLOOKUP(Q$1, m_preprocess!$1:$1048576, $D235, FALSE)), "", HLOOKUP(Q$1, m_preprocess!$1:$1048576, $D235, FALSE))</f>
        <v>251863.03181832636</v>
      </c>
      <c r="R235" s="21">
        <f>IF(ISBLANK(HLOOKUP(R$1, m_preprocess!$1:$1048576, $D235, FALSE)), "", HLOOKUP(R$1, m_preprocess!$1:$1048576, $D235, FALSE))</f>
        <v>263410.54772262898</v>
      </c>
      <c r="S235" s="21">
        <f>IF(ISBLANK(HLOOKUP(S$1, m_preprocess!$1:$1048576, $D235, FALSE)), "", HLOOKUP(S$1, m_preprocess!$1:$1048576, $D235, FALSE))</f>
        <v>263326.90135646646</v>
      </c>
      <c r="T235" s="21">
        <f>IF(ISBLANK(HLOOKUP(T$1, m_preprocess!$1:$1048576, $D235, FALSE)), "", HLOOKUP(T$1, m_preprocess!$1:$1048576, $D235, FALSE))</f>
        <v>41381314.110497236</v>
      </c>
      <c r="U235" s="21">
        <f>IF(ISBLANK(HLOOKUP(U$1, m_preprocess!$1:$1048576, $D235, FALSE)), "", HLOOKUP(U$1, m_preprocess!$1:$1048576, $D235, FALSE))</f>
        <v>62.997750883014582</v>
      </c>
      <c r="V235" s="21">
        <f>IF(ISBLANK(HLOOKUP(V$1, m_preprocess!$1:$1048576, $D235, FALSE)), "", HLOOKUP(V$1, m_preprocess!$1:$1048576, $D235, FALSE))</f>
        <v>18127447.768745068</v>
      </c>
      <c r="W235" s="21">
        <f>IF(ISBLANK(HLOOKUP(W$1, m_preprocess!$1:$1048576, $D235, FALSE)), "", HLOOKUP(W$1, m_preprocess!$1:$1048576, $D235, FALSE))</f>
        <v>29430670.591160219</v>
      </c>
      <c r="X235" s="21">
        <f>IF(ISBLANK(HLOOKUP(X$1, m_preprocess!$1:$1048576, $D235, FALSE)), "", HLOOKUP(X$1, m_preprocess!$1:$1048576, $D235, FALSE))</f>
        <v>43030.800558016963</v>
      </c>
      <c r="Y235" s="21">
        <f>IF(ISBLANK(HLOOKUP(Y$1, m_preprocess!$1:$1048576, $D235, FALSE)), "", HLOOKUP(Y$1, m_preprocess!$1:$1048576, $D235, FALSE))</f>
        <v>142.28</v>
      </c>
      <c r="Z235" s="21">
        <f>IF(ISBLANK(HLOOKUP(Z$1, m_preprocess!$1:$1048576, $D235, FALSE)), "", HLOOKUP(Z$1, m_preprocess!$1:$1048576, $D235, FALSE))</f>
        <v>98.3</v>
      </c>
    </row>
    <row r="236" spans="1:26" x14ac:dyDescent="0.25">
      <c r="A236" s="2">
        <v>41091</v>
      </c>
      <c r="B236" s="21">
        <v>2012</v>
      </c>
      <c r="C236" s="21">
        <v>7</v>
      </c>
      <c r="D236" s="21">
        <v>236</v>
      </c>
      <c r="E236" s="21">
        <f>IF(ISBLANK(HLOOKUP(E$1, m_preprocess!$1:$1048576, $D236, FALSE)), "", HLOOKUP(E$1, m_preprocess!$1:$1048576, $D236, FALSE))</f>
        <v>82.728455519805181</v>
      </c>
      <c r="F236" s="21">
        <f>IF(ISBLANK(HLOOKUP(F$1, m_preprocess!$1:$1048576, $D236, FALSE)), "", HLOOKUP(F$1, m_preprocess!$1:$1048576, $D236, FALSE))</f>
        <v>86.557238549398406</v>
      </c>
      <c r="G236" s="21">
        <f>IF(ISBLANK(HLOOKUP(G$1, m_preprocess!$1:$1048576, $D236, FALSE)), "", HLOOKUP(G$1, m_preprocess!$1:$1048576, $D236, FALSE))</f>
        <v>89.051492654707431</v>
      </c>
      <c r="H236" s="21">
        <f>IF(ISBLANK(HLOOKUP(H$1, m_preprocess!$1:$1048576, $D236, FALSE)), "", HLOOKUP(H$1, m_preprocess!$1:$1048576, $D236, FALSE))</f>
        <v>108.61843304258264</v>
      </c>
      <c r="I236" s="21">
        <f>IF(ISBLANK(HLOOKUP(I$1, m_preprocess!$1:$1048576, $D236, FALSE)), "", HLOOKUP(I$1, m_preprocess!$1:$1048576, $D236, FALSE))</f>
        <v>131.99883687719674</v>
      </c>
      <c r="J236" s="21">
        <f>IF(ISBLANK(HLOOKUP(J$1, m_preprocess!$1:$1048576, $D236, FALSE)), "", HLOOKUP(J$1, m_preprocess!$1:$1048576, $D236, FALSE))</f>
        <v>87.38801399389645</v>
      </c>
      <c r="K236" s="21">
        <f>IF(ISBLANK(HLOOKUP(K$1, m_preprocess!$1:$1048576, $D236, FALSE)), "", HLOOKUP(K$1, m_preprocess!$1:$1048576, $D236, FALSE))</f>
        <v>544589.20537297707</v>
      </c>
      <c r="L236" s="21">
        <f>IF(ISBLANK(HLOOKUP(L$1, m_preprocess!$1:$1048576, $D236, FALSE)), "", HLOOKUP(L$1, m_preprocess!$1:$1048576, $D236, FALSE))</f>
        <v>232487.4418607867</v>
      </c>
      <c r="M236" s="21">
        <f>IF(ISBLANK(HLOOKUP(M$1, m_preprocess!$1:$1048576, $D236, FALSE)), "", HLOOKUP(M$1, m_preprocess!$1:$1048576, $D236, FALSE))</f>
        <v>111047.61502607119</v>
      </c>
      <c r="N236" s="21">
        <f>IF(ISBLANK(HLOOKUP(N$1, m_preprocess!$1:$1048576, $D236, FALSE)), "", HLOOKUP(N$1, m_preprocess!$1:$1048576, $D236, FALSE))</f>
        <v>40266.936022467482</v>
      </c>
      <c r="O236" s="21">
        <f>IF(ISBLANK(HLOOKUP(O$1, m_preprocess!$1:$1048576, $D236, FALSE)), "", HLOOKUP(O$1, m_preprocess!$1:$1048576, $D236, FALSE))</f>
        <v>160787.21246365175</v>
      </c>
      <c r="P236" s="21">
        <f>IF(ISBLANK(HLOOKUP(P$1, m_preprocess!$1:$1048576, $D236, FALSE)), "", HLOOKUP(P$1, m_preprocess!$1:$1048576, $D236, FALSE))</f>
        <v>867656.85027004126</v>
      </c>
      <c r="Q236" s="21">
        <f>IF(ISBLANK(HLOOKUP(Q$1, m_preprocess!$1:$1048576, $D236, FALSE)), "", HLOOKUP(Q$1, m_preprocess!$1:$1048576, $D236, FALSE))</f>
        <v>258314.14933664145</v>
      </c>
      <c r="R236" s="21">
        <f>IF(ISBLANK(HLOOKUP(R$1, m_preprocess!$1:$1048576, $D236, FALSE)), "", HLOOKUP(R$1, m_preprocess!$1:$1048576, $D236, FALSE))</f>
        <v>328829.46719791379</v>
      </c>
      <c r="S236" s="21">
        <f>IF(ISBLANK(HLOOKUP(S$1, m_preprocess!$1:$1048576, $D236, FALSE)), "", HLOOKUP(S$1, m_preprocess!$1:$1048576, $D236, FALSE))</f>
        <v>280513.23373548582</v>
      </c>
      <c r="T236" s="21">
        <f>IF(ISBLANK(HLOOKUP(T$1, m_preprocess!$1:$1048576, $D236, FALSE)), "", HLOOKUP(T$1, m_preprocess!$1:$1048576, $D236, FALSE))</f>
        <v>41470387.246845432</v>
      </c>
      <c r="U236" s="21">
        <f>IF(ISBLANK(HLOOKUP(U$1, m_preprocess!$1:$1048576, $D236, FALSE)), "", HLOOKUP(U$1, m_preprocess!$1:$1048576, $D236, FALSE))</f>
        <v>61.703349872068003</v>
      </c>
      <c r="V236" s="21">
        <f>IF(ISBLANK(HLOOKUP(V$1, m_preprocess!$1:$1048576, $D236, FALSE)), "", HLOOKUP(V$1, m_preprocess!$1:$1048576, $D236, FALSE))</f>
        <v>17990266.72712934</v>
      </c>
      <c r="W236" s="21">
        <f>IF(ISBLANK(HLOOKUP(W$1, m_preprocess!$1:$1048576, $D236, FALSE)), "", HLOOKUP(W$1, m_preprocess!$1:$1048576, $D236, FALSE))</f>
        <v>29315736.002365936</v>
      </c>
      <c r="X236" s="21">
        <f>IF(ISBLANK(HLOOKUP(X$1, m_preprocess!$1:$1048576, $D236, FALSE)), "", HLOOKUP(X$1, m_preprocess!$1:$1048576, $D236, FALSE))</f>
        <v>41574.376407414762</v>
      </c>
      <c r="Y236" s="21">
        <f>IF(ISBLANK(HLOOKUP(Y$1, m_preprocess!$1:$1048576, $D236, FALSE)), "", HLOOKUP(Y$1, m_preprocess!$1:$1048576, $D236, FALSE))</f>
        <v>147.46</v>
      </c>
      <c r="Z236" s="21">
        <f>IF(ISBLANK(HLOOKUP(Z$1, m_preprocess!$1:$1048576, $D236, FALSE)), "", HLOOKUP(Z$1, m_preprocess!$1:$1048576, $D236, FALSE))</f>
        <v>104.5</v>
      </c>
    </row>
    <row r="237" spans="1:26" x14ac:dyDescent="0.25">
      <c r="A237" s="2">
        <v>41122</v>
      </c>
      <c r="B237" s="21">
        <v>2012</v>
      </c>
      <c r="C237" s="21">
        <v>8</v>
      </c>
      <c r="D237" s="21">
        <v>237</v>
      </c>
      <c r="E237" s="21">
        <f>IF(ISBLANK(HLOOKUP(E$1, m_preprocess!$1:$1048576, $D237, FALSE)), "", HLOOKUP(E$1, m_preprocess!$1:$1048576, $D237, FALSE))</f>
        <v>83.296349480437556</v>
      </c>
      <c r="F237" s="21">
        <f>IF(ISBLANK(HLOOKUP(F$1, m_preprocess!$1:$1048576, $D237, FALSE)), "", HLOOKUP(F$1, m_preprocess!$1:$1048576, $D237, FALSE))</f>
        <v>85.370260280367205</v>
      </c>
      <c r="G237" s="21">
        <f>IF(ISBLANK(HLOOKUP(G$1, m_preprocess!$1:$1048576, $D237, FALSE)), "", HLOOKUP(G$1, m_preprocess!$1:$1048576, $D237, FALSE))</f>
        <v>99.377635015861443</v>
      </c>
      <c r="H237" s="21">
        <f>IF(ISBLANK(HLOOKUP(H$1, m_preprocess!$1:$1048576, $D237, FALSE)), "", HLOOKUP(H$1, m_preprocess!$1:$1048576, $D237, FALSE))</f>
        <v>103.96401545320325</v>
      </c>
      <c r="I237" s="21">
        <f>IF(ISBLANK(HLOOKUP(I$1, m_preprocess!$1:$1048576, $D237, FALSE)), "", HLOOKUP(I$1, m_preprocess!$1:$1048576, $D237, FALSE))</f>
        <v>153.45157298823665</v>
      </c>
      <c r="J237" s="21">
        <f>IF(ISBLANK(HLOOKUP(J$1, m_preprocess!$1:$1048576, $D237, FALSE)), "", HLOOKUP(J$1, m_preprocess!$1:$1048576, $D237, FALSE))</f>
        <v>99.483237356370807</v>
      </c>
      <c r="K237" s="21">
        <f>IF(ISBLANK(HLOOKUP(K$1, m_preprocess!$1:$1048576, $D237, FALSE)), "", HLOOKUP(K$1, m_preprocess!$1:$1048576, $D237, FALSE))</f>
        <v>492008.93215261237</v>
      </c>
      <c r="L237" s="21">
        <f>IF(ISBLANK(HLOOKUP(L$1, m_preprocess!$1:$1048576, $D237, FALSE)), "", HLOOKUP(L$1, m_preprocess!$1:$1048576, $D237, FALSE))</f>
        <v>180664.79981133458</v>
      </c>
      <c r="M237" s="21">
        <f>IF(ISBLANK(HLOOKUP(M$1, m_preprocess!$1:$1048576, $D237, FALSE)), "", HLOOKUP(M$1, m_preprocess!$1:$1048576, $D237, FALSE))</f>
        <v>116986.48280341525</v>
      </c>
      <c r="N237" s="21">
        <f>IF(ISBLANK(HLOOKUP(N$1, m_preprocess!$1:$1048576, $D237, FALSE)), "", HLOOKUP(N$1, m_preprocess!$1:$1048576, $D237, FALSE))</f>
        <v>41836.738807098394</v>
      </c>
      <c r="O237" s="21">
        <f>IF(ISBLANK(HLOOKUP(O$1, m_preprocess!$1:$1048576, $D237, FALSE)), "", HLOOKUP(O$1, m_preprocess!$1:$1048576, $D237, FALSE))</f>
        <v>152520.91073076418</v>
      </c>
      <c r="P237" s="21">
        <f>IF(ISBLANK(HLOOKUP(P$1, m_preprocess!$1:$1048576, $D237, FALSE)), "", HLOOKUP(P$1, m_preprocess!$1:$1048576, $D237, FALSE))</f>
        <v>933581.89000938146</v>
      </c>
      <c r="Q237" s="21">
        <f>IF(ISBLANK(HLOOKUP(Q$1, m_preprocess!$1:$1048576, $D237, FALSE)), "", HLOOKUP(Q$1, m_preprocess!$1:$1048576, $D237, FALSE))</f>
        <v>290467.01573041512</v>
      </c>
      <c r="R237" s="21">
        <f>IF(ISBLANK(HLOOKUP(R$1, m_preprocess!$1:$1048576, $D237, FALSE)), "", HLOOKUP(R$1, m_preprocess!$1:$1048576, $D237, FALSE))</f>
        <v>336304.56055141339</v>
      </c>
      <c r="S237" s="21">
        <f>IF(ISBLANK(HLOOKUP(S$1, m_preprocess!$1:$1048576, $D237, FALSE)), "", HLOOKUP(S$1, m_preprocess!$1:$1048576, $D237, FALSE))</f>
        <v>306810.31372755294</v>
      </c>
      <c r="T237" s="21">
        <f>IF(ISBLANK(HLOOKUP(T$1, m_preprocess!$1:$1048576, $D237, FALSE)), "", HLOOKUP(T$1, m_preprocess!$1:$1048576, $D237, FALSE))</f>
        <v>42407793.886956528</v>
      </c>
      <c r="U237" s="21">
        <f>IF(ISBLANK(HLOOKUP(U$1, m_preprocess!$1:$1048576, $D237, FALSE)), "", HLOOKUP(U$1, m_preprocess!$1:$1048576, $D237, FALSE))</f>
        <v>61.975139952648028</v>
      </c>
      <c r="V237" s="21">
        <f>IF(ISBLANK(HLOOKUP(V$1, m_preprocess!$1:$1048576, $D237, FALSE)), "", HLOOKUP(V$1, m_preprocess!$1:$1048576, $D237, FALSE))</f>
        <v>18511745.321739133</v>
      </c>
      <c r="W237" s="21">
        <f>IF(ISBLANK(HLOOKUP(W$1, m_preprocess!$1:$1048576, $D237, FALSE)), "", HLOOKUP(W$1, m_preprocess!$1:$1048576, $D237, FALSE))</f>
        <v>30107541.182608698</v>
      </c>
      <c r="X237" s="21">
        <f>IF(ISBLANK(HLOOKUP(X$1, m_preprocess!$1:$1048576, $D237, FALSE)), "", HLOOKUP(X$1, m_preprocess!$1:$1048576, $D237, FALSE))</f>
        <v>42739.514829812477</v>
      </c>
      <c r="Y237" s="21">
        <f>IF(ISBLANK(HLOOKUP(Y$1, m_preprocess!$1:$1048576, $D237, FALSE)), "", HLOOKUP(Y$1, m_preprocess!$1:$1048576, $D237, FALSE))</f>
        <v>149.91</v>
      </c>
      <c r="Z237" s="21">
        <f>IF(ISBLANK(HLOOKUP(Z$1, m_preprocess!$1:$1048576, $D237, FALSE)), "", HLOOKUP(Z$1, m_preprocess!$1:$1048576, $D237, FALSE))</f>
        <v>111.5</v>
      </c>
    </row>
    <row r="238" spans="1:26" x14ac:dyDescent="0.25">
      <c r="A238" s="2">
        <v>41153</v>
      </c>
      <c r="B238" s="21">
        <v>2012</v>
      </c>
      <c r="C238" s="21">
        <v>9</v>
      </c>
      <c r="D238" s="21">
        <v>238</v>
      </c>
      <c r="E238" s="21">
        <f>IF(ISBLANK(HLOOKUP(E$1, m_preprocess!$1:$1048576, $D238, FALSE)), "", HLOOKUP(E$1, m_preprocess!$1:$1048576, $D238, FALSE))</f>
        <v>81.800392763464075</v>
      </c>
      <c r="F238" s="21">
        <f>IF(ISBLANK(HLOOKUP(F$1, m_preprocess!$1:$1048576, $D238, FALSE)), "", HLOOKUP(F$1, m_preprocess!$1:$1048576, $D238, FALSE))</f>
        <v>84.958369335007404</v>
      </c>
      <c r="G238" s="21">
        <f>IF(ISBLANK(HLOOKUP(G$1, m_preprocess!$1:$1048576, $D238, FALSE)), "", HLOOKUP(G$1, m_preprocess!$1:$1048576, $D238, FALSE))</f>
        <v>95.233997828348251</v>
      </c>
      <c r="H238" s="21">
        <f>IF(ISBLANK(HLOOKUP(H$1, m_preprocess!$1:$1048576, $D238, FALSE)), "", HLOOKUP(H$1, m_preprocess!$1:$1048576, $D238, FALSE))</f>
        <v>109.05827983856959</v>
      </c>
      <c r="I238" s="21">
        <f>IF(ISBLANK(HLOOKUP(I$1, m_preprocess!$1:$1048576, $D238, FALSE)), "", HLOOKUP(I$1, m_preprocess!$1:$1048576, $D238, FALSE))</f>
        <v>118.6821604677336</v>
      </c>
      <c r="J238" s="21">
        <f>IF(ISBLANK(HLOOKUP(J$1, m_preprocess!$1:$1048576, $D238, FALSE)), "", HLOOKUP(J$1, m_preprocess!$1:$1048576, $D238, FALSE))</f>
        <v>89.145558490494338</v>
      </c>
      <c r="K238" s="21">
        <f>IF(ISBLANK(HLOOKUP(K$1, m_preprocess!$1:$1048576, $D238, FALSE)), "", HLOOKUP(K$1, m_preprocess!$1:$1048576, $D238, FALSE))</f>
        <v>486315.24416494468</v>
      </c>
      <c r="L238" s="21">
        <f>IF(ISBLANK(HLOOKUP(L$1, m_preprocess!$1:$1048576, $D238, FALSE)), "", HLOOKUP(L$1, m_preprocess!$1:$1048576, $D238, FALSE))</f>
        <v>189832.48129341286</v>
      </c>
      <c r="M238" s="21">
        <f>IF(ISBLANK(HLOOKUP(M$1, m_preprocess!$1:$1048576, $D238, FALSE)), "", HLOOKUP(M$1, m_preprocess!$1:$1048576, $D238, FALSE))</f>
        <v>111300.70951354338</v>
      </c>
      <c r="N238" s="21">
        <f>IF(ISBLANK(HLOOKUP(N$1, m_preprocess!$1:$1048576, $D238, FALSE)), "", HLOOKUP(N$1, m_preprocess!$1:$1048576, $D238, FALSE))</f>
        <v>34755.26860564683</v>
      </c>
      <c r="O238" s="21">
        <f>IF(ISBLANK(HLOOKUP(O$1, m_preprocess!$1:$1048576, $D238, FALSE)), "", HLOOKUP(O$1, m_preprocess!$1:$1048576, $D238, FALSE))</f>
        <v>150426.7847523416</v>
      </c>
      <c r="P238" s="21">
        <f>IF(ISBLANK(HLOOKUP(P$1, m_preprocess!$1:$1048576, $D238, FALSE)), "", HLOOKUP(P$1, m_preprocess!$1:$1048576, $D238, FALSE))</f>
        <v>868497.94304906251</v>
      </c>
      <c r="Q238" s="21">
        <f>IF(ISBLANK(HLOOKUP(Q$1, m_preprocess!$1:$1048576, $D238, FALSE)), "", HLOOKUP(Q$1, m_preprocess!$1:$1048576, $D238, FALSE))</f>
        <v>269747.86708155769</v>
      </c>
      <c r="R238" s="21">
        <f>IF(ISBLANK(HLOOKUP(R$1, m_preprocess!$1:$1048576, $D238, FALSE)), "", HLOOKUP(R$1, m_preprocess!$1:$1048576, $D238, FALSE))</f>
        <v>299636.37546398741</v>
      </c>
      <c r="S238" s="21">
        <f>IF(ISBLANK(HLOOKUP(S$1, m_preprocess!$1:$1048576, $D238, FALSE)), "", HLOOKUP(S$1, m_preprocess!$1:$1048576, $D238, FALSE))</f>
        <v>299113.70050351718</v>
      </c>
      <c r="T238" s="21">
        <f>IF(ISBLANK(HLOOKUP(T$1, m_preprocess!$1:$1048576, $D238, FALSE)), "", HLOOKUP(T$1, m_preprocess!$1:$1048576, $D238, FALSE))</f>
        <v>43016184.404893443</v>
      </c>
      <c r="U238" s="21">
        <f>IF(ISBLANK(HLOOKUP(U$1, m_preprocess!$1:$1048576, $D238, FALSE)), "", HLOOKUP(U$1, m_preprocess!$1:$1048576, $D238, FALSE))</f>
        <v>63.27306743424257</v>
      </c>
      <c r="V238" s="21">
        <f>IF(ISBLANK(HLOOKUP(V$1, m_preprocess!$1:$1048576, $D238, FALSE)), "", HLOOKUP(V$1, m_preprocess!$1:$1048576, $D238, FALSE))</f>
        <v>18559186.430149958</v>
      </c>
      <c r="W238" s="21">
        <f>IF(ISBLANK(HLOOKUP(W$1, m_preprocess!$1:$1048576, $D238, FALSE)), "", HLOOKUP(W$1, m_preprocess!$1:$1048576, $D238, FALSE))</f>
        <v>30464476.359116025</v>
      </c>
      <c r="X238" s="21">
        <f>IF(ISBLANK(HLOOKUP(X$1, m_preprocess!$1:$1048576, $D238, FALSE)), "", HLOOKUP(X$1, m_preprocess!$1:$1048576, $D238, FALSE))</f>
        <v>41237.449302643581</v>
      </c>
      <c r="Y238" s="21">
        <f>IF(ISBLANK(HLOOKUP(Y$1, m_preprocess!$1:$1048576, $D238, FALSE)), "", HLOOKUP(Y$1, m_preprocess!$1:$1048576, $D238, FALSE))</f>
        <v>141.6</v>
      </c>
      <c r="Z238" s="21">
        <f>IF(ISBLANK(HLOOKUP(Z$1, m_preprocess!$1:$1048576, $D238, FALSE)), "", HLOOKUP(Z$1, m_preprocess!$1:$1048576, $D238, FALSE))</f>
        <v>103.4</v>
      </c>
    </row>
    <row r="239" spans="1:26" x14ac:dyDescent="0.25">
      <c r="A239" s="2">
        <v>41183</v>
      </c>
      <c r="B239" s="21">
        <v>2012</v>
      </c>
      <c r="C239" s="21">
        <v>10</v>
      </c>
      <c r="D239" s="21">
        <v>239</v>
      </c>
      <c r="E239" s="21">
        <f>IF(ISBLANK(HLOOKUP(E$1, m_preprocess!$1:$1048576, $D239, FALSE)), "", HLOOKUP(E$1, m_preprocess!$1:$1048576, $D239, FALSE))</f>
        <v>88.92913779459397</v>
      </c>
      <c r="F239" s="21">
        <f>IF(ISBLANK(HLOOKUP(F$1, m_preprocess!$1:$1048576, $D239, FALSE)), "", HLOOKUP(F$1, m_preprocess!$1:$1048576, $D239, FALSE))</f>
        <v>84.902595159425701</v>
      </c>
      <c r="G239" s="21">
        <f>IF(ISBLANK(HLOOKUP(G$1, m_preprocess!$1:$1048576, $D239, FALSE)), "", HLOOKUP(G$1, m_preprocess!$1:$1048576, $D239, FALSE))</f>
        <v>103.04233421380648</v>
      </c>
      <c r="H239" s="21">
        <f>IF(ISBLANK(HLOOKUP(H$1, m_preprocess!$1:$1048576, $D239, FALSE)), "", HLOOKUP(H$1, m_preprocess!$1:$1048576, $D239, FALSE))</f>
        <v>108.82778092584198</v>
      </c>
      <c r="I239" s="21">
        <f>IF(ISBLANK(HLOOKUP(I$1, m_preprocess!$1:$1048576, $D239, FALSE)), "", HLOOKUP(I$1, m_preprocess!$1:$1048576, $D239, FALSE))</f>
        <v>132.40602362853855</v>
      </c>
      <c r="J239" s="21">
        <f>IF(ISBLANK(HLOOKUP(J$1, m_preprocess!$1:$1048576, $D239, FALSE)), "", HLOOKUP(J$1, m_preprocess!$1:$1048576, $D239, FALSE))</f>
        <v>106.77555275983093</v>
      </c>
      <c r="K239" s="21">
        <f>IF(ISBLANK(HLOOKUP(K$1, m_preprocess!$1:$1048576, $D239, FALSE)), "", HLOOKUP(K$1, m_preprocess!$1:$1048576, $D239, FALSE))</f>
        <v>513935.91802600556</v>
      </c>
      <c r="L239" s="21">
        <f>IF(ISBLANK(HLOOKUP(L$1, m_preprocess!$1:$1048576, $D239, FALSE)), "", HLOOKUP(L$1, m_preprocess!$1:$1048576, $D239, FALSE))</f>
        <v>188211.54602987645</v>
      </c>
      <c r="M239" s="21">
        <f>IF(ISBLANK(HLOOKUP(M$1, m_preprocess!$1:$1048576, $D239, FALSE)), "", HLOOKUP(M$1, m_preprocess!$1:$1048576, $D239, FALSE))</f>
        <v>123228.97655601765</v>
      </c>
      <c r="N239" s="21">
        <f>IF(ISBLANK(HLOOKUP(N$1, m_preprocess!$1:$1048576, $D239, FALSE)), "", HLOOKUP(N$1, m_preprocess!$1:$1048576, $D239, FALSE))</f>
        <v>47423.465276289899</v>
      </c>
      <c r="O239" s="21">
        <f>IF(ISBLANK(HLOOKUP(O$1, m_preprocess!$1:$1048576, $D239, FALSE)), "", HLOOKUP(O$1, m_preprocess!$1:$1048576, $D239, FALSE))</f>
        <v>155071.93016382155</v>
      </c>
      <c r="P239" s="21">
        <f>IF(ISBLANK(HLOOKUP(P$1, m_preprocess!$1:$1048576, $D239, FALSE)), "", HLOOKUP(P$1, m_preprocess!$1:$1048576, $D239, FALSE))</f>
        <v>939313.5605499727</v>
      </c>
      <c r="Q239" s="21">
        <f>IF(ISBLANK(HLOOKUP(Q$1, m_preprocess!$1:$1048576, $D239, FALSE)), "", HLOOKUP(Q$1, m_preprocess!$1:$1048576, $D239, FALSE))</f>
        <v>304148.84722817707</v>
      </c>
      <c r="R239" s="21">
        <f>IF(ISBLANK(HLOOKUP(R$1, m_preprocess!$1:$1048576, $D239, FALSE)), "", HLOOKUP(R$1, m_preprocess!$1:$1048576, $D239, FALSE))</f>
        <v>338650.28796250693</v>
      </c>
      <c r="S239" s="21">
        <f>IF(ISBLANK(HLOOKUP(S$1, m_preprocess!$1:$1048576, $D239, FALSE)), "", HLOOKUP(S$1, m_preprocess!$1:$1048576, $D239, FALSE))</f>
        <v>296514.4253592887</v>
      </c>
      <c r="T239" s="21">
        <f>IF(ISBLANK(HLOOKUP(T$1, m_preprocess!$1:$1048576, $D239, FALSE)), "", HLOOKUP(T$1, m_preprocess!$1:$1048576, $D239, FALSE))</f>
        <v>44015949.251582272</v>
      </c>
      <c r="U239" s="21">
        <f>IF(ISBLANK(HLOOKUP(U$1, m_preprocess!$1:$1048576, $D239, FALSE)), "", HLOOKUP(U$1, m_preprocess!$1:$1048576, $D239, FALSE))</f>
        <v>64.355339112083939</v>
      </c>
      <c r="V239" s="21">
        <f>IF(ISBLANK(HLOOKUP(V$1, m_preprocess!$1:$1048576, $D239, FALSE)), "", HLOOKUP(V$1, m_preprocess!$1:$1048576, $D239, FALSE))</f>
        <v>18788667.980221517</v>
      </c>
      <c r="W239" s="21">
        <f>IF(ISBLANK(HLOOKUP(W$1, m_preprocess!$1:$1048576, $D239, FALSE)), "", HLOOKUP(W$1, m_preprocess!$1:$1048576, $D239, FALSE))</f>
        <v>30828213.450949367</v>
      </c>
      <c r="X239" s="21">
        <f>IF(ISBLANK(HLOOKUP(X$1, m_preprocess!$1:$1048576, $D239, FALSE)), "", HLOOKUP(X$1, m_preprocess!$1:$1048576, $D239, FALSE))</f>
        <v>43731.30905999981</v>
      </c>
      <c r="Y239" s="21">
        <f>IF(ISBLANK(HLOOKUP(Y$1, m_preprocess!$1:$1048576, $D239, FALSE)), "", HLOOKUP(Y$1, m_preprocess!$1:$1048576, $D239, FALSE))</f>
        <v>147.71</v>
      </c>
      <c r="Z239" s="21">
        <f>IF(ISBLANK(HLOOKUP(Z$1, m_preprocess!$1:$1048576, $D239, FALSE)), "", HLOOKUP(Z$1, m_preprocess!$1:$1048576, $D239, FALSE))</f>
        <v>111.8</v>
      </c>
    </row>
    <row r="240" spans="1:26" x14ac:dyDescent="0.25">
      <c r="A240" s="2">
        <v>41214</v>
      </c>
      <c r="B240" s="21">
        <v>2012</v>
      </c>
      <c r="C240" s="21">
        <v>11</v>
      </c>
      <c r="D240" s="21">
        <v>240</v>
      </c>
      <c r="E240" s="21">
        <f>IF(ISBLANK(HLOOKUP(E$1, m_preprocess!$1:$1048576, $D240, FALSE)), "", HLOOKUP(E$1, m_preprocess!$1:$1048576, $D240, FALSE))</f>
        <v>82.591050941713775</v>
      </c>
      <c r="F240" s="21">
        <f>IF(ISBLANK(HLOOKUP(F$1, m_preprocess!$1:$1048576, $D240, FALSE)), "", HLOOKUP(F$1, m_preprocess!$1:$1048576, $D240, FALSE))</f>
        <v>82.058996300720494</v>
      </c>
      <c r="G240" s="21">
        <f>IF(ISBLANK(HLOOKUP(G$1, m_preprocess!$1:$1048576, $D240, FALSE)), "", HLOOKUP(G$1, m_preprocess!$1:$1048576, $D240, FALSE))</f>
        <v>101.06853226597389</v>
      </c>
      <c r="H240" s="21">
        <f>IF(ISBLANK(HLOOKUP(H$1, m_preprocess!$1:$1048576, $D240, FALSE)), "", HLOOKUP(H$1, m_preprocess!$1:$1048576, $D240, FALSE))</f>
        <v>119.37819218556548</v>
      </c>
      <c r="I240" s="21">
        <f>IF(ISBLANK(HLOOKUP(I$1, m_preprocess!$1:$1048576, $D240, FALSE)), "", HLOOKUP(I$1, m_preprocess!$1:$1048576, $D240, FALSE))</f>
        <v>136.87883745524229</v>
      </c>
      <c r="J240" s="21">
        <f>IF(ISBLANK(HLOOKUP(J$1, m_preprocess!$1:$1048576, $D240, FALSE)), "", HLOOKUP(J$1, m_preprocess!$1:$1048576, $D240, FALSE))</f>
        <v>87.100732252528559</v>
      </c>
      <c r="K240" s="21">
        <f>IF(ISBLANK(HLOOKUP(K$1, m_preprocess!$1:$1048576, $D240, FALSE)), "", HLOOKUP(K$1, m_preprocess!$1:$1048576, $D240, FALSE))</f>
        <v>497572.88810456533</v>
      </c>
      <c r="L240" s="21">
        <f>IF(ISBLANK(HLOOKUP(L$1, m_preprocess!$1:$1048576, $D240, FALSE)), "", HLOOKUP(L$1, m_preprocess!$1:$1048576, $D240, FALSE))</f>
        <v>214841.37423136484</v>
      </c>
      <c r="M240" s="21">
        <f>IF(ISBLANK(HLOOKUP(M$1, m_preprocess!$1:$1048576, $D240, FALSE)), "", HLOOKUP(M$1, m_preprocess!$1:$1048576, $D240, FALSE))</f>
        <v>87423.5334759002</v>
      </c>
      <c r="N240" s="21">
        <f>IF(ISBLANK(HLOOKUP(N$1, m_preprocess!$1:$1048576, $D240, FALSE)), "", HLOOKUP(N$1, m_preprocess!$1:$1048576, $D240, FALSE))</f>
        <v>46268.997354778243</v>
      </c>
      <c r="O240" s="21">
        <f>IF(ISBLANK(HLOOKUP(O$1, m_preprocess!$1:$1048576, $D240, FALSE)), "", HLOOKUP(O$1, m_preprocess!$1:$1048576, $D240, FALSE))</f>
        <v>149038.98304252201</v>
      </c>
      <c r="P240" s="21">
        <f>IF(ISBLANK(HLOOKUP(P$1, m_preprocess!$1:$1048576, $D240, FALSE)), "", HLOOKUP(P$1, m_preprocess!$1:$1048576, $D240, FALSE))</f>
        <v>918812.02662195975</v>
      </c>
      <c r="Q240" s="21">
        <f>IF(ISBLANK(HLOOKUP(Q$1, m_preprocess!$1:$1048576, $D240, FALSE)), "", HLOOKUP(Q$1, m_preprocess!$1:$1048576, $D240, FALSE))</f>
        <v>298041.48717631737</v>
      </c>
      <c r="R240" s="21">
        <f>IF(ISBLANK(HLOOKUP(R$1, m_preprocess!$1:$1048576, $D240, FALSE)), "", HLOOKUP(R$1, m_preprocess!$1:$1048576, $D240, FALSE))</f>
        <v>312600.67107689078</v>
      </c>
      <c r="S240" s="21">
        <f>IF(ISBLANK(HLOOKUP(S$1, m_preprocess!$1:$1048576, $D240, FALSE)), "", HLOOKUP(S$1, m_preprocess!$1:$1048576, $D240, FALSE))</f>
        <v>308169.8683687516</v>
      </c>
      <c r="T240" s="21">
        <f>IF(ISBLANK(HLOOKUP(T$1, m_preprocess!$1:$1048576, $D240, FALSE)), "", HLOOKUP(T$1, m_preprocess!$1:$1048576, $D240, FALSE))</f>
        <v>44518621.254716977</v>
      </c>
      <c r="U240" s="21">
        <f>IF(ISBLANK(HLOOKUP(U$1, m_preprocess!$1:$1048576, $D240, FALSE)), "", HLOOKUP(U$1, m_preprocess!$1:$1048576, $D240, FALSE))</f>
        <v>63.847138675365592</v>
      </c>
      <c r="V240" s="21">
        <f>IF(ISBLANK(HLOOKUP(V$1, m_preprocess!$1:$1048576, $D240, FALSE)), "", HLOOKUP(V$1, m_preprocess!$1:$1048576, $D240, FALSE))</f>
        <v>18919836.91981132</v>
      </c>
      <c r="W240" s="21">
        <f>IF(ISBLANK(HLOOKUP(W$1, m_preprocess!$1:$1048576, $D240, FALSE)), "", HLOOKUP(W$1, m_preprocess!$1:$1048576, $D240, FALSE))</f>
        <v>31043860.037735842</v>
      </c>
      <c r="X240" s="21">
        <f>IF(ISBLANK(HLOOKUP(X$1, m_preprocess!$1:$1048576, $D240, FALSE)), "", HLOOKUP(X$1, m_preprocess!$1:$1048576, $D240, FALSE))</f>
        <v>38357.640290000047</v>
      </c>
      <c r="Y240" s="21">
        <f>IF(ISBLANK(HLOOKUP(Y$1, m_preprocess!$1:$1048576, $D240, FALSE)), "", HLOOKUP(Y$1, m_preprocess!$1:$1048576, $D240, FALSE))</f>
        <v>144.15</v>
      </c>
      <c r="Z240" s="21">
        <f>IF(ISBLANK(HLOOKUP(Z$1, m_preprocess!$1:$1048576, $D240, FALSE)), "", HLOOKUP(Z$1, m_preprocess!$1:$1048576, $D240, FALSE))</f>
        <v>104.8</v>
      </c>
    </row>
    <row r="241" spans="1:26" x14ac:dyDescent="0.25">
      <c r="A241" s="2">
        <v>41244</v>
      </c>
      <c r="B241" s="21">
        <v>2012</v>
      </c>
      <c r="C241" s="21">
        <v>12</v>
      </c>
      <c r="D241" s="21">
        <v>241</v>
      </c>
      <c r="E241" s="21">
        <f>IF(ISBLANK(HLOOKUP(E$1, m_preprocess!$1:$1048576, $D241, FALSE)), "", HLOOKUP(E$1, m_preprocess!$1:$1048576, $D241, FALSE))</f>
        <v>91.253686948023898</v>
      </c>
      <c r="F241" s="21">
        <f>IF(ISBLANK(HLOOKUP(F$1, m_preprocess!$1:$1048576, $D241, FALSE)), "", HLOOKUP(F$1, m_preprocess!$1:$1048576, $D241, FALSE))</f>
        <v>82.917996885069698</v>
      </c>
      <c r="G241" s="21">
        <f>IF(ISBLANK(HLOOKUP(G$1, m_preprocess!$1:$1048576, $D241, FALSE)), "", HLOOKUP(G$1, m_preprocess!$1:$1048576, $D241, FALSE))</f>
        <v>107.2859702650786</v>
      </c>
      <c r="H241" s="21">
        <f>IF(ISBLANK(HLOOKUP(H$1, m_preprocess!$1:$1048576, $D241, FALSE)), "", HLOOKUP(H$1, m_preprocess!$1:$1048576, $D241, FALSE))</f>
        <v>124.59829778470291</v>
      </c>
      <c r="I241" s="21">
        <f>IF(ISBLANK(HLOOKUP(I$1, m_preprocess!$1:$1048576, $D241, FALSE)), "", HLOOKUP(I$1, m_preprocess!$1:$1048576, $D241, FALSE))</f>
        <v>146.04615877834507</v>
      </c>
      <c r="J241" s="21">
        <f>IF(ISBLANK(HLOOKUP(J$1, m_preprocess!$1:$1048576, $D241, FALSE)), "", HLOOKUP(J$1, m_preprocess!$1:$1048576, $D241, FALSE))</f>
        <v>75.686953669134795</v>
      </c>
      <c r="K241" s="21">
        <f>IF(ISBLANK(HLOOKUP(K$1, m_preprocess!$1:$1048576, $D241, FALSE)), "", HLOOKUP(K$1, m_preprocess!$1:$1048576, $D241, FALSE))</f>
        <v>431924.85563892749</v>
      </c>
      <c r="L241" s="21">
        <f>IF(ISBLANK(HLOOKUP(L$1, m_preprocess!$1:$1048576, $D241, FALSE)), "", HLOOKUP(L$1, m_preprocess!$1:$1048576, $D241, FALSE))</f>
        <v>122870.93543477322</v>
      </c>
      <c r="M241" s="21">
        <f>IF(ISBLANK(HLOOKUP(M$1, m_preprocess!$1:$1048576, $D241, FALSE)), "", HLOOKUP(M$1, m_preprocess!$1:$1048576, $D241, FALSE))</f>
        <v>116810.04096409076</v>
      </c>
      <c r="N241" s="21">
        <f>IF(ISBLANK(HLOOKUP(N$1, m_preprocess!$1:$1048576, $D241, FALSE)), "", HLOOKUP(N$1, m_preprocess!$1:$1048576, $D241, FALSE))</f>
        <v>36999.96699522066</v>
      </c>
      <c r="O241" s="21">
        <f>IF(ISBLANK(HLOOKUP(O$1, m_preprocess!$1:$1048576, $D241, FALSE)), "", HLOOKUP(O$1, m_preprocess!$1:$1048576, $D241, FALSE))</f>
        <v>155243.91224484282</v>
      </c>
      <c r="P241" s="21">
        <f>IF(ISBLANK(HLOOKUP(P$1, m_preprocess!$1:$1048576, $D241, FALSE)), "", HLOOKUP(P$1, m_preprocess!$1:$1048576, $D241, FALSE))</f>
        <v>910333.71855721145</v>
      </c>
      <c r="Q241" s="21">
        <f>IF(ISBLANK(HLOOKUP(Q$1, m_preprocess!$1:$1048576, $D241, FALSE)), "", HLOOKUP(Q$1, m_preprocess!$1:$1048576, $D241, FALSE))</f>
        <v>291184.34704188287</v>
      </c>
      <c r="R241" s="21">
        <f>IF(ISBLANK(HLOOKUP(R$1, m_preprocess!$1:$1048576, $D241, FALSE)), "", HLOOKUP(R$1, m_preprocess!$1:$1048576, $D241, FALSE))</f>
        <v>291949.36826996948</v>
      </c>
      <c r="S241" s="21">
        <f>IF(ISBLANK(HLOOKUP(S$1, m_preprocess!$1:$1048576, $D241, FALSE)), "", HLOOKUP(S$1, m_preprocess!$1:$1048576, $D241, FALSE))</f>
        <v>327200.00324535905</v>
      </c>
      <c r="T241" s="21">
        <f>IF(ISBLANK(HLOOKUP(T$1, m_preprocess!$1:$1048576, $D241, FALSE)), "", HLOOKUP(T$1, m_preprocess!$1:$1048576, $D241, FALSE))</f>
        <v>43982311.17564404</v>
      </c>
      <c r="U241" s="21">
        <f>IF(ISBLANK(HLOOKUP(U$1, m_preprocess!$1:$1048576, $D241, FALSE)), "", HLOOKUP(U$1, m_preprocess!$1:$1048576, $D241, FALSE))</f>
        <v>61.23739977931745</v>
      </c>
      <c r="V241" s="21">
        <f>IF(ISBLANK(HLOOKUP(V$1, m_preprocess!$1:$1048576, $D241, FALSE)), "", HLOOKUP(V$1, m_preprocess!$1:$1048576, $D241, FALSE))</f>
        <v>21474428.011709604</v>
      </c>
      <c r="W241" s="21">
        <f>IF(ISBLANK(HLOOKUP(W$1, m_preprocess!$1:$1048576, $D241, FALSE)), "", HLOOKUP(W$1, m_preprocess!$1:$1048576, $D241, FALSE))</f>
        <v>33662504.444964878</v>
      </c>
      <c r="X241" s="21">
        <f>IF(ISBLANK(HLOOKUP(X$1, m_preprocess!$1:$1048576, $D241, FALSE)), "", HLOOKUP(X$1, m_preprocess!$1:$1048576, $D241, FALSE))</f>
        <v>45879.320660000005</v>
      </c>
      <c r="Y241" s="21">
        <f>IF(ISBLANK(HLOOKUP(Y$1, m_preprocess!$1:$1048576, $D241, FALSE)), "", HLOOKUP(Y$1, m_preprocess!$1:$1048576, $D241, FALSE))</f>
        <v>139.52000000000001</v>
      </c>
      <c r="Z241" s="21">
        <f>IF(ISBLANK(HLOOKUP(Z$1, m_preprocess!$1:$1048576, $D241, FALSE)), "", HLOOKUP(Z$1, m_preprocess!$1:$1048576, $D241, FALSE))</f>
        <v>92.2</v>
      </c>
    </row>
    <row r="242" spans="1:26" x14ac:dyDescent="0.25">
      <c r="A242" s="2">
        <v>41275</v>
      </c>
      <c r="B242" s="21">
        <v>2013</v>
      </c>
      <c r="C242" s="21">
        <v>1</v>
      </c>
      <c r="D242" s="21">
        <v>242</v>
      </c>
      <c r="E242" s="21">
        <f>IF(ISBLANK(HLOOKUP(E$1, m_preprocess!$1:$1048576, $D242, FALSE)), "", HLOOKUP(E$1, m_preprocess!$1:$1048576, $D242, FALSE))</f>
        <v>93.690180695364518</v>
      </c>
      <c r="F242" s="21">
        <f>IF(ISBLANK(HLOOKUP(F$1, m_preprocess!$1:$1048576, $D242, FALSE)), "", HLOOKUP(F$1, m_preprocess!$1:$1048576, $D242, FALSE))</f>
        <v>96.796162167943095</v>
      </c>
      <c r="G242" s="21">
        <f>IF(ISBLANK(HLOOKUP(G$1, m_preprocess!$1:$1048576, $D242, FALSE)), "", HLOOKUP(G$1, m_preprocess!$1:$1048576, $D242, FALSE))</f>
        <v>99.182493438768859</v>
      </c>
      <c r="H242" s="21">
        <f>IF(ISBLANK(HLOOKUP(H$1, m_preprocess!$1:$1048576, $D242, FALSE)), "", HLOOKUP(H$1, m_preprocess!$1:$1048576, $D242, FALSE))</f>
        <v>98.483677301705782</v>
      </c>
      <c r="I242" s="21">
        <f>IF(ISBLANK(HLOOKUP(I$1, m_preprocess!$1:$1048576, $D242, FALSE)), "", HLOOKUP(I$1, m_preprocess!$1:$1048576, $D242, FALSE))</f>
        <v>107.48186132991455</v>
      </c>
      <c r="J242" s="21">
        <f>IF(ISBLANK(HLOOKUP(J$1, m_preprocess!$1:$1048576, $D242, FALSE)), "", HLOOKUP(J$1, m_preprocess!$1:$1048576, $D242, FALSE))</f>
        <v>95.898560901749761</v>
      </c>
      <c r="K242" s="21">
        <f>IF(ISBLANK(HLOOKUP(K$1, m_preprocess!$1:$1048576, $D242, FALSE)), "", HLOOKUP(K$1, m_preprocess!$1:$1048576, $D242, FALSE))</f>
        <v>536778.78972112352</v>
      </c>
      <c r="L242" s="21">
        <f>IF(ISBLANK(HLOOKUP(L$1, m_preprocess!$1:$1048576, $D242, FALSE)), "", HLOOKUP(L$1, m_preprocess!$1:$1048576, $D242, FALSE))</f>
        <v>225814.27231838289</v>
      </c>
      <c r="M242" s="21">
        <f>IF(ISBLANK(HLOOKUP(M$1, m_preprocess!$1:$1048576, $D242, FALSE)), "", HLOOKUP(M$1, m_preprocess!$1:$1048576, $D242, FALSE))</f>
        <v>117421.75400269883</v>
      </c>
      <c r="N242" s="21">
        <f>IF(ISBLANK(HLOOKUP(N$1, m_preprocess!$1:$1048576, $D242, FALSE)), "", HLOOKUP(N$1, m_preprocess!$1:$1048576, $D242, FALSE))</f>
        <v>40334.643902292562</v>
      </c>
      <c r="O242" s="21">
        <f>IF(ISBLANK(HLOOKUP(O$1, m_preprocess!$1:$1048576, $D242, FALSE)), "", HLOOKUP(O$1, m_preprocess!$1:$1048576, $D242, FALSE))</f>
        <v>153208.11949774917</v>
      </c>
      <c r="P242" s="21">
        <f>IF(ISBLANK(HLOOKUP(P$1, m_preprocess!$1:$1048576, $D242, FALSE)), "", HLOOKUP(P$1, m_preprocess!$1:$1048576, $D242, FALSE))</f>
        <v>955532.613589335</v>
      </c>
      <c r="Q242" s="21">
        <f>IF(ISBLANK(HLOOKUP(Q$1, m_preprocess!$1:$1048576, $D242, FALSE)), "", HLOOKUP(Q$1, m_preprocess!$1:$1048576, $D242, FALSE))</f>
        <v>303476.29204938753</v>
      </c>
      <c r="R242" s="21">
        <f>IF(ISBLANK(HLOOKUP(R$1, m_preprocess!$1:$1048576, $D242, FALSE)), "", HLOOKUP(R$1, m_preprocess!$1:$1048576, $D242, FALSE))</f>
        <v>300389.3377216701</v>
      </c>
      <c r="S242" s="21">
        <f>IF(ISBLANK(HLOOKUP(S$1, m_preprocess!$1:$1048576, $D242, FALSE)), "", HLOOKUP(S$1, m_preprocess!$1:$1048576, $D242, FALSE))</f>
        <v>351666.98381827737</v>
      </c>
      <c r="T242" s="21">
        <f>IF(ISBLANK(HLOOKUP(T$1, m_preprocess!$1:$1048576, $D242, FALSE)), "", HLOOKUP(T$1, m_preprocess!$1:$1048576, $D242, FALSE))</f>
        <v>43278978.340277784</v>
      </c>
      <c r="U242" s="21">
        <f>IF(ISBLANK(HLOOKUP(U$1, m_preprocess!$1:$1048576, $D242, FALSE)), "", HLOOKUP(U$1, m_preprocess!$1:$1048576, $D242, FALSE))</f>
        <v>59.128975240816715</v>
      </c>
      <c r="V242" s="21">
        <f>IF(ISBLANK(HLOOKUP(V$1, m_preprocess!$1:$1048576, $D242, FALSE)), "", HLOOKUP(V$1, m_preprocess!$1:$1048576, $D242, FALSE))</f>
        <v>20309763.375</v>
      </c>
      <c r="W242" s="21">
        <f>IF(ISBLANK(HLOOKUP(W$1, m_preprocess!$1:$1048576, $D242, FALSE)), "", HLOOKUP(W$1, m_preprocess!$1:$1048576, $D242, FALSE))</f>
        <v>32764209.601851854</v>
      </c>
      <c r="X242" s="21">
        <f>IF(ISBLANK(HLOOKUP(X$1, m_preprocess!$1:$1048576, $D242, FALSE)), "", HLOOKUP(X$1, m_preprocess!$1:$1048576, $D242, FALSE))</f>
        <v>44024.847710000089</v>
      </c>
      <c r="Y242" s="21">
        <f>IF(ISBLANK(HLOOKUP(Y$1, m_preprocess!$1:$1048576, $D242, FALSE)), "", HLOOKUP(Y$1, m_preprocess!$1:$1048576, $D242, FALSE))</f>
        <v>139.32</v>
      </c>
      <c r="Z242" s="21">
        <f>IF(ISBLANK(HLOOKUP(Z$1, m_preprocess!$1:$1048576, $D242, FALSE)), "", HLOOKUP(Z$1, m_preprocess!$1:$1048576, $D242, FALSE))</f>
        <v>94.5</v>
      </c>
    </row>
    <row r="243" spans="1:26" x14ac:dyDescent="0.25">
      <c r="A243" s="2">
        <v>41306</v>
      </c>
      <c r="B243" s="21">
        <v>2013</v>
      </c>
      <c r="C243" s="21">
        <v>2</v>
      </c>
      <c r="D243" s="21">
        <v>243</v>
      </c>
      <c r="E243" s="21">
        <f>IF(ISBLANK(HLOOKUP(E$1, m_preprocess!$1:$1048576, $D243, FALSE)), "", HLOOKUP(E$1, m_preprocess!$1:$1048576, $D243, FALSE))</f>
        <v>92.956360287068819</v>
      </c>
      <c r="F243" s="21">
        <f>IF(ISBLANK(HLOOKUP(F$1, m_preprocess!$1:$1048576, $D243, FALSE)), "", HLOOKUP(F$1, m_preprocess!$1:$1048576, $D243, FALSE))</f>
        <v>93.438332141304798</v>
      </c>
      <c r="G243" s="21">
        <f>IF(ISBLANK(HLOOKUP(G$1, m_preprocess!$1:$1048576, $D243, FALSE)), "", HLOOKUP(G$1, m_preprocess!$1:$1048576, $D243, FALSE))</f>
        <v>91.528286448512887</v>
      </c>
      <c r="H243" s="21">
        <f>IF(ISBLANK(HLOOKUP(H$1, m_preprocess!$1:$1048576, $D243, FALSE)), "", HLOOKUP(H$1, m_preprocess!$1:$1048576, $D243, FALSE))</f>
        <v>101.25932597658625</v>
      </c>
      <c r="I243" s="21">
        <f>IF(ISBLANK(HLOOKUP(I$1, m_preprocess!$1:$1048576, $D243, FALSE)), "", HLOOKUP(I$1, m_preprocess!$1:$1048576, $D243, FALSE))</f>
        <v>115.24328249045254</v>
      </c>
      <c r="J243" s="21">
        <f>IF(ISBLANK(HLOOKUP(J$1, m_preprocess!$1:$1048576, $D243, FALSE)), "", HLOOKUP(J$1, m_preprocess!$1:$1048576, $D243, FALSE))</f>
        <v>87.044375507398243</v>
      </c>
      <c r="K243" s="21">
        <f>IF(ISBLANK(HLOOKUP(K$1, m_preprocess!$1:$1048576, $D243, FALSE)), "", HLOOKUP(K$1, m_preprocess!$1:$1048576, $D243, FALSE))</f>
        <v>620084.91555621126</v>
      </c>
      <c r="L243" s="21">
        <f>IF(ISBLANK(HLOOKUP(L$1, m_preprocess!$1:$1048576, $D243, FALSE)), "", HLOOKUP(L$1, m_preprocess!$1:$1048576, $D243, FALSE))</f>
        <v>278098.17293020902</v>
      </c>
      <c r="M243" s="21">
        <f>IF(ISBLANK(HLOOKUP(M$1, m_preprocess!$1:$1048576, $D243, FALSE)), "", HLOOKUP(M$1, m_preprocess!$1:$1048576, $D243, FALSE))</f>
        <v>156189.97033319544</v>
      </c>
      <c r="N243" s="21">
        <f>IF(ISBLANK(HLOOKUP(N$1, m_preprocess!$1:$1048576, $D243, FALSE)), "", HLOOKUP(N$1, m_preprocess!$1:$1048576, $D243, FALSE))</f>
        <v>37025.008069811069</v>
      </c>
      <c r="O243" s="21">
        <f>IF(ISBLANK(HLOOKUP(O$1, m_preprocess!$1:$1048576, $D243, FALSE)), "", HLOOKUP(O$1, m_preprocess!$1:$1048576, $D243, FALSE))</f>
        <v>148771.76422299581</v>
      </c>
      <c r="P243" s="21">
        <f>IF(ISBLANK(HLOOKUP(P$1, m_preprocess!$1:$1048576, $D243, FALSE)), "", HLOOKUP(P$1, m_preprocess!$1:$1048576, $D243, FALSE))</f>
        <v>834546.91043864691</v>
      </c>
      <c r="Q243" s="21">
        <f>IF(ISBLANK(HLOOKUP(Q$1, m_preprocess!$1:$1048576, $D243, FALSE)), "", HLOOKUP(Q$1, m_preprocess!$1:$1048576, $D243, FALSE))</f>
        <v>247475.62637328421</v>
      </c>
      <c r="R243" s="21">
        <f>IF(ISBLANK(HLOOKUP(R$1, m_preprocess!$1:$1048576, $D243, FALSE)), "", HLOOKUP(R$1, m_preprocess!$1:$1048576, $D243, FALSE))</f>
        <v>261793.16846091422</v>
      </c>
      <c r="S243" s="21">
        <f>IF(ISBLANK(HLOOKUP(S$1, m_preprocess!$1:$1048576, $D243, FALSE)), "", HLOOKUP(S$1, m_preprocess!$1:$1048576, $D243, FALSE))</f>
        <v>325278.11560444848</v>
      </c>
      <c r="T243" s="21">
        <f>IF(ISBLANK(HLOOKUP(T$1, m_preprocess!$1:$1048576, $D243, FALSE)), "", HLOOKUP(T$1, m_preprocess!$1:$1048576, $D243, FALSE))</f>
        <v>43437787.220062211</v>
      </c>
      <c r="U243" s="21">
        <f>IF(ISBLANK(HLOOKUP(U$1, m_preprocess!$1:$1048576, $D243, FALSE)), "", HLOOKUP(U$1, m_preprocess!$1:$1048576, $D243, FALSE))</f>
        <v>57.49078422483835</v>
      </c>
      <c r="V243" s="21">
        <f>IF(ISBLANK(HLOOKUP(V$1, m_preprocess!$1:$1048576, $D243, FALSE)), "", HLOOKUP(V$1, m_preprocess!$1:$1048576, $D243, FALSE))</f>
        <v>20896588.024105754</v>
      </c>
      <c r="W243" s="21">
        <f>IF(ISBLANK(HLOOKUP(W$1, m_preprocess!$1:$1048576, $D243, FALSE)), "", HLOOKUP(W$1, m_preprocess!$1:$1048576, $D243, FALSE))</f>
        <v>33731525.498444788</v>
      </c>
      <c r="X243" s="21">
        <f>IF(ISBLANK(HLOOKUP(X$1, m_preprocess!$1:$1048576, $D243, FALSE)), "", HLOOKUP(X$1, m_preprocess!$1:$1048576, $D243, FALSE))</f>
        <v>31162.432999999972</v>
      </c>
      <c r="Y243" s="21">
        <f>IF(ISBLANK(HLOOKUP(Y$1, m_preprocess!$1:$1048576, $D243, FALSE)), "", HLOOKUP(Y$1, m_preprocess!$1:$1048576, $D243, FALSE))</f>
        <v>136.13999999999999</v>
      </c>
      <c r="Z243" s="21">
        <f>IF(ISBLANK(HLOOKUP(Z$1, m_preprocess!$1:$1048576, $D243, FALSE)), "", HLOOKUP(Z$1, m_preprocess!$1:$1048576, $D243, FALSE))</f>
        <v>88.1</v>
      </c>
    </row>
    <row r="244" spans="1:26" x14ac:dyDescent="0.25">
      <c r="A244" s="2">
        <v>41334</v>
      </c>
      <c r="B244" s="21">
        <v>2013</v>
      </c>
      <c r="C244" s="21">
        <v>3</v>
      </c>
      <c r="D244" s="21">
        <v>244</v>
      </c>
      <c r="E244" s="21">
        <f>IF(ISBLANK(HLOOKUP(E$1, m_preprocess!$1:$1048576, $D244, FALSE)), "", HLOOKUP(E$1, m_preprocess!$1:$1048576, $D244, FALSE))</f>
        <v>98.146233827895657</v>
      </c>
      <c r="F244" s="21">
        <f>IF(ISBLANK(HLOOKUP(F$1, m_preprocess!$1:$1048576, $D244, FALSE)), "", HLOOKUP(F$1, m_preprocess!$1:$1048576, $D244, FALSE))</f>
        <v>92.823795379380698</v>
      </c>
      <c r="G244" s="21">
        <f>IF(ISBLANK(HLOOKUP(G$1, m_preprocess!$1:$1048576, $D244, FALSE)), "", HLOOKUP(G$1, m_preprocess!$1:$1048576, $D244, FALSE))</f>
        <v>86.069479381829893</v>
      </c>
      <c r="H244" s="21">
        <f>IF(ISBLANK(HLOOKUP(H$1, m_preprocess!$1:$1048576, $D244, FALSE)), "", HLOOKUP(H$1, m_preprocess!$1:$1048576, $D244, FALSE))</f>
        <v>108.45112562117291</v>
      </c>
      <c r="I244" s="21">
        <f>IF(ISBLANK(HLOOKUP(I$1, m_preprocess!$1:$1048576, $D244, FALSE)), "", HLOOKUP(I$1, m_preprocess!$1:$1048576, $D244, FALSE))</f>
        <v>115.30988596748308</v>
      </c>
      <c r="J244" s="21">
        <f>IF(ISBLANK(HLOOKUP(J$1, m_preprocess!$1:$1048576, $D244, FALSE)), "", HLOOKUP(J$1, m_preprocess!$1:$1048576, $D244, FALSE))</f>
        <v>68.828391344663757</v>
      </c>
      <c r="K244" s="21">
        <f>IF(ISBLANK(HLOOKUP(K$1, m_preprocess!$1:$1048576, $D244, FALSE)), "", HLOOKUP(K$1, m_preprocess!$1:$1048576, $D244, FALSE))</f>
        <v>728761.18152357452</v>
      </c>
      <c r="L244" s="21">
        <f>IF(ISBLANK(HLOOKUP(L$1, m_preprocess!$1:$1048576, $D244, FALSE)), "", HLOOKUP(L$1, m_preprocess!$1:$1048576, $D244, FALSE))</f>
        <v>353899.79432003613</v>
      </c>
      <c r="M244" s="21">
        <f>IF(ISBLANK(HLOOKUP(M$1, m_preprocess!$1:$1048576, $D244, FALSE)), "", HLOOKUP(M$1, m_preprocess!$1:$1048576, $D244, FALSE))</f>
        <v>178575.32855478025</v>
      </c>
      <c r="N244" s="21">
        <f>IF(ISBLANK(HLOOKUP(N$1, m_preprocess!$1:$1048576, $D244, FALSE)), "", HLOOKUP(N$1, m_preprocess!$1:$1048576, $D244, FALSE))</f>
        <v>37380.566689940664</v>
      </c>
      <c r="O244" s="21">
        <f>IF(ISBLANK(HLOOKUP(O$1, m_preprocess!$1:$1048576, $D244, FALSE)), "", HLOOKUP(O$1, m_preprocess!$1:$1048576, $D244, FALSE))</f>
        <v>158905.49195881747</v>
      </c>
      <c r="P244" s="21">
        <f>IF(ISBLANK(HLOOKUP(P$1, m_preprocess!$1:$1048576, $D244, FALSE)), "", HLOOKUP(P$1, m_preprocess!$1:$1048576, $D244, FALSE))</f>
        <v>826579.41268550965</v>
      </c>
      <c r="Q244" s="21">
        <f>IF(ISBLANK(HLOOKUP(Q$1, m_preprocess!$1:$1048576, $D244, FALSE)), "", HLOOKUP(Q$1, m_preprocess!$1:$1048576, $D244, FALSE))</f>
        <v>249754.45582316091</v>
      </c>
      <c r="R244" s="21">
        <f>IF(ISBLANK(HLOOKUP(R$1, m_preprocess!$1:$1048576, $D244, FALSE)), "", HLOOKUP(R$1, m_preprocess!$1:$1048576, $D244, FALSE))</f>
        <v>256495.14140268037</v>
      </c>
      <c r="S244" s="21">
        <f>IF(ISBLANK(HLOOKUP(S$1, m_preprocess!$1:$1048576, $D244, FALSE)), "", HLOOKUP(S$1, m_preprocess!$1:$1048576, $D244, FALSE))</f>
        <v>320329.81545966835</v>
      </c>
      <c r="T244" s="21">
        <f>IF(ISBLANK(HLOOKUP(T$1, m_preprocess!$1:$1048576, $D244, FALSE)), "", HLOOKUP(T$1, m_preprocess!$1:$1048576, $D244, FALSE))</f>
        <v>43749213.910505831</v>
      </c>
      <c r="U244" s="21">
        <f>IF(ISBLANK(HLOOKUP(U$1, m_preprocess!$1:$1048576, $D244, FALSE)), "", HLOOKUP(U$1, m_preprocess!$1:$1048576, $D244, FALSE))</f>
        <v>56.599943697828813</v>
      </c>
      <c r="V244" s="21">
        <f>IF(ISBLANK(HLOOKUP(V$1, m_preprocess!$1:$1048576, $D244, FALSE)), "", HLOOKUP(V$1, m_preprocess!$1:$1048576, $D244, FALSE))</f>
        <v>21340887.336186767</v>
      </c>
      <c r="W244" s="21">
        <f>IF(ISBLANK(HLOOKUP(W$1, m_preprocess!$1:$1048576, $D244, FALSE)), "", HLOOKUP(W$1, m_preprocess!$1:$1048576, $D244, FALSE))</f>
        <v>34276590.644357979</v>
      </c>
      <c r="X244" s="21">
        <f>IF(ISBLANK(HLOOKUP(X$1, m_preprocess!$1:$1048576, $D244, FALSE)), "", HLOOKUP(X$1, m_preprocess!$1:$1048576, $D244, FALSE))</f>
        <v>35292.609689999997</v>
      </c>
      <c r="Y244" s="21">
        <f>IF(ISBLANK(HLOOKUP(Y$1, m_preprocess!$1:$1048576, $D244, FALSE)), "", HLOOKUP(Y$1, m_preprocess!$1:$1048576, $D244, FALSE))</f>
        <v>148.01</v>
      </c>
      <c r="Z244" s="21">
        <f>IF(ISBLANK(HLOOKUP(Z$1, m_preprocess!$1:$1048576, $D244, FALSE)), "", HLOOKUP(Z$1, m_preprocess!$1:$1048576, $D244, FALSE))</f>
        <v>97.7</v>
      </c>
    </row>
    <row r="245" spans="1:26" x14ac:dyDescent="0.25">
      <c r="A245" s="2">
        <v>41365</v>
      </c>
      <c r="B245" s="21">
        <v>2013</v>
      </c>
      <c r="C245" s="21">
        <v>4</v>
      </c>
      <c r="D245" s="21">
        <v>245</v>
      </c>
      <c r="E245" s="21">
        <f>IF(ISBLANK(HLOOKUP(E$1, m_preprocess!$1:$1048576, $D245, FALSE)), "", HLOOKUP(E$1, m_preprocess!$1:$1048576, $D245, FALSE))</f>
        <v>95.593918287225492</v>
      </c>
      <c r="F245" s="21">
        <f>IF(ISBLANK(HLOOKUP(F$1, m_preprocess!$1:$1048576, $D245, FALSE)), "", HLOOKUP(F$1, m_preprocess!$1:$1048576, $D245, FALSE))</f>
        <v>95.931732865459196</v>
      </c>
      <c r="G245" s="21">
        <f>IF(ISBLANK(HLOOKUP(G$1, m_preprocess!$1:$1048576, $D245, FALSE)), "", HLOOKUP(G$1, m_preprocess!$1:$1048576, $D245, FALSE))</f>
        <v>87.500267672487695</v>
      </c>
      <c r="H245" s="21">
        <f>IF(ISBLANK(HLOOKUP(H$1, m_preprocess!$1:$1048576, $D245, FALSE)), "", HLOOKUP(H$1, m_preprocess!$1:$1048576, $D245, FALSE))</f>
        <v>99.642796883063454</v>
      </c>
      <c r="I245" s="21">
        <f>IF(ISBLANK(HLOOKUP(I$1, m_preprocess!$1:$1048576, $D245, FALSE)), "", HLOOKUP(I$1, m_preprocess!$1:$1048576, $D245, FALSE))</f>
        <v>125.13865438715951</v>
      </c>
      <c r="J245" s="21">
        <f>IF(ISBLANK(HLOOKUP(J$1, m_preprocess!$1:$1048576, $D245, FALSE)), "", HLOOKUP(J$1, m_preprocess!$1:$1048576, $D245, FALSE))</f>
        <v>83.622088181031884</v>
      </c>
      <c r="K245" s="21">
        <f>IF(ISBLANK(HLOOKUP(K$1, m_preprocess!$1:$1048576, $D245, FALSE)), "", HLOOKUP(K$1, m_preprocess!$1:$1048576, $D245, FALSE))</f>
        <v>830811.03577162593</v>
      </c>
      <c r="L245" s="21">
        <f>IF(ISBLANK(HLOOKUP(L$1, m_preprocess!$1:$1048576, $D245, FALSE)), "", HLOOKUP(L$1, m_preprocess!$1:$1048576, $D245, FALSE))</f>
        <v>401650.70804263878</v>
      </c>
      <c r="M245" s="21">
        <f>IF(ISBLANK(HLOOKUP(M$1, m_preprocess!$1:$1048576, $D245, FALSE)), "", HLOOKUP(M$1, m_preprocess!$1:$1048576, $D245, FALSE))</f>
        <v>199749.32705815599</v>
      </c>
      <c r="N245" s="21">
        <f>IF(ISBLANK(HLOOKUP(N$1, m_preprocess!$1:$1048576, $D245, FALSE)), "", HLOOKUP(N$1, m_preprocess!$1:$1048576, $D245, FALSE))</f>
        <v>53473.008255646651</v>
      </c>
      <c r="O245" s="21">
        <f>IF(ISBLANK(HLOOKUP(O$1, m_preprocess!$1:$1048576, $D245, FALSE)), "", HLOOKUP(O$1, m_preprocess!$1:$1048576, $D245, FALSE))</f>
        <v>175937.99241518445</v>
      </c>
      <c r="P245" s="21">
        <f>IF(ISBLANK(HLOOKUP(P$1, m_preprocess!$1:$1048576, $D245, FALSE)), "", HLOOKUP(P$1, m_preprocess!$1:$1048576, $D245, FALSE))</f>
        <v>1014403.4037373721</v>
      </c>
      <c r="Q245" s="21">
        <f>IF(ISBLANK(HLOOKUP(Q$1, m_preprocess!$1:$1048576, $D245, FALSE)), "", HLOOKUP(Q$1, m_preprocess!$1:$1048576, $D245, FALSE))</f>
        <v>297689.52210247563</v>
      </c>
      <c r="R245" s="21">
        <f>IF(ISBLANK(HLOOKUP(R$1, m_preprocess!$1:$1048576, $D245, FALSE)), "", HLOOKUP(R$1, m_preprocess!$1:$1048576, $D245, FALSE))</f>
        <v>317538.23020343372</v>
      </c>
      <c r="S245" s="21">
        <f>IF(ISBLANK(HLOOKUP(S$1, m_preprocess!$1:$1048576, $D245, FALSE)), "", HLOOKUP(S$1, m_preprocess!$1:$1048576, $D245, FALSE))</f>
        <v>399175.65143146273</v>
      </c>
      <c r="T245" s="21">
        <f>IF(ISBLANK(HLOOKUP(T$1, m_preprocess!$1:$1048576, $D245, FALSE)), "", HLOOKUP(T$1, m_preprocess!$1:$1048576, $D245, FALSE))</f>
        <v>44024002.179487191</v>
      </c>
      <c r="U245" s="21">
        <f>IF(ISBLANK(HLOOKUP(U$1, m_preprocess!$1:$1048576, $D245, FALSE)), "", HLOOKUP(U$1, m_preprocess!$1:$1048576, $D245, FALSE))</f>
        <v>58.214027727129036</v>
      </c>
      <c r="V245" s="21">
        <f>IF(ISBLANK(HLOOKUP(V$1, m_preprocess!$1:$1048576, $D245, FALSE)), "", HLOOKUP(V$1, m_preprocess!$1:$1048576, $D245, FALSE))</f>
        <v>21684145.35897436</v>
      </c>
      <c r="W245" s="21">
        <f>IF(ISBLANK(HLOOKUP(W$1, m_preprocess!$1:$1048576, $D245, FALSE)), "", HLOOKUP(W$1, m_preprocess!$1:$1048576, $D245, FALSE))</f>
        <v>35050971.871794879</v>
      </c>
      <c r="X245" s="21">
        <f>IF(ISBLANK(HLOOKUP(X$1, m_preprocess!$1:$1048576, $D245, FALSE)), "", HLOOKUP(X$1, m_preprocess!$1:$1048576, $D245, FALSE))</f>
        <v>43824.052016835449</v>
      </c>
      <c r="Y245" s="21">
        <f>IF(ISBLANK(HLOOKUP(Y$1, m_preprocess!$1:$1048576, $D245, FALSE)), "", HLOOKUP(Y$1, m_preprocess!$1:$1048576, $D245, FALSE))</f>
        <v>149.79</v>
      </c>
      <c r="Z245" s="21">
        <f>IF(ISBLANK(HLOOKUP(Z$1, m_preprocess!$1:$1048576, $D245, FALSE)), "", HLOOKUP(Z$1, m_preprocess!$1:$1048576, $D245, FALSE))</f>
        <v>101.8</v>
      </c>
    </row>
    <row r="246" spans="1:26" x14ac:dyDescent="0.25">
      <c r="A246" s="2">
        <v>41395</v>
      </c>
      <c r="B246" s="21">
        <v>2013</v>
      </c>
      <c r="C246" s="21">
        <v>5</v>
      </c>
      <c r="D246" s="21">
        <v>246</v>
      </c>
      <c r="E246" s="21">
        <f>IF(ISBLANK(HLOOKUP(E$1, m_preprocess!$1:$1048576, $D246, FALSE)), "", HLOOKUP(E$1, m_preprocess!$1:$1048576, $D246, FALSE))</f>
        <v>98.277843212648563</v>
      </c>
      <c r="F246" s="21">
        <f>IF(ISBLANK(HLOOKUP(F$1, m_preprocess!$1:$1048576, $D246, FALSE)), "", HLOOKUP(F$1, m_preprocess!$1:$1048576, $D246, FALSE))</f>
        <v>96.822842994111397</v>
      </c>
      <c r="G246" s="21">
        <f>IF(ISBLANK(HLOOKUP(G$1, m_preprocess!$1:$1048576, $D246, FALSE)), "", HLOOKUP(G$1, m_preprocess!$1:$1048576, $D246, FALSE))</f>
        <v>106.03246572653531</v>
      </c>
      <c r="H246" s="21">
        <f>IF(ISBLANK(HLOOKUP(H$1, m_preprocess!$1:$1048576, $D246, FALSE)), "", HLOOKUP(H$1, m_preprocess!$1:$1048576, $D246, FALSE))</f>
        <v>109.44384205848078</v>
      </c>
      <c r="I246" s="21">
        <f>IF(ISBLANK(HLOOKUP(I$1, m_preprocess!$1:$1048576, $D246, FALSE)), "", HLOOKUP(I$1, m_preprocess!$1:$1048576, $D246, FALSE))</f>
        <v>147.74590728403467</v>
      </c>
      <c r="J246" s="21">
        <f>IF(ISBLANK(HLOOKUP(J$1, m_preprocess!$1:$1048576, $D246, FALSE)), "", HLOOKUP(J$1, m_preprocess!$1:$1048576, $D246, FALSE))</f>
        <v>77.972768171409285</v>
      </c>
      <c r="K246" s="21">
        <f>IF(ISBLANK(HLOOKUP(K$1, m_preprocess!$1:$1048576, $D246, FALSE)), "", HLOOKUP(K$1, m_preprocess!$1:$1048576, $D246, FALSE))</f>
        <v>877963.74317231914</v>
      </c>
      <c r="L246" s="21">
        <f>IF(ISBLANK(HLOOKUP(L$1, m_preprocess!$1:$1048576, $D246, FALSE)), "", HLOOKUP(L$1, m_preprocess!$1:$1048576, $D246, FALSE))</f>
        <v>388380.83011189353</v>
      </c>
      <c r="M246" s="21">
        <f>IF(ISBLANK(HLOOKUP(M$1, m_preprocess!$1:$1048576, $D246, FALSE)), "", HLOOKUP(M$1, m_preprocess!$1:$1048576, $D246, FALSE))</f>
        <v>261489.52896460946</v>
      </c>
      <c r="N246" s="21">
        <f>IF(ISBLANK(HLOOKUP(N$1, m_preprocess!$1:$1048576, $D246, FALSE)), "", HLOOKUP(N$1, m_preprocess!$1:$1048576, $D246, FALSE))</f>
        <v>56272.232406473086</v>
      </c>
      <c r="O246" s="21">
        <f>IF(ISBLANK(HLOOKUP(O$1, m_preprocess!$1:$1048576, $D246, FALSE)), "", HLOOKUP(O$1, m_preprocess!$1:$1048576, $D246, FALSE))</f>
        <v>171821.15168934301</v>
      </c>
      <c r="P246" s="21">
        <f>IF(ISBLANK(HLOOKUP(P$1, m_preprocess!$1:$1048576, $D246, FALSE)), "", HLOOKUP(P$1, m_preprocess!$1:$1048576, $D246, FALSE))</f>
        <v>908157.7622227018</v>
      </c>
      <c r="Q246" s="21">
        <f>IF(ISBLANK(HLOOKUP(Q$1, m_preprocess!$1:$1048576, $D246, FALSE)), "", HLOOKUP(Q$1, m_preprocess!$1:$1048576, $D246, FALSE))</f>
        <v>254344.63873861969</v>
      </c>
      <c r="R246" s="21">
        <f>IF(ISBLANK(HLOOKUP(R$1, m_preprocess!$1:$1048576, $D246, FALSE)), "", HLOOKUP(R$1, m_preprocess!$1:$1048576, $D246, FALSE))</f>
        <v>310556.36699846294</v>
      </c>
      <c r="S246" s="21">
        <f>IF(ISBLANK(HLOOKUP(S$1, m_preprocess!$1:$1048576, $D246, FALSE)), "", HLOOKUP(S$1, m_preprocess!$1:$1048576, $D246, FALSE))</f>
        <v>343256.75648561923</v>
      </c>
      <c r="T246" s="21">
        <f>IF(ISBLANK(HLOOKUP(T$1, m_preprocess!$1:$1048576, $D246, FALSE)), "", HLOOKUP(T$1, m_preprocess!$1:$1048576, $D246, FALSE))</f>
        <v>45098811.425565071</v>
      </c>
      <c r="U246" s="21">
        <f>IF(ISBLANK(HLOOKUP(U$1, m_preprocess!$1:$1048576, $D246, FALSE)), "", HLOOKUP(U$1, m_preprocess!$1:$1048576, $D246, FALSE))</f>
        <v>59.241509522132155</v>
      </c>
      <c r="V246" s="21">
        <f>IF(ISBLANK(HLOOKUP(V$1, m_preprocess!$1:$1048576, $D246, FALSE)), "", HLOOKUP(V$1, m_preprocess!$1:$1048576, $D246, FALSE))</f>
        <v>21592742.74746687</v>
      </c>
      <c r="W246" s="21">
        <f>IF(ISBLANK(HLOOKUP(W$1, m_preprocess!$1:$1048576, $D246, FALSE)), "", HLOOKUP(W$1, m_preprocess!$1:$1048576, $D246, FALSE))</f>
        <v>35066120.174590796</v>
      </c>
      <c r="X246" s="21">
        <f>IF(ISBLANK(HLOOKUP(X$1, m_preprocess!$1:$1048576, $D246, FALSE)), "", HLOOKUP(X$1, m_preprocess!$1:$1048576, $D246, FALSE))</f>
        <v>36792.736001357414</v>
      </c>
      <c r="Y246" s="21">
        <f>IF(ISBLANK(HLOOKUP(Y$1, m_preprocess!$1:$1048576, $D246, FALSE)), "", HLOOKUP(Y$1, m_preprocess!$1:$1048576, $D246, FALSE))</f>
        <v>147.03</v>
      </c>
      <c r="Z246" s="21">
        <f>IF(ISBLANK(HLOOKUP(Z$1, m_preprocess!$1:$1048576, $D246, FALSE)), "", HLOOKUP(Z$1, m_preprocess!$1:$1048576, $D246, FALSE))</f>
        <v>105</v>
      </c>
    </row>
    <row r="247" spans="1:26" x14ac:dyDescent="0.25">
      <c r="A247" s="2">
        <v>41426</v>
      </c>
      <c r="B247" s="21">
        <v>2013</v>
      </c>
      <c r="C247" s="21">
        <v>6</v>
      </c>
      <c r="D247" s="21">
        <v>247</v>
      </c>
      <c r="E247" s="21">
        <f>IF(ISBLANK(HLOOKUP(E$1, m_preprocess!$1:$1048576, $D247, FALSE)), "", HLOOKUP(E$1, m_preprocess!$1:$1048576, $D247, FALSE))</f>
        <v>80.841905127079954</v>
      </c>
      <c r="F247" s="21">
        <f>IF(ISBLANK(HLOOKUP(F$1, m_preprocess!$1:$1048576, $D247, FALSE)), "", HLOOKUP(F$1, m_preprocess!$1:$1048576, $D247, FALSE))</f>
        <v>87.303678761364594</v>
      </c>
      <c r="G247" s="21">
        <f>IF(ISBLANK(HLOOKUP(G$1, m_preprocess!$1:$1048576, $D247, FALSE)), "", HLOOKUP(G$1, m_preprocess!$1:$1048576, $D247, FALSE))</f>
        <v>92.27492377033002</v>
      </c>
      <c r="H247" s="21">
        <f>IF(ISBLANK(HLOOKUP(H$1, m_preprocess!$1:$1048576, $D247, FALSE)), "", HLOOKUP(H$1, m_preprocess!$1:$1048576, $D247, FALSE))</f>
        <v>103.66678880659349</v>
      </c>
      <c r="I247" s="21">
        <f>IF(ISBLANK(HLOOKUP(I$1, m_preprocess!$1:$1048576, $D247, FALSE)), "", HLOOKUP(I$1, m_preprocess!$1:$1048576, $D247, FALSE))</f>
        <v>125.31030943474222</v>
      </c>
      <c r="J247" s="21">
        <f>IF(ISBLANK(HLOOKUP(J$1, m_preprocess!$1:$1048576, $D247, FALSE)), "", HLOOKUP(J$1, m_preprocess!$1:$1048576, $D247, FALSE))</f>
        <v>75.795435692147677</v>
      </c>
      <c r="K247" s="21">
        <f>IF(ISBLANK(HLOOKUP(K$1, m_preprocess!$1:$1048576, $D247, FALSE)), "", HLOOKUP(K$1, m_preprocess!$1:$1048576, $D247, FALSE))</f>
        <v>811925.74815403845</v>
      </c>
      <c r="L247" s="21">
        <f>IF(ISBLANK(HLOOKUP(L$1, m_preprocess!$1:$1048576, $D247, FALSE)), "", HLOOKUP(L$1, m_preprocess!$1:$1048576, $D247, FALSE))</f>
        <v>371257.59877000476</v>
      </c>
      <c r="M247" s="21">
        <f>IF(ISBLANK(HLOOKUP(M$1, m_preprocess!$1:$1048576, $D247, FALSE)), "", HLOOKUP(M$1, m_preprocess!$1:$1048576, $D247, FALSE))</f>
        <v>227666.60531123957</v>
      </c>
      <c r="N247" s="21">
        <f>IF(ISBLANK(HLOOKUP(N$1, m_preprocess!$1:$1048576, $D247, FALSE)), "", HLOOKUP(N$1, m_preprocess!$1:$1048576, $D247, FALSE))</f>
        <v>45447.582508988467</v>
      </c>
      <c r="O247" s="21">
        <f>IF(ISBLANK(HLOOKUP(O$1, m_preprocess!$1:$1048576, $D247, FALSE)), "", HLOOKUP(O$1, m_preprocess!$1:$1048576, $D247, FALSE))</f>
        <v>167553.96156380558</v>
      </c>
      <c r="P247" s="21">
        <f>IF(ISBLANK(HLOOKUP(P$1, m_preprocess!$1:$1048576, $D247, FALSE)), "", HLOOKUP(P$1, m_preprocess!$1:$1048576, $D247, FALSE))</f>
        <v>806324.87315998657</v>
      </c>
      <c r="Q247" s="21">
        <f>IF(ISBLANK(HLOOKUP(Q$1, m_preprocess!$1:$1048576, $D247, FALSE)), "", HLOOKUP(Q$1, m_preprocess!$1:$1048576, $D247, FALSE))</f>
        <v>230546.18087528661</v>
      </c>
      <c r="R247" s="21">
        <f>IF(ISBLANK(HLOOKUP(R$1, m_preprocess!$1:$1048576, $D247, FALSE)), "", HLOOKUP(R$1, m_preprocess!$1:$1048576, $D247, FALSE))</f>
        <v>294938.4017290948</v>
      </c>
      <c r="S247" s="21">
        <f>IF(ISBLANK(HLOOKUP(S$1, m_preprocess!$1:$1048576, $D247, FALSE)), "", HLOOKUP(S$1, m_preprocess!$1:$1048576, $D247, FALSE))</f>
        <v>280840.2905556052</v>
      </c>
      <c r="T247" s="21">
        <f>IF(ISBLANK(HLOOKUP(T$1, m_preprocess!$1:$1048576, $D247, FALSE)), "", HLOOKUP(T$1, m_preprocess!$1:$1048576, $D247, FALSE))</f>
        <v>46329489.030256003</v>
      </c>
      <c r="U247" s="21">
        <f>IF(ISBLANK(HLOOKUP(U$1, m_preprocess!$1:$1048576, $D247, FALSE)), "", HLOOKUP(U$1, m_preprocess!$1:$1048576, $D247, FALSE))</f>
        <v>62.127453464115248</v>
      </c>
      <c r="V247" s="21">
        <f>IF(ISBLANK(HLOOKUP(V$1, m_preprocess!$1:$1048576, $D247, FALSE)), "", HLOOKUP(V$1, m_preprocess!$1:$1048576, $D247, FALSE))</f>
        <v>20780707.107835528</v>
      </c>
      <c r="W247" s="21">
        <f>IF(ISBLANK(HLOOKUP(W$1, m_preprocess!$1:$1048576, $D247, FALSE)), "", HLOOKUP(W$1, m_preprocess!$1:$1048576, $D247, FALSE))</f>
        <v>34430865.586501159</v>
      </c>
      <c r="X247" s="21">
        <f>IF(ISBLANK(HLOOKUP(X$1, m_preprocess!$1:$1048576, $D247, FALSE)), "", HLOOKUP(X$1, m_preprocess!$1:$1048576, $D247, FALSE))</f>
        <v>41084.431395244872</v>
      </c>
      <c r="Y247" s="21">
        <f>IF(ISBLANK(HLOOKUP(Y$1, m_preprocess!$1:$1048576, $D247, FALSE)), "", HLOOKUP(Y$1, m_preprocess!$1:$1048576, $D247, FALSE))</f>
        <v>144.87</v>
      </c>
      <c r="Z247" s="21">
        <f>IF(ISBLANK(HLOOKUP(Z$1, m_preprocess!$1:$1048576, $D247, FALSE)), "", HLOOKUP(Z$1, m_preprocess!$1:$1048576, $D247, FALSE))</f>
        <v>101.7</v>
      </c>
    </row>
    <row r="248" spans="1:26" x14ac:dyDescent="0.25">
      <c r="A248" s="2">
        <v>41456</v>
      </c>
      <c r="B248" s="21">
        <v>2013</v>
      </c>
      <c r="C248" s="21">
        <v>7</v>
      </c>
      <c r="D248" s="21">
        <v>248</v>
      </c>
      <c r="E248" s="21">
        <f>IF(ISBLANK(HLOOKUP(E$1, m_preprocess!$1:$1048576, $D248, FALSE)), "", HLOOKUP(E$1, m_preprocess!$1:$1048576, $D248, FALSE))</f>
        <v>92.76075662313869</v>
      </c>
      <c r="F248" s="21">
        <f>IF(ISBLANK(HLOOKUP(F$1, m_preprocess!$1:$1048576, $D248, FALSE)), "", HLOOKUP(F$1, m_preprocess!$1:$1048576, $D248, FALSE))</f>
        <v>97.028383863972905</v>
      </c>
      <c r="G248" s="21">
        <f>IF(ISBLANK(HLOOKUP(G$1, m_preprocess!$1:$1048576, $D248, FALSE)), "", HLOOKUP(G$1, m_preprocess!$1:$1048576, $D248, FALSE))</f>
        <v>96.141946334716692</v>
      </c>
      <c r="H248" s="21">
        <f>IF(ISBLANK(HLOOKUP(H$1, m_preprocess!$1:$1048576, $D248, FALSE)), "", HLOOKUP(H$1, m_preprocess!$1:$1048576, $D248, FALSE))</f>
        <v>101.93463561363365</v>
      </c>
      <c r="I248" s="21">
        <f>IF(ISBLANK(HLOOKUP(I$1, m_preprocess!$1:$1048576, $D248, FALSE)), "", HLOOKUP(I$1, m_preprocess!$1:$1048576, $D248, FALSE))</f>
        <v>119.42364838853931</v>
      </c>
      <c r="J248" s="21">
        <f>IF(ISBLANK(HLOOKUP(J$1, m_preprocess!$1:$1048576, $D248, FALSE)), "", HLOOKUP(J$1, m_preprocess!$1:$1048576, $D248, FALSE))</f>
        <v>89.854191446020806</v>
      </c>
      <c r="K248" s="21">
        <f>IF(ISBLANK(HLOOKUP(K$1, m_preprocess!$1:$1048576, $D248, FALSE)), "", HLOOKUP(K$1, m_preprocess!$1:$1048576, $D248, FALSE))</f>
        <v>811998.05648069165</v>
      </c>
      <c r="L248" s="21">
        <f>IF(ISBLANK(HLOOKUP(L$1, m_preprocess!$1:$1048576, $D248, FALSE)), "", HLOOKUP(L$1, m_preprocess!$1:$1048576, $D248, FALSE))</f>
        <v>315720.00109332206</v>
      </c>
      <c r="M248" s="21">
        <f>IF(ISBLANK(HLOOKUP(M$1, m_preprocess!$1:$1048576, $D248, FALSE)), "", HLOOKUP(M$1, m_preprocess!$1:$1048576, $D248, FALSE))</f>
        <v>277798.72429086443</v>
      </c>
      <c r="N248" s="21">
        <f>IF(ISBLANK(HLOOKUP(N$1, m_preprocess!$1:$1048576, $D248, FALSE)), "", HLOOKUP(N$1, m_preprocess!$1:$1048576, $D248, FALSE))</f>
        <v>45685.953232191241</v>
      </c>
      <c r="O248" s="21">
        <f>IF(ISBLANK(HLOOKUP(O$1, m_preprocess!$1:$1048576, $D248, FALSE)), "", HLOOKUP(O$1, m_preprocess!$1:$1048576, $D248, FALSE))</f>
        <v>172793.37786431395</v>
      </c>
      <c r="P248" s="21">
        <f>IF(ISBLANK(HLOOKUP(P$1, m_preprocess!$1:$1048576, $D248, FALSE)), "", HLOOKUP(P$1, m_preprocess!$1:$1048576, $D248, FALSE))</f>
        <v>898622.95155318058</v>
      </c>
      <c r="Q248" s="21">
        <f>IF(ISBLANK(HLOOKUP(Q$1, m_preprocess!$1:$1048576, $D248, FALSE)), "", HLOOKUP(Q$1, m_preprocess!$1:$1048576, $D248, FALSE))</f>
        <v>252696.24680034345</v>
      </c>
      <c r="R248" s="21">
        <f>IF(ISBLANK(HLOOKUP(R$1, m_preprocess!$1:$1048576, $D248, FALSE)), "", HLOOKUP(R$1, m_preprocess!$1:$1048576, $D248, FALSE))</f>
        <v>320087.50475266273</v>
      </c>
      <c r="S248" s="21">
        <f>IF(ISBLANK(HLOOKUP(S$1, m_preprocess!$1:$1048576, $D248, FALSE)), "", HLOOKUP(S$1, m_preprocess!$1:$1048576, $D248, FALSE))</f>
        <v>325839.2000001744</v>
      </c>
      <c r="T248" s="21">
        <f>IF(ISBLANK(HLOOKUP(T$1, m_preprocess!$1:$1048576, $D248, FALSE)), "", HLOOKUP(T$1, m_preprocess!$1:$1048576, $D248, FALSE))</f>
        <v>46452531.379629634</v>
      </c>
      <c r="U248" s="21">
        <f>IF(ISBLANK(HLOOKUP(U$1, m_preprocess!$1:$1048576, $D248, FALSE)), "", HLOOKUP(U$1, m_preprocess!$1:$1048576, $D248, FALSE))</f>
        <v>62.960716189337887</v>
      </c>
      <c r="V248" s="21">
        <f>IF(ISBLANK(HLOOKUP(V$1, m_preprocess!$1:$1048576, $D248, FALSE)), "", HLOOKUP(V$1, m_preprocess!$1:$1048576, $D248, FALSE))</f>
        <v>20709616.201388892</v>
      </c>
      <c r="W248" s="21">
        <f>IF(ISBLANK(HLOOKUP(W$1, m_preprocess!$1:$1048576, $D248, FALSE)), "", HLOOKUP(W$1, m_preprocess!$1:$1048576, $D248, FALSE))</f>
        <v>34328499.613425925</v>
      </c>
      <c r="X248" s="21">
        <f>IF(ISBLANK(HLOOKUP(X$1, m_preprocess!$1:$1048576, $D248, FALSE)), "", HLOOKUP(X$1, m_preprocess!$1:$1048576, $D248, FALSE))</f>
        <v>49441.228481946368</v>
      </c>
      <c r="Y248" s="21">
        <f>IF(ISBLANK(HLOOKUP(Y$1, m_preprocess!$1:$1048576, $D248, FALSE)), "", HLOOKUP(Y$1, m_preprocess!$1:$1048576, $D248, FALSE))</f>
        <v>152.13</v>
      </c>
      <c r="Z248" s="21">
        <f>IF(ISBLANK(HLOOKUP(Z$1, m_preprocess!$1:$1048576, $D248, FALSE)), "", HLOOKUP(Z$1, m_preprocess!$1:$1048576, $D248, FALSE))</f>
        <v>108</v>
      </c>
    </row>
    <row r="249" spans="1:26" x14ac:dyDescent="0.25">
      <c r="A249" s="2">
        <v>41487</v>
      </c>
      <c r="B249" s="21">
        <v>2013</v>
      </c>
      <c r="C249" s="21">
        <v>8</v>
      </c>
      <c r="D249" s="21">
        <v>249</v>
      </c>
      <c r="E249" s="21">
        <f>IF(ISBLANK(HLOOKUP(E$1, m_preprocess!$1:$1048576, $D249, FALSE)), "", HLOOKUP(E$1, m_preprocess!$1:$1048576, $D249, FALSE))</f>
        <v>93.560127113239503</v>
      </c>
      <c r="F249" s="21">
        <f>IF(ISBLANK(HLOOKUP(F$1, m_preprocess!$1:$1048576, $D249, FALSE)), "", HLOOKUP(F$1, m_preprocess!$1:$1048576, $D249, FALSE))</f>
        <v>96.761896456801693</v>
      </c>
      <c r="G249" s="21">
        <f>IF(ISBLANK(HLOOKUP(G$1, m_preprocess!$1:$1048576, $D249, FALSE)), "", HLOOKUP(G$1, m_preprocess!$1:$1048576, $D249, FALSE))</f>
        <v>100.7269930926295</v>
      </c>
      <c r="H249" s="21">
        <f>IF(ISBLANK(HLOOKUP(H$1, m_preprocess!$1:$1048576, $D249, FALSE)), "", HLOOKUP(H$1, m_preprocess!$1:$1048576, $D249, FALSE))</f>
        <v>103.89871403757294</v>
      </c>
      <c r="I249" s="21">
        <f>IF(ISBLANK(HLOOKUP(I$1, m_preprocess!$1:$1048576, $D249, FALSE)), "", HLOOKUP(I$1, m_preprocess!$1:$1048576, $D249, FALSE))</f>
        <v>142.78342704221564</v>
      </c>
      <c r="J249" s="21">
        <f>IF(ISBLANK(HLOOKUP(J$1, m_preprocess!$1:$1048576, $D249, FALSE)), "", HLOOKUP(J$1, m_preprocess!$1:$1048576, $D249, FALSE))</f>
        <v>111.38814710584155</v>
      </c>
      <c r="K249" s="21">
        <f>IF(ISBLANK(HLOOKUP(K$1, m_preprocess!$1:$1048576, $D249, FALSE)), "", HLOOKUP(K$1, m_preprocess!$1:$1048576, $D249, FALSE))</f>
        <v>836493.13708226511</v>
      </c>
      <c r="L249" s="21">
        <f>IF(ISBLANK(HLOOKUP(L$1, m_preprocess!$1:$1048576, $D249, FALSE)), "", HLOOKUP(L$1, m_preprocess!$1:$1048576, $D249, FALSE))</f>
        <v>260608.78994198632</v>
      </c>
      <c r="M249" s="21">
        <f>IF(ISBLANK(HLOOKUP(M$1, m_preprocess!$1:$1048576, $D249, FALSE)), "", HLOOKUP(M$1, m_preprocess!$1:$1048576, $D249, FALSE))</f>
        <v>344565.92024732748</v>
      </c>
      <c r="N249" s="21">
        <f>IF(ISBLANK(HLOOKUP(N$1, m_preprocess!$1:$1048576, $D249, FALSE)), "", HLOOKUP(N$1, m_preprocess!$1:$1048576, $D249, FALSE))</f>
        <v>56675.582612129474</v>
      </c>
      <c r="O249" s="21">
        <f>IF(ISBLANK(HLOOKUP(O$1, m_preprocess!$1:$1048576, $D249, FALSE)), "", HLOOKUP(O$1, m_preprocess!$1:$1048576, $D249, FALSE))</f>
        <v>174642.84428082191</v>
      </c>
      <c r="P249" s="21">
        <f>IF(ISBLANK(HLOOKUP(P$1, m_preprocess!$1:$1048576, $D249, FALSE)), "", HLOOKUP(P$1, m_preprocess!$1:$1048576, $D249, FALSE))</f>
        <v>936398.83404315205</v>
      </c>
      <c r="Q249" s="21">
        <f>IF(ISBLANK(HLOOKUP(Q$1, m_preprocess!$1:$1048576, $D249, FALSE)), "", HLOOKUP(Q$1, m_preprocess!$1:$1048576, $D249, FALSE))</f>
        <v>275549.17458072625</v>
      </c>
      <c r="R249" s="21">
        <f>IF(ISBLANK(HLOOKUP(R$1, m_preprocess!$1:$1048576, $D249, FALSE)), "", HLOOKUP(R$1, m_preprocess!$1:$1048576, $D249, FALSE))</f>
        <v>343573.46557625191</v>
      </c>
      <c r="S249" s="21">
        <f>IF(ISBLANK(HLOOKUP(S$1, m_preprocess!$1:$1048576, $D249, FALSE)), "", HLOOKUP(S$1, m_preprocess!$1:$1048576, $D249, FALSE))</f>
        <v>317276.19388617389</v>
      </c>
      <c r="T249" s="21">
        <f>IF(ISBLANK(HLOOKUP(T$1, m_preprocess!$1:$1048576, $D249, FALSE)), "", HLOOKUP(T$1, m_preprocess!$1:$1048576, $D249, FALSE))</f>
        <v>47353011.269171782</v>
      </c>
      <c r="U249" s="21">
        <f>IF(ISBLANK(HLOOKUP(U$1, m_preprocess!$1:$1048576, $D249, FALSE)), "", HLOOKUP(U$1, m_preprocess!$1:$1048576, $D249, FALSE))</f>
        <v>62.23463352331121</v>
      </c>
      <c r="V249" s="21">
        <f>IF(ISBLANK(HLOOKUP(V$1, m_preprocess!$1:$1048576, $D249, FALSE)), "", HLOOKUP(V$1, m_preprocess!$1:$1048576, $D249, FALSE))</f>
        <v>20411702.374233127</v>
      </c>
      <c r="W249" s="21">
        <f>IF(ISBLANK(HLOOKUP(W$1, m_preprocess!$1:$1048576, $D249, FALSE)), "", HLOOKUP(W$1, m_preprocess!$1:$1048576, $D249, FALSE))</f>
        <v>34191647.512269937</v>
      </c>
      <c r="X249" s="21">
        <f>IF(ISBLANK(HLOOKUP(X$1, m_preprocess!$1:$1048576, $D249, FALSE)), "", HLOOKUP(X$1, m_preprocess!$1:$1048576, $D249, FALSE))</f>
        <v>40752.050973122008</v>
      </c>
      <c r="Y249" s="21">
        <f>IF(ISBLANK(HLOOKUP(Y$1, m_preprocess!$1:$1048576, $D249, FALSE)), "", HLOOKUP(Y$1, m_preprocess!$1:$1048576, $D249, FALSE))</f>
        <v>151.81</v>
      </c>
      <c r="Z249" s="21">
        <f>IF(ISBLANK(HLOOKUP(Z$1, m_preprocess!$1:$1048576, $D249, FALSE)), "", HLOOKUP(Z$1, m_preprocess!$1:$1048576, $D249, FALSE))</f>
        <v>112</v>
      </c>
    </row>
    <row r="250" spans="1:26" x14ac:dyDescent="0.25">
      <c r="A250" s="2">
        <v>41518</v>
      </c>
      <c r="B250" s="21">
        <v>2013</v>
      </c>
      <c r="C250" s="21">
        <v>9</v>
      </c>
      <c r="D250" s="21">
        <v>250</v>
      </c>
      <c r="E250" s="21">
        <f>IF(ISBLANK(HLOOKUP(E$1, m_preprocess!$1:$1048576, $D250, FALSE)), "", HLOOKUP(E$1, m_preprocess!$1:$1048576, $D250, FALSE))</f>
        <v>91.60295824305544</v>
      </c>
      <c r="F250" s="21">
        <f>IF(ISBLANK(HLOOKUP(F$1, m_preprocess!$1:$1048576, $D250, FALSE)), "", HLOOKUP(F$1, m_preprocess!$1:$1048576, $D250, FALSE))</f>
        <v>95.057121494378805</v>
      </c>
      <c r="G250" s="21">
        <f>IF(ISBLANK(HLOOKUP(G$1, m_preprocess!$1:$1048576, $D250, FALSE)), "", HLOOKUP(G$1, m_preprocess!$1:$1048576, $D250, FALSE))</f>
        <v>99.625242370033405</v>
      </c>
      <c r="H250" s="21">
        <f>IF(ISBLANK(HLOOKUP(H$1, m_preprocess!$1:$1048576, $D250, FALSE)), "", HLOOKUP(H$1, m_preprocess!$1:$1048576, $D250, FALSE))</f>
        <v>105.7544407779524</v>
      </c>
      <c r="I250" s="21">
        <f>IF(ISBLANK(HLOOKUP(I$1, m_preprocess!$1:$1048576, $D250, FALSE)), "", HLOOKUP(I$1, m_preprocess!$1:$1048576, $D250, FALSE))</f>
        <v>137.17005209067395</v>
      </c>
      <c r="J250" s="21">
        <f>IF(ISBLANK(HLOOKUP(J$1, m_preprocess!$1:$1048576, $D250, FALSE)), "", HLOOKUP(J$1, m_preprocess!$1:$1048576, $D250, FALSE))</f>
        <v>88.692683825021632</v>
      </c>
      <c r="K250" s="21">
        <f>IF(ISBLANK(HLOOKUP(K$1, m_preprocess!$1:$1048576, $D250, FALSE)), "", HLOOKUP(K$1, m_preprocess!$1:$1048576, $D250, FALSE))</f>
        <v>620582.5649631758</v>
      </c>
      <c r="L250" s="21">
        <f>IF(ISBLANK(HLOOKUP(L$1, m_preprocess!$1:$1048576, $D250, FALSE)), "", HLOOKUP(L$1, m_preprocess!$1:$1048576, $D250, FALSE))</f>
        <v>164817.2781059478</v>
      </c>
      <c r="M250" s="21">
        <f>IF(ISBLANK(HLOOKUP(M$1, m_preprocess!$1:$1048576, $D250, FALSE)), "", HLOOKUP(M$1, m_preprocess!$1:$1048576, $D250, FALSE))</f>
        <v>229476.82276240425</v>
      </c>
      <c r="N250" s="21">
        <f>IF(ISBLANK(HLOOKUP(N$1, m_preprocess!$1:$1048576, $D250, FALSE)), "", HLOOKUP(N$1, m_preprocess!$1:$1048576, $D250, FALSE))</f>
        <v>55999.235981973128</v>
      </c>
      <c r="O250" s="21">
        <f>IF(ISBLANK(HLOOKUP(O$1, m_preprocess!$1:$1048576, $D250, FALSE)), "", HLOOKUP(O$1, m_preprocess!$1:$1048576, $D250, FALSE))</f>
        <v>170289.22811285069</v>
      </c>
      <c r="P250" s="21">
        <f>IF(ISBLANK(HLOOKUP(P$1, m_preprocess!$1:$1048576, $D250, FALSE)), "", HLOOKUP(P$1, m_preprocess!$1:$1048576, $D250, FALSE))</f>
        <v>938667.9035015814</v>
      </c>
      <c r="Q250" s="21">
        <f>IF(ISBLANK(HLOOKUP(Q$1, m_preprocess!$1:$1048576, $D250, FALSE)), "", HLOOKUP(Q$1, m_preprocess!$1:$1048576, $D250, FALSE))</f>
        <v>273857.52770863118</v>
      </c>
      <c r="R250" s="21">
        <f>IF(ISBLANK(HLOOKUP(R$1, m_preprocess!$1:$1048576, $D250, FALSE)), "", HLOOKUP(R$1, m_preprocess!$1:$1048576, $D250, FALSE))</f>
        <v>319792.86255086155</v>
      </c>
      <c r="S250" s="21">
        <f>IF(ISBLANK(HLOOKUP(S$1, m_preprocess!$1:$1048576, $D250, FALSE)), "", HLOOKUP(S$1, m_preprocess!$1:$1048576, $D250, FALSE))</f>
        <v>345017.51324208861</v>
      </c>
      <c r="T250" s="21">
        <f>IF(ISBLANK(HLOOKUP(T$1, m_preprocess!$1:$1048576, $D250, FALSE)), "", HLOOKUP(T$1, m_preprocess!$1:$1048576, $D250, FALSE))</f>
        <v>48185941.513761468</v>
      </c>
      <c r="U250" s="21">
        <f>IF(ISBLANK(HLOOKUP(U$1, m_preprocess!$1:$1048576, $D250, FALSE)), "", HLOOKUP(U$1, m_preprocess!$1:$1048576, $D250, FALSE))</f>
        <v>62.743055386843508</v>
      </c>
      <c r="V250" s="21">
        <f>IF(ISBLANK(HLOOKUP(V$1, m_preprocess!$1:$1048576, $D250, FALSE)), "", HLOOKUP(V$1, m_preprocess!$1:$1048576, $D250, FALSE))</f>
        <v>19981907.70642202</v>
      </c>
      <c r="W250" s="21">
        <f>IF(ISBLANK(HLOOKUP(W$1, m_preprocess!$1:$1048576, $D250, FALSE)), "", HLOOKUP(W$1, m_preprocess!$1:$1048576, $D250, FALSE))</f>
        <v>33809356.107798159</v>
      </c>
      <c r="X250" s="21">
        <f>IF(ISBLANK(HLOOKUP(X$1, m_preprocess!$1:$1048576, $D250, FALSE)), "", HLOOKUP(X$1, m_preprocess!$1:$1048576, $D250, FALSE))</f>
        <v>39517.66993569905</v>
      </c>
      <c r="Y250" s="21">
        <f>IF(ISBLANK(HLOOKUP(Y$1, m_preprocess!$1:$1048576, $D250, FALSE)), "", HLOOKUP(Y$1, m_preprocess!$1:$1048576, $D250, FALSE))</f>
        <v>147.27000000000001</v>
      </c>
      <c r="Z250" s="21">
        <f>IF(ISBLANK(HLOOKUP(Z$1, m_preprocess!$1:$1048576, $D250, FALSE)), "", HLOOKUP(Z$1, m_preprocess!$1:$1048576, $D250, FALSE))</f>
        <v>107.3</v>
      </c>
    </row>
    <row r="251" spans="1:26" x14ac:dyDescent="0.25">
      <c r="A251" s="2">
        <v>41548</v>
      </c>
      <c r="B251" s="21">
        <v>2013</v>
      </c>
      <c r="C251" s="21">
        <v>10</v>
      </c>
      <c r="D251" s="21">
        <v>251</v>
      </c>
      <c r="E251" s="21">
        <f>IF(ISBLANK(HLOOKUP(E$1, m_preprocess!$1:$1048576, $D251, FALSE)), "", HLOOKUP(E$1, m_preprocess!$1:$1048576, $D251, FALSE))</f>
        <v>102.0518100603155</v>
      </c>
      <c r="F251" s="21">
        <f>IF(ISBLANK(HLOOKUP(F$1, m_preprocess!$1:$1048576, $D251, FALSE)), "", HLOOKUP(F$1, m_preprocess!$1:$1048576, $D251, FALSE))</f>
        <v>97.5023256570325</v>
      </c>
      <c r="G251" s="21">
        <f>IF(ISBLANK(HLOOKUP(G$1, m_preprocess!$1:$1048576, $D251, FALSE)), "", HLOOKUP(G$1, m_preprocess!$1:$1048576, $D251, FALSE))</f>
        <v>96.877056519105352</v>
      </c>
      <c r="H251" s="21">
        <f>IF(ISBLANK(HLOOKUP(H$1, m_preprocess!$1:$1048576, $D251, FALSE)), "", HLOOKUP(H$1, m_preprocess!$1:$1048576, $D251, FALSE))</f>
        <v>98.618808314201303</v>
      </c>
      <c r="I251" s="21">
        <f>IF(ISBLANK(HLOOKUP(I$1, m_preprocess!$1:$1048576, $D251, FALSE)), "", HLOOKUP(I$1, m_preprocess!$1:$1048576, $D251, FALSE))</f>
        <v>151.29329952137067</v>
      </c>
      <c r="J251" s="21">
        <f>IF(ISBLANK(HLOOKUP(J$1, m_preprocess!$1:$1048576, $D251, FALSE)), "", HLOOKUP(J$1, m_preprocess!$1:$1048576, $D251, FALSE))</f>
        <v>99.985754554088061</v>
      </c>
      <c r="K251" s="21">
        <f>IF(ISBLANK(HLOOKUP(K$1, m_preprocess!$1:$1048576, $D251, FALSE)), "", HLOOKUP(K$1, m_preprocess!$1:$1048576, $D251, FALSE))</f>
        <v>589732.86630082969</v>
      </c>
      <c r="L251" s="21">
        <f>IF(ISBLANK(HLOOKUP(L$1, m_preprocess!$1:$1048576, $D251, FALSE)), "", HLOOKUP(L$1, m_preprocess!$1:$1048576, $D251, FALSE))</f>
        <v>151752.04017233048</v>
      </c>
      <c r="M251" s="21">
        <f>IF(ISBLANK(HLOOKUP(M$1, m_preprocess!$1:$1048576, $D251, FALSE)), "", HLOOKUP(M$1, m_preprocess!$1:$1048576, $D251, FALSE))</f>
        <v>212080.96682566151</v>
      </c>
      <c r="N251" s="21">
        <f>IF(ISBLANK(HLOOKUP(N$1, m_preprocess!$1:$1048576, $D251, FALSE)), "", HLOOKUP(N$1, m_preprocess!$1:$1048576, $D251, FALSE))</f>
        <v>55467.826336577265</v>
      </c>
      <c r="O251" s="21">
        <f>IF(ISBLANK(HLOOKUP(O$1, m_preprocess!$1:$1048576, $D251, FALSE)), "", HLOOKUP(O$1, m_preprocess!$1:$1048576, $D251, FALSE))</f>
        <v>170432.03296626042</v>
      </c>
      <c r="P251" s="21">
        <f>IF(ISBLANK(HLOOKUP(P$1, m_preprocess!$1:$1048576, $D251, FALSE)), "", HLOOKUP(P$1, m_preprocess!$1:$1048576, $D251, FALSE))</f>
        <v>965319.35165923624</v>
      </c>
      <c r="Q251" s="21">
        <f>IF(ISBLANK(HLOOKUP(Q$1, m_preprocess!$1:$1048576, $D251, FALSE)), "", HLOOKUP(Q$1, m_preprocess!$1:$1048576, $D251, FALSE))</f>
        <v>328654.52578188927</v>
      </c>
      <c r="R251" s="21">
        <f>IF(ISBLANK(HLOOKUP(R$1, m_preprocess!$1:$1048576, $D251, FALSE)), "", HLOOKUP(R$1, m_preprocess!$1:$1048576, $D251, FALSE))</f>
        <v>294348.35936349991</v>
      </c>
      <c r="S251" s="21">
        <f>IF(ISBLANK(HLOOKUP(S$1, m_preprocess!$1:$1048576, $D251, FALSE)), "", HLOOKUP(S$1, m_preprocess!$1:$1048576, $D251, FALSE))</f>
        <v>342316.46651384712</v>
      </c>
      <c r="T251" s="21">
        <f>IF(ISBLANK(HLOOKUP(T$1, m_preprocess!$1:$1048576, $D251, FALSE)), "", HLOOKUP(T$1, m_preprocess!$1:$1048576, $D251, FALSE))</f>
        <v>49243275.186504923</v>
      </c>
      <c r="U251" s="21">
        <f>IF(ISBLANK(HLOOKUP(U$1, m_preprocess!$1:$1048576, $D251, FALSE)), "", HLOOKUP(U$1, m_preprocess!$1:$1048576, $D251, FALSE))</f>
        <v>63.018148367522429</v>
      </c>
      <c r="V251" s="21">
        <f>IF(ISBLANK(HLOOKUP(V$1, m_preprocess!$1:$1048576, $D251, FALSE)), "", HLOOKUP(V$1, m_preprocess!$1:$1048576, $D251, FALSE))</f>
        <v>20162038.121304017</v>
      </c>
      <c r="W251" s="21">
        <f>IF(ISBLANK(HLOOKUP(W$1, m_preprocess!$1:$1048576, $D251, FALSE)), "", HLOOKUP(W$1, m_preprocess!$1:$1048576, $D251, FALSE))</f>
        <v>33346523.517816525</v>
      </c>
      <c r="X251" s="21">
        <f>IF(ISBLANK(HLOOKUP(X$1, m_preprocess!$1:$1048576, $D251, FALSE)), "", HLOOKUP(X$1, m_preprocess!$1:$1048576, $D251, FALSE))</f>
        <v>49066.630182382542</v>
      </c>
      <c r="Y251" s="21">
        <f>IF(ISBLANK(HLOOKUP(Y$1, m_preprocess!$1:$1048576, $D251, FALSE)), "", HLOOKUP(Y$1, m_preprocess!$1:$1048576, $D251, FALSE))</f>
        <v>151.9</v>
      </c>
      <c r="Z251" s="21">
        <f>IF(ISBLANK(HLOOKUP(Z$1, m_preprocess!$1:$1048576, $D251, FALSE)), "", HLOOKUP(Z$1, m_preprocess!$1:$1048576, $D251, FALSE))</f>
        <v>112.6</v>
      </c>
    </row>
    <row r="252" spans="1:26" x14ac:dyDescent="0.25">
      <c r="A252" s="2">
        <v>41579</v>
      </c>
      <c r="B252" s="21">
        <v>2013</v>
      </c>
      <c r="C252" s="21">
        <v>11</v>
      </c>
      <c r="D252" s="21">
        <v>252</v>
      </c>
      <c r="E252" s="21">
        <f>IF(ISBLANK(HLOOKUP(E$1, m_preprocess!$1:$1048576, $D252, FALSE)), "", HLOOKUP(E$1, m_preprocess!$1:$1048576, $D252, FALSE))</f>
        <v>97.154755649010312</v>
      </c>
      <c r="F252" s="21">
        <f>IF(ISBLANK(HLOOKUP(F$1, m_preprocess!$1:$1048576, $D252, FALSE)), "", HLOOKUP(F$1, m_preprocess!$1:$1048576, $D252, FALSE))</f>
        <v>97.322687381842499</v>
      </c>
      <c r="G252" s="21">
        <f>IF(ISBLANK(HLOOKUP(G$1, m_preprocess!$1:$1048576, $D252, FALSE)), "", HLOOKUP(G$1, m_preprocess!$1:$1048576, $D252, FALSE))</f>
        <v>96.904221494027269</v>
      </c>
      <c r="H252" s="21">
        <f>IF(ISBLANK(HLOOKUP(H$1, m_preprocess!$1:$1048576, $D252, FALSE)), "", HLOOKUP(H$1, m_preprocess!$1:$1048576, $D252, FALSE))</f>
        <v>109.97591150255457</v>
      </c>
      <c r="I252" s="21">
        <f>IF(ISBLANK(HLOOKUP(I$1, m_preprocess!$1:$1048576, $D252, FALSE)), "", HLOOKUP(I$1, m_preprocess!$1:$1048576, $D252, FALSE))</f>
        <v>121.44627667479217</v>
      </c>
      <c r="J252" s="21">
        <f>IF(ISBLANK(HLOOKUP(J$1, m_preprocess!$1:$1048576, $D252, FALSE)), "", HLOOKUP(J$1, m_preprocess!$1:$1048576, $D252, FALSE))</f>
        <v>96.65460824177957</v>
      </c>
      <c r="K252" s="21">
        <f>IF(ISBLANK(HLOOKUP(K$1, m_preprocess!$1:$1048576, $D252, FALSE)), "", HLOOKUP(K$1, m_preprocess!$1:$1048576, $D252, FALSE))</f>
        <v>584305.43990547792</v>
      </c>
      <c r="L252" s="21">
        <f>IF(ISBLANK(HLOOKUP(L$1, m_preprocess!$1:$1048576, $D252, FALSE)), "", HLOOKUP(L$1, m_preprocess!$1:$1048576, $D252, FALSE))</f>
        <v>94371.163233758416</v>
      </c>
      <c r="M252" s="21">
        <f>IF(ISBLANK(HLOOKUP(M$1, m_preprocess!$1:$1048576, $D252, FALSE)), "", HLOOKUP(M$1, m_preprocess!$1:$1048576, $D252, FALSE))</f>
        <v>275064.7326930163</v>
      </c>
      <c r="N252" s="21">
        <f>IF(ISBLANK(HLOOKUP(N$1, m_preprocess!$1:$1048576, $D252, FALSE)), "", HLOOKUP(N$1, m_preprocess!$1:$1048576, $D252, FALSE))</f>
        <v>52800.372036728368</v>
      </c>
      <c r="O252" s="21">
        <f>IF(ISBLANK(HLOOKUP(O$1, m_preprocess!$1:$1048576, $D252, FALSE)), "", HLOOKUP(O$1, m_preprocess!$1:$1048576, $D252, FALSE))</f>
        <v>162069.1719419749</v>
      </c>
      <c r="P252" s="21">
        <f>IF(ISBLANK(HLOOKUP(P$1, m_preprocess!$1:$1048576, $D252, FALSE)), "", HLOOKUP(P$1, m_preprocess!$1:$1048576, $D252, FALSE))</f>
        <v>902287.54888610565</v>
      </c>
      <c r="Q252" s="21">
        <f>IF(ISBLANK(HLOOKUP(Q$1, m_preprocess!$1:$1048576, $D252, FALSE)), "", HLOOKUP(Q$1, m_preprocess!$1:$1048576, $D252, FALSE))</f>
        <v>303605.74091236858</v>
      </c>
      <c r="R252" s="21">
        <f>IF(ISBLANK(HLOOKUP(R$1, m_preprocess!$1:$1048576, $D252, FALSE)), "", HLOOKUP(R$1, m_preprocess!$1:$1048576, $D252, FALSE))</f>
        <v>301315.28469233797</v>
      </c>
      <c r="S252" s="21">
        <f>IF(ISBLANK(HLOOKUP(S$1, m_preprocess!$1:$1048576, $D252, FALSE)), "", HLOOKUP(S$1, m_preprocess!$1:$1048576, $D252, FALSE))</f>
        <v>297366.5232813991</v>
      </c>
      <c r="T252" s="21">
        <f>IF(ISBLANK(HLOOKUP(T$1, m_preprocess!$1:$1048576, $D252, FALSE)), "", HLOOKUP(T$1, m_preprocess!$1:$1048576, $D252, FALSE))</f>
        <v>50327634.011295177</v>
      </c>
      <c r="U252" s="21">
        <f>IF(ISBLANK(HLOOKUP(U$1, m_preprocess!$1:$1048576, $D252, FALSE)), "", HLOOKUP(U$1, m_preprocess!$1:$1048576, $D252, FALSE))</f>
        <v>61.928494489535581</v>
      </c>
      <c r="V252" s="21">
        <f>IF(ISBLANK(HLOOKUP(V$1, m_preprocess!$1:$1048576, $D252, FALSE)), "", HLOOKUP(V$1, m_preprocess!$1:$1048576, $D252, FALSE))</f>
        <v>20300236.637801204</v>
      </c>
      <c r="W252" s="21">
        <f>IF(ISBLANK(HLOOKUP(W$1, m_preprocess!$1:$1048576, $D252, FALSE)), "", HLOOKUP(W$1, m_preprocess!$1:$1048576, $D252, FALSE))</f>
        <v>34257120.363704823</v>
      </c>
      <c r="X252" s="21">
        <f>IF(ISBLANK(HLOOKUP(X$1, m_preprocess!$1:$1048576, $D252, FALSE)), "", HLOOKUP(X$1, m_preprocess!$1:$1048576, $D252, FALSE))</f>
        <v>48604.98801653165</v>
      </c>
      <c r="Y252" s="21">
        <f>IF(ISBLANK(HLOOKUP(Y$1, m_preprocess!$1:$1048576, $D252, FALSE)), "", HLOOKUP(Y$1, m_preprocess!$1:$1048576, $D252, FALSE))</f>
        <v>147.79</v>
      </c>
      <c r="Z252" s="21">
        <f>IF(ISBLANK(HLOOKUP(Z$1, m_preprocess!$1:$1048576, $D252, FALSE)), "", HLOOKUP(Z$1, m_preprocess!$1:$1048576, $D252, FALSE))</f>
        <v>106.1</v>
      </c>
    </row>
    <row r="253" spans="1:26" x14ac:dyDescent="0.25">
      <c r="A253" s="2">
        <v>41609</v>
      </c>
      <c r="B253" s="21">
        <v>2013</v>
      </c>
      <c r="C253" s="21">
        <v>12</v>
      </c>
      <c r="D253" s="21">
        <v>253</v>
      </c>
      <c r="E253" s="21">
        <f>IF(ISBLANK(HLOOKUP(E$1, m_preprocess!$1:$1048576, $D253, FALSE)), "", HLOOKUP(E$1, m_preprocess!$1:$1048576, $D253, FALSE))</f>
        <v>107.17631104856014</v>
      </c>
      <c r="F253" s="21">
        <f>IF(ISBLANK(HLOOKUP(F$1, m_preprocess!$1:$1048576, $D253, FALSE)), "", HLOOKUP(F$1, m_preprocess!$1:$1048576, $D253, FALSE))</f>
        <v>96.970014522592805</v>
      </c>
      <c r="G253" s="21">
        <f>IF(ISBLANK(HLOOKUP(G$1, m_preprocess!$1:$1048576, $D253, FALSE)), "", HLOOKUP(G$1, m_preprocess!$1:$1048576, $D253, FALSE))</f>
        <v>109.05275625901332</v>
      </c>
      <c r="H253" s="21">
        <f>IF(ISBLANK(HLOOKUP(H$1, m_preprocess!$1:$1048576, $D253, FALSE)), "", HLOOKUP(H$1, m_preprocess!$1:$1048576, $D253, FALSE))</f>
        <v>130.26914429346709</v>
      </c>
      <c r="I253" s="21">
        <f>IF(ISBLANK(HLOOKUP(I$1, m_preprocess!$1:$1048576, $D253, FALSE)), "", HLOOKUP(I$1, m_preprocess!$1:$1048576, $D253, FALSE))</f>
        <v>142.61979478638642</v>
      </c>
      <c r="J253" s="21">
        <f>IF(ISBLANK(HLOOKUP(J$1, m_preprocess!$1:$1048576, $D253, FALSE)), "", HLOOKUP(J$1, m_preprocess!$1:$1048576, $D253, FALSE))</f>
        <v>85.970745477845711</v>
      </c>
      <c r="K253" s="21">
        <f>IF(ISBLANK(HLOOKUP(K$1, m_preprocess!$1:$1048576, $D253, FALSE)), "", HLOOKUP(K$1, m_preprocess!$1:$1048576, $D253, FALSE))</f>
        <v>475231.79086133739</v>
      </c>
      <c r="L253" s="21">
        <f>IF(ISBLANK(HLOOKUP(L$1, m_preprocess!$1:$1048576, $D253, FALSE)), "", HLOOKUP(L$1, m_preprocess!$1:$1048576, $D253, FALSE))</f>
        <v>56862.464743983961</v>
      </c>
      <c r="M253" s="21">
        <f>IF(ISBLANK(HLOOKUP(M$1, m_preprocess!$1:$1048576, $D253, FALSE)), "", HLOOKUP(M$1, m_preprocess!$1:$1048576, $D253, FALSE))</f>
        <v>207648.92256283935</v>
      </c>
      <c r="N253" s="21">
        <f>IF(ISBLANK(HLOOKUP(N$1, m_preprocess!$1:$1048576, $D253, FALSE)), "", HLOOKUP(N$1, m_preprocess!$1:$1048576, $D253, FALSE))</f>
        <v>43639.425145714798</v>
      </c>
      <c r="O253" s="21">
        <f>IF(ISBLANK(HLOOKUP(O$1, m_preprocess!$1:$1048576, $D253, FALSE)), "", HLOOKUP(O$1, m_preprocess!$1:$1048576, $D253, FALSE))</f>
        <v>167080.97840879939</v>
      </c>
      <c r="P253" s="21">
        <f>IF(ISBLANK(HLOOKUP(P$1, m_preprocess!$1:$1048576, $D253, FALSE)), "", HLOOKUP(P$1, m_preprocess!$1:$1048576, $D253, FALSE))</f>
        <v>928046.02293633285</v>
      </c>
      <c r="Q253" s="21">
        <f>IF(ISBLANK(HLOOKUP(Q$1, m_preprocess!$1:$1048576, $D253, FALSE)), "", HLOOKUP(Q$1, m_preprocess!$1:$1048576, $D253, FALSE))</f>
        <v>342131.67269574356</v>
      </c>
      <c r="R253" s="21">
        <f>IF(ISBLANK(HLOOKUP(R$1, m_preprocess!$1:$1048576, $D253, FALSE)), "", HLOOKUP(R$1, m_preprocess!$1:$1048576, $D253, FALSE))</f>
        <v>279483.60300046066</v>
      </c>
      <c r="S253" s="21">
        <f>IF(ISBLANK(HLOOKUP(S$1, m_preprocess!$1:$1048576, $D253, FALSE)), "", HLOOKUP(S$1, m_preprocess!$1:$1048576, $D253, FALSE))</f>
        <v>306430.74724012864</v>
      </c>
      <c r="T253" s="21">
        <f>IF(ISBLANK(HLOOKUP(T$1, m_preprocess!$1:$1048576, $D253, FALSE)), "", HLOOKUP(T$1, m_preprocess!$1:$1048576, $D253, FALSE))</f>
        <v>52511130.986455977</v>
      </c>
      <c r="U253" s="21">
        <f>IF(ISBLANK(HLOOKUP(U$1, m_preprocess!$1:$1048576, $D253, FALSE)), "", HLOOKUP(U$1, m_preprocess!$1:$1048576, $D253, FALSE))</f>
        <v>63.247816647125276</v>
      </c>
      <c r="V253" s="21">
        <f>IF(ISBLANK(HLOOKUP(V$1, m_preprocess!$1:$1048576, $D253, FALSE)), "", HLOOKUP(V$1, m_preprocess!$1:$1048576, $D253, FALSE))</f>
        <v>23760441.216704287</v>
      </c>
      <c r="W253" s="21">
        <f>IF(ISBLANK(HLOOKUP(W$1, m_preprocess!$1:$1048576, $D253, FALSE)), "", HLOOKUP(W$1, m_preprocess!$1:$1048576, $D253, FALSE))</f>
        <v>38132507.878103837</v>
      </c>
      <c r="X253" s="21">
        <f>IF(ISBLANK(HLOOKUP(X$1, m_preprocess!$1:$1048576, $D253, FALSE)), "", HLOOKUP(X$1, m_preprocess!$1:$1048576, $D253, FALSE))</f>
        <v>59791.858307757859</v>
      </c>
      <c r="Y253" s="21">
        <f>IF(ISBLANK(HLOOKUP(Y$1, m_preprocess!$1:$1048576, $D253, FALSE)), "", HLOOKUP(Y$1, m_preprocess!$1:$1048576, $D253, FALSE))</f>
        <v>145.77000000000001</v>
      </c>
      <c r="Z253" s="21">
        <f>IF(ISBLANK(HLOOKUP(Z$1, m_preprocess!$1:$1048576, $D253, FALSE)), "", HLOOKUP(Z$1, m_preprocess!$1:$1048576, $D253, FALSE))</f>
        <v>90.1</v>
      </c>
    </row>
    <row r="254" spans="1:26" x14ac:dyDescent="0.25">
      <c r="A254" s="2">
        <v>41640</v>
      </c>
      <c r="B254" s="21">
        <v>2014</v>
      </c>
      <c r="C254" s="21">
        <v>1</v>
      </c>
      <c r="D254" s="21">
        <v>254</v>
      </c>
      <c r="E254" s="21">
        <f>IF(ISBLANK(HLOOKUP(E$1, m_preprocess!$1:$1048576, $D254, FALSE)), "", HLOOKUP(E$1, m_preprocess!$1:$1048576, $D254, FALSE))</f>
        <v>96.242726521883682</v>
      </c>
      <c r="F254" s="21">
        <f>IF(ISBLANK(HLOOKUP(F$1, m_preprocess!$1:$1048576, $D254, FALSE)), "", HLOOKUP(F$1, m_preprocess!$1:$1048576, $D254, FALSE))</f>
        <v>99.217970605456102</v>
      </c>
      <c r="G254" s="21">
        <f>IF(ISBLANK(HLOOKUP(G$1, m_preprocess!$1:$1048576, $D254, FALSE)), "", HLOOKUP(G$1, m_preprocess!$1:$1048576, $D254, FALSE))</f>
        <v>90.657622771605347</v>
      </c>
      <c r="H254" s="21">
        <f>IF(ISBLANK(HLOOKUP(H$1, m_preprocess!$1:$1048576, $D254, FALSE)), "", HLOOKUP(H$1, m_preprocess!$1:$1048576, $D254, FALSE))</f>
        <v>90.605055736802527</v>
      </c>
      <c r="I254" s="21">
        <f>IF(ISBLANK(HLOOKUP(I$1, m_preprocess!$1:$1048576, $D254, FALSE)), "", HLOOKUP(I$1, m_preprocess!$1:$1048576, $D254, FALSE))</f>
        <v>82.042695356712116</v>
      </c>
      <c r="J254" s="21">
        <f>IF(ISBLANK(HLOOKUP(J$1, m_preprocess!$1:$1048576, $D254, FALSE)), "", HLOOKUP(J$1, m_preprocess!$1:$1048576, $D254, FALSE))</f>
        <v>90.657622771605332</v>
      </c>
      <c r="K254" s="21">
        <f>IF(ISBLANK(HLOOKUP(K$1, m_preprocess!$1:$1048576, $D254, FALSE)), "", HLOOKUP(K$1, m_preprocess!$1:$1048576, $D254, FALSE))</f>
        <v>651566.19031146599</v>
      </c>
      <c r="L254" s="21">
        <f>IF(ISBLANK(HLOOKUP(L$1, m_preprocess!$1:$1048576, $D254, FALSE)), "", HLOOKUP(L$1, m_preprocess!$1:$1048576, $D254, FALSE))</f>
        <v>233754.17908694252</v>
      </c>
      <c r="M254" s="21">
        <f>IF(ISBLANK(HLOOKUP(M$1, m_preprocess!$1:$1048576, $D254, FALSE)), "", HLOOKUP(M$1, m_preprocess!$1:$1048576, $D254, FALSE))</f>
        <v>200580.92787199319</v>
      </c>
      <c r="N254" s="21">
        <f>IF(ISBLANK(HLOOKUP(N$1, m_preprocess!$1:$1048576, $D254, FALSE)), "", HLOOKUP(N$1, m_preprocess!$1:$1048576, $D254, FALSE))</f>
        <v>52189.405412705528</v>
      </c>
      <c r="O254" s="21">
        <f>IF(ISBLANK(HLOOKUP(O$1, m_preprocess!$1:$1048576, $D254, FALSE)), "", HLOOKUP(O$1, m_preprocess!$1:$1048576, $D254, FALSE))</f>
        <v>165041.67808607288</v>
      </c>
      <c r="P254" s="21">
        <f>IF(ISBLANK(HLOOKUP(P$1, m_preprocess!$1:$1048576, $D254, FALSE)), "", HLOOKUP(P$1, m_preprocess!$1:$1048576, $D254, FALSE))</f>
        <v>848115.50692541315</v>
      </c>
      <c r="Q254" s="21">
        <f>IF(ISBLANK(HLOOKUP(Q$1, m_preprocess!$1:$1048576, $D254, FALSE)), "", HLOOKUP(Q$1, m_preprocess!$1:$1048576, $D254, FALSE))</f>
        <v>270899.37623362197</v>
      </c>
      <c r="R254" s="21">
        <f>IF(ISBLANK(HLOOKUP(R$1, m_preprocess!$1:$1048576, $D254, FALSE)), "", HLOOKUP(R$1, m_preprocess!$1:$1048576, $D254, FALSE))</f>
        <v>286515.678099401</v>
      </c>
      <c r="S254" s="21">
        <f>IF(ISBLANK(HLOOKUP(S$1, m_preprocess!$1:$1048576, $D254, FALSE)), "", HLOOKUP(S$1, m_preprocess!$1:$1048576, $D254, FALSE))</f>
        <v>290700.45259239001</v>
      </c>
      <c r="T254" s="21">
        <f>IF(ISBLANK(HLOOKUP(T$1, m_preprocess!$1:$1048576, $D254, FALSE)), "", HLOOKUP(T$1, m_preprocess!$1:$1048576, $D254, FALSE))</f>
        <v>52519045.447661482</v>
      </c>
      <c r="U254" s="21">
        <f>IF(ISBLANK(HLOOKUP(U$1, m_preprocess!$1:$1048576, $D254, FALSE)), "", HLOOKUP(U$1, m_preprocess!$1:$1048576, $D254, FALSE))</f>
        <v>63.2982758503165</v>
      </c>
      <c r="V254" s="21">
        <f>IF(ISBLANK(HLOOKUP(V$1, m_preprocess!$1:$1048576, $D254, FALSE)), "", HLOOKUP(V$1, m_preprocess!$1:$1048576, $D254, FALSE))</f>
        <v>21830525.351893097</v>
      </c>
      <c r="W254" s="21">
        <f>IF(ISBLANK(HLOOKUP(W$1, m_preprocess!$1:$1048576, $D254, FALSE)), "", HLOOKUP(W$1, m_preprocess!$1:$1048576, $D254, FALSE))</f>
        <v>36090937.503340766</v>
      </c>
      <c r="X254" s="21">
        <f>IF(ISBLANK(HLOOKUP(X$1, m_preprocess!$1:$1048576, $D254, FALSE)), "", HLOOKUP(X$1, m_preprocess!$1:$1048576, $D254, FALSE))</f>
        <v>31033.360251320501</v>
      </c>
      <c r="Y254" s="21">
        <f>IF(ISBLANK(HLOOKUP(Y$1, m_preprocess!$1:$1048576, $D254, FALSE)), "", HLOOKUP(Y$1, m_preprocess!$1:$1048576, $D254, FALSE))</f>
        <v>142.72</v>
      </c>
      <c r="Z254" s="21">
        <f>IF(ISBLANK(HLOOKUP(Z$1, m_preprocess!$1:$1048576, $D254, FALSE)), "", HLOOKUP(Z$1, m_preprocess!$1:$1048576, $D254, FALSE))</f>
        <v>92.6</v>
      </c>
    </row>
    <row r="255" spans="1:26" x14ac:dyDescent="0.25">
      <c r="A255" s="2">
        <v>41671</v>
      </c>
      <c r="B255" s="21">
        <v>2014</v>
      </c>
      <c r="C255" s="21">
        <v>2</v>
      </c>
      <c r="D255" s="21">
        <v>255</v>
      </c>
      <c r="E255" s="21">
        <f>IF(ISBLANK(HLOOKUP(E$1, m_preprocess!$1:$1048576, $D255, FALSE)), "", HLOOKUP(E$1, m_preprocess!$1:$1048576, $D255, FALSE))</f>
        <v>100.41863988922911</v>
      </c>
      <c r="F255" s="21">
        <f>IF(ISBLANK(HLOOKUP(F$1, m_preprocess!$1:$1048576, $D255, FALSE)), "", HLOOKUP(F$1, m_preprocess!$1:$1048576, $D255, FALSE))</f>
        <v>100.16052803944</v>
      </c>
      <c r="G255" s="21">
        <f>IF(ISBLANK(HLOOKUP(G$1, m_preprocess!$1:$1048576, $D255, FALSE)), "", HLOOKUP(G$1, m_preprocess!$1:$1048576, $D255, FALSE))</f>
        <v>95.405532607227059</v>
      </c>
      <c r="H255" s="21">
        <f>IF(ISBLANK(HLOOKUP(H$1, m_preprocess!$1:$1048576, $D255, FALSE)), "", HLOOKUP(H$1, m_preprocess!$1:$1048576, $D255, FALSE))</f>
        <v>100.60417098116505</v>
      </c>
      <c r="I255" s="21">
        <f>IF(ISBLANK(HLOOKUP(I$1, m_preprocess!$1:$1048576, $D255, FALSE)), "", HLOOKUP(I$1, m_preprocess!$1:$1048576, $D255, FALSE))</f>
        <v>81.585131124584279</v>
      </c>
      <c r="J255" s="21">
        <f>IF(ISBLANK(HLOOKUP(J$1, m_preprocess!$1:$1048576, $D255, FALSE)), "", HLOOKUP(J$1, m_preprocess!$1:$1048576, $D255, FALSE))</f>
        <v>95.40553260722703</v>
      </c>
      <c r="K255" s="21">
        <f>IF(ISBLANK(HLOOKUP(K$1, m_preprocess!$1:$1048576, $D255, FALSE)), "", HLOOKUP(K$1, m_preprocess!$1:$1048576, $D255, FALSE))</f>
        <v>733053.49759817915</v>
      </c>
      <c r="L255" s="21">
        <f>IF(ISBLANK(HLOOKUP(L$1, m_preprocess!$1:$1048576, $D255, FALSE)), "", HLOOKUP(L$1, m_preprocess!$1:$1048576, $D255, FALSE))</f>
        <v>356885.99816276022</v>
      </c>
      <c r="M255" s="21">
        <f>IF(ISBLANK(HLOOKUP(M$1, m_preprocess!$1:$1048576, $D255, FALSE)), "", HLOOKUP(M$1, m_preprocess!$1:$1048576, $D255, FALSE))</f>
        <v>189830.11965370012</v>
      </c>
      <c r="N255" s="21">
        <f>IF(ISBLANK(HLOOKUP(N$1, m_preprocess!$1:$1048576, $D255, FALSE)), "", HLOOKUP(N$1, m_preprocess!$1:$1048576, $D255, FALSE))</f>
        <v>43289.030064572522</v>
      </c>
      <c r="O255" s="21">
        <f>IF(ISBLANK(HLOOKUP(O$1, m_preprocess!$1:$1048576, $D255, FALSE)), "", HLOOKUP(O$1, m_preprocess!$1:$1048576, $D255, FALSE))</f>
        <v>143048.34933954649</v>
      </c>
      <c r="P255" s="21">
        <f>IF(ISBLANK(HLOOKUP(P$1, m_preprocess!$1:$1048576, $D255, FALSE)), "", HLOOKUP(P$1, m_preprocess!$1:$1048576, $D255, FALSE))</f>
        <v>824432.26267079823</v>
      </c>
      <c r="Q255" s="21">
        <f>IF(ISBLANK(HLOOKUP(Q$1, m_preprocess!$1:$1048576, $D255, FALSE)), "", HLOOKUP(Q$1, m_preprocess!$1:$1048576, $D255, FALSE))</f>
        <v>249624.25789432242</v>
      </c>
      <c r="R255" s="21">
        <f>IF(ISBLANK(HLOOKUP(R$1, m_preprocess!$1:$1048576, $D255, FALSE)), "", HLOOKUP(R$1, m_preprocess!$1:$1048576, $D255, FALSE))</f>
        <v>271767.34248152457</v>
      </c>
      <c r="S255" s="21">
        <f>IF(ISBLANK(HLOOKUP(S$1, m_preprocess!$1:$1048576, $D255, FALSE)), "", HLOOKUP(S$1, m_preprocess!$1:$1048576, $D255, FALSE))</f>
        <v>303040.66229495127</v>
      </c>
      <c r="T255" s="21">
        <f>IF(ISBLANK(HLOOKUP(T$1, m_preprocess!$1:$1048576, $D255, FALSE)), "", HLOOKUP(T$1, m_preprocess!$1:$1048576, $D255, FALSE))</f>
        <v>51230427.887168139</v>
      </c>
      <c r="U255" s="21">
        <f>IF(ISBLANK(HLOOKUP(U$1, m_preprocess!$1:$1048576, $D255, FALSE)), "", HLOOKUP(U$1, m_preprocess!$1:$1048576, $D255, FALSE))</f>
        <v>61.114631457436573</v>
      </c>
      <c r="V255" s="21">
        <f>IF(ISBLANK(HLOOKUP(V$1, m_preprocess!$1:$1048576, $D255, FALSE)), "", HLOOKUP(V$1, m_preprocess!$1:$1048576, $D255, FALSE))</f>
        <v>21137355.128318585</v>
      </c>
      <c r="W255" s="21">
        <f>IF(ISBLANK(HLOOKUP(W$1, m_preprocess!$1:$1048576, $D255, FALSE)), "", HLOOKUP(W$1, m_preprocess!$1:$1048576, $D255, FALSE))</f>
        <v>35357703.203539826</v>
      </c>
      <c r="X255" s="21">
        <f>IF(ISBLANK(HLOOKUP(X$1, m_preprocess!$1:$1048576, $D255, FALSE)), "", HLOOKUP(X$1, m_preprocess!$1:$1048576, $D255, FALSE))</f>
        <v>30444.658962486581</v>
      </c>
      <c r="Y255" s="21">
        <f>IF(ISBLANK(HLOOKUP(Y$1, m_preprocess!$1:$1048576, $D255, FALSE)), "", HLOOKUP(Y$1, m_preprocess!$1:$1048576, $D255, FALSE))</f>
        <v>143.53</v>
      </c>
      <c r="Z255" s="21">
        <f>IF(ISBLANK(HLOOKUP(Z$1, m_preprocess!$1:$1048576, $D255, FALSE)), "", HLOOKUP(Z$1, m_preprocess!$1:$1048576, $D255, FALSE))</f>
        <v>92.3</v>
      </c>
    </row>
    <row r="256" spans="1:26" x14ac:dyDescent="0.25">
      <c r="A256" s="2">
        <v>41699</v>
      </c>
      <c r="B256" s="21">
        <v>2014</v>
      </c>
      <c r="C256" s="21">
        <v>3</v>
      </c>
      <c r="D256" s="21">
        <v>256</v>
      </c>
      <c r="E256" s="21">
        <f>IF(ISBLANK(HLOOKUP(E$1, m_preprocess!$1:$1048576, $D256, FALSE)), "", HLOOKUP(E$1, m_preprocess!$1:$1048576, $D256, FALSE))</f>
        <v>102.54566525143466</v>
      </c>
      <c r="F256" s="21">
        <f>IF(ISBLANK(HLOOKUP(F$1, m_preprocess!$1:$1048576, $D256, FALSE)), "", HLOOKUP(F$1, m_preprocess!$1:$1048576, $D256, FALSE))</f>
        <v>97.077680369172498</v>
      </c>
      <c r="G256" s="21">
        <f>IF(ISBLANK(HLOOKUP(G$1, m_preprocess!$1:$1048576, $D256, FALSE)), "", HLOOKUP(G$1, m_preprocess!$1:$1048576, $D256, FALSE))</f>
        <v>99.070955393163217</v>
      </c>
      <c r="H256" s="21">
        <f>IF(ISBLANK(HLOOKUP(H$1, m_preprocess!$1:$1048576, $D256, FALSE)), "", HLOOKUP(H$1, m_preprocess!$1:$1048576, $D256, FALSE))</f>
        <v>107.02192047071736</v>
      </c>
      <c r="I256" s="21">
        <f>IF(ISBLANK(HLOOKUP(I$1, m_preprocess!$1:$1048576, $D256, FALSE)), "", HLOOKUP(I$1, m_preprocess!$1:$1048576, $D256, FALSE))</f>
        <v>93.646727152396579</v>
      </c>
      <c r="J256" s="21">
        <f>IF(ISBLANK(HLOOKUP(J$1, m_preprocess!$1:$1048576, $D256, FALSE)), "", HLOOKUP(J$1, m_preprocess!$1:$1048576, $D256, FALSE))</f>
        <v>99.070955393163203</v>
      </c>
      <c r="K256" s="21">
        <f>IF(ISBLANK(HLOOKUP(K$1, m_preprocess!$1:$1048576, $D256, FALSE)), "", HLOOKUP(K$1, m_preprocess!$1:$1048576, $D256, FALSE))</f>
        <v>838209.7783113406</v>
      </c>
      <c r="L256" s="21">
        <f>IF(ISBLANK(HLOOKUP(L$1, m_preprocess!$1:$1048576, $D256, FALSE)), "", HLOOKUP(L$1, m_preprocess!$1:$1048576, $D256, FALSE))</f>
        <v>402635.24083710252</v>
      </c>
      <c r="M256" s="21">
        <f>IF(ISBLANK(HLOOKUP(M$1, m_preprocess!$1:$1048576, $D256, FALSE)), "", HLOOKUP(M$1, m_preprocess!$1:$1048576, $D256, FALSE))</f>
        <v>230799.19870943043</v>
      </c>
      <c r="N256" s="21">
        <f>IF(ISBLANK(HLOOKUP(N$1, m_preprocess!$1:$1048576, $D256, FALSE)), "", HLOOKUP(N$1, m_preprocess!$1:$1048576, $D256, FALSE))</f>
        <v>49413.744720466748</v>
      </c>
      <c r="O256" s="21">
        <f>IF(ISBLANK(HLOOKUP(O$1, m_preprocess!$1:$1048576, $D256, FALSE)), "", HLOOKUP(O$1, m_preprocess!$1:$1048576, $D256, FALSE))</f>
        <v>155361.59363542317</v>
      </c>
      <c r="P256" s="21">
        <f>IF(ISBLANK(HLOOKUP(P$1, m_preprocess!$1:$1048576, $D256, FALSE)), "", HLOOKUP(P$1, m_preprocess!$1:$1048576, $D256, FALSE))</f>
        <v>835003.0755393022</v>
      </c>
      <c r="Q256" s="21">
        <f>IF(ISBLANK(HLOOKUP(Q$1, m_preprocess!$1:$1048576, $D256, FALSE)), "", HLOOKUP(Q$1, m_preprocess!$1:$1048576, $D256, FALSE))</f>
        <v>275105.65913510881</v>
      </c>
      <c r="R256" s="21">
        <f>IF(ISBLANK(HLOOKUP(R$1, m_preprocess!$1:$1048576, $D256, FALSE)), "", HLOOKUP(R$1, m_preprocess!$1:$1048576, $D256, FALSE))</f>
        <v>277494.43907727173</v>
      </c>
      <c r="S256" s="21">
        <f>IF(ISBLANK(HLOOKUP(S$1, m_preprocess!$1:$1048576, $D256, FALSE)), "", HLOOKUP(S$1, m_preprocess!$1:$1048576, $D256, FALSE))</f>
        <v>282402.97732692154</v>
      </c>
      <c r="T256" s="21">
        <f>IF(ISBLANK(HLOOKUP(T$1, m_preprocess!$1:$1048576, $D256, FALSE)), "", HLOOKUP(T$1, m_preprocess!$1:$1048576, $D256, FALSE))</f>
        <v>51231034.344827585</v>
      </c>
      <c r="U256" s="21">
        <f>IF(ISBLANK(HLOOKUP(U$1, m_preprocess!$1:$1048576, $D256, FALSE)), "", HLOOKUP(U$1, m_preprocess!$1:$1048576, $D256, FALSE))</f>
        <v>59.399764514541829</v>
      </c>
      <c r="V256" s="21">
        <f>IF(ISBLANK(HLOOKUP(V$1, m_preprocess!$1:$1048576, $D256, FALSE)), "", HLOOKUP(V$1, m_preprocess!$1:$1048576, $D256, FALSE))</f>
        <v>21258140.275862064</v>
      </c>
      <c r="W256" s="21">
        <f>IF(ISBLANK(HLOOKUP(W$1, m_preprocess!$1:$1048576, $D256, FALSE)), "", HLOOKUP(W$1, m_preprocess!$1:$1048576, $D256, FALSE))</f>
        <v>35336051.793103442</v>
      </c>
      <c r="X256" s="21">
        <f>IF(ISBLANK(HLOOKUP(X$1, m_preprocess!$1:$1048576, $D256, FALSE)), "", HLOOKUP(X$1, m_preprocess!$1:$1048576, $D256, FALSE))</f>
        <v>33924.734863125646</v>
      </c>
      <c r="Y256" s="21">
        <f>IF(ISBLANK(HLOOKUP(Y$1, m_preprocess!$1:$1048576, $D256, FALSE)), "", HLOOKUP(Y$1, m_preprocess!$1:$1048576, $D256, FALSE))</f>
        <v>149.03</v>
      </c>
      <c r="Z256" s="21">
        <f>IF(ISBLANK(HLOOKUP(Z$1, m_preprocess!$1:$1048576, $D256, FALSE)), "", HLOOKUP(Z$1, m_preprocess!$1:$1048576, $D256, FALSE))</f>
        <v>97.3</v>
      </c>
    </row>
    <row r="257" spans="1:26" x14ac:dyDescent="0.25">
      <c r="A257" s="2">
        <v>41730</v>
      </c>
      <c r="B257" s="21">
        <v>2014</v>
      </c>
      <c r="C257" s="21">
        <v>4</v>
      </c>
      <c r="D257" s="21">
        <v>257</v>
      </c>
      <c r="E257" s="21">
        <f>IF(ISBLANK(HLOOKUP(E$1, m_preprocess!$1:$1048576, $D257, FALSE)), "", HLOOKUP(E$1, m_preprocess!$1:$1048576, $D257, FALSE))</f>
        <v>99.397089825363707</v>
      </c>
      <c r="F257" s="21">
        <f>IF(ISBLANK(HLOOKUP(F$1, m_preprocess!$1:$1048576, $D257, FALSE)), "", HLOOKUP(F$1, m_preprocess!$1:$1048576, $D257, FALSE))</f>
        <v>99.330981494308205</v>
      </c>
      <c r="G257" s="21">
        <f>IF(ISBLANK(HLOOKUP(G$1, m_preprocess!$1:$1048576, $D257, FALSE)), "", HLOOKUP(G$1, m_preprocess!$1:$1048576, $D257, FALSE))</f>
        <v>96.838729116116767</v>
      </c>
      <c r="H257" s="21">
        <f>IF(ISBLANK(HLOOKUP(H$1, m_preprocess!$1:$1048576, $D257, FALSE)), "", HLOOKUP(H$1, m_preprocess!$1:$1048576, $D257, FALSE))</f>
        <v>101.14657983462988</v>
      </c>
      <c r="I257" s="21">
        <f>IF(ISBLANK(HLOOKUP(I$1, m_preprocess!$1:$1048576, $D257, FALSE)), "", HLOOKUP(I$1, m_preprocess!$1:$1048576, $D257, FALSE))</f>
        <v>95.981413621379915</v>
      </c>
      <c r="J257" s="21">
        <f>IF(ISBLANK(HLOOKUP(J$1, m_preprocess!$1:$1048576, $D257, FALSE)), "", HLOOKUP(J$1, m_preprocess!$1:$1048576, $D257, FALSE))</f>
        <v>96.838729116116752</v>
      </c>
      <c r="K257" s="21">
        <f>IF(ISBLANK(HLOOKUP(K$1, m_preprocess!$1:$1048576, $D257, FALSE)), "", HLOOKUP(K$1, m_preprocess!$1:$1048576, $D257, FALSE))</f>
        <v>969802.20605300984</v>
      </c>
      <c r="L257" s="21">
        <f>IF(ISBLANK(HLOOKUP(L$1, m_preprocess!$1:$1048576, $D257, FALSE)), "", HLOOKUP(L$1, m_preprocess!$1:$1048576, $D257, FALSE))</f>
        <v>444735.67622230673</v>
      </c>
      <c r="M257" s="21">
        <f>IF(ISBLANK(HLOOKUP(M$1, m_preprocess!$1:$1048576, $D257, FALSE)), "", HLOOKUP(M$1, m_preprocess!$1:$1048576, $D257, FALSE))</f>
        <v>316860.72150854277</v>
      </c>
      <c r="N257" s="21">
        <f>IF(ISBLANK(HLOOKUP(N$1, m_preprocess!$1:$1048576, $D257, FALSE)), "", HLOOKUP(N$1, m_preprocess!$1:$1048576, $D257, FALSE))</f>
        <v>49568.377351783223</v>
      </c>
      <c r="O257" s="21">
        <f>IF(ISBLANK(HLOOKUP(O$1, m_preprocess!$1:$1048576, $D257, FALSE)), "", HLOOKUP(O$1, m_preprocess!$1:$1048576, $D257, FALSE))</f>
        <v>158637.43097672483</v>
      </c>
      <c r="P257" s="21">
        <f>IF(ISBLANK(HLOOKUP(P$1, m_preprocess!$1:$1048576, $D257, FALSE)), "", HLOOKUP(P$1, m_preprocess!$1:$1048576, $D257, FALSE))</f>
        <v>876370.19347335573</v>
      </c>
      <c r="Q257" s="21">
        <f>IF(ISBLANK(HLOOKUP(Q$1, m_preprocess!$1:$1048576, $D257, FALSE)), "", HLOOKUP(Q$1, m_preprocess!$1:$1048576, $D257, FALSE))</f>
        <v>261047.68073161194</v>
      </c>
      <c r="R257" s="21">
        <f>IF(ISBLANK(HLOOKUP(R$1, m_preprocess!$1:$1048576, $D257, FALSE)), "", HLOOKUP(R$1, m_preprocess!$1:$1048576, $D257, FALSE))</f>
        <v>314924.63660613913</v>
      </c>
      <c r="S257" s="21">
        <f>IF(ISBLANK(HLOOKUP(S$1, m_preprocess!$1:$1048576, $D257, FALSE)), "", HLOOKUP(S$1, m_preprocess!$1:$1048576, $D257, FALSE))</f>
        <v>300397.87613560469</v>
      </c>
      <c r="T257" s="21">
        <f>IF(ISBLANK(HLOOKUP(T$1, m_preprocess!$1:$1048576, $D257, FALSE)), "", HLOOKUP(T$1, m_preprocess!$1:$1048576, $D257, FALSE))</f>
        <v>51305212.908692472</v>
      </c>
      <c r="U257" s="21">
        <f>IF(ISBLANK(HLOOKUP(U$1, m_preprocess!$1:$1048576, $D257, FALSE)), "", HLOOKUP(U$1, m_preprocess!$1:$1048576, $D257, FALSE))</f>
        <v>59.794903962688338</v>
      </c>
      <c r="V257" s="21">
        <f>IF(ISBLANK(HLOOKUP(V$1, m_preprocess!$1:$1048576, $D257, FALSE)), "", HLOOKUP(V$1, m_preprocess!$1:$1048576, $D257, FALSE))</f>
        <v>21152215.111029945</v>
      </c>
      <c r="W257" s="21">
        <f>IF(ISBLANK(HLOOKUP(W$1, m_preprocess!$1:$1048576, $D257, FALSE)), "", HLOOKUP(W$1, m_preprocess!$1:$1048576, $D257, FALSE))</f>
        <v>35195749.70927684</v>
      </c>
      <c r="X257" s="21">
        <f>IF(ISBLANK(HLOOKUP(X$1, m_preprocess!$1:$1048576, $D257, FALSE)), "", HLOOKUP(X$1, m_preprocess!$1:$1048576, $D257, FALSE))</f>
        <v>37884.569042766037</v>
      </c>
      <c r="Y257" s="21">
        <f>IF(ISBLANK(HLOOKUP(Y$1, m_preprocess!$1:$1048576, $D257, FALSE)), "", HLOOKUP(Y$1, m_preprocess!$1:$1048576, $D257, FALSE))</f>
        <v>147.69</v>
      </c>
      <c r="Z257" s="21">
        <f>IF(ISBLANK(HLOOKUP(Z$1, m_preprocess!$1:$1048576, $D257, FALSE)), "", HLOOKUP(Z$1, m_preprocess!$1:$1048576, $D257, FALSE))</f>
        <v>96</v>
      </c>
    </row>
    <row r="258" spans="1:26" x14ac:dyDescent="0.25">
      <c r="A258" s="2">
        <v>41760</v>
      </c>
      <c r="B258" s="21">
        <v>2014</v>
      </c>
      <c r="C258" s="21">
        <v>5</v>
      </c>
      <c r="D258" s="21">
        <v>258</v>
      </c>
      <c r="E258" s="21">
        <f>IF(ISBLANK(HLOOKUP(E$1, m_preprocess!$1:$1048576, $D258, FALSE)), "", HLOOKUP(E$1, m_preprocess!$1:$1048576, $D258, FALSE))</f>
        <v>97.544767553754724</v>
      </c>
      <c r="F258" s="21">
        <f>IF(ISBLANK(HLOOKUP(F$1, m_preprocess!$1:$1048576, $D258, FALSE)), "", HLOOKUP(F$1, m_preprocess!$1:$1048576, $D258, FALSE))</f>
        <v>97.091777510090296</v>
      </c>
      <c r="G258" s="21">
        <f>IF(ISBLANK(HLOOKUP(G$1, m_preprocess!$1:$1048576, $D258, FALSE)), "", HLOOKUP(G$1, m_preprocess!$1:$1048576, $D258, FALSE))</f>
        <v>95.987865794166765</v>
      </c>
      <c r="H258" s="21">
        <f>IF(ISBLANK(HLOOKUP(H$1, m_preprocess!$1:$1048576, $D258, FALSE)), "", HLOOKUP(H$1, m_preprocess!$1:$1048576, $D258, FALSE))</f>
        <v>100.89029591015208</v>
      </c>
      <c r="I258" s="21">
        <f>IF(ISBLANK(HLOOKUP(I$1, m_preprocess!$1:$1048576, $D258, FALSE)), "", HLOOKUP(I$1, m_preprocess!$1:$1048576, $D258, FALSE))</f>
        <v>102.90945986819521</v>
      </c>
      <c r="J258" s="21">
        <f>IF(ISBLANK(HLOOKUP(J$1, m_preprocess!$1:$1048576, $D258, FALSE)), "", HLOOKUP(J$1, m_preprocess!$1:$1048576, $D258, FALSE))</f>
        <v>95.987865794166765</v>
      </c>
      <c r="K258" s="21">
        <f>IF(ISBLANK(HLOOKUP(K$1, m_preprocess!$1:$1048576, $D258, FALSE)), "", HLOOKUP(K$1, m_preprocess!$1:$1048576, $D258, FALSE))</f>
        <v>905822.31551751029</v>
      </c>
      <c r="L258" s="21">
        <f>IF(ISBLANK(HLOOKUP(L$1, m_preprocess!$1:$1048576, $D258, FALSE)), "", HLOOKUP(L$1, m_preprocess!$1:$1048576, $D258, FALSE))</f>
        <v>392796.82227741618</v>
      </c>
      <c r="M258" s="21">
        <f>IF(ISBLANK(HLOOKUP(M$1, m_preprocess!$1:$1048576, $D258, FALSE)), "", HLOOKUP(M$1, m_preprocess!$1:$1048576, $D258, FALSE))</f>
        <v>257094.47889076947</v>
      </c>
      <c r="N258" s="21">
        <f>IF(ISBLANK(HLOOKUP(N$1, m_preprocess!$1:$1048576, $D258, FALSE)), "", HLOOKUP(N$1, m_preprocess!$1:$1048576, $D258, FALSE))</f>
        <v>56889.157815371858</v>
      </c>
      <c r="O258" s="21">
        <f>IF(ISBLANK(HLOOKUP(O$1, m_preprocess!$1:$1048576, $D258, FALSE)), "", HLOOKUP(O$1, m_preprocess!$1:$1048576, $D258, FALSE))</f>
        <v>199041.85650998805</v>
      </c>
      <c r="P258" s="21">
        <f>IF(ISBLANK(HLOOKUP(P$1, m_preprocess!$1:$1048576, $D258, FALSE)), "", HLOOKUP(P$1, m_preprocess!$1:$1048576, $D258, FALSE))</f>
        <v>888291.85433355649</v>
      </c>
      <c r="Q258" s="21">
        <f>IF(ISBLANK(HLOOKUP(Q$1, m_preprocess!$1:$1048576, $D258, FALSE)), "", HLOOKUP(Q$1, m_preprocess!$1:$1048576, $D258, FALSE))</f>
        <v>277060.40038453782</v>
      </c>
      <c r="R258" s="21">
        <f>IF(ISBLANK(HLOOKUP(R$1, m_preprocess!$1:$1048576, $D258, FALSE)), "", HLOOKUP(R$1, m_preprocess!$1:$1048576, $D258, FALSE))</f>
        <v>314447.41494852526</v>
      </c>
      <c r="S258" s="21">
        <f>IF(ISBLANK(HLOOKUP(S$1, m_preprocess!$1:$1048576, $D258, FALSE)), "", HLOOKUP(S$1, m_preprocess!$1:$1048576, $D258, FALSE))</f>
        <v>296784.03900049336</v>
      </c>
      <c r="T258" s="21">
        <f>IF(ISBLANK(HLOOKUP(T$1, m_preprocess!$1:$1048576, $D258, FALSE)), "", HLOOKUP(T$1, m_preprocess!$1:$1048576, $D258, FALSE))</f>
        <v>51488406.924253449</v>
      </c>
      <c r="U258" s="21">
        <f>IF(ISBLANK(HLOOKUP(U$1, m_preprocess!$1:$1048576, $D258, FALSE)), "", HLOOKUP(U$1, m_preprocess!$1:$1048576, $D258, FALSE))</f>
        <v>59.508167864644356</v>
      </c>
      <c r="V258" s="21">
        <f>IF(ISBLANK(HLOOKUP(V$1, m_preprocess!$1:$1048576, $D258, FALSE)), "", HLOOKUP(V$1, m_preprocess!$1:$1048576, $D258, FALSE))</f>
        <v>21058139.372906044</v>
      </c>
      <c r="W258" s="21">
        <f>IF(ISBLANK(HLOOKUP(W$1, m_preprocess!$1:$1048576, $D258, FALSE)), "", HLOOKUP(W$1, m_preprocess!$1:$1048576, $D258, FALSE))</f>
        <v>35293721.193736337</v>
      </c>
      <c r="X258" s="21">
        <f>IF(ISBLANK(HLOOKUP(X$1, m_preprocess!$1:$1048576, $D258, FALSE)), "", HLOOKUP(X$1, m_preprocess!$1:$1048576, $D258, FALSE))</f>
        <v>31015.199822250786</v>
      </c>
      <c r="Y258" s="21">
        <f>IF(ISBLANK(HLOOKUP(Y$1, m_preprocess!$1:$1048576, $D258, FALSE)), "", HLOOKUP(Y$1, m_preprocess!$1:$1048576, $D258, FALSE))</f>
        <v>147.13999999999999</v>
      </c>
      <c r="Z258" s="21">
        <f>IF(ISBLANK(HLOOKUP(Z$1, m_preprocess!$1:$1048576, $D258, FALSE)), "", HLOOKUP(Z$1, m_preprocess!$1:$1048576, $D258, FALSE))</f>
        <v>101.7</v>
      </c>
    </row>
    <row r="259" spans="1:26" x14ac:dyDescent="0.25">
      <c r="A259" s="2">
        <v>41791</v>
      </c>
      <c r="B259" s="21">
        <v>2014</v>
      </c>
      <c r="C259" s="21">
        <v>6</v>
      </c>
      <c r="D259" s="21">
        <v>259</v>
      </c>
      <c r="E259" s="21">
        <f>IF(ISBLANK(HLOOKUP(E$1, m_preprocess!$1:$1048576, $D259, FALSE)), "", HLOOKUP(E$1, m_preprocess!$1:$1048576, $D259, FALSE))</f>
        <v>93.214416428006814</v>
      </c>
      <c r="F259" s="21">
        <f>IF(ISBLANK(HLOOKUP(F$1, m_preprocess!$1:$1048576, $D259, FALSE)), "", HLOOKUP(F$1, m_preprocess!$1:$1048576, $D259, FALSE))</f>
        <v>99.601102595656698</v>
      </c>
      <c r="G259" s="21">
        <f>IF(ISBLANK(HLOOKUP(G$1, m_preprocess!$1:$1048576, $D259, FALSE)), "", HLOOKUP(G$1, m_preprocess!$1:$1048576, $D259, FALSE))</f>
        <v>95.611929676514023</v>
      </c>
      <c r="H259" s="21">
        <f>IF(ISBLANK(HLOOKUP(H$1, m_preprocess!$1:$1048576, $D259, FALSE)), "", HLOOKUP(H$1, m_preprocess!$1:$1048576, $D259, FALSE))</f>
        <v>96.32654583955923</v>
      </c>
      <c r="I259" s="21">
        <f>IF(ISBLANK(HLOOKUP(I$1, m_preprocess!$1:$1048576, $D259, FALSE)), "", HLOOKUP(I$1, m_preprocess!$1:$1048576, $D259, FALSE))</f>
        <v>93.908365397877702</v>
      </c>
      <c r="J259" s="21">
        <f>IF(ISBLANK(HLOOKUP(J$1, m_preprocess!$1:$1048576, $D259, FALSE)), "", HLOOKUP(J$1, m_preprocess!$1:$1048576, $D259, FALSE))</f>
        <v>95.611929676514009</v>
      </c>
      <c r="K259" s="21">
        <f>IF(ISBLANK(HLOOKUP(K$1, m_preprocess!$1:$1048576, $D259, FALSE)), "", HLOOKUP(K$1, m_preprocess!$1:$1048576, $D259, FALSE))</f>
        <v>783455.28022798407</v>
      </c>
      <c r="L259" s="21">
        <f>IF(ISBLANK(HLOOKUP(L$1, m_preprocess!$1:$1048576, $D259, FALSE)), "", HLOOKUP(L$1, m_preprocess!$1:$1048576, $D259, FALSE))</f>
        <v>286225.76632448641</v>
      </c>
      <c r="M259" s="21">
        <f>IF(ISBLANK(HLOOKUP(M$1, m_preprocess!$1:$1048576, $D259, FALSE)), "", HLOOKUP(M$1, m_preprocess!$1:$1048576, $D259, FALSE))</f>
        <v>289603.16080259287</v>
      </c>
      <c r="N259" s="21">
        <f>IF(ISBLANK(HLOOKUP(N$1, m_preprocess!$1:$1048576, $D259, FALSE)), "", HLOOKUP(N$1, m_preprocess!$1:$1048576, $D259, FALSE))</f>
        <v>54635.254985311767</v>
      </c>
      <c r="O259" s="21">
        <f>IF(ISBLANK(HLOOKUP(O$1, m_preprocess!$1:$1048576, $D259, FALSE)), "", HLOOKUP(O$1, m_preprocess!$1:$1048576, $D259, FALSE))</f>
        <v>152991.09809552634</v>
      </c>
      <c r="P259" s="21">
        <f>IF(ISBLANK(HLOOKUP(P$1, m_preprocess!$1:$1048576, $D259, FALSE)), "", HLOOKUP(P$1, m_preprocess!$1:$1048576, $D259, FALSE))</f>
        <v>865612.34086133866</v>
      </c>
      <c r="Q259" s="21">
        <f>IF(ISBLANK(HLOOKUP(Q$1, m_preprocess!$1:$1048576, $D259, FALSE)), "", HLOOKUP(Q$1, m_preprocess!$1:$1048576, $D259, FALSE))</f>
        <v>258008.67870818856</v>
      </c>
      <c r="R259" s="21">
        <f>IF(ISBLANK(HLOOKUP(R$1, m_preprocess!$1:$1048576, $D259, FALSE)), "", HLOOKUP(R$1, m_preprocess!$1:$1048576, $D259, FALSE))</f>
        <v>311392.61904505972</v>
      </c>
      <c r="S259" s="21">
        <f>IF(ISBLANK(HLOOKUP(S$1, m_preprocess!$1:$1048576, $D259, FALSE)), "", HLOOKUP(S$1, m_preprocess!$1:$1048576, $D259, FALSE))</f>
        <v>296211.04310809023</v>
      </c>
      <c r="T259" s="21">
        <f>IF(ISBLANK(HLOOKUP(T$1, m_preprocess!$1:$1048576, $D259, FALSE)), "", HLOOKUP(T$1, m_preprocess!$1:$1048576, $D259, FALSE))</f>
        <v>52168011.704595186</v>
      </c>
      <c r="U259" s="21">
        <f>IF(ISBLANK(HLOOKUP(U$1, m_preprocess!$1:$1048576, $D259, FALSE)), "", HLOOKUP(U$1, m_preprocess!$1:$1048576, $D259, FALSE))</f>
        <v>59.451119493112415</v>
      </c>
      <c r="V259" s="21">
        <f>IF(ISBLANK(HLOOKUP(V$1, m_preprocess!$1:$1048576, $D259, FALSE)), "", HLOOKUP(V$1, m_preprocess!$1:$1048576, $D259, FALSE))</f>
        <v>21016191.411378555</v>
      </c>
      <c r="W259" s="21">
        <f>IF(ISBLANK(HLOOKUP(W$1, m_preprocess!$1:$1048576, $D259, FALSE)), "", HLOOKUP(W$1, m_preprocess!$1:$1048576, $D259, FALSE))</f>
        <v>35348002.713347919</v>
      </c>
      <c r="X259" s="21">
        <f>IF(ISBLANK(HLOOKUP(X$1, m_preprocess!$1:$1048576, $D259, FALSE)), "", HLOOKUP(X$1, m_preprocess!$1:$1048576, $D259, FALSE))</f>
        <v>32217.355633074225</v>
      </c>
      <c r="Y259" s="21">
        <f>IF(ISBLANK(HLOOKUP(Y$1, m_preprocess!$1:$1048576, $D259, FALSE)), "", HLOOKUP(Y$1, m_preprocess!$1:$1048576, $D259, FALSE))</f>
        <v>140.88</v>
      </c>
      <c r="Z259" s="21">
        <f>IF(ISBLANK(HLOOKUP(Z$1, m_preprocess!$1:$1048576, $D259, FALSE)), "", HLOOKUP(Z$1, m_preprocess!$1:$1048576, $D259, FALSE))</f>
        <v>94.9</v>
      </c>
    </row>
    <row r="260" spans="1:26" x14ac:dyDescent="0.25">
      <c r="A260" s="2">
        <v>41821</v>
      </c>
      <c r="B260" s="21">
        <v>2014</v>
      </c>
      <c r="C260" s="21">
        <v>7</v>
      </c>
      <c r="D260" s="21">
        <v>260</v>
      </c>
      <c r="E260" s="21">
        <f>IF(ISBLANK(HLOOKUP(E$1, m_preprocess!$1:$1048576, $D260, FALSE)), "", HLOOKUP(E$1, m_preprocess!$1:$1048576, $D260, FALSE))</f>
        <v>94.999589052459896</v>
      </c>
      <c r="F260" s="21">
        <f>IF(ISBLANK(HLOOKUP(F$1, m_preprocess!$1:$1048576, $D260, FALSE)), "", HLOOKUP(F$1, m_preprocess!$1:$1048576, $D260, FALSE))</f>
        <v>99.537110494580602</v>
      </c>
      <c r="G260" s="21">
        <f>IF(ISBLANK(HLOOKUP(G$1, m_preprocess!$1:$1048576, $D260, FALSE)), "", HLOOKUP(G$1, m_preprocess!$1:$1048576, $D260, FALSE))</f>
        <v>99.294855381959351</v>
      </c>
      <c r="H260" s="21">
        <f>IF(ISBLANK(HLOOKUP(H$1, m_preprocess!$1:$1048576, $D260, FALSE)), "", HLOOKUP(H$1, m_preprocess!$1:$1048576, $D260, FALSE))</f>
        <v>99.268733436373608</v>
      </c>
      <c r="I260" s="21">
        <f>IF(ISBLANK(HLOOKUP(I$1, m_preprocess!$1:$1048576, $D260, FALSE)), "", HLOOKUP(I$1, m_preprocess!$1:$1048576, $D260, FALSE))</f>
        <v>91.8655916316538</v>
      </c>
      <c r="J260" s="21">
        <f>IF(ISBLANK(HLOOKUP(J$1, m_preprocess!$1:$1048576, $D260, FALSE)), "", HLOOKUP(J$1, m_preprocess!$1:$1048576, $D260, FALSE))</f>
        <v>99.294855381959351</v>
      </c>
      <c r="K260" s="21">
        <f>IF(ISBLANK(HLOOKUP(K$1, m_preprocess!$1:$1048576, $D260, FALSE)), "", HLOOKUP(K$1, m_preprocess!$1:$1048576, $D260, FALSE))</f>
        <v>710115.53810329584</v>
      </c>
      <c r="L260" s="21">
        <f>IF(ISBLANK(HLOOKUP(L$1, m_preprocess!$1:$1048576, $D260, FALSE)), "", HLOOKUP(L$1, m_preprocess!$1:$1048576, $D260, FALSE))</f>
        <v>136794.08818062022</v>
      </c>
      <c r="M260" s="21">
        <f>IF(ISBLANK(HLOOKUP(M$1, m_preprocess!$1:$1048576, $D260, FALSE)), "", HLOOKUP(M$1, m_preprocess!$1:$1048576, $D260, FALSE))</f>
        <v>333666.87105481257</v>
      </c>
      <c r="N260" s="21">
        <f>IF(ISBLANK(HLOOKUP(N$1, m_preprocess!$1:$1048576, $D260, FALSE)), "", HLOOKUP(N$1, m_preprocess!$1:$1048576, $D260, FALSE))</f>
        <v>68717.740235563804</v>
      </c>
      <c r="O260" s="21">
        <f>IF(ISBLANK(HLOOKUP(O$1, m_preprocess!$1:$1048576, $D260, FALSE)), "", HLOOKUP(O$1, m_preprocess!$1:$1048576, $D260, FALSE))</f>
        <v>170936.83873253121</v>
      </c>
      <c r="P260" s="21">
        <f>IF(ISBLANK(HLOOKUP(P$1, m_preprocess!$1:$1048576, $D260, FALSE)), "", HLOOKUP(P$1, m_preprocess!$1:$1048576, $D260, FALSE))</f>
        <v>1025864.7638285316</v>
      </c>
      <c r="Q260" s="21">
        <f>IF(ISBLANK(HLOOKUP(Q$1, m_preprocess!$1:$1048576, $D260, FALSE)), "", HLOOKUP(Q$1, m_preprocess!$1:$1048576, $D260, FALSE))</f>
        <v>315639.81942915742</v>
      </c>
      <c r="R260" s="21">
        <f>IF(ISBLANK(HLOOKUP(R$1, m_preprocess!$1:$1048576, $D260, FALSE)), "", HLOOKUP(R$1, m_preprocess!$1:$1048576, $D260, FALSE))</f>
        <v>367480.492491999</v>
      </c>
      <c r="S260" s="21">
        <f>IF(ISBLANK(HLOOKUP(S$1, m_preprocess!$1:$1048576, $D260, FALSE)), "", HLOOKUP(S$1, m_preprocess!$1:$1048576, $D260, FALSE))</f>
        <v>342744.45190737513</v>
      </c>
      <c r="T260" s="21">
        <f>IF(ISBLANK(HLOOKUP(T$1, m_preprocess!$1:$1048576, $D260, FALSE)), "", HLOOKUP(T$1, m_preprocess!$1:$1048576, $D260, FALSE))</f>
        <v>52733065.088515006</v>
      </c>
      <c r="U260" s="21">
        <f>IF(ISBLANK(HLOOKUP(U$1, m_preprocess!$1:$1048576, $D260, FALSE)), "", HLOOKUP(U$1, m_preprocess!$1:$1048576, $D260, FALSE))</f>
        <v>57.779968111141677</v>
      </c>
      <c r="V260" s="21">
        <f>IF(ISBLANK(HLOOKUP(V$1, m_preprocess!$1:$1048576, $D260, FALSE)), "", HLOOKUP(V$1, m_preprocess!$1:$1048576, $D260, FALSE))</f>
        <v>21354964.490124363</v>
      </c>
      <c r="W260" s="21">
        <f>IF(ISBLANK(HLOOKUP(W$1, m_preprocess!$1:$1048576, $D260, FALSE)), "", HLOOKUP(W$1, m_preprocess!$1:$1048576, $D260, FALSE))</f>
        <v>35734103.953913689</v>
      </c>
      <c r="X260" s="21">
        <f>IF(ISBLANK(HLOOKUP(X$1, m_preprocess!$1:$1048576, $D260, FALSE)), "", HLOOKUP(X$1, m_preprocess!$1:$1048576, $D260, FALSE))</f>
        <v>38910.876161591565</v>
      </c>
      <c r="Y260" s="21">
        <f>IF(ISBLANK(HLOOKUP(Y$1, m_preprocess!$1:$1048576, $D260, FALSE)), "", HLOOKUP(Y$1, m_preprocess!$1:$1048576, $D260, FALSE))</f>
        <v>149.85</v>
      </c>
      <c r="Z260" s="21">
        <f>IF(ISBLANK(HLOOKUP(Z$1, m_preprocess!$1:$1048576, $D260, FALSE)), "", HLOOKUP(Z$1, m_preprocess!$1:$1048576, $D260, FALSE))</f>
        <v>104.4</v>
      </c>
    </row>
    <row r="261" spans="1:26" x14ac:dyDescent="0.25">
      <c r="A261" s="2">
        <v>41852</v>
      </c>
      <c r="B261" s="21">
        <v>2014</v>
      </c>
      <c r="C261" s="21">
        <v>8</v>
      </c>
      <c r="D261" s="21">
        <v>261</v>
      </c>
      <c r="E261" s="21">
        <f>IF(ISBLANK(HLOOKUP(E$1, m_preprocess!$1:$1048576, $D261, FALSE)), "", HLOOKUP(E$1, m_preprocess!$1:$1048576, $D261, FALSE))</f>
        <v>95.586184134334943</v>
      </c>
      <c r="F261" s="21">
        <f>IF(ISBLANK(HLOOKUP(F$1, m_preprocess!$1:$1048576, $D261, FALSE)), "", HLOOKUP(F$1, m_preprocess!$1:$1048576, $D261, FALSE))</f>
        <v>99.671892485341502</v>
      </c>
      <c r="G261" s="21">
        <f>IF(ISBLANK(HLOOKUP(G$1, m_preprocess!$1:$1048576, $D261, FALSE)), "", HLOOKUP(G$1, m_preprocess!$1:$1048576, $D261, FALSE))</f>
        <v>99.586281622808997</v>
      </c>
      <c r="H261" s="21">
        <f>IF(ISBLANK(HLOOKUP(H$1, m_preprocess!$1:$1048576, $D261, FALSE)), "", HLOOKUP(H$1, m_preprocess!$1:$1048576, $D261, FALSE))</f>
        <v>97.110922825919559</v>
      </c>
      <c r="I261" s="21">
        <f>IF(ISBLANK(HLOOKUP(I$1, m_preprocess!$1:$1048576, $D261, FALSE)), "", HLOOKUP(I$1, m_preprocess!$1:$1048576, $D261, FALSE))</f>
        <v>94.525017114911662</v>
      </c>
      <c r="J261" s="21">
        <f>IF(ISBLANK(HLOOKUP(J$1, m_preprocess!$1:$1048576, $D261, FALSE)), "", HLOOKUP(J$1, m_preprocess!$1:$1048576, $D261, FALSE))</f>
        <v>99.586281622808997</v>
      </c>
      <c r="K261" s="21">
        <f>IF(ISBLANK(HLOOKUP(K$1, m_preprocess!$1:$1048576, $D261, FALSE)), "", HLOOKUP(K$1, m_preprocess!$1:$1048576, $D261, FALSE))</f>
        <v>711692.38359862776</v>
      </c>
      <c r="L261" s="21">
        <f>IF(ISBLANK(HLOOKUP(L$1, m_preprocess!$1:$1048576, $D261, FALSE)), "", HLOOKUP(L$1, m_preprocess!$1:$1048576, $D261, FALSE))</f>
        <v>166387.79956863922</v>
      </c>
      <c r="M261" s="21">
        <f>IF(ISBLANK(HLOOKUP(M$1, m_preprocess!$1:$1048576, $D261, FALSE)), "", HLOOKUP(M$1, m_preprocess!$1:$1048576, $D261, FALSE))</f>
        <v>319531.34166498977</v>
      </c>
      <c r="N261" s="21">
        <f>IF(ISBLANK(HLOOKUP(N$1, m_preprocess!$1:$1048576, $D261, FALSE)), "", HLOOKUP(N$1, m_preprocess!$1:$1048576, $D261, FALSE))</f>
        <v>59272.029363108639</v>
      </c>
      <c r="O261" s="21">
        <f>IF(ISBLANK(HLOOKUP(O$1, m_preprocess!$1:$1048576, $D261, FALSE)), "", HLOOKUP(O$1, m_preprocess!$1:$1048576, $D261, FALSE))</f>
        <v>166501.21327885604</v>
      </c>
      <c r="P261" s="21">
        <f>IF(ISBLANK(HLOOKUP(P$1, m_preprocess!$1:$1048576, $D261, FALSE)), "", HLOOKUP(P$1, m_preprocess!$1:$1048576, $D261, FALSE))</f>
        <v>988105.86349353357</v>
      </c>
      <c r="Q261" s="21">
        <f>IF(ISBLANK(HLOOKUP(Q$1, m_preprocess!$1:$1048576, $D261, FALSE)), "", HLOOKUP(Q$1, m_preprocess!$1:$1048576, $D261, FALSE))</f>
        <v>288383.70590904803</v>
      </c>
      <c r="R261" s="21">
        <f>IF(ISBLANK(HLOOKUP(R$1, m_preprocess!$1:$1048576, $D261, FALSE)), "", HLOOKUP(R$1, m_preprocess!$1:$1048576, $D261, FALSE))</f>
        <v>398448.08032107586</v>
      </c>
      <c r="S261" s="21">
        <f>IF(ISBLANK(HLOOKUP(S$1, m_preprocess!$1:$1048576, $D261, FALSE)), "", HLOOKUP(S$1, m_preprocess!$1:$1048576, $D261, FALSE))</f>
        <v>301274.0772634095</v>
      </c>
      <c r="T261" s="21">
        <f>IF(ISBLANK(HLOOKUP(T$1, m_preprocess!$1:$1048576, $D261, FALSE)), "", HLOOKUP(T$1, m_preprocess!$1:$1048576, $D261, FALSE))</f>
        <v>53897885.431718066</v>
      </c>
      <c r="U261" s="21">
        <f>IF(ISBLANK(HLOOKUP(U$1, m_preprocess!$1:$1048576, $D261, FALSE)), "", HLOOKUP(U$1, m_preprocess!$1:$1048576, $D261, FALSE))</f>
        <v>57.61689256234834</v>
      </c>
      <c r="V261" s="21">
        <f>IF(ISBLANK(HLOOKUP(V$1, m_preprocess!$1:$1048576, $D261, FALSE)), "", HLOOKUP(V$1, m_preprocess!$1:$1048576, $D261, FALSE))</f>
        <v>21915194.991189431</v>
      </c>
      <c r="W261" s="21">
        <f>IF(ISBLANK(HLOOKUP(W$1, m_preprocess!$1:$1048576, $D261, FALSE)), "", HLOOKUP(W$1, m_preprocess!$1:$1048576, $D261, FALSE))</f>
        <v>36554914.314977974</v>
      </c>
      <c r="X261" s="21">
        <f>IF(ISBLANK(HLOOKUP(X$1, m_preprocess!$1:$1048576, $D261, FALSE)), "", HLOOKUP(X$1, m_preprocess!$1:$1048576, $D261, FALSE))</f>
        <v>33055.551095374714</v>
      </c>
      <c r="Y261" s="21">
        <f>IF(ISBLANK(HLOOKUP(Y$1, m_preprocess!$1:$1048576, $D261, FALSE)), "", HLOOKUP(Y$1, m_preprocess!$1:$1048576, $D261, FALSE))</f>
        <v>148.27000000000001</v>
      </c>
      <c r="Z261" s="21">
        <f>IF(ISBLANK(HLOOKUP(Z$1, m_preprocess!$1:$1048576, $D261, FALSE)), "", HLOOKUP(Z$1, m_preprocess!$1:$1048576, $D261, FALSE))</f>
        <v>106.3</v>
      </c>
    </row>
    <row r="262" spans="1:26" x14ac:dyDescent="0.25">
      <c r="A262" s="2">
        <v>41883</v>
      </c>
      <c r="B262" s="21">
        <v>2014</v>
      </c>
      <c r="C262" s="21">
        <v>9</v>
      </c>
      <c r="D262" s="21">
        <v>262</v>
      </c>
      <c r="E262" s="21">
        <f>IF(ISBLANK(HLOOKUP(E$1, m_preprocess!$1:$1048576, $D262, FALSE)), "", HLOOKUP(E$1, m_preprocess!$1:$1048576, $D262, FALSE))</f>
        <v>97.404289777212298</v>
      </c>
      <c r="F262" s="21">
        <f>IF(ISBLANK(HLOOKUP(F$1, m_preprocess!$1:$1048576, $D262, FALSE)), "", HLOOKUP(F$1, m_preprocess!$1:$1048576, $D262, FALSE))</f>
        <v>100.957000724346</v>
      </c>
      <c r="G262" s="21">
        <f>IF(ISBLANK(HLOOKUP(G$1, m_preprocess!$1:$1048576, $D262, FALSE)), "", HLOOKUP(G$1, m_preprocess!$1:$1048576, $D262, FALSE))</f>
        <v>100.22807556619222</v>
      </c>
      <c r="H262" s="21">
        <f>IF(ISBLANK(HLOOKUP(H$1, m_preprocess!$1:$1048576, $D262, FALSE)), "", HLOOKUP(H$1, m_preprocess!$1:$1048576, $D262, FALSE))</f>
        <v>97.103467951807914</v>
      </c>
      <c r="I262" s="21">
        <f>IF(ISBLANK(HLOOKUP(I$1, m_preprocess!$1:$1048576, $D262, FALSE)), "", HLOOKUP(I$1, m_preprocess!$1:$1048576, $D262, FALSE))</f>
        <v>105.84658320008845</v>
      </c>
      <c r="J262" s="21">
        <f>IF(ISBLANK(HLOOKUP(J$1, m_preprocess!$1:$1048576, $D262, FALSE)), "", HLOOKUP(J$1, m_preprocess!$1:$1048576, $D262, FALSE))</f>
        <v>100.22807556619217</v>
      </c>
      <c r="K262" s="21">
        <f>IF(ISBLANK(HLOOKUP(K$1, m_preprocess!$1:$1048576, $D262, FALSE)), "", HLOOKUP(K$1, m_preprocess!$1:$1048576, $D262, FALSE))</f>
        <v>710422.56579691416</v>
      </c>
      <c r="L262" s="21">
        <f>IF(ISBLANK(HLOOKUP(L$1, m_preprocess!$1:$1048576, $D262, FALSE)), "", HLOOKUP(L$1, m_preprocess!$1:$1048576, $D262, FALSE))</f>
        <v>133718.18803602157</v>
      </c>
      <c r="M262" s="21">
        <f>IF(ISBLANK(HLOOKUP(M$1, m_preprocess!$1:$1048576, $D262, FALSE)), "", HLOOKUP(M$1, m_preprocess!$1:$1048576, $D262, FALSE))</f>
        <v>317597.25450589467</v>
      </c>
      <c r="N262" s="21">
        <f>IF(ISBLANK(HLOOKUP(N$1, m_preprocess!$1:$1048576, $D262, FALSE)), "", HLOOKUP(N$1, m_preprocess!$1:$1048576, $D262, FALSE))</f>
        <v>66789.979870743977</v>
      </c>
      <c r="O262" s="21">
        <f>IF(ISBLANK(HLOOKUP(O$1, m_preprocess!$1:$1048576, $D262, FALSE)), "", HLOOKUP(O$1, m_preprocess!$1:$1048576, $D262, FALSE))</f>
        <v>192317.14338373017</v>
      </c>
      <c r="P262" s="21">
        <f>IF(ISBLANK(HLOOKUP(P$1, m_preprocess!$1:$1048576, $D262, FALSE)), "", HLOOKUP(P$1, m_preprocess!$1:$1048576, $D262, FALSE))</f>
        <v>993980.84662002255</v>
      </c>
      <c r="Q262" s="21">
        <f>IF(ISBLANK(HLOOKUP(Q$1, m_preprocess!$1:$1048576, $D262, FALSE)), "", HLOOKUP(Q$1, m_preprocess!$1:$1048576, $D262, FALSE))</f>
        <v>318663.20694428956</v>
      </c>
      <c r="R262" s="21">
        <f>IF(ISBLANK(HLOOKUP(R$1, m_preprocess!$1:$1048576, $D262, FALSE)), "", HLOOKUP(R$1, m_preprocess!$1:$1048576, $D262, FALSE))</f>
        <v>367195.36586597731</v>
      </c>
      <c r="S262" s="21">
        <f>IF(ISBLANK(HLOOKUP(S$1, m_preprocess!$1:$1048576, $D262, FALSE)), "", HLOOKUP(S$1, m_preprocess!$1:$1048576, $D262, FALSE))</f>
        <v>308122.27380975574</v>
      </c>
      <c r="T262" s="21">
        <f>IF(ISBLANK(HLOOKUP(T$1, m_preprocess!$1:$1048576, $D262, FALSE)), "", HLOOKUP(T$1, m_preprocess!$1:$1048576, $D262, FALSE))</f>
        <v>56835535.231277533</v>
      </c>
      <c r="U262" s="21">
        <f>IF(ISBLANK(HLOOKUP(U$1, m_preprocess!$1:$1048576, $D262, FALSE)), "", HLOOKUP(U$1, m_preprocess!$1:$1048576, $D262, FALSE))</f>
        <v>58.144504149653422</v>
      </c>
      <c r="V262" s="21">
        <f>IF(ISBLANK(HLOOKUP(V$1, m_preprocess!$1:$1048576, $D262, FALSE)), "", HLOOKUP(V$1, m_preprocess!$1:$1048576, $D262, FALSE))</f>
        <v>22214412.726872247</v>
      </c>
      <c r="W262" s="21">
        <f>IF(ISBLANK(HLOOKUP(W$1, m_preprocess!$1:$1048576, $D262, FALSE)), "", HLOOKUP(W$1, m_preprocess!$1:$1048576, $D262, FALSE))</f>
        <v>36891137.407488994</v>
      </c>
      <c r="X262" s="21">
        <f>IF(ISBLANK(HLOOKUP(X$1, m_preprocess!$1:$1048576, $D262, FALSE)), "", HLOOKUP(X$1, m_preprocess!$1:$1048576, $D262, FALSE))</f>
        <v>32593.496566555641</v>
      </c>
      <c r="Y262" s="21">
        <f>IF(ISBLANK(HLOOKUP(Y$1, m_preprocess!$1:$1048576, $D262, FALSE)), "", HLOOKUP(Y$1, m_preprocess!$1:$1048576, $D262, FALSE))</f>
        <v>148.12</v>
      </c>
      <c r="Z262" s="21">
        <f>IF(ISBLANK(HLOOKUP(Z$1, m_preprocess!$1:$1048576, $D262, FALSE)), "", HLOOKUP(Z$1, m_preprocess!$1:$1048576, $D262, FALSE))</f>
        <v>105.6</v>
      </c>
    </row>
    <row r="263" spans="1:26" x14ac:dyDescent="0.25">
      <c r="A263" s="2">
        <v>41913</v>
      </c>
      <c r="B263" s="21">
        <v>2014</v>
      </c>
      <c r="C263" s="21">
        <v>10</v>
      </c>
      <c r="D263" s="21">
        <v>263</v>
      </c>
      <c r="E263" s="21">
        <f>IF(ISBLANK(HLOOKUP(E$1, m_preprocess!$1:$1048576, $D263, FALSE)), "", HLOOKUP(E$1, m_preprocess!$1:$1048576, $D263, FALSE))</f>
        <v>107.94807384111363</v>
      </c>
      <c r="F263" s="21">
        <f>IF(ISBLANK(HLOOKUP(F$1, m_preprocess!$1:$1048576, $D263, FALSE)), "", HLOOKUP(F$1, m_preprocess!$1:$1048576, $D263, FALSE))</f>
        <v>103.34820574233299</v>
      </c>
      <c r="G263" s="21">
        <f>IF(ISBLANK(HLOOKUP(G$1, m_preprocess!$1:$1048576, $D263, FALSE)), "", HLOOKUP(G$1, m_preprocess!$1:$1048576, $D263, FALSE))</f>
        <v>116.50076351219458</v>
      </c>
      <c r="H263" s="21">
        <f>IF(ISBLANK(HLOOKUP(H$1, m_preprocess!$1:$1048576, $D263, FALSE)), "", HLOOKUP(H$1, m_preprocess!$1:$1048576, $D263, FALSE))</f>
        <v>102.64522173407559</v>
      </c>
      <c r="I263" s="21">
        <f>IF(ISBLANK(HLOOKUP(I$1, m_preprocess!$1:$1048576, $D263, FALSE)), "", HLOOKUP(I$1, m_preprocess!$1:$1048576, $D263, FALSE))</f>
        <v>108.98273338009585</v>
      </c>
      <c r="J263" s="21">
        <f>IF(ISBLANK(HLOOKUP(J$1, m_preprocess!$1:$1048576, $D263, FALSE)), "", HLOOKUP(J$1, m_preprocess!$1:$1048576, $D263, FALSE))</f>
        <v>116.50076351219457</v>
      </c>
      <c r="K263" s="21">
        <f>IF(ISBLANK(HLOOKUP(K$1, m_preprocess!$1:$1048576, $D263, FALSE)), "", HLOOKUP(K$1, m_preprocess!$1:$1048576, $D263, FALSE))</f>
        <v>656759.36567699292</v>
      </c>
      <c r="L263" s="21">
        <f>IF(ISBLANK(HLOOKUP(L$1, m_preprocess!$1:$1048576, $D263, FALSE)), "", HLOOKUP(L$1, m_preprocess!$1:$1048576, $D263, FALSE))</f>
        <v>101428.71729805629</v>
      </c>
      <c r="M263" s="21">
        <f>IF(ISBLANK(HLOOKUP(M$1, m_preprocess!$1:$1048576, $D263, FALSE)), "", HLOOKUP(M$1, m_preprocess!$1:$1048576, $D263, FALSE))</f>
        <v>322242.76383740309</v>
      </c>
      <c r="N263" s="21">
        <f>IF(ISBLANK(HLOOKUP(N$1, m_preprocess!$1:$1048576, $D263, FALSE)), "", HLOOKUP(N$1, m_preprocess!$1:$1048576, $D263, FALSE))</f>
        <v>68616.650908297859</v>
      </c>
      <c r="O263" s="21">
        <f>IF(ISBLANK(HLOOKUP(O$1, m_preprocess!$1:$1048576, $D263, FALSE)), "", HLOOKUP(O$1, m_preprocess!$1:$1048576, $D263, FALSE))</f>
        <v>164471.23360675728</v>
      </c>
      <c r="P263" s="21">
        <f>IF(ISBLANK(HLOOKUP(P$1, m_preprocess!$1:$1048576, $D263, FALSE)), "", HLOOKUP(P$1, m_preprocess!$1:$1048576, $D263, FALSE))</f>
        <v>1108952.2411547936</v>
      </c>
      <c r="Q263" s="21">
        <f>IF(ISBLANK(HLOOKUP(Q$1, m_preprocess!$1:$1048576, $D263, FALSE)), "", HLOOKUP(Q$1, m_preprocess!$1:$1048576, $D263, FALSE))</f>
        <v>374004.41687856498</v>
      </c>
      <c r="R263" s="21">
        <f>IF(ISBLANK(HLOOKUP(R$1, m_preprocess!$1:$1048576, $D263, FALSE)), "", HLOOKUP(R$1, m_preprocess!$1:$1048576, $D263, FALSE))</f>
        <v>381186.66091554012</v>
      </c>
      <c r="S263" s="21">
        <f>IF(ISBLANK(HLOOKUP(S$1, m_preprocess!$1:$1048576, $D263, FALSE)), "", HLOOKUP(S$1, m_preprocess!$1:$1048576, $D263, FALSE))</f>
        <v>353761.1633606886</v>
      </c>
      <c r="T263" s="21">
        <f>IF(ISBLANK(HLOOKUP(T$1, m_preprocess!$1:$1048576, $D263, FALSE)), "", HLOOKUP(T$1, m_preprocess!$1:$1048576, $D263, FALSE))</f>
        <v>59039105.883516476</v>
      </c>
      <c r="U263" s="21">
        <f>IF(ISBLANK(HLOOKUP(U$1, m_preprocess!$1:$1048576, $D263, FALSE)), "", HLOOKUP(U$1, m_preprocess!$1:$1048576, $D263, FALSE))</f>
        <v>60.64512889580719</v>
      </c>
      <c r="V263" s="21">
        <f>IF(ISBLANK(HLOOKUP(V$1, m_preprocess!$1:$1048576, $D263, FALSE)), "", HLOOKUP(V$1, m_preprocess!$1:$1048576, $D263, FALSE))</f>
        <v>22583273.573626373</v>
      </c>
      <c r="W263" s="21">
        <f>IF(ISBLANK(HLOOKUP(W$1, m_preprocess!$1:$1048576, $D263, FALSE)), "", HLOOKUP(W$1, m_preprocess!$1:$1048576, $D263, FALSE))</f>
        <v>37142952.580219783</v>
      </c>
      <c r="X263" s="21">
        <f>IF(ISBLANK(HLOOKUP(X$1, m_preprocess!$1:$1048576, $D263, FALSE)), "", HLOOKUP(X$1, m_preprocess!$1:$1048576, $D263, FALSE))</f>
        <v>34096.458944052487</v>
      </c>
      <c r="Y263" s="21">
        <f>IF(ISBLANK(HLOOKUP(Y$1, m_preprocess!$1:$1048576, $D263, FALSE)), "", HLOOKUP(Y$1, m_preprocess!$1:$1048576, $D263, FALSE))</f>
        <v>149.69999999999999</v>
      </c>
      <c r="Z263" s="21">
        <f>IF(ISBLANK(HLOOKUP(Z$1, m_preprocess!$1:$1048576, $D263, FALSE)), "", HLOOKUP(Z$1, m_preprocess!$1:$1048576, $D263, FALSE))</f>
        <v>109.3</v>
      </c>
    </row>
    <row r="264" spans="1:26" x14ac:dyDescent="0.25">
      <c r="A264" s="2">
        <v>41944</v>
      </c>
      <c r="B264" s="21">
        <v>2014</v>
      </c>
      <c r="C264" s="21">
        <v>11</v>
      </c>
      <c r="D264" s="21">
        <v>264</v>
      </c>
      <c r="E264" s="21">
        <f>IF(ISBLANK(HLOOKUP(E$1, m_preprocess!$1:$1048576, $D264, FALSE)), "", HLOOKUP(E$1, m_preprocess!$1:$1048576, $D264, FALSE))</f>
        <v>99.610149734195801</v>
      </c>
      <c r="F264" s="21">
        <f>IF(ISBLANK(HLOOKUP(F$1, m_preprocess!$1:$1048576, $D264, FALSE)), "", HLOOKUP(F$1, m_preprocess!$1:$1048576, $D264, FALSE))</f>
        <v>100.155341925287</v>
      </c>
      <c r="G264" s="21">
        <f>IF(ISBLANK(HLOOKUP(G$1, m_preprocess!$1:$1048576, $D264, FALSE)), "", HLOOKUP(G$1, m_preprocess!$1:$1048576, $D264, FALSE))</f>
        <v>97.321900825782762</v>
      </c>
      <c r="H264" s="21">
        <f>IF(ISBLANK(HLOOKUP(H$1, m_preprocess!$1:$1048576, $D264, FALSE)), "", HLOOKUP(H$1, m_preprocess!$1:$1048576, $D264, FALSE))</f>
        <v>95.85216237802976</v>
      </c>
      <c r="I264" s="21">
        <f>IF(ISBLANK(HLOOKUP(I$1, m_preprocess!$1:$1048576, $D264, FALSE)), "", HLOOKUP(I$1, m_preprocess!$1:$1048576, $D264, FALSE))</f>
        <v>100.51782577452863</v>
      </c>
      <c r="J264" s="21">
        <f>IF(ISBLANK(HLOOKUP(J$1, m_preprocess!$1:$1048576, $D264, FALSE)), "", HLOOKUP(J$1, m_preprocess!$1:$1048576, $D264, FALSE))</f>
        <v>97.321900825782762</v>
      </c>
      <c r="K264" s="21">
        <f>IF(ISBLANK(HLOOKUP(K$1, m_preprocess!$1:$1048576, $D264, FALSE)), "", HLOOKUP(K$1, m_preprocess!$1:$1048576, $D264, FALSE))</f>
        <v>535765.91280898487</v>
      </c>
      <c r="L264" s="21">
        <f>IF(ISBLANK(HLOOKUP(L$1, m_preprocess!$1:$1048576, $D264, FALSE)), "", HLOOKUP(L$1, m_preprocess!$1:$1048576, $D264, FALSE))</f>
        <v>89727.217519825324</v>
      </c>
      <c r="M264" s="21">
        <f>IF(ISBLANK(HLOOKUP(M$1, m_preprocess!$1:$1048576, $D264, FALSE)), "", HLOOKUP(M$1, m_preprocess!$1:$1048576, $D264, FALSE))</f>
        <v>232076.93534923627</v>
      </c>
      <c r="N264" s="21">
        <f>IF(ISBLANK(HLOOKUP(N$1, m_preprocess!$1:$1048576, $D264, FALSE)), "", HLOOKUP(N$1, m_preprocess!$1:$1048576, $D264, FALSE))</f>
        <v>59495.364233123852</v>
      </c>
      <c r="O264" s="21">
        <f>IF(ISBLANK(HLOOKUP(O$1, m_preprocess!$1:$1048576, $D264, FALSE)), "", HLOOKUP(O$1, m_preprocess!$1:$1048576, $D264, FALSE))</f>
        <v>154466.39571522464</v>
      </c>
      <c r="P264" s="21">
        <f>IF(ISBLANK(HLOOKUP(P$1, m_preprocess!$1:$1048576, $D264, FALSE)), "", HLOOKUP(P$1, m_preprocess!$1:$1048576, $D264, FALSE))</f>
        <v>932623.53666340862</v>
      </c>
      <c r="Q264" s="21">
        <f>IF(ISBLANK(HLOOKUP(Q$1, m_preprocess!$1:$1048576, $D264, FALSE)), "", HLOOKUP(Q$1, m_preprocess!$1:$1048576, $D264, FALSE))</f>
        <v>312389.37575096072</v>
      </c>
      <c r="R264" s="21">
        <f>IF(ISBLANK(HLOOKUP(R$1, m_preprocess!$1:$1048576, $D264, FALSE)), "", HLOOKUP(R$1, m_preprocess!$1:$1048576, $D264, FALSE))</f>
        <v>310265.07116456871</v>
      </c>
      <c r="S264" s="21">
        <f>IF(ISBLANK(HLOOKUP(S$1, m_preprocess!$1:$1048576, $D264, FALSE)), "", HLOOKUP(S$1, m_preprocess!$1:$1048576, $D264, FALSE))</f>
        <v>309969.08974787907</v>
      </c>
      <c r="T264" s="21">
        <f>IF(ISBLANK(HLOOKUP(T$1, m_preprocess!$1:$1048576, $D264, FALSE)), "", HLOOKUP(T$1, m_preprocess!$1:$1048576, $D264, FALSE))</f>
        <v>59959243.823999994</v>
      </c>
      <c r="U264" s="21">
        <f>IF(ISBLANK(HLOOKUP(U$1, m_preprocess!$1:$1048576, $D264, FALSE)), "", HLOOKUP(U$1, m_preprocess!$1:$1048576, $D264, FALSE))</f>
        <v>59.714864672710732</v>
      </c>
      <c r="V264" s="21">
        <f>IF(ISBLANK(HLOOKUP(V$1, m_preprocess!$1:$1048576, $D264, FALSE)), "", HLOOKUP(V$1, m_preprocess!$1:$1048576, $D264, FALSE))</f>
        <v>22411946.615999997</v>
      </c>
      <c r="W264" s="21">
        <f>IF(ISBLANK(HLOOKUP(W$1, m_preprocess!$1:$1048576, $D264, FALSE)), "", HLOOKUP(W$1, m_preprocess!$1:$1048576, $D264, FALSE))</f>
        <v>37003856.136</v>
      </c>
      <c r="X264" s="21">
        <f>IF(ISBLANK(HLOOKUP(X$1, m_preprocess!$1:$1048576, $D264, FALSE)), "", HLOOKUP(X$1, m_preprocess!$1:$1048576, $D264, FALSE))</f>
        <v>35790.659368730681</v>
      </c>
      <c r="Y264" s="21">
        <f>IF(ISBLANK(HLOOKUP(Y$1, m_preprocess!$1:$1048576, $D264, FALSE)), "", HLOOKUP(Y$1, m_preprocess!$1:$1048576, $D264, FALSE))</f>
        <v>144.91999999999999</v>
      </c>
      <c r="Z264" s="21">
        <f>IF(ISBLANK(HLOOKUP(Z$1, m_preprocess!$1:$1048576, $D264, FALSE)), "", HLOOKUP(Z$1, m_preprocess!$1:$1048576, $D264, FALSE))</f>
        <v>99.8</v>
      </c>
    </row>
    <row r="265" spans="1:26" x14ac:dyDescent="0.25">
      <c r="A265" s="2">
        <v>41974</v>
      </c>
      <c r="B265" s="21">
        <v>2014</v>
      </c>
      <c r="C265" s="21">
        <v>12</v>
      </c>
      <c r="D265" s="21">
        <v>265</v>
      </c>
      <c r="E265" s="21">
        <f>IF(ISBLANK(HLOOKUP(E$1, m_preprocess!$1:$1048576, $D265, FALSE)), "", HLOOKUP(E$1, m_preprocess!$1:$1048576, $D265, FALSE))</f>
        <v>114.93382853668095</v>
      </c>
      <c r="F265" s="21">
        <f>IF(ISBLANK(HLOOKUP(F$1, m_preprocess!$1:$1048576, $D265, FALSE)), "", HLOOKUP(F$1, m_preprocess!$1:$1048576, $D265, FALSE))</f>
        <v>103.798312175429</v>
      </c>
      <c r="G265" s="21">
        <f>IF(ISBLANK(HLOOKUP(G$1, m_preprocess!$1:$1048576, $D265, FALSE)), "", HLOOKUP(G$1, m_preprocess!$1:$1048576, $D265, FALSE))</f>
        <v>113.49548773226907</v>
      </c>
      <c r="H265" s="21">
        <f>IF(ISBLANK(HLOOKUP(H$1, m_preprocess!$1:$1048576, $D265, FALSE)), "", HLOOKUP(H$1, m_preprocess!$1:$1048576, $D265, FALSE))</f>
        <v>111.4249229007674</v>
      </c>
      <c r="I265" s="21">
        <f>IF(ISBLANK(HLOOKUP(I$1, m_preprocess!$1:$1048576, $D265, FALSE)), "", HLOOKUP(I$1, m_preprocess!$1:$1048576, $D265, FALSE))</f>
        <v>148.18845637757565</v>
      </c>
      <c r="J265" s="21">
        <f>IF(ISBLANK(HLOOKUP(J$1, m_preprocess!$1:$1048576, $D265, FALSE)), "", HLOOKUP(J$1, m_preprocess!$1:$1048576, $D265, FALSE))</f>
        <v>113.4954877322691</v>
      </c>
      <c r="K265" s="21">
        <f>IF(ISBLANK(HLOOKUP(K$1, m_preprocess!$1:$1048576, $D265, FALSE)), "", HLOOKUP(K$1, m_preprocess!$1:$1048576, $D265, FALSE))</f>
        <v>482273.39525811851</v>
      </c>
      <c r="L265" s="21">
        <f>IF(ISBLANK(HLOOKUP(L$1, m_preprocess!$1:$1048576, $D265, FALSE)), "", HLOOKUP(L$1, m_preprocess!$1:$1048576, $D265, FALSE))</f>
        <v>60821.519767256941</v>
      </c>
      <c r="M265" s="21">
        <f>IF(ISBLANK(HLOOKUP(M$1, m_preprocess!$1:$1048576, $D265, FALSE)), "", HLOOKUP(M$1, m_preprocess!$1:$1048576, $D265, FALSE))</f>
        <v>208301.64166478335</v>
      </c>
      <c r="N265" s="21">
        <f>IF(ISBLANK(HLOOKUP(N$1, m_preprocess!$1:$1048576, $D265, FALSE)), "", HLOOKUP(N$1, m_preprocess!$1:$1048576, $D265, FALSE))</f>
        <v>57629.460571282951</v>
      </c>
      <c r="O265" s="21">
        <f>IF(ISBLANK(HLOOKUP(O$1, m_preprocess!$1:$1048576, $D265, FALSE)), "", HLOOKUP(O$1, m_preprocess!$1:$1048576, $D265, FALSE))</f>
        <v>155520.7732195326</v>
      </c>
      <c r="P265" s="21">
        <f>IF(ISBLANK(HLOOKUP(P$1, m_preprocess!$1:$1048576, $D265, FALSE)), "", HLOOKUP(P$1, m_preprocess!$1:$1048576, $D265, FALSE))</f>
        <v>1024143.526795328</v>
      </c>
      <c r="Q265" s="21">
        <f>IF(ISBLANK(HLOOKUP(Q$1, m_preprocess!$1:$1048576, $D265, FALSE)), "", HLOOKUP(Q$1, m_preprocess!$1:$1048576, $D265, FALSE))</f>
        <v>358106.73900186055</v>
      </c>
      <c r="R265" s="21">
        <f>IF(ISBLANK(HLOOKUP(R$1, m_preprocess!$1:$1048576, $D265, FALSE)), "", HLOOKUP(R$1, m_preprocess!$1:$1048576, $D265, FALSE))</f>
        <v>336759.63754983473</v>
      </c>
      <c r="S265" s="21">
        <f>IF(ISBLANK(HLOOKUP(S$1, m_preprocess!$1:$1048576, $D265, FALSE)), "", HLOOKUP(S$1, m_preprocess!$1:$1048576, $D265, FALSE))</f>
        <v>329277.15024363284</v>
      </c>
      <c r="T265" s="21">
        <f>IF(ISBLANK(HLOOKUP(T$1, m_preprocess!$1:$1048576, $D265, FALSE)), "", HLOOKUP(T$1, m_preprocess!$1:$1048576, $D265, FALSE))</f>
        <v>61000827.760288805</v>
      </c>
      <c r="U265" s="21">
        <f>IF(ISBLANK(HLOOKUP(U$1, m_preprocess!$1:$1048576, $D265, FALSE)), "", HLOOKUP(U$1, m_preprocess!$1:$1048576, $D265, FALSE))</f>
        <v>57.152995638359428</v>
      </c>
      <c r="V265" s="21">
        <f>IF(ISBLANK(HLOOKUP(V$1, m_preprocess!$1:$1048576, $D265, FALSE)), "", HLOOKUP(V$1, m_preprocess!$1:$1048576, $D265, FALSE))</f>
        <v>24898653.181949455</v>
      </c>
      <c r="W265" s="21">
        <f>IF(ISBLANK(HLOOKUP(W$1, m_preprocess!$1:$1048576, $D265, FALSE)), "", HLOOKUP(W$1, m_preprocess!$1:$1048576, $D265, FALSE))</f>
        <v>39433357.505415156</v>
      </c>
      <c r="X265" s="21">
        <f>IF(ISBLANK(HLOOKUP(X$1, m_preprocess!$1:$1048576, $D265, FALSE)), "", HLOOKUP(X$1, m_preprocess!$1:$1048576, $D265, FALSE))</f>
        <v>51203.773472326677</v>
      </c>
      <c r="Y265" s="21">
        <f>IF(ISBLANK(HLOOKUP(Y$1, m_preprocess!$1:$1048576, $D265, FALSE)), "", HLOOKUP(Y$1, m_preprocess!$1:$1048576, $D265, FALSE))</f>
        <v>145.47999999999999</v>
      </c>
      <c r="Z265" s="21">
        <f>IF(ISBLANK(HLOOKUP(Z$1, m_preprocess!$1:$1048576, $D265, FALSE)), "", HLOOKUP(Z$1, m_preprocess!$1:$1048576, $D265, FALSE))</f>
        <v>87.7</v>
      </c>
    </row>
    <row r="266" spans="1:26" x14ac:dyDescent="0.25">
      <c r="A266" s="2">
        <v>42005</v>
      </c>
      <c r="B266" s="21">
        <v>2015</v>
      </c>
      <c r="C266" s="21">
        <v>1</v>
      </c>
      <c r="D266" s="21">
        <v>266</v>
      </c>
      <c r="E266" s="21">
        <f>IF(ISBLANK(HLOOKUP(E$1, m_preprocess!$1:$1048576, $D266, FALSE)), "", HLOOKUP(E$1, m_preprocess!$1:$1048576, $D266, FALSE))</f>
        <v>99.766814684090633</v>
      </c>
      <c r="F266" s="21">
        <f>IF(ISBLANK(HLOOKUP(F$1, m_preprocess!$1:$1048576, $D266, FALSE)), "", HLOOKUP(F$1, m_preprocess!$1:$1048576, $D266, FALSE))</f>
        <v>102.56292560497501</v>
      </c>
      <c r="G266" s="21">
        <f>IF(ISBLANK(HLOOKUP(G$1, m_preprocess!$1:$1048576, $D266, FALSE)), "", HLOOKUP(G$1, m_preprocess!$1:$1048576, $D266, FALSE))</f>
        <v>91.837257633805109</v>
      </c>
      <c r="H266" s="21">
        <f>IF(ISBLANK(HLOOKUP(H$1, m_preprocess!$1:$1048576, $D266, FALSE)), "", HLOOKUP(H$1, m_preprocess!$1:$1048576, $D266, FALSE))</f>
        <v>89.97999619032116</v>
      </c>
      <c r="I266" s="21">
        <f>IF(ISBLANK(HLOOKUP(I$1, m_preprocess!$1:$1048576, $D266, FALSE)), "", HLOOKUP(I$1, m_preprocess!$1:$1048576, $D266, FALSE))</f>
        <v>85.835293327107593</v>
      </c>
      <c r="J266" s="21">
        <f>IF(ISBLANK(HLOOKUP(J$1, m_preprocess!$1:$1048576, $D266, FALSE)), "", HLOOKUP(J$1, m_preprocess!$1:$1048576, $D266, FALSE))</f>
        <v>88.063308070197849</v>
      </c>
      <c r="K266" s="21">
        <f>IF(ISBLANK(HLOOKUP(K$1, m_preprocess!$1:$1048576, $D266, FALSE)), "", HLOOKUP(K$1, m_preprocess!$1:$1048576, $D266, FALSE))</f>
        <v>743041.499080749</v>
      </c>
      <c r="L266" s="21">
        <f>IF(ISBLANK(HLOOKUP(L$1, m_preprocess!$1:$1048576, $D266, FALSE)), "", HLOOKUP(L$1, m_preprocess!$1:$1048576, $D266, FALSE))</f>
        <v>297603.89809567196</v>
      </c>
      <c r="M266" s="21">
        <f>IF(ISBLANK(HLOOKUP(M$1, m_preprocess!$1:$1048576, $D266, FALSE)), "", HLOOKUP(M$1, m_preprocess!$1:$1048576, $D266, FALSE))</f>
        <v>218896.2202545887</v>
      </c>
      <c r="N266" s="21">
        <f>IF(ISBLANK(HLOOKUP(N$1, m_preprocess!$1:$1048576, $D266, FALSE)), "", HLOOKUP(N$1, m_preprocess!$1:$1048576, $D266, FALSE))</f>
        <v>54030.974325301475</v>
      </c>
      <c r="O266" s="21">
        <f>IF(ISBLANK(HLOOKUP(O$1, m_preprocess!$1:$1048576, $D266, FALSE)), "", HLOOKUP(O$1, m_preprocess!$1:$1048576, $D266, FALSE))</f>
        <v>172510.40640518765</v>
      </c>
      <c r="P266" s="21">
        <f>IF(ISBLANK(HLOOKUP(P$1, m_preprocess!$1:$1048576, $D266, FALSE)), "", HLOOKUP(P$1, m_preprocess!$1:$1048576, $D266, FALSE))</f>
        <v>904902.12503420643</v>
      </c>
      <c r="Q266" s="21">
        <f>IF(ISBLANK(HLOOKUP(Q$1, m_preprocess!$1:$1048576, $D266, FALSE)), "", HLOOKUP(Q$1, m_preprocess!$1:$1048576, $D266, FALSE))</f>
        <v>301766.59309739742</v>
      </c>
      <c r="R266" s="21">
        <f>IF(ISBLANK(HLOOKUP(R$1, m_preprocess!$1:$1048576, $D266, FALSE)), "", HLOOKUP(R$1, m_preprocess!$1:$1048576, $D266, FALSE))</f>
        <v>290323.44620739197</v>
      </c>
      <c r="S266" s="21">
        <f>IF(ISBLANK(HLOOKUP(S$1, m_preprocess!$1:$1048576, $D266, FALSE)), "", HLOOKUP(S$1, m_preprocess!$1:$1048576, $D266, FALSE))</f>
        <v>312812.0857294171</v>
      </c>
      <c r="T266" s="21">
        <f>IF(ISBLANK(HLOOKUP(T$1, m_preprocess!$1:$1048576, $D266, FALSE)), "", HLOOKUP(T$1, m_preprocess!$1:$1048576, $D266, FALSE))</f>
        <v>61932150.385498919</v>
      </c>
      <c r="U266" s="21">
        <f>IF(ISBLANK(HLOOKUP(U$1, m_preprocess!$1:$1048576, $D266, FALSE)), "", HLOOKUP(U$1, m_preprocess!$1:$1048576, $D266, FALSE))</f>
        <v>56.49666710917154</v>
      </c>
      <c r="V266" s="21">
        <f>IF(ISBLANK(HLOOKUP(V$1, m_preprocess!$1:$1048576, $D266, FALSE)), "", HLOOKUP(V$1, m_preprocess!$1:$1048576, $D266, FALSE))</f>
        <v>24141808.246949028</v>
      </c>
      <c r="W266" s="21">
        <f>IF(ISBLANK(HLOOKUP(W$1, m_preprocess!$1:$1048576, $D266, FALSE)), "", HLOOKUP(W$1, m_preprocess!$1:$1048576, $D266, FALSE))</f>
        <v>39025019.418521173</v>
      </c>
      <c r="X266" s="21">
        <f>IF(ISBLANK(HLOOKUP(X$1, m_preprocess!$1:$1048576, $D266, FALSE)), "", HLOOKUP(X$1, m_preprocess!$1:$1048576, $D266, FALSE))</f>
        <v>27724.1724869926</v>
      </c>
      <c r="Y266" s="21">
        <f>IF(ISBLANK(HLOOKUP(Y$1, m_preprocess!$1:$1048576, $D266, FALSE)), "", HLOOKUP(Y$1, m_preprocess!$1:$1048576, $D266, FALSE))</f>
        <v>139.09</v>
      </c>
      <c r="Z266" s="21">
        <f>IF(ISBLANK(HLOOKUP(Z$1, m_preprocess!$1:$1048576, $D266, FALSE)), "", HLOOKUP(Z$1, m_preprocess!$1:$1048576, $D266, FALSE))</f>
        <v>88.1</v>
      </c>
    </row>
    <row r="267" spans="1:26" x14ac:dyDescent="0.25">
      <c r="A267" s="2">
        <v>42036</v>
      </c>
      <c r="B267" s="21">
        <v>2015</v>
      </c>
      <c r="C267" s="21">
        <v>2</v>
      </c>
      <c r="D267" s="21">
        <v>267</v>
      </c>
      <c r="E267" s="21">
        <f>IF(ISBLANK(HLOOKUP(E$1, m_preprocess!$1:$1048576, $D267, FALSE)), "", HLOOKUP(E$1, m_preprocess!$1:$1048576, $D267, FALSE))</f>
        <v>102.93726237384287</v>
      </c>
      <c r="F267" s="21">
        <f>IF(ISBLANK(HLOOKUP(F$1, m_preprocess!$1:$1048576, $D267, FALSE)), "", HLOOKUP(F$1, m_preprocess!$1:$1048576, $D267, FALSE))</f>
        <v>102.096228024002</v>
      </c>
      <c r="G267" s="21">
        <f>IF(ISBLANK(HLOOKUP(G$1, m_preprocess!$1:$1048576, $D267, FALSE)), "", HLOOKUP(G$1, m_preprocess!$1:$1048576, $D267, FALSE))</f>
        <v>94.42686494999279</v>
      </c>
      <c r="H267" s="21">
        <f>IF(ISBLANK(HLOOKUP(H$1, m_preprocess!$1:$1048576, $D267, FALSE)), "", HLOOKUP(H$1, m_preprocess!$1:$1048576, $D267, FALSE))</f>
        <v>89.509473145898298</v>
      </c>
      <c r="I267" s="21">
        <f>IF(ISBLANK(HLOOKUP(I$1, m_preprocess!$1:$1048576, $D267, FALSE)), "", HLOOKUP(I$1, m_preprocess!$1:$1048576, $D267, FALSE))</f>
        <v>89.607701686483537</v>
      </c>
      <c r="J267" s="21">
        <f>IF(ISBLANK(HLOOKUP(J$1, m_preprocess!$1:$1048576, $D267, FALSE)), "", HLOOKUP(J$1, m_preprocess!$1:$1048576, $D267, FALSE))</f>
        <v>98.461904638038803</v>
      </c>
      <c r="K267" s="21">
        <f>IF(ISBLANK(HLOOKUP(K$1, m_preprocess!$1:$1048576, $D267, FALSE)), "", HLOOKUP(K$1, m_preprocess!$1:$1048576, $D267, FALSE))</f>
        <v>796936.0453565116</v>
      </c>
      <c r="L267" s="21">
        <f>IF(ISBLANK(HLOOKUP(L$1, m_preprocess!$1:$1048576, $D267, FALSE)), "", HLOOKUP(L$1, m_preprocess!$1:$1048576, $D267, FALSE))</f>
        <v>332069.15578576195</v>
      </c>
      <c r="M267" s="21">
        <f>IF(ISBLANK(HLOOKUP(M$1, m_preprocess!$1:$1048576, $D267, FALSE)), "", HLOOKUP(M$1, m_preprocess!$1:$1048576, $D267, FALSE))</f>
        <v>250062.56615363449</v>
      </c>
      <c r="N267" s="21">
        <f>IF(ISBLANK(HLOOKUP(N$1, m_preprocess!$1:$1048576, $D267, FALSE)), "", HLOOKUP(N$1, m_preprocess!$1:$1048576, $D267, FALSE))</f>
        <v>53985.486385415687</v>
      </c>
      <c r="O267" s="21">
        <f>IF(ISBLANK(HLOOKUP(O$1, m_preprocess!$1:$1048576, $D267, FALSE)), "", HLOOKUP(O$1, m_preprocess!$1:$1048576, $D267, FALSE))</f>
        <v>160818.8370317005</v>
      </c>
      <c r="P267" s="21">
        <f>IF(ISBLANK(HLOOKUP(P$1, m_preprocess!$1:$1048576, $D267, FALSE)), "", HLOOKUP(P$1, m_preprocess!$1:$1048576, $D267, FALSE))</f>
        <v>855113.789841922</v>
      </c>
      <c r="Q267" s="21">
        <f>IF(ISBLANK(HLOOKUP(Q$1, m_preprocess!$1:$1048576, $D267, FALSE)), "", HLOOKUP(Q$1, m_preprocess!$1:$1048576, $D267, FALSE))</f>
        <v>260415.71684195363</v>
      </c>
      <c r="R267" s="21">
        <f>IF(ISBLANK(HLOOKUP(R$1, m_preprocess!$1:$1048576, $D267, FALSE)), "", HLOOKUP(R$1, m_preprocess!$1:$1048576, $D267, FALSE))</f>
        <v>301657.25661592133</v>
      </c>
      <c r="S267" s="21">
        <f>IF(ISBLANK(HLOOKUP(S$1, m_preprocess!$1:$1048576, $D267, FALSE)), "", HLOOKUP(S$1, m_preprocess!$1:$1048576, $D267, FALSE))</f>
        <v>293040.81638404698</v>
      </c>
      <c r="T267" s="21">
        <f>IF(ISBLANK(HLOOKUP(T$1, m_preprocess!$1:$1048576, $D267, FALSE)), "", HLOOKUP(T$1, m_preprocess!$1:$1048576, $D267, FALSE))</f>
        <v>62305978.774285711</v>
      </c>
      <c r="U267" s="21">
        <f>IF(ISBLANK(HLOOKUP(U$1, m_preprocess!$1:$1048576, $D267, FALSE)), "", HLOOKUP(U$1, m_preprocess!$1:$1048576, $D267, FALSE))</f>
        <v>56.327505292700572</v>
      </c>
      <c r="V267" s="21">
        <f>IF(ISBLANK(HLOOKUP(V$1, m_preprocess!$1:$1048576, $D267, FALSE)), "", HLOOKUP(V$1, m_preprocess!$1:$1048576, $D267, FALSE))</f>
        <v>23508001.817142859</v>
      </c>
      <c r="W267" s="21">
        <f>IF(ISBLANK(HLOOKUP(W$1, m_preprocess!$1:$1048576, $D267, FALSE)), "", HLOOKUP(W$1, m_preprocess!$1:$1048576, $D267, FALSE))</f>
        <v>39050514.100714281</v>
      </c>
      <c r="X267" s="21">
        <f>IF(ISBLANK(HLOOKUP(X$1, m_preprocess!$1:$1048576, $D267, FALSE)), "", HLOOKUP(X$1, m_preprocess!$1:$1048576, $D267, FALSE))</f>
        <v>31255.50561107244</v>
      </c>
      <c r="Y267" s="21">
        <f>IF(ISBLANK(HLOOKUP(Y$1, m_preprocess!$1:$1048576, $D267, FALSE)), "", HLOOKUP(Y$1, m_preprocess!$1:$1048576, $D267, FALSE))</f>
        <v>136.80000000000001</v>
      </c>
      <c r="Z267" s="21">
        <f>IF(ISBLANK(HLOOKUP(Z$1, m_preprocess!$1:$1048576, $D267, FALSE)), "", HLOOKUP(Z$1, m_preprocess!$1:$1048576, $D267, FALSE))</f>
        <v>83.7</v>
      </c>
    </row>
    <row r="268" spans="1:26" x14ac:dyDescent="0.25">
      <c r="A268" s="2">
        <v>42064</v>
      </c>
      <c r="B268" s="21">
        <v>2015</v>
      </c>
      <c r="C268" s="21">
        <v>3</v>
      </c>
      <c r="D268" s="21">
        <v>268</v>
      </c>
      <c r="E268" s="21">
        <f>IF(ISBLANK(HLOOKUP(E$1, m_preprocess!$1:$1048576, $D268, FALSE)), "", HLOOKUP(E$1, m_preprocess!$1:$1048576, $D268, FALSE))</f>
        <v>109.41698054042163</v>
      </c>
      <c r="F268" s="21">
        <f>IF(ISBLANK(HLOOKUP(F$1, m_preprocess!$1:$1048576, $D268, FALSE)), "", HLOOKUP(F$1, m_preprocess!$1:$1048576, $D268, FALSE))</f>
        <v>103.62606932414199</v>
      </c>
      <c r="G268" s="21">
        <f>IF(ISBLANK(HLOOKUP(G$1, m_preprocess!$1:$1048576, $D268, FALSE)), "", HLOOKUP(G$1, m_preprocess!$1:$1048576, $D268, FALSE))</f>
        <v>106.4085266304521</v>
      </c>
      <c r="H268" s="21">
        <f>IF(ISBLANK(HLOOKUP(H$1, m_preprocess!$1:$1048576, $D268, FALSE)), "", HLOOKUP(H$1, m_preprocess!$1:$1048576, $D268, FALSE))</f>
        <v>99.252235480340573</v>
      </c>
      <c r="I268" s="21">
        <f>IF(ISBLANK(HLOOKUP(I$1, m_preprocess!$1:$1048576, $D268, FALSE)), "", HLOOKUP(I$1, m_preprocess!$1:$1048576, $D268, FALSE))</f>
        <v>94.876586411897364</v>
      </c>
      <c r="J268" s="21">
        <f>IF(ISBLANK(HLOOKUP(J$1, m_preprocess!$1:$1048576, $D268, FALSE)), "", HLOOKUP(J$1, m_preprocess!$1:$1048576, $D268, FALSE))</f>
        <v>115.60156490335898</v>
      </c>
      <c r="K268" s="21">
        <f>IF(ISBLANK(HLOOKUP(K$1, m_preprocess!$1:$1048576, $D268, FALSE)), "", HLOOKUP(K$1, m_preprocess!$1:$1048576, $D268, FALSE))</f>
        <v>901762.7098507972</v>
      </c>
      <c r="L268" s="21">
        <f>IF(ISBLANK(HLOOKUP(L$1, m_preprocess!$1:$1048576, $D268, FALSE)), "", HLOOKUP(L$1, m_preprocess!$1:$1048576, $D268, FALSE))</f>
        <v>355873.9641282956</v>
      </c>
      <c r="M268" s="21">
        <f>IF(ISBLANK(HLOOKUP(M$1, m_preprocess!$1:$1048576, $D268, FALSE)), "", HLOOKUP(M$1, m_preprocess!$1:$1048576, $D268, FALSE))</f>
        <v>296665.50822071108</v>
      </c>
      <c r="N268" s="21">
        <f>IF(ISBLANK(HLOOKUP(N$1, m_preprocess!$1:$1048576, $D268, FALSE)), "", HLOOKUP(N$1, m_preprocess!$1:$1048576, $D268, FALSE))</f>
        <v>69834.849771047273</v>
      </c>
      <c r="O268" s="21">
        <f>IF(ISBLANK(HLOOKUP(O$1, m_preprocess!$1:$1048576, $D268, FALSE)), "", HLOOKUP(O$1, m_preprocess!$1:$1048576, $D268, FALSE))</f>
        <v>179388.38773074286</v>
      </c>
      <c r="P268" s="21">
        <f>IF(ISBLANK(HLOOKUP(P$1, m_preprocess!$1:$1048576, $D268, FALSE)), "", HLOOKUP(P$1, m_preprocess!$1:$1048576, $D268, FALSE))</f>
        <v>916587.72353484086</v>
      </c>
      <c r="Q268" s="21">
        <f>IF(ISBLANK(HLOOKUP(Q$1, m_preprocess!$1:$1048576, $D268, FALSE)), "", HLOOKUP(Q$1, m_preprocess!$1:$1048576, $D268, FALSE))</f>
        <v>315569.06686584587</v>
      </c>
      <c r="R268" s="21">
        <f>IF(ISBLANK(HLOOKUP(R$1, m_preprocess!$1:$1048576, $D268, FALSE)), "", HLOOKUP(R$1, m_preprocess!$1:$1048576, $D268, FALSE))</f>
        <v>281040.71811562544</v>
      </c>
      <c r="S268" s="21">
        <f>IF(ISBLANK(HLOOKUP(S$1, m_preprocess!$1:$1048576, $D268, FALSE)), "", HLOOKUP(S$1, m_preprocess!$1:$1048576, $D268, FALSE))</f>
        <v>319977.9385533696</v>
      </c>
      <c r="T268" s="21">
        <f>IF(ISBLANK(HLOOKUP(T$1, m_preprocess!$1:$1048576, $D268, FALSE)), "", HLOOKUP(T$1, m_preprocess!$1:$1048576, $D268, FALSE))</f>
        <v>63403955.386704788</v>
      </c>
      <c r="U268" s="21">
        <f>IF(ISBLANK(HLOOKUP(U$1, m_preprocess!$1:$1048576, $D268, FALSE)), "", HLOOKUP(U$1, m_preprocess!$1:$1048576, $D268, FALSE))</f>
        <v>56.23951085533394</v>
      </c>
      <c r="V268" s="21">
        <f>IF(ISBLANK(HLOOKUP(V$1, m_preprocess!$1:$1048576, $D268, FALSE)), "", HLOOKUP(V$1, m_preprocess!$1:$1048576, $D268, FALSE))</f>
        <v>23766057.257326659</v>
      </c>
      <c r="W268" s="21">
        <f>IF(ISBLANK(HLOOKUP(W$1, m_preprocess!$1:$1048576, $D268, FALSE)), "", HLOOKUP(W$1, m_preprocess!$1:$1048576, $D268, FALSE))</f>
        <v>39119632.421729803</v>
      </c>
      <c r="X268" s="21">
        <f>IF(ISBLANK(HLOOKUP(X$1, m_preprocess!$1:$1048576, $D268, FALSE)), "", HLOOKUP(X$1, m_preprocess!$1:$1048576, $D268, FALSE))</f>
        <v>36927.082559265706</v>
      </c>
      <c r="Y268" s="21">
        <f>IF(ISBLANK(HLOOKUP(Y$1, m_preprocess!$1:$1048576, $D268, FALSE)), "", HLOOKUP(Y$1, m_preprocess!$1:$1048576, $D268, FALSE))</f>
        <v>150</v>
      </c>
      <c r="Z268" s="21">
        <f>IF(ISBLANK(HLOOKUP(Z$1, m_preprocess!$1:$1048576, $D268, FALSE)), "", HLOOKUP(Z$1, m_preprocess!$1:$1048576, $D268, FALSE))</f>
        <v>94.3</v>
      </c>
    </row>
    <row r="269" spans="1:26" x14ac:dyDescent="0.25">
      <c r="A269" s="2">
        <v>42095</v>
      </c>
      <c r="B269" s="21">
        <v>2015</v>
      </c>
      <c r="C269" s="21">
        <v>4</v>
      </c>
      <c r="D269" s="21">
        <v>269</v>
      </c>
      <c r="E269" s="21">
        <f>IF(ISBLANK(HLOOKUP(E$1, m_preprocess!$1:$1048576, $D269, FALSE)), "", HLOOKUP(E$1, m_preprocess!$1:$1048576, $D269, FALSE))</f>
        <v>100.6938651137846</v>
      </c>
      <c r="F269" s="21">
        <f>IF(ISBLANK(HLOOKUP(F$1, m_preprocess!$1:$1048576, $D269, FALSE)), "", HLOOKUP(F$1, m_preprocess!$1:$1048576, $D269, FALSE))</f>
        <v>100.054661398335</v>
      </c>
      <c r="G269" s="21">
        <f>IF(ISBLANK(HLOOKUP(G$1, m_preprocess!$1:$1048576, $D269, FALSE)), "", HLOOKUP(G$1, m_preprocess!$1:$1048576, $D269, FALSE))</f>
        <v>95.321483345423601</v>
      </c>
      <c r="H269" s="21">
        <f>IF(ISBLANK(HLOOKUP(H$1, m_preprocess!$1:$1048576, $D269, FALSE)), "", HLOOKUP(H$1, m_preprocess!$1:$1048576, $D269, FALSE))</f>
        <v>100.53885828008944</v>
      </c>
      <c r="I269" s="21">
        <f>IF(ISBLANK(HLOOKUP(I$1, m_preprocess!$1:$1048576, $D269, FALSE)), "", HLOOKUP(I$1, m_preprocess!$1:$1048576, $D269, FALSE))</f>
        <v>94.901236962262956</v>
      </c>
      <c r="J269" s="21">
        <f>IF(ISBLANK(HLOOKUP(J$1, m_preprocess!$1:$1048576, $D269, FALSE)), "", HLOOKUP(J$1, m_preprocess!$1:$1048576, $D269, FALSE))</f>
        <v>98.854873613466339</v>
      </c>
      <c r="K269" s="21">
        <f>IF(ISBLANK(HLOOKUP(K$1, m_preprocess!$1:$1048576, $D269, FALSE)), "", HLOOKUP(K$1, m_preprocess!$1:$1048576, $D269, FALSE))</f>
        <v>664714.63783766539</v>
      </c>
      <c r="L269" s="21">
        <f>IF(ISBLANK(HLOOKUP(L$1, m_preprocess!$1:$1048576, $D269, FALSE)), "", HLOOKUP(L$1, m_preprocess!$1:$1048576, $D269, FALSE))</f>
        <v>214979.17136998134</v>
      </c>
      <c r="M269" s="21">
        <f>IF(ISBLANK(HLOOKUP(M$1, m_preprocess!$1:$1048576, $D269, FALSE)), "", HLOOKUP(M$1, m_preprocess!$1:$1048576, $D269, FALSE))</f>
        <v>215929.91269125554</v>
      </c>
      <c r="N269" s="21">
        <f>IF(ISBLANK(HLOOKUP(N$1, m_preprocess!$1:$1048576, $D269, FALSE)), "", HLOOKUP(N$1, m_preprocess!$1:$1048576, $D269, FALSE))</f>
        <v>62345.829418393296</v>
      </c>
      <c r="O269" s="21">
        <f>IF(ISBLANK(HLOOKUP(O$1, m_preprocess!$1:$1048576, $D269, FALSE)), "", HLOOKUP(O$1, m_preprocess!$1:$1048576, $D269, FALSE))</f>
        <v>171459.72435804023</v>
      </c>
      <c r="P269" s="21">
        <f>IF(ISBLANK(HLOOKUP(P$1, m_preprocess!$1:$1048576, $D269, FALSE)), "", HLOOKUP(P$1, m_preprocess!$1:$1048576, $D269, FALSE))</f>
        <v>895836.87939027895</v>
      </c>
      <c r="Q269" s="21">
        <f>IF(ISBLANK(HLOOKUP(Q$1, m_preprocess!$1:$1048576, $D269, FALSE)), "", HLOOKUP(Q$1, m_preprocess!$1:$1048576, $D269, FALSE))</f>
        <v>300614.57237454061</v>
      </c>
      <c r="R269" s="21">
        <f>IF(ISBLANK(HLOOKUP(R$1, m_preprocess!$1:$1048576, $D269, FALSE)), "", HLOOKUP(R$1, m_preprocess!$1:$1048576, $D269, FALSE))</f>
        <v>292125.04396307864</v>
      </c>
      <c r="S269" s="21">
        <f>IF(ISBLANK(HLOOKUP(S$1, m_preprocess!$1:$1048576, $D269, FALSE)), "", HLOOKUP(S$1, m_preprocess!$1:$1048576, $D269, FALSE))</f>
        <v>303097.26305265981</v>
      </c>
      <c r="T269" s="21">
        <f>IF(ISBLANK(HLOOKUP(T$1, m_preprocess!$1:$1048576, $D269, FALSE)), "", HLOOKUP(T$1, m_preprocess!$1:$1048576, $D269, FALSE))</f>
        <v>65009857.464566946</v>
      </c>
      <c r="U269" s="21">
        <f>IF(ISBLANK(HLOOKUP(U$1, m_preprocess!$1:$1048576, $D269, FALSE)), "", HLOOKUP(U$1, m_preprocess!$1:$1048576, $D269, FALSE))</f>
        <v>59.927761460757864</v>
      </c>
      <c r="V269" s="21">
        <f>IF(ISBLANK(HLOOKUP(V$1, m_preprocess!$1:$1048576, $D269, FALSE)), "", HLOOKUP(V$1, m_preprocess!$1:$1048576, $D269, FALSE))</f>
        <v>23991018.992125988</v>
      </c>
      <c r="W269" s="21">
        <f>IF(ISBLANK(HLOOKUP(W$1, m_preprocess!$1:$1048576, $D269, FALSE)), "", HLOOKUP(W$1, m_preprocess!$1:$1048576, $D269, FALSE))</f>
        <v>39653272.346456699</v>
      </c>
      <c r="X269" s="21">
        <f>IF(ISBLANK(HLOOKUP(X$1, m_preprocess!$1:$1048576, $D269, FALSE)), "", HLOOKUP(X$1, m_preprocess!$1:$1048576, $D269, FALSE))</f>
        <v>38453.883351224002</v>
      </c>
      <c r="Y269" s="21">
        <f>IF(ISBLANK(HLOOKUP(Y$1, m_preprocess!$1:$1048576, $D269, FALSE)), "", HLOOKUP(Y$1, m_preprocess!$1:$1048576, $D269, FALSE))</f>
        <v>142.66</v>
      </c>
      <c r="Z269" s="21">
        <f>IF(ISBLANK(HLOOKUP(Z$1, m_preprocess!$1:$1048576, $D269, FALSE)), "", HLOOKUP(Z$1, m_preprocess!$1:$1048576, $D269, FALSE))</f>
        <v>88.8</v>
      </c>
    </row>
    <row r="270" spans="1:26" x14ac:dyDescent="0.25">
      <c r="A270" s="2">
        <v>42125</v>
      </c>
      <c r="B270" s="21">
        <v>2015</v>
      </c>
      <c r="C270" s="21">
        <v>5</v>
      </c>
      <c r="D270" s="21">
        <v>270</v>
      </c>
      <c r="E270" s="21">
        <f>IF(ISBLANK(HLOOKUP(E$1, m_preprocess!$1:$1048576, $D270, FALSE)), "", HLOOKUP(E$1, m_preprocess!$1:$1048576, $D270, FALSE))</f>
        <v>96.985973731257616</v>
      </c>
      <c r="F270" s="21">
        <f>IF(ISBLANK(HLOOKUP(F$1, m_preprocess!$1:$1048576, $D270, FALSE)), "", HLOOKUP(F$1, m_preprocess!$1:$1048576, $D270, FALSE))</f>
        <v>97.541849535832</v>
      </c>
      <c r="G270" s="21">
        <f>IF(ISBLANK(HLOOKUP(G$1, m_preprocess!$1:$1048576, $D270, FALSE)), "", HLOOKUP(G$1, m_preprocess!$1:$1048576, $D270, FALSE))</f>
        <v>91.443020305967465</v>
      </c>
      <c r="H270" s="21">
        <f>IF(ISBLANK(HLOOKUP(H$1, m_preprocess!$1:$1048576, $D270, FALSE)), "", HLOOKUP(H$1, m_preprocess!$1:$1048576, $D270, FALSE))</f>
        <v>93.208083879419974</v>
      </c>
      <c r="I270" s="21">
        <f>IF(ISBLANK(HLOOKUP(I$1, m_preprocess!$1:$1048576, $D270, FALSE)), "", HLOOKUP(I$1, m_preprocess!$1:$1048576, $D270, FALSE))</f>
        <v>102.33346435116016</v>
      </c>
      <c r="J270" s="21">
        <f>IF(ISBLANK(HLOOKUP(J$1, m_preprocess!$1:$1048576, $D270, FALSE)), "", HLOOKUP(J$1, m_preprocess!$1:$1048576, $D270, FALSE))</f>
        <v>94.722459227408265</v>
      </c>
      <c r="K270" s="21">
        <f>IF(ISBLANK(HLOOKUP(K$1, m_preprocess!$1:$1048576, $D270, FALSE)), "", HLOOKUP(K$1, m_preprocess!$1:$1048576, $D270, FALSE))</f>
        <v>699890.53809340426</v>
      </c>
      <c r="L270" s="21">
        <f>IF(ISBLANK(HLOOKUP(L$1, m_preprocess!$1:$1048576, $D270, FALSE)), "", HLOOKUP(L$1, m_preprocess!$1:$1048576, $D270, FALSE))</f>
        <v>205290.08073939959</v>
      </c>
      <c r="M270" s="21">
        <f>IF(ISBLANK(HLOOKUP(M$1, m_preprocess!$1:$1048576, $D270, FALSE)), "", HLOOKUP(M$1, m_preprocess!$1:$1048576, $D270, FALSE))</f>
        <v>253720.42162952613</v>
      </c>
      <c r="N270" s="21">
        <f>IF(ISBLANK(HLOOKUP(N$1, m_preprocess!$1:$1048576, $D270, FALSE)), "", HLOOKUP(N$1, m_preprocess!$1:$1048576, $D270, FALSE))</f>
        <v>57919.387939069602</v>
      </c>
      <c r="O270" s="21">
        <f>IF(ISBLANK(HLOOKUP(O$1, m_preprocess!$1:$1048576, $D270, FALSE)), "", HLOOKUP(O$1, m_preprocess!$1:$1048576, $D270, FALSE))</f>
        <v>182960.64778541352</v>
      </c>
      <c r="P270" s="21">
        <f>IF(ISBLANK(HLOOKUP(P$1, m_preprocess!$1:$1048576, $D270, FALSE)), "", HLOOKUP(P$1, m_preprocess!$1:$1048576, $D270, FALSE))</f>
        <v>826259.04350752896</v>
      </c>
      <c r="Q270" s="21">
        <f>IF(ISBLANK(HLOOKUP(Q$1, m_preprocess!$1:$1048576, $D270, FALSE)), "", HLOOKUP(Q$1, m_preprocess!$1:$1048576, $D270, FALSE))</f>
        <v>272199.9016745002</v>
      </c>
      <c r="R270" s="21">
        <f>IF(ISBLANK(HLOOKUP(R$1, m_preprocess!$1:$1048576, $D270, FALSE)), "", HLOOKUP(R$1, m_preprocess!$1:$1048576, $D270, FALSE))</f>
        <v>277362.41086841398</v>
      </c>
      <c r="S270" s="21">
        <f>IF(ISBLANK(HLOOKUP(S$1, m_preprocess!$1:$1048576, $D270, FALSE)), "", HLOOKUP(S$1, m_preprocess!$1:$1048576, $D270, FALSE))</f>
        <v>276696.73096461495</v>
      </c>
      <c r="T270" s="21">
        <f>IF(ISBLANK(HLOOKUP(T$1, m_preprocess!$1:$1048576, $D270, FALSE)), "", HLOOKUP(T$1, m_preprocess!$1:$1048576, $D270, FALSE))</f>
        <v>64578234.469675601</v>
      </c>
      <c r="U270" s="21">
        <f>IF(ISBLANK(HLOOKUP(U$1, m_preprocess!$1:$1048576, $D270, FALSE)), "", HLOOKUP(U$1, m_preprocess!$1:$1048576, $D270, FALSE))</f>
        <v>60.954566724305856</v>
      </c>
      <c r="V270" s="21">
        <f>IF(ISBLANK(HLOOKUP(V$1, m_preprocess!$1:$1048576, $D270, FALSE)), "", HLOOKUP(V$1, m_preprocess!$1:$1048576, $D270, FALSE))</f>
        <v>23724769.777150914</v>
      </c>
      <c r="W270" s="21">
        <f>IF(ISBLANK(HLOOKUP(W$1, m_preprocess!$1:$1048576, $D270, FALSE)), "", HLOOKUP(W$1, m_preprocess!$1:$1048576, $D270, FALSE))</f>
        <v>39119226.839915372</v>
      </c>
      <c r="X270" s="21">
        <f>IF(ISBLANK(HLOOKUP(X$1, m_preprocess!$1:$1048576, $D270, FALSE)), "", HLOOKUP(X$1, m_preprocess!$1:$1048576, $D270, FALSE))</f>
        <v>32748.844910465996</v>
      </c>
      <c r="Y270" s="21">
        <f>IF(ISBLANK(HLOOKUP(Y$1, m_preprocess!$1:$1048576, $D270, FALSE)), "", HLOOKUP(Y$1, m_preprocess!$1:$1048576, $D270, FALSE))</f>
        <v>140.11000000000001</v>
      </c>
      <c r="Z270" s="21">
        <f>IF(ISBLANK(HLOOKUP(Z$1, m_preprocess!$1:$1048576, $D270, FALSE)), "", HLOOKUP(Z$1, m_preprocess!$1:$1048576, $D270, FALSE))</f>
        <v>93.1</v>
      </c>
    </row>
    <row r="271" spans="1:26" x14ac:dyDescent="0.25">
      <c r="A271" s="2">
        <v>42156</v>
      </c>
      <c r="B271" s="21">
        <v>2015</v>
      </c>
      <c r="C271" s="21">
        <v>6</v>
      </c>
      <c r="D271" s="21">
        <v>271</v>
      </c>
      <c r="E271" s="21">
        <f>IF(ISBLANK(HLOOKUP(E$1, m_preprocess!$1:$1048576, $D271, FALSE)), "", HLOOKUP(E$1, m_preprocess!$1:$1048576, $D271, FALSE))</f>
        <v>97.675392196102734</v>
      </c>
      <c r="F271" s="21">
        <f>IF(ISBLANK(HLOOKUP(F$1, m_preprocess!$1:$1048576, $D271, FALSE)), "", HLOOKUP(F$1, m_preprocess!$1:$1048576, $D271, FALSE))</f>
        <v>103.537836134244</v>
      </c>
      <c r="G271" s="21">
        <f>IF(ISBLANK(HLOOKUP(G$1, m_preprocess!$1:$1048576, $D271, FALSE)), "", HLOOKUP(G$1, m_preprocess!$1:$1048576, $D271, FALSE))</f>
        <v>101.13908977468924</v>
      </c>
      <c r="H271" s="21">
        <f>IF(ISBLANK(HLOOKUP(H$1, m_preprocess!$1:$1048576, $D271, FALSE)), "", HLOOKUP(H$1, m_preprocess!$1:$1048576, $D271, FALSE))</f>
        <v>96.522761926238985</v>
      </c>
      <c r="I271" s="21">
        <f>IF(ISBLANK(HLOOKUP(I$1, m_preprocess!$1:$1048576, $D271, FALSE)), "", HLOOKUP(I$1, m_preprocess!$1:$1048576, $D271, FALSE))</f>
        <v>93.835909735918179</v>
      </c>
      <c r="J271" s="21">
        <f>IF(ISBLANK(HLOOKUP(J$1, m_preprocess!$1:$1048576, $D271, FALSE)), "", HLOOKUP(J$1, m_preprocess!$1:$1048576, $D271, FALSE))</f>
        <v>109.66638523932595</v>
      </c>
      <c r="K271" s="21">
        <f>IF(ISBLANK(HLOOKUP(K$1, m_preprocess!$1:$1048576, $D271, FALSE)), "", HLOOKUP(K$1, m_preprocess!$1:$1048576, $D271, FALSE))</f>
        <v>761630.51297711709</v>
      </c>
      <c r="L271" s="21">
        <f>IF(ISBLANK(HLOOKUP(L$1, m_preprocess!$1:$1048576, $D271, FALSE)), "", HLOOKUP(L$1, m_preprocess!$1:$1048576, $D271, FALSE))</f>
        <v>260561.53788654765</v>
      </c>
      <c r="M271" s="21">
        <f>IF(ISBLANK(HLOOKUP(M$1, m_preprocess!$1:$1048576, $D271, FALSE)), "", HLOOKUP(M$1, m_preprocess!$1:$1048576, $D271, FALSE))</f>
        <v>251997.74510550287</v>
      </c>
      <c r="N271" s="21">
        <f>IF(ISBLANK(HLOOKUP(N$1, m_preprocess!$1:$1048576, $D271, FALSE)), "", HLOOKUP(N$1, m_preprocess!$1:$1048576, $D271, FALSE))</f>
        <v>65491.368075341597</v>
      </c>
      <c r="O271" s="21">
        <f>IF(ISBLANK(HLOOKUP(O$1, m_preprocess!$1:$1048576, $D271, FALSE)), "", HLOOKUP(O$1, m_preprocess!$1:$1048576, $D271, FALSE))</f>
        <v>183579.86190972189</v>
      </c>
      <c r="P271" s="21">
        <f>IF(ISBLANK(HLOOKUP(P$1, m_preprocess!$1:$1048576, $D271, FALSE)), "", HLOOKUP(P$1, m_preprocess!$1:$1048576, $D271, FALSE))</f>
        <v>887252.51162764174</v>
      </c>
      <c r="Q271" s="21">
        <f>IF(ISBLANK(HLOOKUP(Q$1, m_preprocess!$1:$1048576, $D271, FALSE)), "", HLOOKUP(Q$1, m_preprocess!$1:$1048576, $D271, FALSE))</f>
        <v>269231.20112007164</v>
      </c>
      <c r="R271" s="21">
        <f>IF(ISBLANK(HLOOKUP(R$1, m_preprocess!$1:$1048576, $D271, FALSE)), "", HLOOKUP(R$1, m_preprocess!$1:$1048576, $D271, FALSE))</f>
        <v>331472.54330869956</v>
      </c>
      <c r="S271" s="21">
        <f>IF(ISBLANK(HLOOKUP(S$1, m_preprocess!$1:$1048576, $D271, FALSE)), "", HLOOKUP(S$1, m_preprocess!$1:$1048576, $D271, FALSE))</f>
        <v>286548.76719887072</v>
      </c>
      <c r="T271" s="21">
        <f>IF(ISBLANK(HLOOKUP(T$1, m_preprocess!$1:$1048576, $D271, FALSE)), "", HLOOKUP(T$1, m_preprocess!$1:$1048576, $D271, FALSE))</f>
        <v>65692757.340213515</v>
      </c>
      <c r="U271" s="21">
        <f>IF(ISBLANK(HLOOKUP(U$1, m_preprocess!$1:$1048576, $D271, FALSE)), "", HLOOKUP(U$1, m_preprocess!$1:$1048576, $D271, FALSE))</f>
        <v>62.052188993463133</v>
      </c>
      <c r="V271" s="21">
        <f>IF(ISBLANK(HLOOKUP(V$1, m_preprocess!$1:$1048576, $D271, FALSE)), "", HLOOKUP(V$1, m_preprocess!$1:$1048576, $D271, FALSE))</f>
        <v>23899620.627758007</v>
      </c>
      <c r="W271" s="21">
        <f>IF(ISBLANK(HLOOKUP(W$1, m_preprocess!$1:$1048576, $D271, FALSE)), "", HLOOKUP(W$1, m_preprocess!$1:$1048576, $D271, FALSE))</f>
        <v>39410790.777224198</v>
      </c>
      <c r="X271" s="21">
        <f>IF(ISBLANK(HLOOKUP(X$1, m_preprocess!$1:$1048576, $D271, FALSE)), "", HLOOKUP(X$1, m_preprocess!$1:$1048576, $D271, FALSE))</f>
        <v>34443.530362088793</v>
      </c>
      <c r="Y271" s="21">
        <f>IF(ISBLANK(HLOOKUP(Y$1, m_preprocess!$1:$1048576, $D271, FALSE)), "", HLOOKUP(Y$1, m_preprocess!$1:$1048576, $D271, FALSE))</f>
        <v>139.02000000000001</v>
      </c>
      <c r="Z271" s="21">
        <f>IF(ISBLANK(HLOOKUP(Z$1, m_preprocess!$1:$1048576, $D271, FALSE)), "", HLOOKUP(Z$1, m_preprocess!$1:$1048576, $D271, FALSE))</f>
        <v>92.5</v>
      </c>
    </row>
    <row r="272" spans="1:26" x14ac:dyDescent="0.25">
      <c r="A272" s="2">
        <v>42186</v>
      </c>
      <c r="B272" s="21">
        <v>2015</v>
      </c>
      <c r="C272" s="21">
        <v>7</v>
      </c>
      <c r="D272" s="21">
        <v>272</v>
      </c>
      <c r="E272" s="21">
        <f>IF(ISBLANK(HLOOKUP(E$1, m_preprocess!$1:$1048576, $D272, FALSE)), "", HLOOKUP(E$1, m_preprocess!$1:$1048576, $D272, FALSE))</f>
        <v>96.604415465591615</v>
      </c>
      <c r="F272" s="21">
        <f>IF(ISBLANK(HLOOKUP(F$1, m_preprocess!$1:$1048576, $D272, FALSE)), "", HLOOKUP(F$1, m_preprocess!$1:$1048576, $D272, FALSE))</f>
        <v>101.435581043089</v>
      </c>
      <c r="G272" s="21">
        <f>IF(ISBLANK(HLOOKUP(G$1, m_preprocess!$1:$1048576, $D272, FALSE)), "", HLOOKUP(G$1, m_preprocess!$1:$1048576, $D272, FALSE))</f>
        <v>97.197489025473374</v>
      </c>
      <c r="H272" s="21">
        <f>IF(ISBLANK(HLOOKUP(H$1, m_preprocess!$1:$1048576, $D272, FALSE)), "", HLOOKUP(H$1, m_preprocess!$1:$1048576, $D272, FALSE))</f>
        <v>88.258670082263919</v>
      </c>
      <c r="I272" s="21">
        <f>IF(ISBLANK(HLOOKUP(I$1, m_preprocess!$1:$1048576, $D272, FALSE)), "", HLOOKUP(I$1, m_preprocess!$1:$1048576, $D272, FALSE))</f>
        <v>89.182459543901956</v>
      </c>
      <c r="J272" s="21">
        <f>IF(ISBLANK(HLOOKUP(J$1, m_preprocess!$1:$1048576, $D272, FALSE)), "", HLOOKUP(J$1, m_preprocess!$1:$1048576, $D272, FALSE))</f>
        <v>97.502751972107632</v>
      </c>
      <c r="K272" s="21">
        <f>IF(ISBLANK(HLOOKUP(K$1, m_preprocess!$1:$1048576, $D272, FALSE)), "", HLOOKUP(K$1, m_preprocess!$1:$1048576, $D272, FALSE))</f>
        <v>757529.79042611201</v>
      </c>
      <c r="L272" s="21">
        <f>IF(ISBLANK(HLOOKUP(L$1, m_preprocess!$1:$1048576, $D272, FALSE)), "", HLOOKUP(L$1, m_preprocess!$1:$1048576, $D272, FALSE))</f>
        <v>183639.68088880071</v>
      </c>
      <c r="M272" s="21">
        <f>IF(ISBLANK(HLOOKUP(M$1, m_preprocess!$1:$1048576, $D272, FALSE)), "", HLOOKUP(M$1, m_preprocess!$1:$1048576, $D272, FALSE))</f>
        <v>310842.72106531431</v>
      </c>
      <c r="N272" s="21">
        <f>IF(ISBLANK(HLOOKUP(N$1, m_preprocess!$1:$1048576, $D272, FALSE)), "", HLOOKUP(N$1, m_preprocess!$1:$1048576, $D272, FALSE))</f>
        <v>67572.690624688999</v>
      </c>
      <c r="O272" s="21">
        <f>IF(ISBLANK(HLOOKUP(O$1, m_preprocess!$1:$1048576, $D272, FALSE)), "", HLOOKUP(O$1, m_preprocess!$1:$1048576, $D272, FALSE))</f>
        <v>195474.69784731237</v>
      </c>
      <c r="P272" s="21">
        <f>IF(ISBLANK(HLOOKUP(P$1, m_preprocess!$1:$1048576, $D272, FALSE)), "", HLOOKUP(P$1, m_preprocess!$1:$1048576, $D272, FALSE))</f>
        <v>952972.35879113106</v>
      </c>
      <c r="Q272" s="21">
        <f>IF(ISBLANK(HLOOKUP(Q$1, m_preprocess!$1:$1048576, $D272, FALSE)), "", HLOOKUP(Q$1, m_preprocess!$1:$1048576, $D272, FALSE))</f>
        <v>291571.68282161775</v>
      </c>
      <c r="R272" s="21">
        <f>IF(ISBLANK(HLOOKUP(R$1, m_preprocess!$1:$1048576, $D272, FALSE)), "", HLOOKUP(R$1, m_preprocess!$1:$1048576, $D272, FALSE))</f>
        <v>350434.93905366329</v>
      </c>
      <c r="S272" s="21">
        <f>IF(ISBLANK(HLOOKUP(S$1, m_preprocess!$1:$1048576, $D272, FALSE)), "", HLOOKUP(S$1, m_preprocess!$1:$1048576, $D272, FALSE))</f>
        <v>310965.73691584996</v>
      </c>
      <c r="T272" s="21">
        <f>IF(ISBLANK(HLOOKUP(T$1, m_preprocess!$1:$1048576, $D272, FALSE)), "", HLOOKUP(T$1, m_preprocess!$1:$1048576, $D272, FALSE))</f>
        <v>65602526.512711868</v>
      </c>
      <c r="U272" s="21">
        <f>IF(ISBLANK(HLOOKUP(U$1, m_preprocess!$1:$1048576, $D272, FALSE)), "", HLOOKUP(U$1, m_preprocess!$1:$1048576, $D272, FALSE))</f>
        <v>61.106628337352795</v>
      </c>
      <c r="V272" s="21">
        <f>IF(ISBLANK(HLOOKUP(V$1, m_preprocess!$1:$1048576, $D272, FALSE)), "", HLOOKUP(V$1, m_preprocess!$1:$1048576, $D272, FALSE))</f>
        <v>23783032.904661018</v>
      </c>
      <c r="W272" s="21">
        <f>IF(ISBLANK(HLOOKUP(W$1, m_preprocess!$1:$1048576, $D272, FALSE)), "", HLOOKUP(W$1, m_preprocess!$1:$1048576, $D272, FALSE))</f>
        <v>39230485.762711868</v>
      </c>
      <c r="X272" s="21">
        <f>IF(ISBLANK(HLOOKUP(X$1, m_preprocess!$1:$1048576, $D272, FALSE)), "", HLOOKUP(X$1, m_preprocess!$1:$1048576, $D272, FALSE))</f>
        <v>45747.449330841082</v>
      </c>
      <c r="Y272" s="21">
        <f>IF(ISBLANK(HLOOKUP(Y$1, m_preprocess!$1:$1048576, $D272, FALSE)), "", HLOOKUP(Y$1, m_preprocess!$1:$1048576, $D272, FALSE))</f>
        <v>143.58000000000001</v>
      </c>
      <c r="Z272" s="21">
        <f>IF(ISBLANK(HLOOKUP(Z$1, m_preprocess!$1:$1048576, $D272, FALSE)), "", HLOOKUP(Z$1, m_preprocess!$1:$1048576, $D272, FALSE))</f>
        <v>95.5</v>
      </c>
    </row>
    <row r="273" spans="1:26" x14ac:dyDescent="0.25">
      <c r="A273" s="2">
        <v>42217</v>
      </c>
      <c r="B273" s="21">
        <v>2015</v>
      </c>
      <c r="C273" s="21">
        <v>8</v>
      </c>
      <c r="D273" s="21">
        <v>273</v>
      </c>
      <c r="E273" s="21">
        <f>IF(ISBLANK(HLOOKUP(E$1, m_preprocess!$1:$1048576, $D273, FALSE)), "", HLOOKUP(E$1, m_preprocess!$1:$1048576, $D273, FALSE))</f>
        <v>96.509218626538257</v>
      </c>
      <c r="F273" s="21">
        <f>IF(ISBLANK(HLOOKUP(F$1, m_preprocess!$1:$1048576, $D273, FALSE)), "", HLOOKUP(F$1, m_preprocess!$1:$1048576, $D273, FALSE))</f>
        <v>101.24285088058799</v>
      </c>
      <c r="G273" s="21">
        <f>IF(ISBLANK(HLOOKUP(G$1, m_preprocess!$1:$1048576, $D273, FALSE)), "", HLOOKUP(G$1, m_preprocess!$1:$1048576, $D273, FALSE))</f>
        <v>98.587361329130744</v>
      </c>
      <c r="H273" s="21">
        <f>IF(ISBLANK(HLOOKUP(H$1, m_preprocess!$1:$1048576, $D273, FALSE)), "", HLOOKUP(H$1, m_preprocess!$1:$1048576, $D273, FALSE))</f>
        <v>95.857848906222372</v>
      </c>
      <c r="I273" s="21">
        <f>IF(ISBLANK(HLOOKUP(I$1, m_preprocess!$1:$1048576, $D273, FALSE)), "", HLOOKUP(I$1, m_preprocess!$1:$1048576, $D273, FALSE))</f>
        <v>99.212257139623205</v>
      </c>
      <c r="J273" s="21">
        <f>IF(ISBLANK(HLOOKUP(J$1, m_preprocess!$1:$1048576, $D273, FALSE)), "", HLOOKUP(J$1, m_preprocess!$1:$1048576, $D273, FALSE))</f>
        <v>98.163108222931413</v>
      </c>
      <c r="K273" s="21">
        <f>IF(ISBLANK(HLOOKUP(K$1, m_preprocess!$1:$1048576, $D273, FALSE)), "", HLOOKUP(K$1, m_preprocess!$1:$1048576, $D273, FALSE))</f>
        <v>674066.39088839642</v>
      </c>
      <c r="L273" s="21">
        <f>IF(ISBLANK(HLOOKUP(L$1, m_preprocess!$1:$1048576, $D273, FALSE)), "", HLOOKUP(L$1, m_preprocess!$1:$1048576, $D273, FALSE))</f>
        <v>160681.76043707971</v>
      </c>
      <c r="M273" s="21">
        <f>IF(ISBLANK(HLOOKUP(M$1, m_preprocess!$1:$1048576, $D273, FALSE)), "", HLOOKUP(M$1, m_preprocess!$1:$1048576, $D273, FALSE))</f>
        <v>265191.82534234127</v>
      </c>
      <c r="N273" s="21">
        <f>IF(ISBLANK(HLOOKUP(N$1, m_preprocess!$1:$1048576, $D273, FALSE)), "", HLOOKUP(N$1, m_preprocess!$1:$1048576, $D273, FALSE))</f>
        <v>57958.06884601825</v>
      </c>
      <c r="O273" s="21">
        <f>IF(ISBLANK(HLOOKUP(O$1, m_preprocess!$1:$1048576, $D273, FALSE)), "", HLOOKUP(O$1, m_preprocess!$1:$1048576, $D273, FALSE))</f>
        <v>190234.73626296292</v>
      </c>
      <c r="P273" s="21">
        <f>IF(ISBLANK(HLOOKUP(P$1, m_preprocess!$1:$1048576, $D273, FALSE)), "", HLOOKUP(P$1, m_preprocess!$1:$1048576, $D273, FALSE))</f>
        <v>929175.38195867359</v>
      </c>
      <c r="Q273" s="21">
        <f>IF(ISBLANK(HLOOKUP(Q$1, m_preprocess!$1:$1048576, $D273, FALSE)), "", HLOOKUP(Q$1, m_preprocess!$1:$1048576, $D273, FALSE))</f>
        <v>294252.9687852186</v>
      </c>
      <c r="R273" s="21">
        <f>IF(ISBLANK(HLOOKUP(R$1, m_preprocess!$1:$1048576, $D273, FALSE)), "", HLOOKUP(R$1, m_preprocess!$1:$1048576, $D273, FALSE))</f>
        <v>347374.88465697522</v>
      </c>
      <c r="S273" s="21">
        <f>IF(ISBLANK(HLOOKUP(S$1, m_preprocess!$1:$1048576, $D273, FALSE)), "", HLOOKUP(S$1, m_preprocess!$1:$1048576, $D273, FALSE))</f>
        <v>287547.52851647971</v>
      </c>
      <c r="T273" s="21">
        <f>IF(ISBLANK(HLOOKUP(T$1, m_preprocess!$1:$1048576, $D273, FALSE)), "", HLOOKUP(T$1, m_preprocess!$1:$1048576, $D273, FALSE))</f>
        <v>67880535.481272072</v>
      </c>
      <c r="U273" s="21">
        <f>IF(ISBLANK(HLOOKUP(U$1, m_preprocess!$1:$1048576, $D273, FALSE)), "", HLOOKUP(U$1, m_preprocess!$1:$1048576, $D273, FALSE))</f>
        <v>61.44231959866039</v>
      </c>
      <c r="V273" s="21">
        <f>IF(ISBLANK(HLOOKUP(V$1, m_preprocess!$1:$1048576, $D273, FALSE)), "", HLOOKUP(V$1, m_preprocess!$1:$1048576, $D273, FALSE))</f>
        <v>23349184.772438161</v>
      </c>
      <c r="W273" s="21">
        <f>IF(ISBLANK(HLOOKUP(W$1, m_preprocess!$1:$1048576, $D273, FALSE)), "", HLOOKUP(W$1, m_preprocess!$1:$1048576, $D273, FALSE))</f>
        <v>38795023.793639578</v>
      </c>
      <c r="X273" s="21">
        <f>IF(ISBLANK(HLOOKUP(X$1, m_preprocess!$1:$1048576, $D273, FALSE)), "", HLOOKUP(X$1, m_preprocess!$1:$1048576, $D273, FALSE))</f>
        <v>37648.503201165942</v>
      </c>
      <c r="Y273" s="21">
        <f>IF(ISBLANK(HLOOKUP(Y$1, m_preprocess!$1:$1048576, $D273, FALSE)), "", HLOOKUP(Y$1, m_preprocess!$1:$1048576, $D273, FALSE))</f>
        <v>141.12</v>
      </c>
      <c r="Z273" s="21">
        <f>IF(ISBLANK(HLOOKUP(Z$1, m_preprocess!$1:$1048576, $D273, FALSE)), "", HLOOKUP(Z$1, m_preprocess!$1:$1048576, $D273, FALSE))</f>
        <v>97.6</v>
      </c>
    </row>
    <row r="274" spans="1:26" x14ac:dyDescent="0.25">
      <c r="A274" s="2">
        <v>42248</v>
      </c>
      <c r="B274" s="21">
        <v>2015</v>
      </c>
      <c r="C274" s="21">
        <v>9</v>
      </c>
      <c r="D274" s="21">
        <v>274</v>
      </c>
      <c r="E274" s="21">
        <f>IF(ISBLANK(HLOOKUP(E$1, m_preprocess!$1:$1048576, $D274, FALSE)), "", HLOOKUP(E$1, m_preprocess!$1:$1048576, $D274, FALSE))</f>
        <v>100.04575901949468</v>
      </c>
      <c r="F274" s="21">
        <f>IF(ISBLANK(HLOOKUP(F$1, m_preprocess!$1:$1048576, $D274, FALSE)), "", HLOOKUP(F$1, m_preprocess!$1:$1048576, $D274, FALSE))</f>
        <v>103.665187432059</v>
      </c>
      <c r="G274" s="21">
        <f>IF(ISBLANK(HLOOKUP(G$1, m_preprocess!$1:$1048576, $D274, FALSE)), "", HLOOKUP(G$1, m_preprocess!$1:$1048576, $D274, FALSE))</f>
        <v>99.892755530343891</v>
      </c>
      <c r="H274" s="21">
        <f>IF(ISBLANK(HLOOKUP(H$1, m_preprocess!$1:$1048576, $D274, FALSE)), "", HLOOKUP(H$1, m_preprocess!$1:$1048576, $D274, FALSE))</f>
        <v>98.841704585285299</v>
      </c>
      <c r="I274" s="21">
        <f>IF(ISBLANK(HLOOKUP(I$1, m_preprocess!$1:$1048576, $D274, FALSE)), "", HLOOKUP(I$1, m_preprocess!$1:$1048576, $D274, FALSE))</f>
        <v>98.428741366114664</v>
      </c>
      <c r="J274" s="21">
        <f>IF(ISBLANK(HLOOKUP(J$1, m_preprocess!$1:$1048576, $D274, FALSE)), "", HLOOKUP(J$1, m_preprocess!$1:$1048576, $D274, FALSE))</f>
        <v>106.63874943934668</v>
      </c>
      <c r="K274" s="21">
        <f>IF(ISBLANK(HLOOKUP(K$1, m_preprocess!$1:$1048576, $D274, FALSE)), "", HLOOKUP(K$1, m_preprocess!$1:$1048576, $D274, FALSE))</f>
        <v>682684.7730345556</v>
      </c>
      <c r="L274" s="21">
        <f>IF(ISBLANK(HLOOKUP(L$1, m_preprocess!$1:$1048576, $D274, FALSE)), "", HLOOKUP(L$1, m_preprocess!$1:$1048576, $D274, FALSE))</f>
        <v>169525.81313327086</v>
      </c>
      <c r="M274" s="21">
        <f>IF(ISBLANK(HLOOKUP(M$1, m_preprocess!$1:$1048576, $D274, FALSE)), "", HLOOKUP(M$1, m_preprocess!$1:$1048576, $D274, FALSE))</f>
        <v>266835.69266571949</v>
      </c>
      <c r="N274" s="21">
        <f>IF(ISBLANK(HLOOKUP(N$1, m_preprocess!$1:$1048576, $D274, FALSE)), "", HLOOKUP(N$1, m_preprocess!$1:$1048576, $D274, FALSE))</f>
        <v>63589.137680316278</v>
      </c>
      <c r="O274" s="21">
        <f>IF(ISBLANK(HLOOKUP(O$1, m_preprocess!$1:$1048576, $D274, FALSE)), "", HLOOKUP(O$1, m_preprocess!$1:$1048576, $D274, FALSE))</f>
        <v>182734.12955524871</v>
      </c>
      <c r="P274" s="21">
        <f>IF(ISBLANK(HLOOKUP(P$1, m_preprocess!$1:$1048576, $D274, FALSE)), "", HLOOKUP(P$1, m_preprocess!$1:$1048576, $D274, FALSE))</f>
        <v>878694.95183634409</v>
      </c>
      <c r="Q274" s="21">
        <f>IF(ISBLANK(HLOOKUP(Q$1, m_preprocess!$1:$1048576, $D274, FALSE)), "", HLOOKUP(Q$1, m_preprocess!$1:$1048576, $D274, FALSE))</f>
        <v>299942.71715765988</v>
      </c>
      <c r="R274" s="21">
        <f>IF(ISBLANK(HLOOKUP(R$1, m_preprocess!$1:$1048576, $D274, FALSE)), "", HLOOKUP(R$1, m_preprocess!$1:$1048576, $D274, FALSE))</f>
        <v>329008.85658575594</v>
      </c>
      <c r="S274" s="21">
        <f>IF(ISBLANK(HLOOKUP(S$1, m_preprocess!$1:$1048576, $D274, FALSE)), "", HLOOKUP(S$1, m_preprocess!$1:$1048576, $D274, FALSE))</f>
        <v>249743.37809292832</v>
      </c>
      <c r="T274" s="21">
        <f>IF(ISBLANK(HLOOKUP(T$1, m_preprocess!$1:$1048576, $D274, FALSE)), "", HLOOKUP(T$1, m_preprocess!$1:$1048576, $D274, FALSE))</f>
        <v>70437414.760084912</v>
      </c>
      <c r="U274" s="21">
        <f>IF(ISBLANK(HLOOKUP(U$1, m_preprocess!$1:$1048576, $D274, FALSE)), "", HLOOKUP(U$1, m_preprocess!$1:$1048576, $D274, FALSE))</f>
        <v>64.533514437039244</v>
      </c>
      <c r="V274" s="21">
        <f>IF(ISBLANK(HLOOKUP(V$1, m_preprocess!$1:$1048576, $D274, FALSE)), "", HLOOKUP(V$1, m_preprocess!$1:$1048576, $D274, FALSE))</f>
        <v>23120280.61358811</v>
      </c>
      <c r="W274" s="21">
        <f>IF(ISBLANK(HLOOKUP(W$1, m_preprocess!$1:$1048576, $D274, FALSE)), "", HLOOKUP(W$1, m_preprocess!$1:$1048576, $D274, FALSE))</f>
        <v>38631410.110403396</v>
      </c>
      <c r="X274" s="21">
        <f>IF(ISBLANK(HLOOKUP(X$1, m_preprocess!$1:$1048576, $D274, FALSE)), "", HLOOKUP(X$1, m_preprocess!$1:$1048576, $D274, FALSE))</f>
        <v>35462.155749588812</v>
      </c>
      <c r="Y274" s="21">
        <f>IF(ISBLANK(HLOOKUP(Y$1, m_preprocess!$1:$1048576, $D274, FALSE)), "", HLOOKUP(Y$1, m_preprocess!$1:$1048576, $D274, FALSE))</f>
        <v>138.56</v>
      </c>
      <c r="Z274" s="21">
        <f>IF(ISBLANK(HLOOKUP(Z$1, m_preprocess!$1:$1048576, $D274, FALSE)), "", HLOOKUP(Z$1, m_preprocess!$1:$1048576, $D274, FALSE))</f>
        <v>94.3</v>
      </c>
    </row>
    <row r="275" spans="1:26" x14ac:dyDescent="0.25">
      <c r="A275" s="2">
        <v>42278</v>
      </c>
      <c r="B275" s="21">
        <v>2015</v>
      </c>
      <c r="C275" s="21">
        <v>10</v>
      </c>
      <c r="D275" s="21">
        <v>275</v>
      </c>
      <c r="E275" s="21">
        <f>IF(ISBLANK(HLOOKUP(E$1, m_preprocess!$1:$1048576, $D275, FALSE)), "", HLOOKUP(E$1, m_preprocess!$1:$1048576, $D275, FALSE))</f>
        <v>107.4709527173911</v>
      </c>
      <c r="F275" s="21">
        <f>IF(ISBLANK(HLOOKUP(F$1, m_preprocess!$1:$1048576, $D275, FALSE)), "", HLOOKUP(F$1, m_preprocess!$1:$1048576, $D275, FALSE))</f>
        <v>103.15238230702801</v>
      </c>
      <c r="G275" s="21">
        <f>IF(ISBLANK(HLOOKUP(G$1, m_preprocess!$1:$1048576, $D275, FALSE)), "", HLOOKUP(G$1, m_preprocess!$1:$1048576, $D275, FALSE))</f>
        <v>109.3466910129917</v>
      </c>
      <c r="H275" s="21">
        <f>IF(ISBLANK(HLOOKUP(H$1, m_preprocess!$1:$1048576, $D275, FALSE)), "", HLOOKUP(H$1, m_preprocess!$1:$1048576, $D275, FALSE))</f>
        <v>99.210101002021347</v>
      </c>
      <c r="I275" s="21">
        <f>IF(ISBLANK(HLOOKUP(I$1, m_preprocess!$1:$1048576, $D275, FALSE)), "", HLOOKUP(I$1, m_preprocess!$1:$1048576, $D275, FALSE))</f>
        <v>101.07623403455794</v>
      </c>
      <c r="J275" s="21">
        <f>IF(ISBLANK(HLOOKUP(J$1, m_preprocess!$1:$1048576, $D275, FALSE)), "", HLOOKUP(J$1, m_preprocess!$1:$1048576, $D275, FALSE))</f>
        <v>116.26519190917477</v>
      </c>
      <c r="K275" s="21">
        <f>IF(ISBLANK(HLOOKUP(K$1, m_preprocess!$1:$1048576, $D275, FALSE)), "", HLOOKUP(K$1, m_preprocess!$1:$1048576, $D275, FALSE))</f>
        <v>754218.87911853369</v>
      </c>
      <c r="L275" s="21">
        <f>IF(ISBLANK(HLOOKUP(L$1, m_preprocess!$1:$1048576, $D275, FALSE)), "", HLOOKUP(L$1, m_preprocess!$1:$1048576, $D275, FALSE))</f>
        <v>177066.46308656986</v>
      </c>
      <c r="M275" s="21">
        <f>IF(ISBLANK(HLOOKUP(M$1, m_preprocess!$1:$1048576, $D275, FALSE)), "", HLOOKUP(M$1, m_preprocess!$1:$1048576, $D275, FALSE))</f>
        <v>303167.19880015717</v>
      </c>
      <c r="N275" s="21">
        <f>IF(ISBLANK(HLOOKUP(N$1, m_preprocess!$1:$1048576, $D275, FALSE)), "", HLOOKUP(N$1, m_preprocess!$1:$1048576, $D275, FALSE))</f>
        <v>83566.714737754854</v>
      </c>
      <c r="O275" s="21">
        <f>IF(ISBLANK(HLOOKUP(O$1, m_preprocess!$1:$1048576, $D275, FALSE)), "", HLOOKUP(O$1, m_preprocess!$1:$1048576, $D275, FALSE))</f>
        <v>190418.50249404385</v>
      </c>
      <c r="P275" s="21">
        <f>IF(ISBLANK(HLOOKUP(P$1, m_preprocess!$1:$1048576, $D275, FALSE)), "", HLOOKUP(P$1, m_preprocess!$1:$1048576, $D275, FALSE))</f>
        <v>866038.09281218564</v>
      </c>
      <c r="Q275" s="21">
        <f>IF(ISBLANK(HLOOKUP(Q$1, m_preprocess!$1:$1048576, $D275, FALSE)), "", HLOOKUP(Q$1, m_preprocess!$1:$1048576, $D275, FALSE))</f>
        <v>321205.71539785119</v>
      </c>
      <c r="R275" s="21">
        <f>IF(ISBLANK(HLOOKUP(R$1, m_preprocess!$1:$1048576, $D275, FALSE)), "", HLOOKUP(R$1, m_preprocess!$1:$1048576, $D275, FALSE))</f>
        <v>279840.39588531695</v>
      </c>
      <c r="S275" s="21">
        <f>IF(ISBLANK(HLOOKUP(S$1, m_preprocess!$1:$1048576, $D275, FALSE)), "", HLOOKUP(S$1, m_preprocess!$1:$1048576, $D275, FALSE))</f>
        <v>264991.98152901733</v>
      </c>
      <c r="T275" s="21">
        <f>IF(ISBLANK(HLOOKUP(T$1, m_preprocess!$1:$1048576, $D275, FALSE)), "", HLOOKUP(T$1, m_preprocess!$1:$1048576, $D275, FALSE))</f>
        <v>71263699.030518085</v>
      </c>
      <c r="U275" s="21">
        <f>IF(ISBLANK(HLOOKUP(U$1, m_preprocess!$1:$1048576, $D275, FALSE)), "", HLOOKUP(U$1, m_preprocess!$1:$1048576, $D275, FALSE))</f>
        <v>67.120817158133661</v>
      </c>
      <c r="V275" s="21">
        <f>IF(ISBLANK(HLOOKUP(V$1, m_preprocess!$1:$1048576, $D275, FALSE)), "", HLOOKUP(V$1, m_preprocess!$1:$1048576, $D275, FALSE))</f>
        <v>22981485.125621006</v>
      </c>
      <c r="W275" s="21">
        <f>IF(ISBLANK(HLOOKUP(W$1, m_preprocess!$1:$1048576, $D275, FALSE)), "", HLOOKUP(W$1, m_preprocess!$1:$1048576, $D275, FALSE))</f>
        <v>38602476.843151167</v>
      </c>
      <c r="X275" s="21">
        <f>IF(ISBLANK(HLOOKUP(X$1, m_preprocess!$1:$1048576, $D275, FALSE)), "", HLOOKUP(X$1, m_preprocess!$1:$1048576, $D275, FALSE))</f>
        <v>38309.01253079396</v>
      </c>
      <c r="Y275" s="21">
        <f>IF(ISBLANK(HLOOKUP(Y$1, m_preprocess!$1:$1048576, $D275, FALSE)), "", HLOOKUP(Y$1, m_preprocess!$1:$1048576, $D275, FALSE))</f>
        <v>140.44999999999999</v>
      </c>
      <c r="Z275" s="21">
        <f>IF(ISBLANK(HLOOKUP(Z$1, m_preprocess!$1:$1048576, $D275, FALSE)), "", HLOOKUP(Z$1, m_preprocess!$1:$1048576, $D275, FALSE))</f>
        <v>97.2</v>
      </c>
    </row>
    <row r="276" spans="1:26" x14ac:dyDescent="0.25">
      <c r="A276" s="2">
        <v>42309</v>
      </c>
      <c r="B276" s="21">
        <v>2015</v>
      </c>
      <c r="C276" s="21">
        <v>11</v>
      </c>
      <c r="D276" s="21">
        <v>276</v>
      </c>
      <c r="E276" s="21">
        <f>IF(ISBLANK(HLOOKUP(E$1, m_preprocess!$1:$1048576, $D276, FALSE)), "", HLOOKUP(E$1, m_preprocess!$1:$1048576, $D276, FALSE))</f>
        <v>101.60744804253196</v>
      </c>
      <c r="F276" s="21">
        <f>IF(ISBLANK(HLOOKUP(F$1, m_preprocess!$1:$1048576, $D276, FALSE)), "", HLOOKUP(F$1, m_preprocess!$1:$1048576, $D276, FALSE))</f>
        <v>102.276086891422</v>
      </c>
      <c r="G276" s="21">
        <f>IF(ISBLANK(HLOOKUP(G$1, m_preprocess!$1:$1048576, $D276, FALSE)), "", HLOOKUP(G$1, m_preprocess!$1:$1048576, $D276, FALSE))</f>
        <v>96.224127531862209</v>
      </c>
      <c r="H276" s="21">
        <f>IF(ISBLANK(HLOOKUP(H$1, m_preprocess!$1:$1048576, $D276, FALSE)), "", HLOOKUP(H$1, m_preprocess!$1:$1048576, $D276, FALSE))</f>
        <v>96.873095579659932</v>
      </c>
      <c r="I276" s="21">
        <f>IF(ISBLANK(HLOOKUP(I$1, m_preprocess!$1:$1048576, $D276, FALSE)), "", HLOOKUP(I$1, m_preprocess!$1:$1048576, $D276, FALSE))</f>
        <v>96.284392952049004</v>
      </c>
      <c r="J276" s="21">
        <f>IF(ISBLANK(HLOOKUP(J$1, m_preprocess!$1:$1048576, $D276, FALSE)), "", HLOOKUP(J$1, m_preprocess!$1:$1048576, $D276, FALSE))</f>
        <v>91.467035335338494</v>
      </c>
      <c r="K276" s="21">
        <f>IF(ISBLANK(HLOOKUP(K$1, m_preprocess!$1:$1048576, $D276, FALSE)), "", HLOOKUP(K$1, m_preprocess!$1:$1048576, $D276, FALSE))</f>
        <v>667742.20335485297</v>
      </c>
      <c r="L276" s="21">
        <f>IF(ISBLANK(HLOOKUP(L$1, m_preprocess!$1:$1048576, $D276, FALSE)), "", HLOOKUP(L$1, m_preprocess!$1:$1048576, $D276, FALSE))</f>
        <v>133962.98055611982</v>
      </c>
      <c r="M276" s="21">
        <f>IF(ISBLANK(HLOOKUP(M$1, m_preprocess!$1:$1048576, $D276, FALSE)), "", HLOOKUP(M$1, m_preprocess!$1:$1048576, $D276, FALSE))</f>
        <v>253888.36431078074</v>
      </c>
      <c r="N276" s="21">
        <f>IF(ISBLANK(HLOOKUP(N$1, m_preprocess!$1:$1048576, $D276, FALSE)), "", HLOOKUP(N$1, m_preprocess!$1:$1048576, $D276, FALSE))</f>
        <v>91510.190242345387</v>
      </c>
      <c r="O276" s="21">
        <f>IF(ISBLANK(HLOOKUP(O$1, m_preprocess!$1:$1048576, $D276, FALSE)), "", HLOOKUP(O$1, m_preprocess!$1:$1048576, $D276, FALSE))</f>
        <v>188380.66824561119</v>
      </c>
      <c r="P276" s="21">
        <f>IF(ISBLANK(HLOOKUP(P$1, m_preprocess!$1:$1048576, $D276, FALSE)), "", HLOOKUP(P$1, m_preprocess!$1:$1048576, $D276, FALSE))</f>
        <v>859768.27333039348</v>
      </c>
      <c r="Q276" s="21">
        <f>IF(ISBLANK(HLOOKUP(Q$1, m_preprocess!$1:$1048576, $D276, FALSE)), "", HLOOKUP(Q$1, m_preprocess!$1:$1048576, $D276, FALSE))</f>
        <v>298197.25845230801</v>
      </c>
      <c r="R276" s="21">
        <f>IF(ISBLANK(HLOOKUP(R$1, m_preprocess!$1:$1048576, $D276, FALSE)), "", HLOOKUP(R$1, m_preprocess!$1:$1048576, $D276, FALSE))</f>
        <v>263093.91242107237</v>
      </c>
      <c r="S276" s="21">
        <f>IF(ISBLANK(HLOOKUP(S$1, m_preprocess!$1:$1048576, $D276, FALSE)), "", HLOOKUP(S$1, m_preprocess!$1:$1048576, $D276, FALSE))</f>
        <v>298477.10245701304</v>
      </c>
      <c r="T276" s="21">
        <f>IF(ISBLANK(HLOOKUP(T$1, m_preprocess!$1:$1048576, $D276, FALSE)), "", HLOOKUP(T$1, m_preprocess!$1:$1048576, $D276, FALSE))</f>
        <v>71846192.567491159</v>
      </c>
      <c r="U276" s="21">
        <f>IF(ISBLANK(HLOOKUP(U$1, m_preprocess!$1:$1048576, $D276, FALSE)), "", HLOOKUP(U$1, m_preprocess!$1:$1048576, $D276, FALSE))</f>
        <v>65.585275224059956</v>
      </c>
      <c r="V276" s="21">
        <f>IF(ISBLANK(HLOOKUP(V$1, m_preprocess!$1:$1048576, $D276, FALSE)), "", HLOOKUP(V$1, m_preprocess!$1:$1048576, $D276, FALSE))</f>
        <v>23112792.642402828</v>
      </c>
      <c r="W276" s="21">
        <f>IF(ISBLANK(HLOOKUP(W$1, m_preprocess!$1:$1048576, $D276, FALSE)), "", HLOOKUP(W$1, m_preprocess!$1:$1048576, $D276, FALSE))</f>
        <v>38450672.198586576</v>
      </c>
      <c r="X276" s="21">
        <f>IF(ISBLANK(HLOOKUP(X$1, m_preprocess!$1:$1048576, $D276, FALSE)), "", HLOOKUP(X$1, m_preprocess!$1:$1048576, $D276, FALSE))</f>
        <v>39339.655483899696</v>
      </c>
      <c r="Y276" s="21">
        <f>IF(ISBLANK(HLOOKUP(Y$1, m_preprocess!$1:$1048576, $D276, FALSE)), "", HLOOKUP(Y$1, m_preprocess!$1:$1048576, $D276, FALSE))</f>
        <v>136.13999999999999</v>
      </c>
      <c r="Z276" s="21">
        <f>IF(ISBLANK(HLOOKUP(Z$1, m_preprocess!$1:$1048576, $D276, FALSE)), "", HLOOKUP(Z$1, m_preprocess!$1:$1048576, $D276, FALSE))</f>
        <v>87.6</v>
      </c>
    </row>
    <row r="277" spans="1:26" x14ac:dyDescent="0.25">
      <c r="A277" s="2">
        <v>42339</v>
      </c>
      <c r="B277" s="21">
        <v>2015</v>
      </c>
      <c r="C277" s="21">
        <v>12</v>
      </c>
      <c r="D277" s="21">
        <v>277</v>
      </c>
      <c r="E277" s="21">
        <f>IF(ISBLANK(HLOOKUP(E$1, m_preprocess!$1:$1048576, $D277, FALSE)), "", HLOOKUP(E$1, m_preprocess!$1:$1048576, $D277, FALSE))</f>
        <v>113.95687907923624</v>
      </c>
      <c r="F277" s="21">
        <f>IF(ISBLANK(HLOOKUP(F$1, m_preprocess!$1:$1048576, $D277, FALSE)), "", HLOOKUP(F$1, m_preprocess!$1:$1048576, $D277, FALSE))</f>
        <v>102.64933337317299</v>
      </c>
      <c r="G277" s="21">
        <f>IF(ISBLANK(HLOOKUP(G$1, m_preprocess!$1:$1048576, $D277, FALSE)), "", HLOOKUP(G$1, m_preprocess!$1:$1048576, $D277, FALSE))</f>
        <v>107.83388604632627</v>
      </c>
      <c r="H277" s="21">
        <f>IF(ISBLANK(HLOOKUP(H$1, m_preprocess!$1:$1048576, $D277, FALSE)), "", HLOOKUP(H$1, m_preprocess!$1:$1048576, $D277, FALSE))</f>
        <v>110.90451472291112</v>
      </c>
      <c r="I277" s="21">
        <f>IF(ISBLANK(HLOOKUP(I$1, m_preprocess!$1:$1048576, $D277, FALSE)), "", HLOOKUP(I$1, m_preprocess!$1:$1048576, $D277, FALSE))</f>
        <v>137.41711084669984</v>
      </c>
      <c r="J277" s="21">
        <f>IF(ISBLANK(HLOOKUP(J$1, m_preprocess!$1:$1048576, $D277, FALSE)), "", HLOOKUP(J$1, m_preprocess!$1:$1048576, $D277, FALSE))</f>
        <v>102.7961411342835</v>
      </c>
      <c r="K277" s="21">
        <f>IF(ISBLANK(HLOOKUP(K$1, m_preprocess!$1:$1048576, $D277, FALSE)), "", HLOOKUP(K$1, m_preprocess!$1:$1048576, $D277, FALSE))</f>
        <v>577580.01024436485</v>
      </c>
      <c r="L277" s="21">
        <f>IF(ISBLANK(HLOOKUP(L$1, m_preprocess!$1:$1048576, $D277, FALSE)), "", HLOOKUP(L$1, m_preprocess!$1:$1048576, $D277, FALSE))</f>
        <v>91829.499088872311</v>
      </c>
      <c r="M277" s="21">
        <f>IF(ISBLANK(HLOOKUP(M$1, m_preprocess!$1:$1048576, $D277, FALSE)), "", HLOOKUP(M$1, m_preprocess!$1:$1048576, $D277, FALSE))</f>
        <v>242752.34895385537</v>
      </c>
      <c r="N277" s="21">
        <f>IF(ISBLANK(HLOOKUP(N$1, m_preprocess!$1:$1048576, $D277, FALSE)), "", HLOOKUP(N$1, m_preprocess!$1:$1048576, $D277, FALSE))</f>
        <v>57783.30103777047</v>
      </c>
      <c r="O277" s="21">
        <f>IF(ISBLANK(HLOOKUP(O$1, m_preprocess!$1:$1048576, $D277, FALSE)), "", HLOOKUP(O$1, m_preprocess!$1:$1048576, $D277, FALSE))</f>
        <v>185214.8611638704</v>
      </c>
      <c r="P277" s="21">
        <f>IF(ISBLANK(HLOOKUP(P$1, m_preprocess!$1:$1048576, $D277, FALSE)), "", HLOOKUP(P$1, m_preprocess!$1:$1048576, $D277, FALSE))</f>
        <v>908419.40955945209</v>
      </c>
      <c r="Q277" s="21">
        <f>IF(ISBLANK(HLOOKUP(Q$1, m_preprocess!$1:$1048576, $D277, FALSE)), "", HLOOKUP(Q$1, m_preprocess!$1:$1048576, $D277, FALSE))</f>
        <v>315450.7173595035</v>
      </c>
      <c r="R277" s="21">
        <f>IF(ISBLANK(HLOOKUP(R$1, m_preprocess!$1:$1048576, $D277, FALSE)), "", HLOOKUP(R$1, m_preprocess!$1:$1048576, $D277, FALSE))</f>
        <v>308801.40412407229</v>
      </c>
      <c r="S277" s="21">
        <f>IF(ISBLANK(HLOOKUP(S$1, m_preprocess!$1:$1048576, $D277, FALSE)), "", HLOOKUP(S$1, m_preprocess!$1:$1048576, $D277, FALSE))</f>
        <v>284167.28807587625</v>
      </c>
      <c r="T277" s="21">
        <f>IF(ISBLANK(HLOOKUP(T$1, m_preprocess!$1:$1048576, $D277, FALSE)), "", HLOOKUP(T$1, m_preprocess!$1:$1048576, $D277, FALSE))</f>
        <v>72735716.636554614</v>
      </c>
      <c r="U277" s="21">
        <f>IF(ISBLANK(HLOOKUP(U$1, m_preprocess!$1:$1048576, $D277, FALSE)), "", HLOOKUP(U$1, m_preprocess!$1:$1048576, $D277, FALSE))</f>
        <v>65.933352447494769</v>
      </c>
      <c r="V277" s="21">
        <f>IF(ISBLANK(HLOOKUP(V$1, m_preprocess!$1:$1048576, $D277, FALSE)), "", HLOOKUP(V$1, m_preprocess!$1:$1048576, $D277, FALSE))</f>
        <v>25048115.62184874</v>
      </c>
      <c r="W277" s="21">
        <f>IF(ISBLANK(HLOOKUP(W$1, m_preprocess!$1:$1048576, $D277, FALSE)), "", HLOOKUP(W$1, m_preprocess!$1:$1048576, $D277, FALSE))</f>
        <v>40456875.943277314</v>
      </c>
      <c r="X277" s="21">
        <f>IF(ISBLANK(HLOOKUP(X$1, m_preprocess!$1:$1048576, $D277, FALSE)), "", HLOOKUP(X$1, m_preprocess!$1:$1048576, $D277, FALSE))</f>
        <v>63360.733702407029</v>
      </c>
      <c r="Y277" s="21">
        <f>IF(ISBLANK(HLOOKUP(Y$1, m_preprocess!$1:$1048576, $D277, FALSE)), "", HLOOKUP(Y$1, m_preprocess!$1:$1048576, $D277, FALSE))</f>
        <v>136.4</v>
      </c>
      <c r="Z277" s="21">
        <f>IF(ISBLANK(HLOOKUP(Z$1, m_preprocess!$1:$1048576, $D277, FALSE)), "", HLOOKUP(Z$1, m_preprocess!$1:$1048576, $D277, FALSE))</f>
        <v>77.2</v>
      </c>
    </row>
    <row r="278" spans="1:26" x14ac:dyDescent="0.25">
      <c r="A278" s="2">
        <v>42370</v>
      </c>
      <c r="B278" s="21">
        <v>2016</v>
      </c>
      <c r="C278" s="21">
        <v>1</v>
      </c>
      <c r="D278" s="21">
        <v>278</v>
      </c>
      <c r="E278" s="21">
        <f>IF(ISBLANK(HLOOKUP(E$1, m_preprocess!$1:$1048576, $D278, FALSE)), "", HLOOKUP(E$1, m_preprocess!$1:$1048576, $D278, FALSE))</f>
        <v>99.680772570026988</v>
      </c>
      <c r="F278" s="21">
        <f>IF(ISBLANK(HLOOKUP(F$1, m_preprocess!$1:$1048576, $D278, FALSE)), "", HLOOKUP(F$1, m_preprocess!$1:$1048576, $D278, FALSE))</f>
        <v>102.217636968176</v>
      </c>
      <c r="G278" s="21">
        <f>IF(ISBLANK(HLOOKUP(G$1, m_preprocess!$1:$1048576, $D278, FALSE)), "", HLOOKUP(G$1, m_preprocess!$1:$1048576, $D278, FALSE))</f>
        <v>88.005399749255432</v>
      </c>
      <c r="H278" s="21">
        <f>IF(ISBLANK(HLOOKUP(H$1, m_preprocess!$1:$1048576, $D278, FALSE)), "", HLOOKUP(H$1, m_preprocess!$1:$1048576, $D278, FALSE))</f>
        <v>86.679185903447234</v>
      </c>
      <c r="I278" s="21">
        <f>IF(ISBLANK(HLOOKUP(I$1, m_preprocess!$1:$1048576, $D278, FALSE)), "", HLOOKUP(I$1, m_preprocess!$1:$1048576, $D278, FALSE))</f>
        <v>81.978066699016964</v>
      </c>
      <c r="J278" s="21">
        <f>IF(ISBLANK(HLOOKUP(J$1, m_preprocess!$1:$1048576, $D278, FALSE)), "", HLOOKUP(J$1, m_preprocess!$1:$1048576, $D278, FALSE))</f>
        <v>85.680708438244196</v>
      </c>
      <c r="K278" s="21">
        <f>IF(ISBLANK(HLOOKUP(K$1, m_preprocess!$1:$1048576, $D278, FALSE)), "", HLOOKUP(K$1, m_preprocess!$1:$1048576, $D278, FALSE))</f>
        <v>722434.94502841018</v>
      </c>
      <c r="L278" s="21">
        <f>IF(ISBLANK(HLOOKUP(L$1, m_preprocess!$1:$1048576, $D278, FALSE)), "", HLOOKUP(L$1, m_preprocess!$1:$1048576, $D278, FALSE))</f>
        <v>284589.91188872757</v>
      </c>
      <c r="M278" s="21">
        <f>IF(ISBLANK(HLOOKUP(M$1, m_preprocess!$1:$1048576, $D278, FALSE)), "", HLOOKUP(M$1, m_preprocess!$1:$1048576, $D278, FALSE))</f>
        <v>198842.59612278573</v>
      </c>
      <c r="N278" s="21">
        <f>IF(ISBLANK(HLOOKUP(N$1, m_preprocess!$1:$1048576, $D278, FALSE)), "", HLOOKUP(N$1, m_preprocess!$1:$1048576, $D278, FALSE))</f>
        <v>51331.865788387258</v>
      </c>
      <c r="O278" s="21">
        <f>IF(ISBLANK(HLOOKUP(O$1, m_preprocess!$1:$1048576, $D278, FALSE)), "", HLOOKUP(O$1, m_preprocess!$1:$1048576, $D278, FALSE))</f>
        <v>187670.55769531158</v>
      </c>
      <c r="P278" s="21">
        <f>IF(ISBLANK(HLOOKUP(P$1, m_preprocess!$1:$1048576, $D278, FALSE)), "", HLOOKUP(P$1, m_preprocess!$1:$1048576, $D278, FALSE))</f>
        <v>784291.4224945181</v>
      </c>
      <c r="Q278" s="21">
        <f>IF(ISBLANK(HLOOKUP(Q$1, m_preprocess!$1:$1048576, $D278, FALSE)), "", HLOOKUP(Q$1, m_preprocess!$1:$1048576, $D278, FALSE))</f>
        <v>264747.8852975067</v>
      </c>
      <c r="R278" s="21">
        <f>IF(ISBLANK(HLOOKUP(R$1, m_preprocess!$1:$1048576, $D278, FALSE)), "", HLOOKUP(R$1, m_preprocess!$1:$1048576, $D278, FALSE))</f>
        <v>259355.09507676252</v>
      </c>
      <c r="S278" s="21">
        <f>IF(ISBLANK(HLOOKUP(S$1, m_preprocess!$1:$1048576, $D278, FALSE)), "", HLOOKUP(S$1, m_preprocess!$1:$1048576, $D278, FALSE))</f>
        <v>260188.30335034785</v>
      </c>
      <c r="T278" s="21">
        <f>IF(ISBLANK(HLOOKUP(T$1, m_preprocess!$1:$1048576, $D278, FALSE)), "", HLOOKUP(T$1, m_preprocess!$1:$1048576, $D278, FALSE))</f>
        <v>71553800.121501699</v>
      </c>
      <c r="U278" s="21">
        <f>IF(ISBLANK(HLOOKUP(U$1, m_preprocess!$1:$1048576, $D278, FALSE)), "", HLOOKUP(U$1, m_preprocess!$1:$1048576, $D278, FALSE))</f>
        <v>64.454726073990187</v>
      </c>
      <c r="V278" s="21">
        <f>IF(ISBLANK(HLOOKUP(V$1, m_preprocess!$1:$1048576, $D278, FALSE)), "", HLOOKUP(V$1, m_preprocess!$1:$1048576, $D278, FALSE))</f>
        <v>23324110.568600681</v>
      </c>
      <c r="W278" s="21">
        <f>IF(ISBLANK(HLOOKUP(W$1, m_preprocess!$1:$1048576, $D278, FALSE)), "", HLOOKUP(W$1, m_preprocess!$1:$1048576, $D278, FALSE))</f>
        <v>38611215.458703071</v>
      </c>
      <c r="X278" s="21">
        <f>IF(ISBLANK(HLOOKUP(X$1, m_preprocess!$1:$1048576, $D278, FALSE)), "", HLOOKUP(X$1, m_preprocess!$1:$1048576, $D278, FALSE))</f>
        <v>30916.995320722737</v>
      </c>
      <c r="Y278" s="21">
        <f>IF(ISBLANK(HLOOKUP(Y$1, m_preprocess!$1:$1048576, $D278, FALSE)), "", HLOOKUP(Y$1, m_preprocess!$1:$1048576, $D278, FALSE))</f>
        <v>128.41</v>
      </c>
      <c r="Z278" s="21">
        <f>IF(ISBLANK(HLOOKUP(Z$1, m_preprocess!$1:$1048576, $D278, FALSE)), "", HLOOKUP(Z$1, m_preprocess!$1:$1048576, $D278, FALSE))</f>
        <v>76.3</v>
      </c>
    </row>
    <row r="279" spans="1:26" x14ac:dyDescent="0.25">
      <c r="A279" s="2">
        <v>42401</v>
      </c>
      <c r="B279" s="21">
        <v>2016</v>
      </c>
      <c r="C279" s="21">
        <v>2</v>
      </c>
      <c r="D279" s="21">
        <v>279</v>
      </c>
      <c r="E279" s="21">
        <f>IF(ISBLANK(HLOOKUP(E$1, m_preprocess!$1:$1048576, $D279, FALSE)), "", HLOOKUP(E$1, m_preprocess!$1:$1048576, $D279, FALSE))</f>
        <v>105.11924515198622</v>
      </c>
      <c r="F279" s="21">
        <f>IF(ISBLANK(HLOOKUP(F$1, m_preprocess!$1:$1048576, $D279, FALSE)), "", HLOOKUP(F$1, m_preprocess!$1:$1048576, $D279, FALSE))</f>
        <v>104.100441866129</v>
      </c>
      <c r="G279" s="21">
        <f>IF(ISBLANK(HLOOKUP(G$1, m_preprocess!$1:$1048576, $D279, FALSE)), "", HLOOKUP(G$1, m_preprocess!$1:$1048576, $D279, FALSE))</f>
        <v>96.073554547676537</v>
      </c>
      <c r="H279" s="21">
        <f>IF(ISBLANK(HLOOKUP(H$1, m_preprocess!$1:$1048576, $D279, FALSE)), "", HLOOKUP(H$1, m_preprocess!$1:$1048576, $D279, FALSE))</f>
        <v>90.889550792278158</v>
      </c>
      <c r="I279" s="21">
        <f>IF(ISBLANK(HLOOKUP(I$1, m_preprocess!$1:$1048576, $D279, FALSE)), "", HLOOKUP(I$1, m_preprocess!$1:$1048576, $D279, FALSE))</f>
        <v>89.287131914930811</v>
      </c>
      <c r="J279" s="21">
        <f>IF(ISBLANK(HLOOKUP(J$1, m_preprocess!$1:$1048576, $D279, FALSE)), "", HLOOKUP(J$1, m_preprocess!$1:$1048576, $D279, FALSE))</f>
        <v>101.04057448228897</v>
      </c>
      <c r="K279" s="21">
        <f>IF(ISBLANK(HLOOKUP(K$1, m_preprocess!$1:$1048576, $D279, FALSE)), "", HLOOKUP(K$1, m_preprocess!$1:$1048576, $D279, FALSE))</f>
        <v>822969.92854399234</v>
      </c>
      <c r="L279" s="21">
        <f>IF(ISBLANK(HLOOKUP(L$1, m_preprocess!$1:$1048576, $D279, FALSE)), "", HLOOKUP(L$1, m_preprocess!$1:$1048576, $D279, FALSE))</f>
        <v>335981.21783299086</v>
      </c>
      <c r="M279" s="21">
        <f>IF(ISBLANK(HLOOKUP(M$1, m_preprocess!$1:$1048576, $D279, FALSE)), "", HLOOKUP(M$1, m_preprocess!$1:$1048576, $D279, FALSE))</f>
        <v>245440.61283947661</v>
      </c>
      <c r="N279" s="21">
        <f>IF(ISBLANK(HLOOKUP(N$1, m_preprocess!$1:$1048576, $D279, FALSE)), "", HLOOKUP(N$1, m_preprocess!$1:$1048576, $D279, FALSE))</f>
        <v>53568.998725027268</v>
      </c>
      <c r="O279" s="21">
        <f>IF(ISBLANK(HLOOKUP(O$1, m_preprocess!$1:$1048576, $D279, FALSE)), "", HLOOKUP(O$1, m_preprocess!$1:$1048576, $D279, FALSE))</f>
        <v>187979.10286571752</v>
      </c>
      <c r="P279" s="21">
        <f>IF(ISBLANK(HLOOKUP(P$1, m_preprocess!$1:$1048576, $D279, FALSE)), "", HLOOKUP(P$1, m_preprocess!$1:$1048576, $D279, FALSE))</f>
        <v>769922.73552690248</v>
      </c>
      <c r="Q279" s="21">
        <f>IF(ISBLANK(HLOOKUP(Q$1, m_preprocess!$1:$1048576, $D279, FALSE)), "", HLOOKUP(Q$1, m_preprocess!$1:$1048576, $D279, FALSE))</f>
        <v>255291.67436263579</v>
      </c>
      <c r="R279" s="21">
        <f>IF(ISBLANK(HLOOKUP(R$1, m_preprocess!$1:$1048576, $D279, FALSE)), "", HLOOKUP(R$1, m_preprocess!$1:$1048576, $D279, FALSE))</f>
        <v>234838.39467065036</v>
      </c>
      <c r="S279" s="21">
        <f>IF(ISBLANK(HLOOKUP(S$1, m_preprocess!$1:$1048576, $D279, FALSE)), "", HLOOKUP(S$1, m_preprocess!$1:$1048576, $D279, FALSE))</f>
        <v>279792.31032252737</v>
      </c>
      <c r="T279" s="21">
        <f>IF(ISBLANK(HLOOKUP(T$1, m_preprocess!$1:$1048576, $D279, FALSE)), "", HLOOKUP(T$1, m_preprocess!$1:$1048576, $D279, FALSE))</f>
        <v>69795800.788043484</v>
      </c>
      <c r="U279" s="21">
        <f>IF(ISBLANK(HLOOKUP(U$1, m_preprocess!$1:$1048576, $D279, FALSE)), "", HLOOKUP(U$1, m_preprocess!$1:$1048576, $D279, FALSE))</f>
        <v>63.536712380675041</v>
      </c>
      <c r="V279" s="21">
        <f>IF(ISBLANK(HLOOKUP(V$1, m_preprocess!$1:$1048576, $D279, FALSE)), "", HLOOKUP(V$1, m_preprocess!$1:$1048576, $D279, FALSE))</f>
        <v>22803080.168478265</v>
      </c>
      <c r="W279" s="21">
        <f>IF(ISBLANK(HLOOKUP(W$1, m_preprocess!$1:$1048576, $D279, FALSE)), "", HLOOKUP(W$1, m_preprocess!$1:$1048576, $D279, FALSE))</f>
        <v>38018257.40625</v>
      </c>
      <c r="X279" s="21">
        <f>IF(ISBLANK(HLOOKUP(X$1, m_preprocess!$1:$1048576, $D279, FALSE)), "", HLOOKUP(X$1, m_preprocess!$1:$1048576, $D279, FALSE))</f>
        <v>37086.89740654311</v>
      </c>
      <c r="Y279" s="21">
        <f>IF(ISBLANK(HLOOKUP(Y$1, m_preprocess!$1:$1048576, $D279, FALSE)), "", HLOOKUP(Y$1, m_preprocess!$1:$1048576, $D279, FALSE))</f>
        <v>130.88</v>
      </c>
      <c r="Z279" s="21">
        <f>IF(ISBLANK(HLOOKUP(Z$1, m_preprocess!$1:$1048576, $D279, FALSE)), "", HLOOKUP(Z$1, m_preprocess!$1:$1048576, $D279, FALSE))</f>
        <v>75.8</v>
      </c>
    </row>
    <row r="280" spans="1:26" x14ac:dyDescent="0.25">
      <c r="A280" s="2">
        <v>42430</v>
      </c>
      <c r="B280" s="21">
        <v>2016</v>
      </c>
      <c r="C280" s="21">
        <v>3</v>
      </c>
      <c r="D280" s="21">
        <v>280</v>
      </c>
      <c r="E280" s="21">
        <f>IF(ISBLANK(HLOOKUP(E$1, m_preprocess!$1:$1048576, $D280, FALSE)), "", HLOOKUP(E$1, m_preprocess!$1:$1048576, $D280, FALSE))</f>
        <v>109.37012082223848</v>
      </c>
      <c r="F280" s="21">
        <f>IF(ISBLANK(HLOOKUP(F$1, m_preprocess!$1:$1048576, $D280, FALSE)), "", HLOOKUP(F$1, m_preprocess!$1:$1048576, $D280, FALSE))</f>
        <v>103.426423725389</v>
      </c>
      <c r="G280" s="21">
        <f>IF(ISBLANK(HLOOKUP(G$1, m_preprocess!$1:$1048576, $D280, FALSE)), "", HLOOKUP(G$1, m_preprocess!$1:$1048576, $D280, FALSE))</f>
        <v>104.85096506565263</v>
      </c>
      <c r="H280" s="21">
        <f>IF(ISBLANK(HLOOKUP(H$1, m_preprocess!$1:$1048576, $D280, FALSE)), "", HLOOKUP(H$1, m_preprocess!$1:$1048576, $D280, FALSE))</f>
        <v>100.22819996480055</v>
      </c>
      <c r="I280" s="21">
        <f>IF(ISBLANK(HLOOKUP(I$1, m_preprocess!$1:$1048576, $D280, FALSE)), "", HLOOKUP(I$1, m_preprocess!$1:$1048576, $D280, FALSE))</f>
        <v>89.658541839379311</v>
      </c>
      <c r="J280" s="21">
        <f>IF(ISBLANK(HLOOKUP(J$1, m_preprocess!$1:$1048576, $D280, FALSE)), "", HLOOKUP(J$1, m_preprocess!$1:$1048576, $D280, FALSE))</f>
        <v>113.95746133852312</v>
      </c>
      <c r="K280" s="21">
        <f>IF(ISBLANK(HLOOKUP(K$1, m_preprocess!$1:$1048576, $D280, FALSE)), "", HLOOKUP(K$1, m_preprocess!$1:$1048576, $D280, FALSE))</f>
        <v>916513.140400882</v>
      </c>
      <c r="L280" s="21">
        <f>IF(ISBLANK(HLOOKUP(L$1, m_preprocess!$1:$1048576, $D280, FALSE)), "", HLOOKUP(L$1, m_preprocess!$1:$1048576, $D280, FALSE))</f>
        <v>388877.59047104244</v>
      </c>
      <c r="M280" s="21">
        <f>IF(ISBLANK(HLOOKUP(M$1, m_preprocess!$1:$1048576, $D280, FALSE)), "", HLOOKUP(M$1, m_preprocess!$1:$1048576, $D280, FALSE))</f>
        <v>257223.62364734054</v>
      </c>
      <c r="N280" s="21">
        <f>IF(ISBLANK(HLOOKUP(N$1, m_preprocess!$1:$1048576, $D280, FALSE)), "", HLOOKUP(N$1, m_preprocess!$1:$1048576, $D280, FALSE))</f>
        <v>75458.3864741086</v>
      </c>
      <c r="O280" s="21">
        <f>IF(ISBLANK(HLOOKUP(O$1, m_preprocess!$1:$1048576, $D280, FALSE)), "", HLOOKUP(O$1, m_preprocess!$1:$1048576, $D280, FALSE))</f>
        <v>194953.54102665553</v>
      </c>
      <c r="P280" s="21">
        <f>IF(ISBLANK(HLOOKUP(P$1, m_preprocess!$1:$1048576, $D280, FALSE)), "", HLOOKUP(P$1, m_preprocess!$1:$1048576, $D280, FALSE))</f>
        <v>806575.15547897806</v>
      </c>
      <c r="Q280" s="21">
        <f>IF(ISBLANK(HLOOKUP(Q$1, m_preprocess!$1:$1048576, $D280, FALSE)), "", HLOOKUP(Q$1, m_preprocess!$1:$1048576, $D280, FALSE))</f>
        <v>301856.86917030992</v>
      </c>
      <c r="R280" s="21">
        <f>IF(ISBLANK(HLOOKUP(R$1, m_preprocess!$1:$1048576, $D280, FALSE)), "", HLOOKUP(R$1, m_preprocess!$1:$1048576, $D280, FALSE))</f>
        <v>215220.32623444137</v>
      </c>
      <c r="S280" s="21">
        <f>IF(ISBLANK(HLOOKUP(S$1, m_preprocess!$1:$1048576, $D280, FALSE)), "", HLOOKUP(S$1, m_preprocess!$1:$1048576, $D280, FALSE))</f>
        <v>289498.78002755635</v>
      </c>
      <c r="T280" s="21">
        <f>IF(ISBLANK(HLOOKUP(T$1, m_preprocess!$1:$1048576, $D280, FALSE)), "", HLOOKUP(T$1, m_preprocess!$1:$1048576, $D280, FALSE))</f>
        <v>69421805.049829349</v>
      </c>
      <c r="U280" s="21">
        <f>IF(ISBLANK(HLOOKUP(U$1, m_preprocess!$1:$1048576, $D280, FALSE)), "", HLOOKUP(U$1, m_preprocess!$1:$1048576, $D280, FALSE))</f>
        <v>63.753219946048134</v>
      </c>
      <c r="V280" s="21">
        <f>IF(ISBLANK(HLOOKUP(V$1, m_preprocess!$1:$1048576, $D280, FALSE)), "", HLOOKUP(V$1, m_preprocess!$1:$1048576, $D280, FALSE))</f>
        <v>23135346.987030715</v>
      </c>
      <c r="W280" s="21">
        <f>IF(ISBLANK(HLOOKUP(W$1, m_preprocess!$1:$1048576, $D280, FALSE)), "", HLOOKUP(W$1, m_preprocess!$1:$1048576, $D280, FALSE))</f>
        <v>38269874.766552903</v>
      </c>
      <c r="X280" s="21">
        <f>IF(ISBLANK(HLOOKUP(X$1, m_preprocess!$1:$1048576, $D280, FALSE)), "", HLOOKUP(X$1, m_preprocess!$1:$1048576, $D280, FALSE))</f>
        <v>45412.23086972491</v>
      </c>
      <c r="Y280" s="21">
        <f>IF(ISBLANK(HLOOKUP(Y$1, m_preprocess!$1:$1048576, $D280, FALSE)), "", HLOOKUP(Y$1, m_preprocess!$1:$1048576, $D280, FALSE))</f>
        <v>140.56</v>
      </c>
      <c r="Z280" s="21">
        <f>IF(ISBLANK(HLOOKUP(Z$1, m_preprocess!$1:$1048576, $D280, FALSE)), "", HLOOKUP(Z$1, m_preprocess!$1:$1048576, $D280, FALSE))</f>
        <v>83.7</v>
      </c>
    </row>
    <row r="281" spans="1:26" x14ac:dyDescent="0.25">
      <c r="A281" s="2">
        <v>42461</v>
      </c>
      <c r="B281" s="21">
        <v>2016</v>
      </c>
      <c r="C281" s="21">
        <v>4</v>
      </c>
      <c r="D281" s="21">
        <v>281</v>
      </c>
      <c r="E281" s="21">
        <f>IF(ISBLANK(HLOOKUP(E$1, m_preprocess!$1:$1048576, $D281, FALSE)), "", HLOOKUP(E$1, m_preprocess!$1:$1048576, $D281, FALSE))</f>
        <v>107.09482138346722</v>
      </c>
      <c r="F281" s="21">
        <f>IF(ISBLANK(HLOOKUP(F$1, m_preprocess!$1:$1048576, $D281, FALSE)), "", HLOOKUP(F$1, m_preprocess!$1:$1048576, $D281, FALSE))</f>
        <v>106.07505487402</v>
      </c>
      <c r="G281" s="21">
        <f>IF(ISBLANK(HLOOKUP(G$1, m_preprocess!$1:$1048576, $D281, FALSE)), "", HLOOKUP(G$1, m_preprocess!$1:$1048576, $D281, FALSE))</f>
        <v>101.51583558554384</v>
      </c>
      <c r="H281" s="21">
        <f>IF(ISBLANK(HLOOKUP(H$1, m_preprocess!$1:$1048576, $D281, FALSE)), "", HLOOKUP(H$1, m_preprocess!$1:$1048576, $D281, FALSE))</f>
        <v>101.80552505137952</v>
      </c>
      <c r="I281" s="21">
        <f>IF(ISBLANK(HLOOKUP(I$1, m_preprocess!$1:$1048576, $D281, FALSE)), "", HLOOKUP(I$1, m_preprocess!$1:$1048576, $D281, FALSE))</f>
        <v>107.29166345913681</v>
      </c>
      <c r="J281" s="21">
        <f>IF(ISBLANK(HLOOKUP(J$1, m_preprocess!$1:$1048576, $D281, FALSE)), "", HLOOKUP(J$1, m_preprocess!$1:$1048576, $D281, FALSE))</f>
        <v>106.07524523725289</v>
      </c>
      <c r="K281" s="21">
        <f>IF(ISBLANK(HLOOKUP(K$1, m_preprocess!$1:$1048576, $D281, FALSE)), "", HLOOKUP(K$1, m_preprocess!$1:$1048576, $D281, FALSE))</f>
        <v>842512.00821807398</v>
      </c>
      <c r="L281" s="21">
        <f>IF(ISBLANK(HLOOKUP(L$1, m_preprocess!$1:$1048576, $D281, FALSE)), "", HLOOKUP(L$1, m_preprocess!$1:$1048576, $D281, FALSE))</f>
        <v>323178.35675606341</v>
      </c>
      <c r="M281" s="21">
        <f>IF(ISBLANK(HLOOKUP(M$1, m_preprocess!$1:$1048576, $D281, FALSE)), "", HLOOKUP(M$1, m_preprocess!$1:$1048576, $D281, FALSE))</f>
        <v>266737.10770457011</v>
      </c>
      <c r="N281" s="21">
        <f>IF(ISBLANK(HLOOKUP(N$1, m_preprocess!$1:$1048576, $D281, FALSE)), "", HLOOKUP(N$1, m_preprocess!$1:$1048576, $D281, FALSE))</f>
        <v>59327.489720944948</v>
      </c>
      <c r="O281" s="21">
        <f>IF(ISBLANK(HLOOKUP(O$1, m_preprocess!$1:$1048576, $D281, FALSE)), "", HLOOKUP(O$1, m_preprocess!$1:$1048576, $D281, FALSE))</f>
        <v>193269.05119510688</v>
      </c>
      <c r="P281" s="21">
        <f>IF(ISBLANK(HLOOKUP(P$1, m_preprocess!$1:$1048576, $D281, FALSE)), "", HLOOKUP(P$1, m_preprocess!$1:$1048576, $D281, FALSE))</f>
        <v>758772.62536810711</v>
      </c>
      <c r="Q281" s="21">
        <f>IF(ISBLANK(HLOOKUP(Q$1, m_preprocess!$1:$1048576, $D281, FALSE)), "", HLOOKUP(Q$1, m_preprocess!$1:$1048576, $D281, FALSE))</f>
        <v>256312.31399224958</v>
      </c>
      <c r="R281" s="21">
        <f>IF(ISBLANK(HLOOKUP(R$1, m_preprocess!$1:$1048576, $D281, FALSE)), "", HLOOKUP(R$1, m_preprocess!$1:$1048576, $D281, FALSE))</f>
        <v>224355.92941030208</v>
      </c>
      <c r="S281" s="21">
        <f>IF(ISBLANK(HLOOKUP(S$1, m_preprocess!$1:$1048576, $D281, FALSE)), "", HLOOKUP(S$1, m_preprocess!$1:$1048576, $D281, FALSE))</f>
        <v>278103.50749363046</v>
      </c>
      <c r="T281" s="21">
        <f>IF(ISBLANK(HLOOKUP(T$1, m_preprocess!$1:$1048576, $D281, FALSE)), "", HLOOKUP(T$1, m_preprocess!$1:$1048576, $D281, FALSE))</f>
        <v>68897062.360273972</v>
      </c>
      <c r="U281" s="21">
        <f>IF(ISBLANK(HLOOKUP(U$1, m_preprocess!$1:$1048576, $D281, FALSE)), "", HLOOKUP(U$1, m_preprocess!$1:$1048576, $D281, FALSE))</f>
        <v>63.896115159106891</v>
      </c>
      <c r="V281" s="21">
        <f>IF(ISBLANK(HLOOKUP(V$1, m_preprocess!$1:$1048576, $D281, FALSE)), "", HLOOKUP(V$1, m_preprocess!$1:$1048576, $D281, FALSE))</f>
        <v>22922175.883561645</v>
      </c>
      <c r="W281" s="21">
        <f>IF(ISBLANK(HLOOKUP(W$1, m_preprocess!$1:$1048576, $D281, FALSE)), "", HLOOKUP(W$1, m_preprocess!$1:$1048576, $D281, FALSE))</f>
        <v>38359116.347260274</v>
      </c>
      <c r="X281" s="21">
        <f>IF(ISBLANK(HLOOKUP(X$1, m_preprocess!$1:$1048576, $D281, FALSE)), "", HLOOKUP(X$1, m_preprocess!$1:$1048576, $D281, FALSE))</f>
        <v>42533.842604134516</v>
      </c>
      <c r="Y281" s="21">
        <f>IF(ISBLANK(HLOOKUP(Y$1, m_preprocess!$1:$1048576, $D281, FALSE)), "", HLOOKUP(Y$1, m_preprocess!$1:$1048576, $D281, FALSE))</f>
        <v>136.04</v>
      </c>
      <c r="Z281" s="21">
        <f>IF(ISBLANK(HLOOKUP(Z$1, m_preprocess!$1:$1048576, $D281, FALSE)), "", HLOOKUP(Z$1, m_preprocess!$1:$1048576, $D281, FALSE))</f>
        <v>83</v>
      </c>
    </row>
    <row r="282" spans="1:26" x14ac:dyDescent="0.25">
      <c r="A282" s="2">
        <v>42491</v>
      </c>
      <c r="B282" s="21">
        <v>2016</v>
      </c>
      <c r="C282" s="21">
        <v>5</v>
      </c>
      <c r="D282" s="21">
        <v>282</v>
      </c>
      <c r="E282" s="21">
        <f>IF(ISBLANK(HLOOKUP(E$1, m_preprocess!$1:$1048576, $D282, FALSE)), "", HLOOKUP(E$1, m_preprocess!$1:$1048576, $D282, FALSE))</f>
        <v>102.83079398248616</v>
      </c>
      <c r="F282" s="21">
        <f>IF(ISBLANK(HLOOKUP(F$1, m_preprocess!$1:$1048576, $D282, FALSE)), "", HLOOKUP(F$1, m_preprocess!$1:$1048576, $D282, FALSE))</f>
        <v>104.048874919363</v>
      </c>
      <c r="G282" s="21">
        <f>IF(ISBLANK(HLOOKUP(G$1, m_preprocess!$1:$1048576, $D282, FALSE)), "", HLOOKUP(G$1, m_preprocess!$1:$1048576, $D282, FALSE))</f>
        <v>98.454235664042599</v>
      </c>
      <c r="H282" s="21">
        <f>IF(ISBLANK(HLOOKUP(H$1, m_preprocess!$1:$1048576, $D282, FALSE)), "", HLOOKUP(H$1, m_preprocess!$1:$1048576, $D282, FALSE))</f>
        <v>96.124630542393632</v>
      </c>
      <c r="I282" s="21">
        <f>IF(ISBLANK(HLOOKUP(I$1, m_preprocess!$1:$1048576, $D282, FALSE)), "", HLOOKUP(I$1, m_preprocess!$1:$1048576, $D282, FALSE))</f>
        <v>105.99226944141232</v>
      </c>
      <c r="J282" s="21">
        <f>IF(ISBLANK(HLOOKUP(J$1, m_preprocess!$1:$1048576, $D282, FALSE)), "", HLOOKUP(J$1, m_preprocess!$1:$1048576, $D282, FALSE))</f>
        <v>105.93356798566242</v>
      </c>
      <c r="K282" s="21">
        <f>IF(ISBLANK(HLOOKUP(K$1, m_preprocess!$1:$1048576, $D282, FALSE)), "", HLOOKUP(K$1, m_preprocess!$1:$1048576, $D282, FALSE))</f>
        <v>809467.76539820863</v>
      </c>
      <c r="L282" s="21">
        <f>IF(ISBLANK(HLOOKUP(L$1, m_preprocess!$1:$1048576, $D282, FALSE)), "", HLOOKUP(L$1, m_preprocess!$1:$1048576, $D282, FALSE))</f>
        <v>281760.35752133885</v>
      </c>
      <c r="M282" s="21">
        <f>IF(ISBLANK(HLOOKUP(M$1, m_preprocess!$1:$1048576, $D282, FALSE)), "", HLOOKUP(M$1, m_preprocess!$1:$1048576, $D282, FALSE))</f>
        <v>271030.90505036287</v>
      </c>
      <c r="N282" s="21">
        <f>IF(ISBLANK(HLOOKUP(N$1, m_preprocess!$1:$1048576, $D282, FALSE)), "", HLOOKUP(N$1, m_preprocess!$1:$1048576, $D282, FALSE))</f>
        <v>63814.652081289489</v>
      </c>
      <c r="O282" s="21">
        <f>IF(ISBLANK(HLOOKUP(O$1, m_preprocess!$1:$1048576, $D282, FALSE)), "", HLOOKUP(O$1, m_preprocess!$1:$1048576, $D282, FALSE))</f>
        <v>192861.85388831934</v>
      </c>
      <c r="P282" s="21">
        <f>IF(ISBLANK(HLOOKUP(P$1, m_preprocess!$1:$1048576, $D282, FALSE)), "", HLOOKUP(P$1, m_preprocess!$1:$1048576, $D282, FALSE))</f>
        <v>813584.69816147781</v>
      </c>
      <c r="Q282" s="21">
        <f>IF(ISBLANK(HLOOKUP(Q$1, m_preprocess!$1:$1048576, $D282, FALSE)), "", HLOOKUP(Q$1, m_preprocess!$1:$1048576, $D282, FALSE))</f>
        <v>286606.5253767221</v>
      </c>
      <c r="R282" s="21">
        <f>IF(ISBLANK(HLOOKUP(R$1, m_preprocess!$1:$1048576, $D282, FALSE)), "", HLOOKUP(R$1, m_preprocess!$1:$1048576, $D282, FALSE))</f>
        <v>227956.58580854407</v>
      </c>
      <c r="S282" s="21">
        <f>IF(ISBLANK(HLOOKUP(S$1, m_preprocess!$1:$1048576, $D282, FALSE)), "", HLOOKUP(S$1, m_preprocess!$1:$1048576, $D282, FALSE))</f>
        <v>299021.3371368692</v>
      </c>
      <c r="T282" s="21">
        <f>IF(ISBLANK(HLOOKUP(T$1, m_preprocess!$1:$1048576, $D282, FALSE)), "", HLOOKUP(T$1, m_preprocess!$1:$1048576, $D282, FALSE))</f>
        <v>68860277.744376272</v>
      </c>
      <c r="U282" s="21">
        <f>IF(ISBLANK(HLOOKUP(U$1, m_preprocess!$1:$1048576, $D282, FALSE)), "", HLOOKUP(U$1, m_preprocess!$1:$1048576, $D282, FALSE))</f>
        <v>63.92097212434151</v>
      </c>
      <c r="V282" s="21">
        <f>IF(ISBLANK(HLOOKUP(V$1, m_preprocess!$1:$1048576, $D282, FALSE)), "", HLOOKUP(V$1, m_preprocess!$1:$1048576, $D282, FALSE))</f>
        <v>23015265.740286298</v>
      </c>
      <c r="W282" s="21">
        <f>IF(ISBLANK(HLOOKUP(W$1, m_preprocess!$1:$1048576, $D282, FALSE)), "", HLOOKUP(W$1, m_preprocess!$1:$1048576, $D282, FALSE))</f>
        <v>38345018.817995913</v>
      </c>
      <c r="X282" s="21">
        <f>IF(ISBLANK(HLOOKUP(X$1, m_preprocess!$1:$1048576, $D282, FALSE)), "", HLOOKUP(X$1, m_preprocess!$1:$1048576, $D282, FALSE))</f>
        <v>48594.806698038323</v>
      </c>
      <c r="Y282" s="21">
        <f>IF(ISBLANK(HLOOKUP(Y$1, m_preprocess!$1:$1048576, $D282, FALSE)), "", HLOOKUP(Y$1, m_preprocess!$1:$1048576, $D282, FALSE))</f>
        <v>133.62</v>
      </c>
      <c r="Z282" s="21">
        <f>IF(ISBLANK(HLOOKUP(Z$1, m_preprocess!$1:$1048576, $D282, FALSE)), "", HLOOKUP(Z$1, m_preprocess!$1:$1048576, $D282, FALSE))</f>
        <v>86.3</v>
      </c>
    </row>
    <row r="283" spans="1:26" x14ac:dyDescent="0.25">
      <c r="A283" s="2">
        <v>42522</v>
      </c>
      <c r="B283" s="21">
        <v>2016</v>
      </c>
      <c r="C283" s="21">
        <v>6</v>
      </c>
      <c r="D283" s="21">
        <v>283</v>
      </c>
      <c r="E283" s="21">
        <f>IF(ISBLANK(HLOOKUP(E$1, m_preprocess!$1:$1048576, $D283, FALSE)), "", HLOOKUP(E$1, m_preprocess!$1:$1048576, $D283, FALSE))</f>
        <v>102.23858764525281</v>
      </c>
      <c r="F283" s="21">
        <f>IF(ISBLANK(HLOOKUP(F$1, m_preprocess!$1:$1048576, $D283, FALSE)), "", HLOOKUP(F$1, m_preprocess!$1:$1048576, $D283, FALSE))</f>
        <v>107.90490173062901</v>
      </c>
      <c r="G283" s="21">
        <f>IF(ISBLANK(HLOOKUP(G$1, m_preprocess!$1:$1048576, $D283, FALSE)), "", HLOOKUP(G$1, m_preprocess!$1:$1048576, $D283, FALSE))</f>
        <v>104.55341262243788</v>
      </c>
      <c r="H283" s="21">
        <f>IF(ISBLANK(HLOOKUP(H$1, m_preprocess!$1:$1048576, $D283, FALSE)), "", HLOOKUP(H$1, m_preprocess!$1:$1048576, $D283, FALSE))</f>
        <v>96.473200607576075</v>
      </c>
      <c r="I283" s="21">
        <f>IF(ISBLANK(HLOOKUP(I$1, m_preprocess!$1:$1048576, $D283, FALSE)), "", HLOOKUP(I$1, m_preprocess!$1:$1048576, $D283, FALSE))</f>
        <v>103.26267301980891</v>
      </c>
      <c r="J283" s="21">
        <f>IF(ISBLANK(HLOOKUP(J$1, m_preprocess!$1:$1048576, $D283, FALSE)), "", HLOOKUP(J$1, m_preprocess!$1:$1048576, $D283, FALSE))</f>
        <v>117.79034127474135</v>
      </c>
      <c r="K283" s="21">
        <f>IF(ISBLANK(HLOOKUP(K$1, m_preprocess!$1:$1048576, $D283, FALSE)), "", HLOOKUP(K$1, m_preprocess!$1:$1048576, $D283, FALSE))</f>
        <v>838292.13824040676</v>
      </c>
      <c r="L283" s="21">
        <f>IF(ISBLANK(HLOOKUP(L$1, m_preprocess!$1:$1048576, $D283, FALSE)), "", HLOOKUP(L$1, m_preprocess!$1:$1048576, $D283, FALSE))</f>
        <v>299700.08674442873</v>
      </c>
      <c r="M283" s="21">
        <f>IF(ISBLANK(HLOOKUP(M$1, m_preprocess!$1:$1048576, $D283, FALSE)), "", HLOOKUP(M$1, m_preprocess!$1:$1048576, $D283, FALSE))</f>
        <v>283227.32070093974</v>
      </c>
      <c r="N283" s="21">
        <f>IF(ISBLANK(HLOOKUP(N$1, m_preprocess!$1:$1048576, $D283, FALSE)), "", HLOOKUP(N$1, m_preprocess!$1:$1048576, $D283, FALSE))</f>
        <v>62450.716901199652</v>
      </c>
      <c r="O283" s="21">
        <f>IF(ISBLANK(HLOOKUP(O$1, m_preprocess!$1:$1048576, $D283, FALSE)), "", HLOOKUP(O$1, m_preprocess!$1:$1048576, $D283, FALSE))</f>
        <v>192914.00980724735</v>
      </c>
      <c r="P283" s="21">
        <f>IF(ISBLANK(HLOOKUP(P$1, m_preprocess!$1:$1048576, $D283, FALSE)), "", HLOOKUP(P$1, m_preprocess!$1:$1048576, $D283, FALSE))</f>
        <v>815137.36696136673</v>
      </c>
      <c r="Q283" s="21">
        <f>IF(ISBLANK(HLOOKUP(Q$1, m_preprocess!$1:$1048576, $D283, FALSE)), "", HLOOKUP(Q$1, m_preprocess!$1:$1048576, $D283, FALSE))</f>
        <v>277226.94764220144</v>
      </c>
      <c r="R283" s="21">
        <f>IF(ISBLANK(HLOOKUP(R$1, m_preprocess!$1:$1048576, $D283, FALSE)), "", HLOOKUP(R$1, m_preprocess!$1:$1048576, $D283, FALSE))</f>
        <v>243155.26070495869</v>
      </c>
      <c r="S283" s="21">
        <f>IF(ISBLANK(HLOOKUP(S$1, m_preprocess!$1:$1048576, $D283, FALSE)), "", HLOOKUP(S$1, m_preprocess!$1:$1048576, $D283, FALSE))</f>
        <v>294755.02743520366</v>
      </c>
      <c r="T283" s="21">
        <f>IF(ISBLANK(HLOOKUP(T$1, m_preprocess!$1:$1048576, $D283, FALSE)), "", HLOOKUP(T$1, m_preprocess!$1:$1048576, $D283, FALSE))</f>
        <v>67635996.401767507</v>
      </c>
      <c r="U283" s="21">
        <f>IF(ISBLANK(HLOOKUP(U$1, m_preprocess!$1:$1048576, $D283, FALSE)), "", HLOOKUP(U$1, m_preprocess!$1:$1048576, $D283, FALSE))</f>
        <v>64.071989602788818</v>
      </c>
      <c r="V283" s="21">
        <f>IF(ISBLANK(HLOOKUP(V$1, m_preprocess!$1:$1048576, $D283, FALSE)), "", HLOOKUP(V$1, m_preprocess!$1:$1048576, $D283, FALSE))</f>
        <v>22715076.132562883</v>
      </c>
      <c r="W283" s="21">
        <f>IF(ISBLANK(HLOOKUP(W$1, m_preprocess!$1:$1048576, $D283, FALSE)), "", HLOOKUP(W$1, m_preprocess!$1:$1048576, $D283, FALSE))</f>
        <v>38243998.121685922</v>
      </c>
      <c r="X283" s="21">
        <f>IF(ISBLANK(HLOOKUP(X$1, m_preprocess!$1:$1048576, $D283, FALSE)), "", HLOOKUP(X$1, m_preprocess!$1:$1048576, $D283, FALSE))</f>
        <v>39657.176215162101</v>
      </c>
      <c r="Y283" s="21">
        <f>IF(ISBLANK(HLOOKUP(Y$1, m_preprocess!$1:$1048576, $D283, FALSE)), "", HLOOKUP(Y$1, m_preprocess!$1:$1048576, $D283, FALSE))</f>
        <v>135.35</v>
      </c>
      <c r="Z283" s="21">
        <f>IF(ISBLANK(HLOOKUP(Z$1, m_preprocess!$1:$1048576, $D283, FALSE)), "", HLOOKUP(Z$1, m_preprocess!$1:$1048576, $D283, FALSE))</f>
        <v>87.7</v>
      </c>
    </row>
    <row r="284" spans="1:26" x14ac:dyDescent="0.25">
      <c r="A284" s="2">
        <v>42552</v>
      </c>
      <c r="B284" s="21">
        <v>2016</v>
      </c>
      <c r="C284" s="21">
        <v>7</v>
      </c>
      <c r="D284" s="21">
        <v>284</v>
      </c>
      <c r="E284" s="21">
        <f>IF(ISBLANK(HLOOKUP(E$1, m_preprocess!$1:$1048576, $D284, FALSE)), "", HLOOKUP(E$1, m_preprocess!$1:$1048576, $D284, FALSE))</f>
        <v>101.14727975429957</v>
      </c>
      <c r="F284" s="21">
        <f>IF(ISBLANK(HLOOKUP(F$1, m_preprocess!$1:$1048576, $D284, FALSE)), "", HLOOKUP(F$1, m_preprocess!$1:$1048576, $D284, FALSE))</f>
        <v>106.520044484067</v>
      </c>
      <c r="G284" s="21">
        <f>IF(ISBLANK(HLOOKUP(G$1, m_preprocess!$1:$1048576, $D284, FALSE)), "", HLOOKUP(G$1, m_preprocess!$1:$1048576, $D284, FALSE))</f>
        <v>100.98317068436171</v>
      </c>
      <c r="H284" s="21">
        <f>IF(ISBLANK(HLOOKUP(H$1, m_preprocess!$1:$1048576, $D284, FALSE)), "", HLOOKUP(H$1, m_preprocess!$1:$1048576, $D284, FALSE))</f>
        <v>93.358257876753797</v>
      </c>
      <c r="I284" s="21">
        <f>IF(ISBLANK(HLOOKUP(I$1, m_preprocess!$1:$1048576, $D284, FALSE)), "", HLOOKUP(I$1, m_preprocess!$1:$1048576, $D284, FALSE))</f>
        <v>91.688025268776713</v>
      </c>
      <c r="J284" s="21">
        <f>IF(ISBLANK(HLOOKUP(J$1, m_preprocess!$1:$1048576, $D284, FALSE)), "", HLOOKUP(J$1, m_preprocess!$1:$1048576, $D284, FALSE))</f>
        <v>109.87192031229441</v>
      </c>
      <c r="K284" s="21">
        <f>IF(ISBLANK(HLOOKUP(K$1, m_preprocess!$1:$1048576, $D284, FALSE)), "", HLOOKUP(K$1, m_preprocess!$1:$1048576, $D284, FALSE))</f>
        <v>827052.32804350147</v>
      </c>
      <c r="L284" s="21">
        <f>IF(ISBLANK(HLOOKUP(L$1, m_preprocess!$1:$1048576, $D284, FALSE)), "", HLOOKUP(L$1, m_preprocess!$1:$1048576, $D284, FALSE))</f>
        <v>275402.43392185774</v>
      </c>
      <c r="M284" s="21">
        <f>IF(ISBLANK(HLOOKUP(M$1, m_preprocess!$1:$1048576, $D284, FALSE)), "", HLOOKUP(M$1, m_preprocess!$1:$1048576, $D284, FALSE))</f>
        <v>285830.25358131068</v>
      </c>
      <c r="N284" s="21">
        <f>IF(ISBLANK(HLOOKUP(N$1, m_preprocess!$1:$1048576, $D284, FALSE)), "", HLOOKUP(N$1, m_preprocess!$1:$1048576, $D284, FALSE))</f>
        <v>66954.967496837271</v>
      </c>
      <c r="O284" s="21">
        <f>IF(ISBLANK(HLOOKUP(O$1, m_preprocess!$1:$1048576, $D284, FALSE)), "", HLOOKUP(O$1, m_preprocess!$1:$1048576, $D284, FALSE))</f>
        <v>198864.67200720479</v>
      </c>
      <c r="P284" s="21">
        <f>IF(ISBLANK(HLOOKUP(P$1, m_preprocess!$1:$1048576, $D284, FALSE)), "", HLOOKUP(P$1, m_preprocess!$1:$1048576, $D284, FALSE))</f>
        <v>810681.97380565654</v>
      </c>
      <c r="Q284" s="21">
        <f>IF(ISBLANK(HLOOKUP(Q$1, m_preprocess!$1:$1048576, $D284, FALSE)), "", HLOOKUP(Q$1, m_preprocess!$1:$1048576, $D284, FALSE))</f>
        <v>274375.26531106618</v>
      </c>
      <c r="R284" s="21">
        <f>IF(ISBLANK(HLOOKUP(R$1, m_preprocess!$1:$1048576, $D284, FALSE)), "", HLOOKUP(R$1, m_preprocess!$1:$1048576, $D284, FALSE))</f>
        <v>268066.02796239249</v>
      </c>
      <c r="S284" s="21">
        <f>IF(ISBLANK(HLOOKUP(S$1, m_preprocess!$1:$1048576, $D284, FALSE)), "", HLOOKUP(S$1, m_preprocess!$1:$1048576, $D284, FALSE))</f>
        <v>268240.85283118696</v>
      </c>
      <c r="T284" s="21">
        <f>IF(ISBLANK(HLOOKUP(T$1, m_preprocess!$1:$1048576, $D284, FALSE)), "", HLOOKUP(T$1, m_preprocess!$1:$1048576, $D284, FALSE))</f>
        <v>68072838.580645174</v>
      </c>
      <c r="U284" s="21">
        <f>IF(ISBLANK(HLOOKUP(U$1, m_preprocess!$1:$1048576, $D284, FALSE)), "", HLOOKUP(U$1, m_preprocess!$1:$1048576, $D284, FALSE))</f>
        <v>63.469755057983605</v>
      </c>
      <c r="V284" s="21">
        <f>IF(ISBLANK(HLOOKUP(V$1, m_preprocess!$1:$1048576, $D284, FALSE)), "", HLOOKUP(V$1, m_preprocess!$1:$1048576, $D284, FALSE))</f>
        <v>23128025.516129032</v>
      </c>
      <c r="W284" s="21">
        <f>IF(ISBLANK(HLOOKUP(W$1, m_preprocess!$1:$1048576, $D284, FALSE)), "", HLOOKUP(W$1, m_preprocess!$1:$1048576, $D284, FALSE))</f>
        <v>38823819.774193548</v>
      </c>
      <c r="X284" s="21">
        <f>IF(ISBLANK(HLOOKUP(X$1, m_preprocess!$1:$1048576, $D284, FALSE)), "", HLOOKUP(X$1, m_preprocess!$1:$1048576, $D284, FALSE))</f>
        <v>47639.839238043598</v>
      </c>
      <c r="Y284" s="21">
        <f>IF(ISBLANK(HLOOKUP(Y$1, m_preprocess!$1:$1048576, $D284, FALSE)), "", HLOOKUP(Y$1, m_preprocess!$1:$1048576, $D284, FALSE))</f>
        <v>136.49</v>
      </c>
      <c r="Z284" s="21">
        <f>IF(ISBLANK(HLOOKUP(Z$1, m_preprocess!$1:$1048576, $D284, FALSE)), "", HLOOKUP(Z$1, m_preprocess!$1:$1048576, $D284, FALSE))</f>
        <v>89.6</v>
      </c>
    </row>
    <row r="285" spans="1:26" x14ac:dyDescent="0.25">
      <c r="A285" s="2">
        <v>42583</v>
      </c>
      <c r="B285" s="21">
        <v>2016</v>
      </c>
      <c r="C285" s="21">
        <v>8</v>
      </c>
      <c r="D285" s="21">
        <v>285</v>
      </c>
      <c r="E285" s="21">
        <f>IF(ISBLANK(HLOOKUP(E$1, m_preprocess!$1:$1048576, $D285, FALSE)), "", HLOOKUP(E$1, m_preprocess!$1:$1048576, $D285, FALSE))</f>
        <v>100.80613336383098</v>
      </c>
      <c r="F285" s="21">
        <f>IF(ISBLANK(HLOOKUP(F$1, m_preprocess!$1:$1048576, $D285, FALSE)), "", HLOOKUP(F$1, m_preprocess!$1:$1048576, $D285, FALSE))</f>
        <v>106.083927178858</v>
      </c>
      <c r="G285" s="21">
        <f>IF(ISBLANK(HLOOKUP(G$1, m_preprocess!$1:$1048576, $D285, FALSE)), "", HLOOKUP(G$1, m_preprocess!$1:$1048576, $D285, FALSE))</f>
        <v>103.45784434195049</v>
      </c>
      <c r="H285" s="21">
        <f>IF(ISBLANK(HLOOKUP(H$1, m_preprocess!$1:$1048576, $D285, FALSE)), "", HLOOKUP(H$1, m_preprocess!$1:$1048576, $D285, FALSE))</f>
        <v>96.092471040209333</v>
      </c>
      <c r="I285" s="21">
        <f>IF(ISBLANK(HLOOKUP(I$1, m_preprocess!$1:$1048576, $D285, FALSE)), "", HLOOKUP(I$1, m_preprocess!$1:$1048576, $D285, FALSE))</f>
        <v>100.44357295146746</v>
      </c>
      <c r="J285" s="21">
        <f>IF(ISBLANK(HLOOKUP(J$1, m_preprocess!$1:$1048576, $D285, FALSE)), "", HLOOKUP(J$1, m_preprocess!$1:$1048576, $D285, FALSE))</f>
        <v>107.90275665953739</v>
      </c>
      <c r="K285" s="21">
        <f>IF(ISBLANK(HLOOKUP(K$1, m_preprocess!$1:$1048576, $D285, FALSE)), "", HLOOKUP(K$1, m_preprocess!$1:$1048576, $D285, FALSE))</f>
        <v>765231.01220598398</v>
      </c>
      <c r="L285" s="21">
        <f>IF(ISBLANK(HLOOKUP(L$1, m_preprocess!$1:$1048576, $D285, FALSE)), "", HLOOKUP(L$1, m_preprocess!$1:$1048576, $D285, FALSE))</f>
        <v>187895.86903223052</v>
      </c>
      <c r="M285" s="21">
        <f>IF(ISBLANK(HLOOKUP(M$1, m_preprocess!$1:$1048576, $D285, FALSE)), "", HLOOKUP(M$1, m_preprocess!$1:$1048576, $D285, FALSE))</f>
        <v>313469.58015976491</v>
      </c>
      <c r="N285" s="21">
        <f>IF(ISBLANK(HLOOKUP(N$1, m_preprocess!$1:$1048576, $D285, FALSE)), "", HLOOKUP(N$1, m_preprocess!$1:$1048576, $D285, FALSE))</f>
        <v>63278.135004376883</v>
      </c>
      <c r="O285" s="21">
        <f>IF(ISBLANK(HLOOKUP(O$1, m_preprocess!$1:$1048576, $D285, FALSE)), "", HLOOKUP(O$1, m_preprocess!$1:$1048576, $D285, FALSE))</f>
        <v>200587.43230530308</v>
      </c>
      <c r="P285" s="21">
        <f>IF(ISBLANK(HLOOKUP(P$1, m_preprocess!$1:$1048576, $D285, FALSE)), "", HLOOKUP(P$1, m_preprocess!$1:$1048576, $D285, FALSE))</f>
        <v>1029356.1093627184</v>
      </c>
      <c r="Q285" s="21">
        <f>IF(ISBLANK(HLOOKUP(Q$1, m_preprocess!$1:$1048576, $D285, FALSE)), "", HLOOKUP(Q$1, m_preprocess!$1:$1048576, $D285, FALSE))</f>
        <v>338135.05277803791</v>
      </c>
      <c r="R285" s="21">
        <f>IF(ISBLANK(HLOOKUP(R$1, m_preprocess!$1:$1048576, $D285, FALSE)), "", HLOOKUP(R$1, m_preprocess!$1:$1048576, $D285, FALSE))</f>
        <v>336614.85499524267</v>
      </c>
      <c r="S285" s="21">
        <f>IF(ISBLANK(HLOOKUP(S$1, m_preprocess!$1:$1048576, $D285, FALSE)), "", HLOOKUP(S$1, m_preprocess!$1:$1048576, $D285, FALSE))</f>
        <v>354606.40028704685</v>
      </c>
      <c r="T285" s="21">
        <f>IF(ISBLANK(HLOOKUP(T$1, m_preprocess!$1:$1048576, $D285, FALSE)), "", HLOOKUP(T$1, m_preprocess!$1:$1048576, $D285, FALSE))</f>
        <v>67995964.292465761</v>
      </c>
      <c r="U285" s="21">
        <f>IF(ISBLANK(HLOOKUP(U$1, m_preprocess!$1:$1048576, $D285, FALSE)), "", HLOOKUP(U$1, m_preprocess!$1:$1048576, $D285, FALSE))</f>
        <v>63.195870118653872</v>
      </c>
      <c r="V285" s="21">
        <f>IF(ISBLANK(HLOOKUP(V$1, m_preprocess!$1:$1048576, $D285, FALSE)), "", HLOOKUP(V$1, m_preprocess!$1:$1048576, $D285, FALSE))</f>
        <v>23336747.560273971</v>
      </c>
      <c r="W285" s="21">
        <f>IF(ISBLANK(HLOOKUP(W$1, m_preprocess!$1:$1048576, $D285, FALSE)), "", HLOOKUP(W$1, m_preprocess!$1:$1048576, $D285, FALSE))</f>
        <v>39074671.259589046</v>
      </c>
      <c r="X285" s="21">
        <f>IF(ISBLANK(HLOOKUP(X$1, m_preprocess!$1:$1048576, $D285, FALSE)), "", HLOOKUP(X$1, m_preprocess!$1:$1048576, $D285, FALSE))</f>
        <v>46454.570694623093</v>
      </c>
      <c r="Y285" s="21">
        <f>IF(ISBLANK(HLOOKUP(Y$1, m_preprocess!$1:$1048576, $D285, FALSE)), "", HLOOKUP(Y$1, m_preprocess!$1:$1048576, $D285, FALSE))</f>
        <v>137.94999999999999</v>
      </c>
      <c r="Z285" s="21">
        <f>IF(ISBLANK(HLOOKUP(Z$1, m_preprocess!$1:$1048576, $D285, FALSE)), "", HLOOKUP(Z$1, m_preprocess!$1:$1048576, $D285, FALSE))</f>
        <v>93</v>
      </c>
    </row>
    <row r="286" spans="1:26" x14ac:dyDescent="0.25">
      <c r="A286" s="2">
        <v>42614</v>
      </c>
      <c r="B286" s="21">
        <v>2016</v>
      </c>
      <c r="C286" s="21">
        <v>9</v>
      </c>
      <c r="D286" s="21">
        <v>286</v>
      </c>
      <c r="E286" s="21">
        <f>IF(ISBLANK(HLOOKUP(E$1, m_preprocess!$1:$1048576, $D286, FALSE)), "", HLOOKUP(E$1, m_preprocess!$1:$1048576, $D286, FALSE))</f>
        <v>105.29839268921549</v>
      </c>
      <c r="F286" s="21">
        <f>IF(ISBLANK(HLOOKUP(F$1, m_preprocess!$1:$1048576, $D286, FALSE)), "", HLOOKUP(F$1, m_preprocess!$1:$1048576, $D286, FALSE))</f>
        <v>109.02694989494501</v>
      </c>
      <c r="G286" s="21">
        <f>IF(ISBLANK(HLOOKUP(G$1, m_preprocess!$1:$1048576, $D286, FALSE)), "", HLOOKUP(G$1, m_preprocess!$1:$1048576, $D286, FALSE))</f>
        <v>102.20668045898647</v>
      </c>
      <c r="H286" s="21">
        <f>IF(ISBLANK(HLOOKUP(H$1, m_preprocess!$1:$1048576, $D286, FALSE)), "", HLOOKUP(H$1, m_preprocess!$1:$1048576, $D286, FALSE))</f>
        <v>96.934374821483956</v>
      </c>
      <c r="I286" s="21">
        <f>IF(ISBLANK(HLOOKUP(I$1, m_preprocess!$1:$1048576, $D286, FALSE)), "", HLOOKUP(I$1, m_preprocess!$1:$1048576, $D286, FALSE))</f>
        <v>102.304302478137</v>
      </c>
      <c r="J286" s="21">
        <f>IF(ISBLANK(HLOOKUP(J$1, m_preprocess!$1:$1048576, $D286, FALSE)), "", HLOOKUP(J$1, m_preprocess!$1:$1048576, $D286, FALSE))</f>
        <v>116.66867074088447</v>
      </c>
      <c r="K286" s="21">
        <f>IF(ISBLANK(HLOOKUP(K$1, m_preprocess!$1:$1048576, $D286, FALSE)), "", HLOOKUP(K$1, m_preprocess!$1:$1048576, $D286, FALSE))</f>
        <v>776140.17162311403</v>
      </c>
      <c r="L286" s="21">
        <f>IF(ISBLANK(HLOOKUP(L$1, m_preprocess!$1:$1048576, $D286, FALSE)), "", HLOOKUP(L$1, m_preprocess!$1:$1048576, $D286, FALSE))</f>
        <v>185944.67903022812</v>
      </c>
      <c r="M286" s="21">
        <f>IF(ISBLANK(HLOOKUP(M$1, m_preprocess!$1:$1048576, $D286, FALSE)), "", HLOOKUP(M$1, m_preprocess!$1:$1048576, $D286, FALSE))</f>
        <v>309042.25889754412</v>
      </c>
      <c r="N286" s="21">
        <f>IF(ISBLANK(HLOOKUP(N$1, m_preprocess!$1:$1048576, $D286, FALSE)), "", HLOOKUP(N$1, m_preprocess!$1:$1048576, $D286, FALSE))</f>
        <v>80462.216243782139</v>
      </c>
      <c r="O286" s="21">
        <f>IF(ISBLANK(HLOOKUP(O$1, m_preprocess!$1:$1048576, $D286, FALSE)), "", HLOOKUP(O$1, m_preprocess!$1:$1048576, $D286, FALSE))</f>
        <v>200691.01315176609</v>
      </c>
      <c r="P286" s="21">
        <f>IF(ISBLANK(HLOOKUP(P$1, m_preprocess!$1:$1048576, $D286, FALSE)), "", HLOOKUP(P$1, m_preprocess!$1:$1048576, $D286, FALSE))</f>
        <v>1043479.2613840058</v>
      </c>
      <c r="Q286" s="21">
        <f>IF(ISBLANK(HLOOKUP(Q$1, m_preprocess!$1:$1048576, $D286, FALSE)), "", HLOOKUP(Q$1, m_preprocess!$1:$1048576, $D286, FALSE))</f>
        <v>356433.00284575712</v>
      </c>
      <c r="R286" s="21">
        <f>IF(ISBLANK(HLOOKUP(R$1, m_preprocess!$1:$1048576, $D286, FALSE)), "", HLOOKUP(R$1, m_preprocess!$1:$1048576, $D286, FALSE))</f>
        <v>332764.65140369959</v>
      </c>
      <c r="S286" s="21">
        <f>IF(ISBLANK(HLOOKUP(S$1, m_preprocess!$1:$1048576, $D286, FALSE)), "", HLOOKUP(S$1, m_preprocess!$1:$1048576, $D286, FALSE))</f>
        <v>354282.2256363458</v>
      </c>
      <c r="T286" s="21">
        <f>IF(ISBLANK(HLOOKUP(T$1, m_preprocess!$1:$1048576, $D286, FALSE)), "", HLOOKUP(T$1, m_preprocess!$1:$1048576, $D286, FALSE))</f>
        <v>68293738.015037596</v>
      </c>
      <c r="U286" s="21">
        <f>IF(ISBLANK(HLOOKUP(U$1, m_preprocess!$1:$1048576, $D286, FALSE)), "", HLOOKUP(U$1, m_preprocess!$1:$1048576, $D286, FALSE))</f>
        <v>63.772248030721087</v>
      </c>
      <c r="V286" s="21">
        <f>IF(ISBLANK(HLOOKUP(V$1, m_preprocess!$1:$1048576, $D286, FALSE)), "", HLOOKUP(V$1, m_preprocess!$1:$1048576, $D286, FALSE))</f>
        <v>23452694.323308267</v>
      </c>
      <c r="W286" s="21">
        <f>IF(ISBLANK(HLOOKUP(W$1, m_preprocess!$1:$1048576, $D286, FALSE)), "", HLOOKUP(W$1, m_preprocess!$1:$1048576, $D286, FALSE))</f>
        <v>39332377.240601502</v>
      </c>
      <c r="X286" s="21">
        <f>IF(ISBLANK(HLOOKUP(X$1, m_preprocess!$1:$1048576, $D286, FALSE)), "", HLOOKUP(X$1, m_preprocess!$1:$1048576, $D286, FALSE))</f>
        <v>48676.424191237587</v>
      </c>
      <c r="Y286" s="21">
        <f>IF(ISBLANK(HLOOKUP(Y$1, m_preprocess!$1:$1048576, $D286, FALSE)), "", HLOOKUP(Y$1, m_preprocess!$1:$1048576, $D286, FALSE))</f>
        <v>133.82</v>
      </c>
      <c r="Z286" s="21">
        <f>IF(ISBLANK(HLOOKUP(Z$1, m_preprocess!$1:$1048576, $D286, FALSE)), "", HLOOKUP(Z$1, m_preprocess!$1:$1048576, $D286, FALSE))</f>
        <v>90.7</v>
      </c>
    </row>
    <row r="287" spans="1:26" x14ac:dyDescent="0.25">
      <c r="A287" s="2">
        <v>42644</v>
      </c>
      <c r="B287" s="21">
        <v>2016</v>
      </c>
      <c r="C287" s="21">
        <v>10</v>
      </c>
      <c r="D287" s="21">
        <v>287</v>
      </c>
      <c r="E287" s="21">
        <f>IF(ISBLANK(HLOOKUP(E$1, m_preprocess!$1:$1048576, $D287, FALSE)), "", HLOOKUP(E$1, m_preprocess!$1:$1048576, $D287, FALSE))</f>
        <v>107.91851579347906</v>
      </c>
      <c r="F287" s="21">
        <f>IF(ISBLANK(HLOOKUP(F$1, m_preprocess!$1:$1048576, $D287, FALSE)), "", HLOOKUP(F$1, m_preprocess!$1:$1048576, $D287, FALSE))</f>
        <v>103.958055288786</v>
      </c>
      <c r="G287" s="21">
        <f>IF(ISBLANK(HLOOKUP(G$1, m_preprocess!$1:$1048576, $D287, FALSE)), "", HLOOKUP(G$1, m_preprocess!$1:$1048576, $D287, FALSE))</f>
        <v>106.18389548772693</v>
      </c>
      <c r="H287" s="21">
        <f>IF(ISBLANK(HLOOKUP(H$1, m_preprocess!$1:$1048576, $D287, FALSE)), "", HLOOKUP(H$1, m_preprocess!$1:$1048576, $D287, FALSE))</f>
        <v>101.24536628912554</v>
      </c>
      <c r="I287" s="21">
        <f>IF(ISBLANK(HLOOKUP(I$1, m_preprocess!$1:$1048576, $D287, FALSE)), "", HLOOKUP(I$1, m_preprocess!$1:$1048576, $D287, FALSE))</f>
        <v>104.65276395231894</v>
      </c>
      <c r="J287" s="21">
        <f>IF(ISBLANK(HLOOKUP(J$1, m_preprocess!$1:$1048576, $D287, FALSE)), "", HLOOKUP(J$1, m_preprocess!$1:$1048576, $D287, FALSE))</f>
        <v>112.07176626646176</v>
      </c>
      <c r="K287" s="21">
        <f>IF(ISBLANK(HLOOKUP(K$1, m_preprocess!$1:$1048576, $D287, FALSE)), "", HLOOKUP(K$1, m_preprocess!$1:$1048576, $D287, FALSE))</f>
        <v>664276.03450183792</v>
      </c>
      <c r="L287" s="21">
        <f>IF(ISBLANK(HLOOKUP(L$1, m_preprocess!$1:$1048576, $D287, FALSE)), "", HLOOKUP(L$1, m_preprocess!$1:$1048576, $D287, FALSE))</f>
        <v>132158.25680855149</v>
      </c>
      <c r="M287" s="21">
        <f>IF(ISBLANK(HLOOKUP(M$1, m_preprocess!$1:$1048576, $D287, FALSE)), "", HLOOKUP(M$1, m_preprocess!$1:$1048576, $D287, FALSE))</f>
        <v>268392.13174851262</v>
      </c>
      <c r="N287" s="21">
        <f>IF(ISBLANK(HLOOKUP(N$1, m_preprocess!$1:$1048576, $D287, FALSE)), "", HLOOKUP(N$1, m_preprocess!$1:$1048576, $D287, FALSE))</f>
        <v>71959.374239788376</v>
      </c>
      <c r="O287" s="21">
        <f>IF(ISBLANK(HLOOKUP(O$1, m_preprocess!$1:$1048576, $D287, FALSE)), "", HLOOKUP(O$1, m_preprocess!$1:$1048576, $D287, FALSE))</f>
        <v>191766.27601054951</v>
      </c>
      <c r="P287" s="21">
        <f>IF(ISBLANK(HLOOKUP(P$1, m_preprocess!$1:$1048576, $D287, FALSE)), "", HLOOKUP(P$1, m_preprocess!$1:$1048576, $D287, FALSE))</f>
        <v>929208.50271910836</v>
      </c>
      <c r="Q287" s="21">
        <f>IF(ISBLANK(HLOOKUP(Q$1, m_preprocess!$1:$1048576, $D287, FALSE)), "", HLOOKUP(Q$1, m_preprocess!$1:$1048576, $D287, FALSE))</f>
        <v>330926.3074915855</v>
      </c>
      <c r="R287" s="21">
        <f>IF(ISBLANK(HLOOKUP(R$1, m_preprocess!$1:$1048576, $D287, FALSE)), "", HLOOKUP(R$1, m_preprocess!$1:$1048576, $D287, FALSE))</f>
        <v>303306.31922441232</v>
      </c>
      <c r="S287" s="21">
        <f>IF(ISBLANK(HLOOKUP(S$1, m_preprocess!$1:$1048576, $D287, FALSE)), "", HLOOKUP(S$1, m_preprocess!$1:$1048576, $D287, FALSE))</f>
        <v>294975.14511881175</v>
      </c>
      <c r="T287" s="21">
        <f>IF(ISBLANK(HLOOKUP(T$1, m_preprocess!$1:$1048576, $D287, FALSE)), "", HLOOKUP(T$1, m_preprocess!$1:$1048576, $D287, FALSE))</f>
        <v>69622704.084246576</v>
      </c>
      <c r="U287" s="21">
        <f>IF(ISBLANK(HLOOKUP(U$1, m_preprocess!$1:$1048576, $D287, FALSE)), "", HLOOKUP(U$1, m_preprocess!$1:$1048576, $D287, FALSE))</f>
        <v>64.656834126068446</v>
      </c>
      <c r="V287" s="21">
        <f>IF(ISBLANK(HLOOKUP(V$1, m_preprocess!$1:$1048576, $D287, FALSE)), "", HLOOKUP(V$1, m_preprocess!$1:$1048576, $D287, FALSE))</f>
        <v>23811609.581506848</v>
      </c>
      <c r="W287" s="21">
        <f>IF(ISBLANK(HLOOKUP(W$1, m_preprocess!$1:$1048576, $D287, FALSE)), "", HLOOKUP(W$1, m_preprocess!$1:$1048576, $D287, FALSE))</f>
        <v>39696772.047945201</v>
      </c>
      <c r="X287" s="21">
        <f>IF(ISBLANK(HLOOKUP(X$1, m_preprocess!$1:$1048576, $D287, FALSE)), "", HLOOKUP(X$1, m_preprocess!$1:$1048576, $D287, FALSE))</f>
        <v>46889.58168073876</v>
      </c>
      <c r="Y287" s="21">
        <f>IF(ISBLANK(HLOOKUP(Y$1, m_preprocess!$1:$1048576, $D287, FALSE)), "", HLOOKUP(Y$1, m_preprocess!$1:$1048576, $D287, FALSE))</f>
        <v>132.58000000000001</v>
      </c>
      <c r="Z287" s="21">
        <f>IF(ISBLANK(HLOOKUP(Z$1, m_preprocess!$1:$1048576, $D287, FALSE)), "", HLOOKUP(Z$1, m_preprocess!$1:$1048576, $D287, FALSE))</f>
        <v>90.2</v>
      </c>
    </row>
    <row r="288" spans="1:26" x14ac:dyDescent="0.25">
      <c r="A288" s="2">
        <v>42675</v>
      </c>
      <c r="B288" s="21">
        <v>2016</v>
      </c>
      <c r="C288" s="21">
        <v>11</v>
      </c>
      <c r="D288" s="21">
        <v>288</v>
      </c>
      <c r="E288" s="21">
        <f>IF(ISBLANK(HLOOKUP(E$1, m_preprocess!$1:$1048576, $D288, FALSE)), "", HLOOKUP(E$1, m_preprocess!$1:$1048576, $D288, FALSE))</f>
        <v>108.58114487500171</v>
      </c>
      <c r="F288" s="21">
        <f>IF(ISBLANK(HLOOKUP(F$1, m_preprocess!$1:$1048576, $D288, FALSE)), "", HLOOKUP(F$1, m_preprocess!$1:$1048576, $D288, FALSE))</f>
        <v>109.017879672983</v>
      </c>
      <c r="G288" s="21">
        <f>IF(ISBLANK(HLOOKUP(G$1, m_preprocess!$1:$1048576, $D288, FALSE)), "", HLOOKUP(G$1, m_preprocess!$1:$1048576, $D288, FALSE))</f>
        <v>101.50477100004778</v>
      </c>
      <c r="H288" s="21">
        <f>IF(ISBLANK(HLOOKUP(H$1, m_preprocess!$1:$1048576, $D288, FALSE)), "", HLOOKUP(H$1, m_preprocess!$1:$1048576, $D288, FALSE))</f>
        <v>98.450216510876885</v>
      </c>
      <c r="I288" s="21">
        <f>IF(ISBLANK(HLOOKUP(I$1, m_preprocess!$1:$1048576, $D288, FALSE)), "", HLOOKUP(I$1, m_preprocess!$1:$1048576, $D288, FALSE))</f>
        <v>108.49988067393733</v>
      </c>
      <c r="J288" s="21">
        <f>IF(ISBLANK(HLOOKUP(J$1, m_preprocess!$1:$1048576, $D288, FALSE)), "", HLOOKUP(J$1, m_preprocess!$1:$1048576, $D288, FALSE))</f>
        <v>111.98506209105447</v>
      </c>
      <c r="K288" s="21">
        <f>IF(ISBLANK(HLOOKUP(K$1, m_preprocess!$1:$1048576, $D288, FALSE)), "", HLOOKUP(K$1, m_preprocess!$1:$1048576, $D288, FALSE))</f>
        <v>624251.30642804992</v>
      </c>
      <c r="L288" s="21">
        <f>IF(ISBLANK(HLOOKUP(L$1, m_preprocess!$1:$1048576, $D288, FALSE)), "", HLOOKUP(L$1, m_preprocess!$1:$1048576, $D288, FALSE))</f>
        <v>95733.852666513092</v>
      </c>
      <c r="M288" s="21">
        <f>IF(ISBLANK(HLOOKUP(M$1, m_preprocess!$1:$1048576, $D288, FALSE)), "", HLOOKUP(M$1, m_preprocess!$1:$1048576, $D288, FALSE))</f>
        <v>257628.83602765261</v>
      </c>
      <c r="N288" s="21">
        <f>IF(ISBLANK(HLOOKUP(N$1, m_preprocess!$1:$1048576, $D288, FALSE)), "", HLOOKUP(N$1, m_preprocess!$1:$1048576, $D288, FALSE))</f>
        <v>83439.809938902152</v>
      </c>
      <c r="O288" s="21">
        <f>IF(ISBLANK(HLOOKUP(O$1, m_preprocess!$1:$1048576, $D288, FALSE)), "", HLOOKUP(O$1, m_preprocess!$1:$1048576, $D288, FALSE))</f>
        <v>187448.80347748779</v>
      </c>
      <c r="P288" s="21">
        <f>IF(ISBLANK(HLOOKUP(P$1, m_preprocess!$1:$1048576, $D288, FALSE)), "", HLOOKUP(P$1, m_preprocess!$1:$1048576, $D288, FALSE))</f>
        <v>1037569.725044699</v>
      </c>
      <c r="Q288" s="21">
        <f>IF(ISBLANK(HLOOKUP(Q$1, m_preprocess!$1:$1048576, $D288, FALSE)), "", HLOOKUP(Q$1, m_preprocess!$1:$1048576, $D288, FALSE))</f>
        <v>397725.44894155319</v>
      </c>
      <c r="R288" s="21">
        <f>IF(ISBLANK(HLOOKUP(R$1, m_preprocess!$1:$1048576, $D288, FALSE)), "", HLOOKUP(R$1, m_preprocess!$1:$1048576, $D288, FALSE))</f>
        <v>304807.51153973112</v>
      </c>
      <c r="S288" s="21">
        <f>IF(ISBLANK(HLOOKUP(S$1, m_preprocess!$1:$1048576, $D288, FALSE)), "", HLOOKUP(S$1, m_preprocess!$1:$1048576, $D288, FALSE))</f>
        <v>335037.16625848447</v>
      </c>
      <c r="T288" s="21">
        <f>IF(ISBLANK(HLOOKUP(T$1, m_preprocess!$1:$1048576, $D288, FALSE)), "", HLOOKUP(T$1, m_preprocess!$1:$1048576, $D288, FALSE))</f>
        <v>70225680.628474563</v>
      </c>
      <c r="U288" s="21">
        <f>IF(ISBLANK(HLOOKUP(U$1, m_preprocess!$1:$1048576, $D288, FALSE)), "", HLOOKUP(U$1, m_preprocess!$1:$1048576, $D288, FALSE))</f>
        <v>64.612923911261348</v>
      </c>
      <c r="V288" s="21">
        <f>IF(ISBLANK(HLOOKUP(V$1, m_preprocess!$1:$1048576, $D288, FALSE)), "", HLOOKUP(V$1, m_preprocess!$1:$1048576, $D288, FALSE))</f>
        <v>23998527.31118644</v>
      </c>
      <c r="W288" s="21">
        <f>IF(ISBLANK(HLOOKUP(W$1, m_preprocess!$1:$1048576, $D288, FALSE)), "", HLOOKUP(W$1, m_preprocess!$1:$1048576, $D288, FALSE))</f>
        <v>39867780.972203389</v>
      </c>
      <c r="X288" s="21">
        <f>IF(ISBLANK(HLOOKUP(X$1, m_preprocess!$1:$1048576, $D288, FALSE)), "", HLOOKUP(X$1, m_preprocess!$1:$1048576, $D288, FALSE))</f>
        <v>49159.600729645659</v>
      </c>
      <c r="Y288" s="21">
        <f>IF(ISBLANK(HLOOKUP(Y$1, m_preprocess!$1:$1048576, $D288, FALSE)), "", HLOOKUP(Y$1, m_preprocess!$1:$1048576, $D288, FALSE))</f>
        <v>132.32</v>
      </c>
      <c r="Z288" s="21">
        <f>IF(ISBLANK(HLOOKUP(Z$1, m_preprocess!$1:$1048576, $D288, FALSE)), "", HLOOKUP(Z$1, m_preprocess!$1:$1048576, $D288, FALSE))</f>
        <v>86.5</v>
      </c>
    </row>
    <row r="289" spans="1:26" x14ac:dyDescent="0.25">
      <c r="A289" s="2">
        <v>42705</v>
      </c>
      <c r="B289" s="21">
        <v>2016</v>
      </c>
      <c r="C289" s="21">
        <v>12</v>
      </c>
      <c r="D289" s="21">
        <v>289</v>
      </c>
      <c r="E289" s="21">
        <f>IF(ISBLANK(HLOOKUP(E$1, m_preprocess!$1:$1048576, $D289, FALSE)), "", HLOOKUP(E$1, m_preprocess!$1:$1048576, $D289, FALSE))</f>
        <v>122.38150751029717</v>
      </c>
      <c r="F289" s="21">
        <f>IF(ISBLANK(HLOOKUP(F$1, m_preprocess!$1:$1048576, $D289, FALSE)), "", HLOOKUP(F$1, m_preprocess!$1:$1048576, $D289, FALSE))</f>
        <v>110.118979546389</v>
      </c>
      <c r="G289" s="21">
        <f>IF(ISBLANK(HLOOKUP(G$1, m_preprocess!$1:$1048576, $D289, FALSE)), "", HLOOKUP(G$1, m_preprocess!$1:$1048576, $D289, FALSE))</f>
        <v>117.41519248048861</v>
      </c>
      <c r="H289" s="21">
        <f>IF(ISBLANK(HLOOKUP(H$1, m_preprocess!$1:$1048576, $D289, FALSE)), "", HLOOKUP(H$1, m_preprocess!$1:$1048576, $D289, FALSE))</f>
        <v>116.46356338798185</v>
      </c>
      <c r="I289" s="21">
        <f>IF(ISBLANK(HLOOKUP(I$1, m_preprocess!$1:$1048576, $D289, FALSE)), "", HLOOKUP(I$1, m_preprocess!$1:$1048576, $D289, FALSE))</f>
        <v>152.05805035380914</v>
      </c>
      <c r="J289" s="21">
        <f>IF(ISBLANK(HLOOKUP(J$1, m_preprocess!$1:$1048576, $D289, FALSE)), "", HLOOKUP(J$1, m_preprocess!$1:$1048576, $D289, FALSE))</f>
        <v>135.98967197848484</v>
      </c>
      <c r="K289" s="21">
        <f>IF(ISBLANK(HLOOKUP(K$1, m_preprocess!$1:$1048576, $D289, FALSE)), "", HLOOKUP(K$1, m_preprocess!$1:$1048576, $D289, FALSE))</f>
        <v>519380.23355425539</v>
      </c>
      <c r="L289" s="21">
        <f>IF(ISBLANK(HLOOKUP(L$1, m_preprocess!$1:$1048576, $D289, FALSE)), "", HLOOKUP(L$1, m_preprocess!$1:$1048576, $D289, FALSE))</f>
        <v>69475.09557851775</v>
      </c>
      <c r="M289" s="21">
        <f>IF(ISBLANK(HLOOKUP(M$1, m_preprocess!$1:$1048576, $D289, FALSE)), "", HLOOKUP(M$1, m_preprocess!$1:$1048576, $D289, FALSE))</f>
        <v>189502.47669142528</v>
      </c>
      <c r="N289" s="21">
        <f>IF(ISBLANK(HLOOKUP(N$1, m_preprocess!$1:$1048576, $D289, FALSE)), "", HLOOKUP(N$1, m_preprocess!$1:$1048576, $D289, FALSE))</f>
        <v>70938.67972255146</v>
      </c>
      <c r="O289" s="21">
        <f>IF(ISBLANK(HLOOKUP(O$1, m_preprocess!$1:$1048576, $D289, FALSE)), "", HLOOKUP(O$1, m_preprocess!$1:$1048576, $D289, FALSE))</f>
        <v>189463.98584482278</v>
      </c>
      <c r="P289" s="21">
        <f>IF(ISBLANK(HLOOKUP(P$1, m_preprocess!$1:$1048576, $D289, FALSE)), "", HLOOKUP(P$1, m_preprocess!$1:$1048576, $D289, FALSE))</f>
        <v>1079613.2652082257</v>
      </c>
      <c r="Q289" s="21">
        <f>IF(ISBLANK(HLOOKUP(Q$1, m_preprocess!$1:$1048576, $D289, FALSE)), "", HLOOKUP(Q$1, m_preprocess!$1:$1048576, $D289, FALSE))</f>
        <v>396580.57114394766</v>
      </c>
      <c r="R289" s="21">
        <f>IF(ISBLANK(HLOOKUP(R$1, m_preprocess!$1:$1048576, $D289, FALSE)), "", HLOOKUP(R$1, m_preprocess!$1:$1048576, $D289, FALSE))</f>
        <v>341773.99419158295</v>
      </c>
      <c r="S289" s="21">
        <f>IF(ISBLANK(HLOOKUP(S$1, m_preprocess!$1:$1048576, $D289, FALSE)), "", HLOOKUP(S$1, m_preprocess!$1:$1048576, $D289, FALSE))</f>
        <v>341258.82994636329</v>
      </c>
      <c r="T289" s="21">
        <f>IF(ISBLANK(HLOOKUP(T$1, m_preprocess!$1:$1048576, $D289, FALSE)), "", HLOOKUP(T$1, m_preprocess!$1:$1048576, $D289, FALSE))</f>
        <v>70318912.958894879</v>
      </c>
      <c r="U289" s="21">
        <f>IF(ISBLANK(HLOOKUP(U$1, m_preprocess!$1:$1048576, $D289, FALSE)), "", HLOOKUP(U$1, m_preprocess!$1:$1048576, $D289, FALSE))</f>
        <v>63.953127527675782</v>
      </c>
      <c r="V289" s="21">
        <f>IF(ISBLANK(HLOOKUP(V$1, m_preprocess!$1:$1048576, $D289, FALSE)), "", HLOOKUP(V$1, m_preprocess!$1:$1048576, $D289, FALSE))</f>
        <v>25958542.477762803</v>
      </c>
      <c r="W289" s="21">
        <f>IF(ISBLANK(HLOOKUP(W$1, m_preprocess!$1:$1048576, $D289, FALSE)), "", HLOOKUP(W$1, m_preprocess!$1:$1048576, $D289, FALSE))</f>
        <v>42086770.659703508</v>
      </c>
      <c r="X289" s="21">
        <f>IF(ISBLANK(HLOOKUP(X$1, m_preprocess!$1:$1048576, $D289, FALSE)), "", HLOOKUP(X$1, m_preprocess!$1:$1048576, $D289, FALSE))</f>
        <v>64356.909169853032</v>
      </c>
      <c r="Y289" s="21">
        <f>IF(ISBLANK(HLOOKUP(Y$1, m_preprocess!$1:$1048576, $D289, FALSE)), "", HLOOKUP(Y$1, m_preprocess!$1:$1048576, $D289, FALSE))</f>
        <v>133.36000000000001</v>
      </c>
      <c r="Z289" s="21">
        <f>IF(ISBLANK(HLOOKUP(Z$1, m_preprocess!$1:$1048576, $D289, FALSE)), "", HLOOKUP(Z$1, m_preprocess!$1:$1048576, $D289, FALSE))</f>
        <v>77.2</v>
      </c>
    </row>
    <row r="290" spans="1:26" x14ac:dyDescent="0.25">
      <c r="A290" s="2">
        <v>42736</v>
      </c>
      <c r="B290" s="21">
        <f t="shared" ref="B290:B301" si="0">B278+1</f>
        <v>2017</v>
      </c>
      <c r="C290" s="21">
        <f t="shared" ref="C290:C337" si="1">C278</f>
        <v>1</v>
      </c>
      <c r="D290" s="21">
        <v>290</v>
      </c>
      <c r="E290" s="21">
        <f>IF(ISBLANK(HLOOKUP(E$1, m_preprocess!$1:$1048576, $D290, FALSE)), "", HLOOKUP(E$1, m_preprocess!$1:$1048576, $D290, FALSE))</f>
        <v>107.3064870390623</v>
      </c>
      <c r="F290" s="21">
        <f>IF(ISBLANK(HLOOKUP(F$1, m_preprocess!$1:$1048576, $D290, FALSE)), "", HLOOKUP(F$1, m_preprocess!$1:$1048576, $D290, FALSE))</f>
        <v>109.516019218827</v>
      </c>
      <c r="G290" s="21">
        <f>IF(ISBLANK(HLOOKUP(G$1, m_preprocess!$1:$1048576, $D290, FALSE)), "", HLOOKUP(G$1, m_preprocess!$1:$1048576, $D290, FALSE))</f>
        <v>96.610243954476076</v>
      </c>
      <c r="H290" s="21">
        <f>IF(ISBLANK(HLOOKUP(H$1, m_preprocess!$1:$1048576, $D290, FALSE)), "", HLOOKUP(H$1, m_preprocess!$1:$1048576, $D290, FALSE))</f>
        <v>92.926841854752212</v>
      </c>
      <c r="I290" s="21">
        <f>IF(ISBLANK(HLOOKUP(I$1, m_preprocess!$1:$1048576, $D290, FALSE)), "", HLOOKUP(I$1, m_preprocess!$1:$1048576, $D290, FALSE))</f>
        <v>95.644446715542642</v>
      </c>
      <c r="J290" s="21">
        <f>IF(ISBLANK(HLOOKUP(J$1, m_preprocess!$1:$1048576, $D290, FALSE)), "", HLOOKUP(J$1, m_preprocess!$1:$1048576, $D290, FALSE))</f>
        <v>105.44751983435543</v>
      </c>
      <c r="K290" s="21">
        <f>IF(ISBLANK(HLOOKUP(K$1, m_preprocess!$1:$1048576, $D290, FALSE)), "", HLOOKUP(K$1, m_preprocess!$1:$1048576, $D290, FALSE))</f>
        <v>629773.85279794049</v>
      </c>
      <c r="L290" s="21">
        <f>IF(ISBLANK(HLOOKUP(L$1, m_preprocess!$1:$1048576, $D290, FALSE)), "", HLOOKUP(L$1, m_preprocess!$1:$1048576, $D290, FALSE))</f>
        <v>187118.71724951264</v>
      </c>
      <c r="M290" s="21">
        <f>IF(ISBLANK(HLOOKUP(M$1, m_preprocess!$1:$1048576, $D290, FALSE)), "", HLOOKUP(M$1, m_preprocess!$1:$1048576, $D290, FALSE))</f>
        <v>199476.03551763101</v>
      </c>
      <c r="N290" s="21">
        <f>IF(ISBLANK(HLOOKUP(N$1, m_preprocess!$1:$1048576, $D290, FALSE)), "", HLOOKUP(N$1, m_preprocess!$1:$1048576, $D290, FALSE))</f>
        <v>63300.48398028675</v>
      </c>
      <c r="O290" s="21">
        <f>IF(ISBLANK(HLOOKUP(O$1, m_preprocess!$1:$1048576, $D290, FALSE)), "", HLOOKUP(O$1, m_preprocess!$1:$1048576, $D290, FALSE))</f>
        <v>179878.6157524515</v>
      </c>
      <c r="P290" s="21">
        <f>IF(ISBLANK(HLOOKUP(P$1, m_preprocess!$1:$1048576, $D290, FALSE)), "", HLOOKUP(P$1, m_preprocess!$1:$1048576, $D290, FALSE))</f>
        <v>919932.40127164149</v>
      </c>
      <c r="Q290" s="21">
        <f>IF(ISBLANK(HLOOKUP(Q$1, m_preprocess!$1:$1048576, $D290, FALSE)), "", HLOOKUP(Q$1, m_preprocess!$1:$1048576, $D290, FALSE))</f>
        <v>310080.12264582899</v>
      </c>
      <c r="R290" s="21">
        <f>IF(ISBLANK(HLOOKUP(R$1, m_preprocess!$1:$1048576, $D290, FALSE)), "", HLOOKUP(R$1, m_preprocess!$1:$1048576, $D290, FALSE))</f>
        <v>266270.10915853118</v>
      </c>
      <c r="S290" s="21">
        <f>IF(ISBLANK(HLOOKUP(S$1, m_preprocess!$1:$1048576, $D290, FALSE)), "", HLOOKUP(S$1, m_preprocess!$1:$1048576, $D290, FALSE))</f>
        <v>343582.16946728126</v>
      </c>
      <c r="T290" s="21">
        <f>IF(ISBLANK(HLOOKUP(T$1, m_preprocess!$1:$1048576, $D290, FALSE)), "", HLOOKUP(T$1, m_preprocess!$1:$1048576, $D290, FALSE))</f>
        <v>69555080.141995981</v>
      </c>
      <c r="U290" s="21">
        <f>IF(ISBLANK(HLOOKUP(U$1, m_preprocess!$1:$1048576, $D290, FALSE)), "", HLOOKUP(U$1, m_preprocess!$1:$1048576, $D290, FALSE))</f>
        <v>63.948576420778672</v>
      </c>
      <c r="V290" s="21">
        <f>IF(ISBLANK(HLOOKUP(V$1, m_preprocess!$1:$1048576, $D290, FALSE)), "", HLOOKUP(V$1, m_preprocess!$1:$1048576, $D290, FALSE))</f>
        <v>25291414.223710649</v>
      </c>
      <c r="W290" s="21">
        <f>IF(ISBLANK(HLOOKUP(W$1, m_preprocess!$1:$1048576, $D290, FALSE)), "", HLOOKUP(W$1, m_preprocess!$1:$1048576, $D290, FALSE))</f>
        <v>41526051.188881442</v>
      </c>
      <c r="X290" s="21">
        <f>IF(ISBLANK(HLOOKUP(X$1, m_preprocess!$1:$1048576, $D290, FALSE)), "", HLOOKUP(X$1, m_preprocess!$1:$1048576, $D290, FALSE))</f>
        <v>41527.880940076895</v>
      </c>
      <c r="Y290" s="21">
        <f>IF(ISBLANK(HLOOKUP(Y$1, m_preprocess!$1:$1048576, $D290, FALSE)), "", HLOOKUP(Y$1, m_preprocess!$1:$1048576, $D290, FALSE))</f>
        <v>128.66999999999999</v>
      </c>
      <c r="Z290" s="21">
        <f>IF(ISBLANK(HLOOKUP(Z$1, m_preprocess!$1:$1048576, $D290, FALSE)), "", HLOOKUP(Z$1, m_preprocess!$1:$1048576, $D290, FALSE))</f>
        <v>77.900000000000006</v>
      </c>
    </row>
    <row r="291" spans="1:26" x14ac:dyDescent="0.25">
      <c r="A291" s="2">
        <v>42767</v>
      </c>
      <c r="B291" s="21">
        <f t="shared" si="0"/>
        <v>2017</v>
      </c>
      <c r="C291" s="21">
        <f t="shared" si="1"/>
        <v>2</v>
      </c>
      <c r="D291" s="21">
        <v>291</v>
      </c>
      <c r="E291" s="21">
        <f>IF(ISBLANK(HLOOKUP(E$1, m_preprocess!$1:$1048576, $D291, FALSE)), "", HLOOKUP(E$1, m_preprocess!$1:$1048576, $D291, FALSE))</f>
        <v>109.86051423284945</v>
      </c>
      <c r="F291" s="21">
        <f>IF(ISBLANK(HLOOKUP(F$1, m_preprocess!$1:$1048576, $D291, FALSE)), "", HLOOKUP(F$1, m_preprocess!$1:$1048576, $D291, FALSE))</f>
        <v>108.83910829948999</v>
      </c>
      <c r="G291" s="21">
        <f>IF(ISBLANK(HLOOKUP(G$1, m_preprocess!$1:$1048576, $D291, FALSE)), "", HLOOKUP(G$1, m_preprocess!$1:$1048576, $D291, FALSE))</f>
        <v>100.17579795811153</v>
      </c>
      <c r="H291" s="21">
        <f>IF(ISBLANK(HLOOKUP(H$1, m_preprocess!$1:$1048576, $D291, FALSE)), "", HLOOKUP(H$1, m_preprocess!$1:$1048576, $D291, FALSE))</f>
        <v>96.315195488229094</v>
      </c>
      <c r="I291" s="21">
        <f>IF(ISBLANK(HLOOKUP(I$1, m_preprocess!$1:$1048576, $D291, FALSE)), "", HLOOKUP(I$1, m_preprocess!$1:$1048576, $D291, FALSE))</f>
        <v>99.578192318287378</v>
      </c>
      <c r="J291" s="21">
        <f>IF(ISBLANK(HLOOKUP(J$1, m_preprocess!$1:$1048576, $D291, FALSE)), "", HLOOKUP(J$1, m_preprocess!$1:$1048576, $D291, FALSE))</f>
        <v>110.24029157143549</v>
      </c>
      <c r="K291" s="21">
        <f>IF(ISBLANK(HLOOKUP(K$1, m_preprocess!$1:$1048576, $D291, FALSE)), "", HLOOKUP(K$1, m_preprocess!$1:$1048576, $D291, FALSE))</f>
        <v>896042.87577342347</v>
      </c>
      <c r="L291" s="21">
        <f>IF(ISBLANK(HLOOKUP(L$1, m_preprocess!$1:$1048576, $D291, FALSE)), "", HLOOKUP(L$1, m_preprocess!$1:$1048576, $D291, FALSE))</f>
        <v>455982.1507183027</v>
      </c>
      <c r="M291" s="21">
        <f>IF(ISBLANK(HLOOKUP(M$1, m_preprocess!$1:$1048576, $D291, FALSE)), "", HLOOKUP(M$1, m_preprocess!$1:$1048576, $D291, FALSE))</f>
        <v>196904.62116158905</v>
      </c>
      <c r="N291" s="21">
        <f>IF(ISBLANK(HLOOKUP(N$1, m_preprocess!$1:$1048576, $D291, FALSE)), "", HLOOKUP(N$1, m_preprocess!$1:$1048576, $D291, FALSE))</f>
        <v>64049.731977969546</v>
      </c>
      <c r="O291" s="21">
        <f>IF(ISBLANK(HLOOKUP(O$1, m_preprocess!$1:$1048576, $D291, FALSE)), "", HLOOKUP(O$1, m_preprocess!$1:$1048576, $D291, FALSE))</f>
        <v>179106.37192542269</v>
      </c>
      <c r="P291" s="21">
        <f>IF(ISBLANK(HLOOKUP(P$1, m_preprocess!$1:$1048576, $D291, FALSE)), "", HLOOKUP(P$1, m_preprocess!$1:$1048576, $D291, FALSE))</f>
        <v>847260.28516429849</v>
      </c>
      <c r="Q291" s="21">
        <f>IF(ISBLANK(HLOOKUP(Q$1, m_preprocess!$1:$1048576, $D291, FALSE)), "", HLOOKUP(Q$1, m_preprocess!$1:$1048576, $D291, FALSE))</f>
        <v>289003.80000449694</v>
      </c>
      <c r="R291" s="21">
        <f>IF(ISBLANK(HLOOKUP(R$1, m_preprocess!$1:$1048576, $D291, FALSE)), "", HLOOKUP(R$1, m_preprocess!$1:$1048576, $D291, FALSE))</f>
        <v>261762.91779390941</v>
      </c>
      <c r="S291" s="21">
        <f>IF(ISBLANK(HLOOKUP(S$1, m_preprocess!$1:$1048576, $D291, FALSE)), "", HLOOKUP(S$1, m_preprocess!$1:$1048576, $D291, FALSE))</f>
        <v>296493.56736589223</v>
      </c>
      <c r="T291" s="21">
        <f>IF(ISBLANK(HLOOKUP(T$1, m_preprocess!$1:$1048576, $D291, FALSE)), "", HLOOKUP(T$1, m_preprocess!$1:$1048576, $D291, FALSE))</f>
        <v>66727104.492031872</v>
      </c>
      <c r="U291" s="21">
        <f>IF(ISBLANK(HLOOKUP(U$1, m_preprocess!$1:$1048576, $D291, FALSE)), "", HLOOKUP(U$1, m_preprocess!$1:$1048576, $D291, FALSE))</f>
        <v>62.876266033219551</v>
      </c>
      <c r="V291" s="21">
        <f>IF(ISBLANK(HLOOKUP(V$1, m_preprocess!$1:$1048576, $D291, FALSE)), "", HLOOKUP(V$1, m_preprocess!$1:$1048576, $D291, FALSE))</f>
        <v>24609481.157370519</v>
      </c>
      <c r="W291" s="21">
        <f>IF(ISBLANK(HLOOKUP(W$1, m_preprocess!$1:$1048576, $D291, FALSE)), "", HLOOKUP(W$1, m_preprocess!$1:$1048576, $D291, FALSE))</f>
        <v>40964417.758964151</v>
      </c>
      <c r="X291" s="21">
        <f>IF(ISBLANK(HLOOKUP(X$1, m_preprocess!$1:$1048576, $D291, FALSE)), "", HLOOKUP(X$1, m_preprocess!$1:$1048576, $D291, FALSE))</f>
        <v>52729.399922637975</v>
      </c>
      <c r="Y291" s="21">
        <f>IF(ISBLANK(HLOOKUP(Y$1, m_preprocess!$1:$1048576, $D291, FALSE)), "", HLOOKUP(Y$1, m_preprocess!$1:$1048576, $D291, FALSE))</f>
        <v>129.82</v>
      </c>
      <c r="Z291" s="21">
        <f>IF(ISBLANK(HLOOKUP(Z$1, m_preprocess!$1:$1048576, $D291, FALSE)), "", HLOOKUP(Z$1, m_preprocess!$1:$1048576, $D291, FALSE))</f>
        <v>75.900000000000006</v>
      </c>
    </row>
    <row r="292" spans="1:26" x14ac:dyDescent="0.25">
      <c r="A292" s="2">
        <v>42795</v>
      </c>
      <c r="B292" s="21">
        <f t="shared" si="0"/>
        <v>2017</v>
      </c>
      <c r="C292" s="21">
        <f t="shared" si="1"/>
        <v>3</v>
      </c>
      <c r="D292" s="21">
        <v>292</v>
      </c>
      <c r="E292" s="21">
        <f>IF(ISBLANK(HLOOKUP(E$1, m_preprocess!$1:$1048576, $D292, FALSE)), "", HLOOKUP(E$1, m_preprocess!$1:$1048576, $D292, FALSE))</f>
        <v>120.20702836038667</v>
      </c>
      <c r="F292" s="21">
        <f>IF(ISBLANK(HLOOKUP(F$1, m_preprocess!$1:$1048576, $D292, FALSE)), "", HLOOKUP(F$1, m_preprocess!$1:$1048576, $D292, FALSE))</f>
        <v>113.49764008115601</v>
      </c>
      <c r="G292" s="21">
        <f>IF(ISBLANK(HLOOKUP(G$1, m_preprocess!$1:$1048576, $D292, FALSE)), "", HLOOKUP(G$1, m_preprocess!$1:$1048576, $D292, FALSE))</f>
        <v>116.26827558241102</v>
      </c>
      <c r="H292" s="21">
        <f>IF(ISBLANK(HLOOKUP(H$1, m_preprocess!$1:$1048576, $D292, FALSE)), "", HLOOKUP(H$1, m_preprocess!$1:$1048576, $D292, FALSE))</f>
        <v>106.66614932970693</v>
      </c>
      <c r="I292" s="21">
        <f>IF(ISBLANK(HLOOKUP(I$1, m_preprocess!$1:$1048576, $D292, FALSE)), "", HLOOKUP(I$1, m_preprocess!$1:$1048576, $D292, FALSE))</f>
        <v>107.52813393272427</v>
      </c>
      <c r="J292" s="21">
        <f>IF(ISBLANK(HLOOKUP(J$1, m_preprocess!$1:$1048576, $D292, FALSE)), "", HLOOKUP(J$1, m_preprocess!$1:$1048576, $D292, FALSE))</f>
        <v>131.45900323877459</v>
      </c>
      <c r="K292" s="21">
        <f>IF(ISBLANK(HLOOKUP(K$1, m_preprocess!$1:$1048576, $D292, FALSE)), "", HLOOKUP(K$1, m_preprocess!$1:$1048576, $D292, FALSE))</f>
        <v>1107037.36047222</v>
      </c>
      <c r="L292" s="21">
        <f>IF(ISBLANK(HLOOKUP(L$1, m_preprocess!$1:$1048576, $D292, FALSE)), "", HLOOKUP(L$1, m_preprocess!$1:$1048576, $D292, FALSE))</f>
        <v>455280.59307088231</v>
      </c>
      <c r="M292" s="21">
        <f>IF(ISBLANK(HLOOKUP(M$1, m_preprocess!$1:$1048576, $D292, FALSE)), "", HLOOKUP(M$1, m_preprocess!$1:$1048576, $D292, FALSE))</f>
        <v>321460.85393487813</v>
      </c>
      <c r="N292" s="21">
        <f>IF(ISBLANK(HLOOKUP(N$1, m_preprocess!$1:$1048576, $D292, FALSE)), "", HLOOKUP(N$1, m_preprocess!$1:$1048576, $D292, FALSE))</f>
        <v>139681.34960824679</v>
      </c>
      <c r="O292" s="21">
        <f>IF(ISBLANK(HLOOKUP(O$1, m_preprocess!$1:$1048576, $D292, FALSE)), "", HLOOKUP(O$1, m_preprocess!$1:$1048576, $D292, FALSE))</f>
        <v>190614.56435724956</v>
      </c>
      <c r="P292" s="21">
        <f>IF(ISBLANK(HLOOKUP(P$1, m_preprocess!$1:$1048576, $D292, FALSE)), "", HLOOKUP(P$1, m_preprocess!$1:$1048576, $D292, FALSE))</f>
        <v>1035313.0059000078</v>
      </c>
      <c r="Q292" s="21">
        <f>IF(ISBLANK(HLOOKUP(Q$1, m_preprocess!$1:$1048576, $D292, FALSE)), "", HLOOKUP(Q$1, m_preprocess!$1:$1048576, $D292, FALSE))</f>
        <v>374871.71943885298</v>
      </c>
      <c r="R292" s="21">
        <f>IF(ISBLANK(HLOOKUP(R$1, m_preprocess!$1:$1048576, $D292, FALSE)), "", HLOOKUP(R$1, m_preprocess!$1:$1048576, $D292, FALSE))</f>
        <v>279605.43428171321</v>
      </c>
      <c r="S292" s="21">
        <f>IF(ISBLANK(HLOOKUP(S$1, m_preprocess!$1:$1048576, $D292, FALSE)), "", HLOOKUP(S$1, m_preprocess!$1:$1048576, $D292, FALSE))</f>
        <v>380835.85217944143</v>
      </c>
      <c r="T292" s="21">
        <f>IF(ISBLANK(HLOOKUP(T$1, m_preprocess!$1:$1048576, $D292, FALSE)), "", HLOOKUP(T$1, m_preprocess!$1:$1048576, $D292, FALSE))</f>
        <v>67621363.099601597</v>
      </c>
      <c r="U292" s="21">
        <f>IF(ISBLANK(HLOOKUP(U$1, m_preprocess!$1:$1048576, $D292, FALSE)), "", HLOOKUP(U$1, m_preprocess!$1:$1048576, $D292, FALSE))</f>
        <v>61.107055747837727</v>
      </c>
      <c r="V292" s="21">
        <f>IF(ISBLANK(HLOOKUP(V$1, m_preprocess!$1:$1048576, $D292, FALSE)), "", HLOOKUP(V$1, m_preprocess!$1:$1048576, $D292, FALSE))</f>
        <v>25337679.776892431</v>
      </c>
      <c r="W292" s="21">
        <f>IF(ISBLANK(HLOOKUP(W$1, m_preprocess!$1:$1048576, $D292, FALSE)), "", HLOOKUP(W$1, m_preprocess!$1:$1048576, $D292, FALSE))</f>
        <v>41669497.621513948</v>
      </c>
      <c r="X292" s="21">
        <f>IF(ISBLANK(HLOOKUP(X$1, m_preprocess!$1:$1048576, $D292, FALSE)), "", HLOOKUP(X$1, m_preprocess!$1:$1048576, $D292, FALSE))</f>
        <v>55494.79726253316</v>
      </c>
      <c r="Y292" s="21">
        <f>IF(ISBLANK(HLOOKUP(Y$1, m_preprocess!$1:$1048576, $D292, FALSE)), "", HLOOKUP(Y$1, m_preprocess!$1:$1048576, $D292, FALSE))</f>
        <v>142.30000000000001</v>
      </c>
      <c r="Z292" s="21">
        <f>IF(ISBLANK(HLOOKUP(Z$1, m_preprocess!$1:$1048576, $D292, FALSE)), "", HLOOKUP(Z$1, m_preprocess!$1:$1048576, $D292, FALSE))</f>
        <v>85.4</v>
      </c>
    </row>
    <row r="293" spans="1:26" x14ac:dyDescent="0.25">
      <c r="A293" s="2">
        <v>42826</v>
      </c>
      <c r="B293" s="21">
        <f t="shared" si="0"/>
        <v>2017</v>
      </c>
      <c r="C293" s="21">
        <f t="shared" si="1"/>
        <v>4</v>
      </c>
      <c r="D293" s="21">
        <v>293</v>
      </c>
      <c r="E293" s="21">
        <f>IF(ISBLANK(HLOOKUP(E$1, m_preprocess!$1:$1048576, $D293, FALSE)), "", HLOOKUP(E$1, m_preprocess!$1:$1048576, $D293, FALSE))</f>
        <v>106.13358054108281</v>
      </c>
      <c r="F293" s="21">
        <f>IF(ISBLANK(HLOOKUP(F$1, m_preprocess!$1:$1048576, $D293, FALSE)), "", HLOOKUP(F$1, m_preprocess!$1:$1048576, $D293, FALSE))</f>
        <v>104.86267750832</v>
      </c>
      <c r="G293" s="21">
        <f>IF(ISBLANK(HLOOKUP(G$1, m_preprocess!$1:$1048576, $D293, FALSE)), "", HLOOKUP(G$1, m_preprocess!$1:$1048576, $D293, FALSE))</f>
        <v>100.23165388252986</v>
      </c>
      <c r="H293" s="21">
        <f>IF(ISBLANK(HLOOKUP(H$1, m_preprocess!$1:$1048576, $D293, FALSE)), "", HLOOKUP(H$1, m_preprocess!$1:$1048576, $D293, FALSE))</f>
        <v>100.87082918100963</v>
      </c>
      <c r="I293" s="21">
        <f>IF(ISBLANK(HLOOKUP(I$1, m_preprocess!$1:$1048576, $D293, FALSE)), "", HLOOKUP(I$1, m_preprocess!$1:$1048576, $D293, FALSE))</f>
        <v>104.49165474449667</v>
      </c>
      <c r="J293" s="21">
        <f>IF(ISBLANK(HLOOKUP(J$1, m_preprocess!$1:$1048576, $D293, FALSE)), "", HLOOKUP(J$1, m_preprocess!$1:$1048576, $D293, FALSE))</f>
        <v>95.9570343484651</v>
      </c>
      <c r="K293" s="21">
        <f>IF(ISBLANK(HLOOKUP(K$1, m_preprocess!$1:$1048576, $D293, FALSE)), "", HLOOKUP(K$1, m_preprocess!$1:$1048576, $D293, FALSE))</f>
        <v>798891.36008178571</v>
      </c>
      <c r="L293" s="21">
        <f>IF(ISBLANK(HLOOKUP(L$1, m_preprocess!$1:$1048576, $D293, FALSE)), "", HLOOKUP(L$1, m_preprocess!$1:$1048576, $D293, FALSE))</f>
        <v>292830.43960727693</v>
      </c>
      <c r="M293" s="21">
        <f>IF(ISBLANK(HLOOKUP(M$1, m_preprocess!$1:$1048576, $D293, FALSE)), "", HLOOKUP(M$1, m_preprocess!$1:$1048576, $D293, FALSE))</f>
        <v>248484.24585465409</v>
      </c>
      <c r="N293" s="21">
        <f>IF(ISBLANK(HLOOKUP(N$1, m_preprocess!$1:$1048576, $D293, FALSE)), "", HLOOKUP(N$1, m_preprocess!$1:$1048576, $D293, FALSE))</f>
        <v>67024.078092758413</v>
      </c>
      <c r="O293" s="21">
        <f>IF(ISBLANK(HLOOKUP(O$1, m_preprocess!$1:$1048576, $D293, FALSE)), "", HLOOKUP(O$1, m_preprocess!$1:$1048576, $D293, FALSE))</f>
        <v>190552.59692758511</v>
      </c>
      <c r="P293" s="21">
        <f>IF(ISBLANK(HLOOKUP(P$1, m_preprocess!$1:$1048576, $D293, FALSE)), "", HLOOKUP(P$1, m_preprocess!$1:$1048576, $D293, FALSE))</f>
        <v>905682.86448408617</v>
      </c>
      <c r="Q293" s="21">
        <f>IF(ISBLANK(HLOOKUP(Q$1, m_preprocess!$1:$1048576, $D293, FALSE)), "", HLOOKUP(Q$1, m_preprocess!$1:$1048576, $D293, FALSE))</f>
        <v>302931.9110925548</v>
      </c>
      <c r="R293" s="21">
        <f>IF(ISBLANK(HLOOKUP(R$1, m_preprocess!$1:$1048576, $D293, FALSE)), "", HLOOKUP(R$1, m_preprocess!$1:$1048576, $D293, FALSE))</f>
        <v>268438.03260816133</v>
      </c>
      <c r="S293" s="21">
        <f>IF(ISBLANK(HLOOKUP(S$1, m_preprocess!$1:$1048576, $D293, FALSE)), "", HLOOKUP(S$1, m_preprocess!$1:$1048576, $D293, FALSE))</f>
        <v>334312.92078337009</v>
      </c>
      <c r="T293" s="21">
        <f>IF(ISBLANK(HLOOKUP(T$1, m_preprocess!$1:$1048576, $D293, FALSE)), "", HLOOKUP(T$1, m_preprocess!$1:$1048576, $D293, FALSE))</f>
        <v>66909321.957699932</v>
      </c>
      <c r="U293" s="21">
        <f>IF(ISBLANK(HLOOKUP(U$1, m_preprocess!$1:$1048576, $D293, FALSE)), "", HLOOKUP(U$1, m_preprocess!$1:$1048576, $D293, FALSE))</f>
        <v>62.121691213681054</v>
      </c>
      <c r="V293" s="21">
        <f>IF(ISBLANK(HLOOKUP(V$1, m_preprocess!$1:$1048576, $D293, FALSE)), "", HLOOKUP(V$1, m_preprocess!$1:$1048576, $D293, FALSE))</f>
        <v>25220495.264375411</v>
      </c>
      <c r="W293" s="21">
        <f>IF(ISBLANK(HLOOKUP(W$1, m_preprocess!$1:$1048576, $D293, FALSE)), "", HLOOKUP(W$1, m_preprocess!$1:$1048576, $D293, FALSE))</f>
        <v>41709725.726371445</v>
      </c>
      <c r="X293" s="21">
        <f>IF(ISBLANK(HLOOKUP(X$1, m_preprocess!$1:$1048576, $D293, FALSE)), "", HLOOKUP(X$1, m_preprocess!$1:$1048576, $D293, FALSE))</f>
        <v>45765.586084822062</v>
      </c>
      <c r="Y293" s="21">
        <f>IF(ISBLANK(HLOOKUP(Y$1, m_preprocess!$1:$1048576, $D293, FALSE)), "", HLOOKUP(Y$1, m_preprocess!$1:$1048576, $D293, FALSE))</f>
        <v>133.78</v>
      </c>
      <c r="Z293" s="21">
        <f>IF(ISBLANK(HLOOKUP(Z$1, m_preprocess!$1:$1048576, $D293, FALSE)), "", HLOOKUP(Z$1, m_preprocess!$1:$1048576, $D293, FALSE))</f>
        <v>79.3</v>
      </c>
    </row>
    <row r="294" spans="1:26" x14ac:dyDescent="0.25">
      <c r="A294" s="2">
        <v>42856</v>
      </c>
      <c r="B294" s="21">
        <f t="shared" si="0"/>
        <v>2017</v>
      </c>
      <c r="C294" s="21">
        <f t="shared" si="1"/>
        <v>5</v>
      </c>
      <c r="D294" s="21">
        <v>294</v>
      </c>
      <c r="E294" s="21">
        <f>IF(ISBLANK(HLOOKUP(E$1, m_preprocess!$1:$1048576, $D294, FALSE)), "", HLOOKUP(E$1, m_preprocess!$1:$1048576, $D294, FALSE))</f>
        <v>108.84884828162026</v>
      </c>
      <c r="F294" s="21">
        <f>IF(ISBLANK(HLOOKUP(F$1, m_preprocess!$1:$1048576, $D294, FALSE)), "", HLOOKUP(F$1, m_preprocess!$1:$1048576, $D294, FALSE))</f>
        <v>110.522456385175</v>
      </c>
      <c r="G294" s="21">
        <f>IF(ISBLANK(HLOOKUP(G$1, m_preprocess!$1:$1048576, $D294, FALSE)), "", HLOOKUP(G$1, m_preprocess!$1:$1048576, $D294, FALSE))</f>
        <v>109.27772413379809</v>
      </c>
      <c r="H294" s="21">
        <f>IF(ISBLANK(HLOOKUP(H$1, m_preprocess!$1:$1048576, $D294, FALSE)), "", HLOOKUP(H$1, m_preprocess!$1:$1048576, $D294, FALSE))</f>
        <v>102.60678568493068</v>
      </c>
      <c r="I294" s="21">
        <f>IF(ISBLANK(HLOOKUP(I$1, m_preprocess!$1:$1048576, $D294, FALSE)), "", HLOOKUP(I$1, m_preprocess!$1:$1048576, $D294, FALSE))</f>
        <v>116.71907543984081</v>
      </c>
      <c r="J294" s="21">
        <f>IF(ISBLANK(HLOOKUP(J$1, m_preprocess!$1:$1048576, $D294, FALSE)), "", HLOOKUP(J$1, m_preprocess!$1:$1048576, $D294, FALSE))</f>
        <v>106.64291390964162</v>
      </c>
      <c r="K294" s="21">
        <f>IF(ISBLANK(HLOOKUP(K$1, m_preprocess!$1:$1048576, $D294, FALSE)), "", HLOOKUP(K$1, m_preprocess!$1:$1048576, $D294, FALSE))</f>
        <v>684125.02449877048</v>
      </c>
      <c r="L294" s="21">
        <f>IF(ISBLANK(HLOOKUP(L$1, m_preprocess!$1:$1048576, $D294, FALSE)), "", HLOOKUP(L$1, m_preprocess!$1:$1048576, $D294, FALSE))</f>
        <v>211975.60733310675</v>
      </c>
      <c r="M294" s="21">
        <f>IF(ISBLANK(HLOOKUP(M$1, m_preprocess!$1:$1048576, $D294, FALSE)), "", HLOOKUP(M$1, m_preprocess!$1:$1048576, $D294, FALSE))</f>
        <v>203822.10172527813</v>
      </c>
      <c r="N294" s="21">
        <f>IF(ISBLANK(HLOOKUP(N$1, m_preprocess!$1:$1048576, $D294, FALSE)), "", HLOOKUP(N$1, m_preprocess!$1:$1048576, $D294, FALSE))</f>
        <v>69346.483950540671</v>
      </c>
      <c r="O294" s="21">
        <f>IF(ISBLANK(HLOOKUP(O$1, m_preprocess!$1:$1048576, $D294, FALSE)), "", HLOOKUP(O$1, m_preprocess!$1:$1048576, $D294, FALSE))</f>
        <v>198980.83183150835</v>
      </c>
      <c r="P294" s="21">
        <f>IF(ISBLANK(HLOOKUP(P$1, m_preprocess!$1:$1048576, $D294, FALSE)), "", HLOOKUP(P$1, m_preprocess!$1:$1048576, $D294, FALSE))</f>
        <v>984136.97901575547</v>
      </c>
      <c r="Q294" s="21">
        <f>IF(ISBLANK(HLOOKUP(Q$1, m_preprocess!$1:$1048576, $D294, FALSE)), "", HLOOKUP(Q$1, m_preprocess!$1:$1048576, $D294, FALSE))</f>
        <v>337239.96333984873</v>
      </c>
      <c r="R294" s="21">
        <f>IF(ISBLANK(HLOOKUP(R$1, m_preprocess!$1:$1048576, $D294, FALSE)), "", HLOOKUP(R$1, m_preprocess!$1:$1048576, $D294, FALSE))</f>
        <v>289386.35425966332</v>
      </c>
      <c r="S294" s="21">
        <f>IF(ISBLANK(HLOOKUP(S$1, m_preprocess!$1:$1048576, $D294, FALSE)), "", HLOOKUP(S$1, m_preprocess!$1:$1048576, $D294, FALSE))</f>
        <v>357510.66141624335</v>
      </c>
      <c r="T294" s="21">
        <f>IF(ISBLANK(HLOOKUP(T$1, m_preprocess!$1:$1048576, $D294, FALSE)), "", HLOOKUP(T$1, m_preprocess!$1:$1048576, $D294, FALSE))</f>
        <v>66646332.99670402</v>
      </c>
      <c r="U294" s="21">
        <f>IF(ISBLANK(HLOOKUP(U$1, m_preprocess!$1:$1048576, $D294, FALSE)), "", HLOOKUP(U$1, m_preprocess!$1:$1048576, $D294, FALSE))</f>
        <v>62.394709130254377</v>
      </c>
      <c r="V294" s="21">
        <f>IF(ISBLANK(HLOOKUP(V$1, m_preprocess!$1:$1048576, $D294, FALSE)), "", HLOOKUP(V$1, m_preprocess!$1:$1048576, $D294, FALSE))</f>
        <v>25004796.676334873</v>
      </c>
      <c r="W294" s="21">
        <f>IF(ISBLANK(HLOOKUP(W$1, m_preprocess!$1:$1048576, $D294, FALSE)), "", HLOOKUP(W$1, m_preprocess!$1:$1048576, $D294, FALSE))</f>
        <v>41508288.346077785</v>
      </c>
      <c r="X294" s="21">
        <f>IF(ISBLANK(HLOOKUP(X$1, m_preprocess!$1:$1048576, $D294, FALSE)), "", HLOOKUP(X$1, m_preprocess!$1:$1048576, $D294, FALSE))</f>
        <v>56706.80666797149</v>
      </c>
      <c r="Y294" s="21">
        <f>IF(ISBLANK(HLOOKUP(Y$1, m_preprocess!$1:$1048576, $D294, FALSE)), "", HLOOKUP(Y$1, m_preprocess!$1:$1048576, $D294, FALSE))</f>
        <v>136.11000000000001</v>
      </c>
      <c r="Z294" s="21">
        <f>IF(ISBLANK(HLOOKUP(Z$1, m_preprocess!$1:$1048576, $D294, FALSE)), "", HLOOKUP(Z$1, m_preprocess!$1:$1048576, $D294, FALSE))</f>
        <v>90.1</v>
      </c>
    </row>
    <row r="295" spans="1:26" x14ac:dyDescent="0.25">
      <c r="A295" s="2">
        <v>42887</v>
      </c>
      <c r="B295" s="21">
        <f t="shared" si="0"/>
        <v>2017</v>
      </c>
      <c r="C295" s="21">
        <f t="shared" si="1"/>
        <v>6</v>
      </c>
      <c r="D295" s="21">
        <v>295</v>
      </c>
      <c r="E295" s="21">
        <f>IF(ISBLANK(HLOOKUP(E$1, m_preprocess!$1:$1048576, $D295, FALSE)), "", HLOOKUP(E$1, m_preprocess!$1:$1048576, $D295, FALSE))</f>
        <v>105.28396160151478</v>
      </c>
      <c r="F295" s="21">
        <f>IF(ISBLANK(HLOOKUP(F$1, m_preprocess!$1:$1048576, $D295, FALSE)), "", HLOOKUP(F$1, m_preprocess!$1:$1048576, $D295, FALSE))</f>
        <v>111.12901701316299</v>
      </c>
      <c r="G295" s="21">
        <f>IF(ISBLANK(HLOOKUP(G$1, m_preprocess!$1:$1048576, $D295, FALSE)), "", HLOOKUP(G$1, m_preprocess!$1:$1048576, $D295, FALSE))</f>
        <v>109.95188275425399</v>
      </c>
      <c r="H295" s="21">
        <f>IF(ISBLANK(HLOOKUP(H$1, m_preprocess!$1:$1048576, $D295, FALSE)), "", HLOOKUP(H$1, m_preprocess!$1:$1048576, $D295, FALSE))</f>
        <v>109.4768923420696</v>
      </c>
      <c r="I295" s="21">
        <f>IF(ISBLANK(HLOOKUP(I$1, m_preprocess!$1:$1048576, $D295, FALSE)), "", HLOOKUP(I$1, m_preprocess!$1:$1048576, $D295, FALSE))</f>
        <v>111.67867294381728</v>
      </c>
      <c r="J295" s="21">
        <f>IF(ISBLANK(HLOOKUP(J$1, m_preprocess!$1:$1048576, $D295, FALSE)), "", HLOOKUP(J$1, m_preprocess!$1:$1048576, $D295, FALSE))</f>
        <v>112.00765870128006</v>
      </c>
      <c r="K295" s="21">
        <f>IF(ISBLANK(HLOOKUP(K$1, m_preprocess!$1:$1048576, $D295, FALSE)), "", HLOOKUP(K$1, m_preprocess!$1:$1048576, $D295, FALSE))</f>
        <v>499363.9004278605</v>
      </c>
      <c r="L295" s="21">
        <f>IF(ISBLANK(HLOOKUP(L$1, m_preprocess!$1:$1048576, $D295, FALSE)), "", HLOOKUP(L$1, m_preprocess!$1:$1048576, $D295, FALSE))</f>
        <v>93755.611223125365</v>
      </c>
      <c r="M295" s="21">
        <f>IF(ISBLANK(HLOOKUP(M$1, m_preprocess!$1:$1048576, $D295, FALSE)), "", HLOOKUP(M$1, m_preprocess!$1:$1048576, $D295, FALSE))</f>
        <v>159593.54763783203</v>
      </c>
      <c r="N295" s="21">
        <f>IF(ISBLANK(HLOOKUP(N$1, m_preprocess!$1:$1048576, $D295, FALSE)), "", HLOOKUP(N$1, m_preprocess!$1:$1048576, $D295, FALSE))</f>
        <v>50030.684930717871</v>
      </c>
      <c r="O295" s="21">
        <f>IF(ISBLANK(HLOOKUP(O$1, m_preprocess!$1:$1048576, $D295, FALSE)), "", HLOOKUP(O$1, m_preprocess!$1:$1048576, $D295, FALSE))</f>
        <v>195984.05618702152</v>
      </c>
      <c r="P295" s="21">
        <f>IF(ISBLANK(HLOOKUP(P$1, m_preprocess!$1:$1048576, $D295, FALSE)), "", HLOOKUP(P$1, m_preprocess!$1:$1048576, $D295, FALSE))</f>
        <v>945582.57925517007</v>
      </c>
      <c r="Q295" s="21">
        <f>IF(ISBLANK(HLOOKUP(Q$1, m_preprocess!$1:$1048576, $D295, FALSE)), "", HLOOKUP(Q$1, m_preprocess!$1:$1048576, $D295, FALSE))</f>
        <v>323378.21189061267</v>
      </c>
      <c r="R295" s="21">
        <f>IF(ISBLANK(HLOOKUP(R$1, m_preprocess!$1:$1048576, $D295, FALSE)), "", HLOOKUP(R$1, m_preprocess!$1:$1048576, $D295, FALSE))</f>
        <v>272059.14533205813</v>
      </c>
      <c r="S295" s="21">
        <f>IF(ISBLANK(HLOOKUP(S$1, m_preprocess!$1:$1048576, $D295, FALSE)), "", HLOOKUP(S$1, m_preprocess!$1:$1048576, $D295, FALSE))</f>
        <v>350145.22203249938</v>
      </c>
      <c r="T295" s="21">
        <f>IF(ISBLANK(HLOOKUP(T$1, m_preprocess!$1:$1048576, $D295, FALSE)), "", HLOOKUP(T$1, m_preprocess!$1:$1048576, $D295, FALSE))</f>
        <v>67128137.455085859</v>
      </c>
      <c r="U295" s="21">
        <f>IF(ISBLANK(HLOOKUP(U$1, m_preprocess!$1:$1048576, $D295, FALSE)), "", HLOOKUP(U$1, m_preprocess!$1:$1048576, $D295, FALSE))</f>
        <v>62.710199438560934</v>
      </c>
      <c r="V295" s="21">
        <f>IF(ISBLANK(HLOOKUP(V$1, m_preprocess!$1:$1048576, $D295, FALSE)), "", HLOOKUP(V$1, m_preprocess!$1:$1048576, $D295, FALSE))</f>
        <v>25266918.931307796</v>
      </c>
      <c r="W295" s="21">
        <f>IF(ISBLANK(HLOOKUP(W$1, m_preprocess!$1:$1048576, $D295, FALSE)), "", HLOOKUP(W$1, m_preprocess!$1:$1048576, $D295, FALSE))</f>
        <v>42094658.3659181</v>
      </c>
      <c r="X295" s="21">
        <f>IF(ISBLANK(HLOOKUP(X$1, m_preprocess!$1:$1048576, $D295, FALSE)), "", HLOOKUP(X$1, m_preprocess!$1:$1048576, $D295, FALSE))</f>
        <v>44841.632082077784</v>
      </c>
      <c r="Y295" s="21">
        <f>IF(ISBLANK(HLOOKUP(Y$1, m_preprocess!$1:$1048576, $D295, FALSE)), "", HLOOKUP(Y$1, m_preprocess!$1:$1048576, $D295, FALSE))</f>
        <v>135.11000000000001</v>
      </c>
      <c r="Z295" s="21">
        <f>IF(ISBLANK(HLOOKUP(Z$1, m_preprocess!$1:$1048576, $D295, FALSE)), "", HLOOKUP(Z$1, m_preprocess!$1:$1048576, $D295, FALSE))</f>
        <v>88.4</v>
      </c>
    </row>
    <row r="296" spans="1:26" x14ac:dyDescent="0.25">
      <c r="A296" s="2">
        <v>42917</v>
      </c>
      <c r="B296" s="21">
        <f t="shared" si="0"/>
        <v>2017</v>
      </c>
      <c r="C296" s="21">
        <f t="shared" si="1"/>
        <v>7</v>
      </c>
      <c r="D296" s="21">
        <v>296</v>
      </c>
      <c r="E296" s="21">
        <f>IF(ISBLANK(HLOOKUP(E$1, m_preprocess!$1:$1048576, $D296, FALSE)), "", HLOOKUP(E$1, m_preprocess!$1:$1048576, $D296, FALSE))</f>
        <v>105.65236701899113</v>
      </c>
      <c r="F296" s="21">
        <f>IF(ISBLANK(HLOOKUP(F$1, m_preprocess!$1:$1048576, $D296, FALSE)), "", HLOOKUP(F$1, m_preprocess!$1:$1048576, $D296, FALSE))</f>
        <v>111.480330701472</v>
      </c>
      <c r="G296" s="21">
        <f>IF(ISBLANK(HLOOKUP(G$1, m_preprocess!$1:$1048576, $D296, FALSE)), "", HLOOKUP(G$1, m_preprocess!$1:$1048576, $D296, FALSE))</f>
        <v>108.78873574164936</v>
      </c>
      <c r="H296" s="21">
        <f>IF(ISBLANK(HLOOKUP(H$1, m_preprocess!$1:$1048576, $D296, FALSE)), "", HLOOKUP(H$1, m_preprocess!$1:$1048576, $D296, FALSE))</f>
        <v>104.86702562353487</v>
      </c>
      <c r="I296" s="21">
        <f>IF(ISBLANK(HLOOKUP(I$1, m_preprocess!$1:$1048576, $D296, FALSE)), "", HLOOKUP(I$1, m_preprocess!$1:$1048576, $D296, FALSE))</f>
        <v>108.77497968640128</v>
      </c>
      <c r="J296" s="21">
        <f>IF(ISBLANK(HLOOKUP(J$1, m_preprocess!$1:$1048576, $D296, FALSE)), "", HLOOKUP(J$1, m_preprocess!$1:$1048576, $D296, FALSE))</f>
        <v>120.00659599255702</v>
      </c>
      <c r="K296" s="21">
        <f>IF(ISBLANK(HLOOKUP(K$1, m_preprocess!$1:$1048576, $D296, FALSE)), "", HLOOKUP(K$1, m_preprocess!$1:$1048576, $D296, FALSE))</f>
        <v>963513.93550001143</v>
      </c>
      <c r="L296" s="21">
        <f>IF(ISBLANK(HLOOKUP(L$1, m_preprocess!$1:$1048576, $D296, FALSE)), "", HLOOKUP(L$1, m_preprocess!$1:$1048576, $D296, FALSE))</f>
        <v>337223.37679695507</v>
      </c>
      <c r="M296" s="21">
        <f>IF(ISBLANK(HLOOKUP(M$1, m_preprocess!$1:$1048576, $D296, FALSE)), "", HLOOKUP(M$1, m_preprocess!$1:$1048576, $D296, FALSE))</f>
        <v>344011.27132449794</v>
      </c>
      <c r="N296" s="21">
        <f>IF(ISBLANK(HLOOKUP(N$1, m_preprocess!$1:$1048576, $D296, FALSE)), "", HLOOKUP(N$1, m_preprocess!$1:$1048576, $D296, FALSE))</f>
        <v>90639.096036589341</v>
      </c>
      <c r="O296" s="21">
        <f>IF(ISBLANK(HLOOKUP(O$1, m_preprocess!$1:$1048576, $D296, FALSE)), "", HLOOKUP(O$1, m_preprocess!$1:$1048576, $D296, FALSE))</f>
        <v>191640.19061743579</v>
      </c>
      <c r="P296" s="21">
        <f>IF(ISBLANK(HLOOKUP(P$1, m_preprocess!$1:$1048576, $D296, FALSE)), "", HLOOKUP(P$1, m_preprocess!$1:$1048576, $D296, FALSE))</f>
        <v>1067318.5881950215</v>
      </c>
      <c r="Q296" s="21">
        <f>IF(ISBLANK(HLOOKUP(Q$1, m_preprocess!$1:$1048576, $D296, FALSE)), "", HLOOKUP(Q$1, m_preprocess!$1:$1048576, $D296, FALSE))</f>
        <v>371783.81835483608</v>
      </c>
      <c r="R296" s="21">
        <f>IF(ISBLANK(HLOOKUP(R$1, m_preprocess!$1:$1048576, $D296, FALSE)), "", HLOOKUP(R$1, m_preprocess!$1:$1048576, $D296, FALSE))</f>
        <v>305754.36243981554</v>
      </c>
      <c r="S296" s="21">
        <f>IF(ISBLANK(HLOOKUP(S$1, m_preprocess!$1:$1048576, $D296, FALSE)), "", HLOOKUP(S$1, m_preprocess!$1:$1048576, $D296, FALSE))</f>
        <v>389780.40740036988</v>
      </c>
      <c r="T296" s="21">
        <f>IF(ISBLANK(HLOOKUP(T$1, m_preprocess!$1:$1048576, $D296, FALSE)), "", HLOOKUP(T$1, m_preprocess!$1:$1048576, $D296, FALSE))</f>
        <v>67362835.437623754</v>
      </c>
      <c r="U296" s="21">
        <f>IF(ISBLANK(HLOOKUP(U$1, m_preprocess!$1:$1048576, $D296, FALSE)), "", HLOOKUP(U$1, m_preprocess!$1:$1048576, $D296, FALSE))</f>
        <v>62.720989480187342</v>
      </c>
      <c r="V296" s="21">
        <f>IF(ISBLANK(HLOOKUP(V$1, m_preprocess!$1:$1048576, $D296, FALSE)), "", HLOOKUP(V$1, m_preprocess!$1:$1048576, $D296, FALSE))</f>
        <v>25707756.407920793</v>
      </c>
      <c r="W296" s="21">
        <f>IF(ISBLANK(HLOOKUP(W$1, m_preprocess!$1:$1048576, $D296, FALSE)), "", HLOOKUP(W$1, m_preprocess!$1:$1048576, $D296, FALSE))</f>
        <v>42556579.607920788</v>
      </c>
      <c r="X296" s="21">
        <f>IF(ISBLANK(HLOOKUP(X$1, m_preprocess!$1:$1048576, $D296, FALSE)), "", HLOOKUP(X$1, m_preprocess!$1:$1048576, $D296, FALSE))</f>
        <v>43567.693276185426</v>
      </c>
      <c r="Y296" s="21">
        <f>IF(ISBLANK(HLOOKUP(Y$1, m_preprocess!$1:$1048576, $D296, FALSE)), "", HLOOKUP(Y$1, m_preprocess!$1:$1048576, $D296, FALSE))</f>
        <v>138.37</v>
      </c>
      <c r="Z296" s="21">
        <f>IF(ISBLANK(HLOOKUP(Z$1, m_preprocess!$1:$1048576, $D296, FALSE)), "", HLOOKUP(Z$1, m_preprocess!$1:$1048576, $D296, FALSE))</f>
        <v>92.1</v>
      </c>
    </row>
    <row r="297" spans="1:26" x14ac:dyDescent="0.25">
      <c r="A297" s="2">
        <v>42948</v>
      </c>
      <c r="B297" s="21">
        <f t="shared" si="0"/>
        <v>2017</v>
      </c>
      <c r="C297" s="21">
        <f t="shared" si="1"/>
        <v>8</v>
      </c>
      <c r="D297" s="21">
        <v>297</v>
      </c>
      <c r="E297" s="21">
        <f>IF(ISBLANK(HLOOKUP(E$1, m_preprocess!$1:$1048576, $D297, FALSE)), "", HLOOKUP(E$1, m_preprocess!$1:$1048576, $D297, FALSE))</f>
        <v>107.51803119544689</v>
      </c>
      <c r="F297" s="21">
        <f>IF(ISBLANK(HLOOKUP(F$1, m_preprocess!$1:$1048576, $D297, FALSE)), "", HLOOKUP(F$1, m_preprocess!$1:$1048576, $D297, FALSE))</f>
        <v>113.366890107335</v>
      </c>
      <c r="G297" s="21">
        <f>IF(ISBLANK(HLOOKUP(G$1, m_preprocess!$1:$1048576, $D297, FALSE)), "", HLOOKUP(G$1, m_preprocess!$1:$1048576, $D297, FALSE))</f>
        <v>115.79580578051964</v>
      </c>
      <c r="H297" s="21">
        <f>IF(ISBLANK(HLOOKUP(H$1, m_preprocess!$1:$1048576, $D297, FALSE)), "", HLOOKUP(H$1, m_preprocess!$1:$1048576, $D297, FALSE))</f>
        <v>105.98580548334424</v>
      </c>
      <c r="I297" s="21">
        <f>IF(ISBLANK(HLOOKUP(I$1, m_preprocess!$1:$1048576, $D297, FALSE)), "", HLOOKUP(I$1, m_preprocess!$1:$1048576, $D297, FALSE))</f>
        <v>112.3699723758661</v>
      </c>
      <c r="J297" s="21">
        <f>IF(ISBLANK(HLOOKUP(J$1, m_preprocess!$1:$1048576, $D297, FALSE)), "", HLOOKUP(J$1, m_preprocess!$1:$1048576, $D297, FALSE))</f>
        <v>114.01385427755875</v>
      </c>
      <c r="K297" s="21">
        <f>IF(ISBLANK(HLOOKUP(K$1, m_preprocess!$1:$1048576, $D297, FALSE)), "", HLOOKUP(K$1, m_preprocess!$1:$1048576, $D297, FALSE))</f>
        <v>801175.72575072397</v>
      </c>
      <c r="L297" s="21">
        <f>IF(ISBLANK(HLOOKUP(L$1, m_preprocess!$1:$1048576, $D297, FALSE)), "", HLOOKUP(L$1, m_preprocess!$1:$1048576, $D297, FALSE))</f>
        <v>213934.6476432604</v>
      </c>
      <c r="M297" s="21">
        <f>IF(ISBLANK(HLOOKUP(M$1, m_preprocess!$1:$1048576, $D297, FALSE)), "", HLOOKUP(M$1, m_preprocess!$1:$1048576, $D297, FALSE))</f>
        <v>309851.76213357155</v>
      </c>
      <c r="N297" s="21">
        <f>IF(ISBLANK(HLOOKUP(N$1, m_preprocess!$1:$1048576, $D297, FALSE)), "", HLOOKUP(N$1, m_preprocess!$1:$1048576, $D297, FALSE))</f>
        <v>84724.212444426536</v>
      </c>
      <c r="O297" s="21">
        <f>IF(ISBLANK(HLOOKUP(O$1, m_preprocess!$1:$1048576, $D297, FALSE)), "", HLOOKUP(O$1, m_preprocess!$1:$1048576, $D297, FALSE))</f>
        <v>192665.10306173482</v>
      </c>
      <c r="P297" s="21">
        <f>IF(ISBLANK(HLOOKUP(P$1, m_preprocess!$1:$1048576, $D297, FALSE)), "", HLOOKUP(P$1, m_preprocess!$1:$1048576, $D297, FALSE))</f>
        <v>1216669.3100783802</v>
      </c>
      <c r="Q297" s="21">
        <f>IF(ISBLANK(HLOOKUP(Q$1, m_preprocess!$1:$1048576, $D297, FALSE)), "", HLOOKUP(Q$1, m_preprocess!$1:$1048576, $D297, FALSE))</f>
        <v>412155.16764305177</v>
      </c>
      <c r="R297" s="21">
        <f>IF(ISBLANK(HLOOKUP(R$1, m_preprocess!$1:$1048576, $D297, FALSE)), "", HLOOKUP(R$1, m_preprocess!$1:$1048576, $D297, FALSE))</f>
        <v>387726.38433350972</v>
      </c>
      <c r="S297" s="21">
        <f>IF(ISBLANK(HLOOKUP(S$1, m_preprocess!$1:$1048576, $D297, FALSE)), "", HLOOKUP(S$1, m_preprocess!$1:$1048576, $D297, FALSE))</f>
        <v>416787.75810181862</v>
      </c>
      <c r="T297" s="21">
        <f>IF(ISBLANK(HLOOKUP(T$1, m_preprocess!$1:$1048576, $D297, FALSE)), "", HLOOKUP(T$1, m_preprocess!$1:$1048576, $D297, FALSE))</f>
        <v>68501500.716260687</v>
      </c>
      <c r="U297" s="21">
        <f>IF(ISBLANK(HLOOKUP(U$1, m_preprocess!$1:$1048576, $D297, FALSE)), "", HLOOKUP(U$1, m_preprocess!$1:$1048576, $D297, FALSE))</f>
        <v>63.877392945870348</v>
      </c>
      <c r="V297" s="21">
        <f>IF(ISBLANK(HLOOKUP(V$1, m_preprocess!$1:$1048576, $D297, FALSE)), "", HLOOKUP(V$1, m_preprocess!$1:$1048576, $D297, FALSE))</f>
        <v>26122507.670836076</v>
      </c>
      <c r="W297" s="21">
        <f>IF(ISBLANK(HLOOKUP(W$1, m_preprocess!$1:$1048576, $D297, FALSE)), "", HLOOKUP(W$1, m_preprocess!$1:$1048576, $D297, FALSE))</f>
        <v>43056503.336405531</v>
      </c>
      <c r="X297" s="21">
        <f>IF(ISBLANK(HLOOKUP(X$1, m_preprocess!$1:$1048576, $D297, FALSE)), "", HLOOKUP(X$1, m_preprocess!$1:$1048576, $D297, FALSE))</f>
        <v>49996.292366501744</v>
      </c>
      <c r="Y297" s="21">
        <f>IF(ISBLANK(HLOOKUP(Y$1, m_preprocess!$1:$1048576, $D297, FALSE)), "", HLOOKUP(Y$1, m_preprocess!$1:$1048576, $D297, FALSE))</f>
        <v>140.07</v>
      </c>
      <c r="Z297" s="21">
        <f>IF(ISBLANK(HLOOKUP(Z$1, m_preprocess!$1:$1048576, $D297, FALSE)), "", HLOOKUP(Z$1, m_preprocess!$1:$1048576, $D297, FALSE))</f>
        <v>96.7</v>
      </c>
    </row>
    <row r="298" spans="1:26" x14ac:dyDescent="0.25">
      <c r="A298" s="2">
        <v>42979</v>
      </c>
      <c r="B298" s="21">
        <f t="shared" si="0"/>
        <v>2017</v>
      </c>
      <c r="C298" s="21">
        <f t="shared" si="1"/>
        <v>9</v>
      </c>
      <c r="D298" s="21">
        <v>298</v>
      </c>
      <c r="E298" s="21">
        <f>IF(ISBLANK(HLOOKUP(E$1, m_preprocess!$1:$1048576, $D298, FALSE)), "", HLOOKUP(E$1, m_preprocess!$1:$1048576, $D298, FALSE))</f>
        <v>108.96057885669362</v>
      </c>
      <c r="F298" s="21">
        <f>IF(ISBLANK(HLOOKUP(F$1, m_preprocess!$1:$1048576, $D298, FALSE)), "", HLOOKUP(F$1, m_preprocess!$1:$1048576, $D298, FALSE))</f>
        <v>112.648398707525</v>
      </c>
      <c r="G298" s="21">
        <f>IF(ISBLANK(HLOOKUP(G$1, m_preprocess!$1:$1048576, $D298, FALSE)), "", HLOOKUP(G$1, m_preprocess!$1:$1048576, $D298, FALSE))</f>
        <v>110.31669525707819</v>
      </c>
      <c r="H298" s="21">
        <f>IF(ISBLANK(HLOOKUP(H$1, m_preprocess!$1:$1048576, $D298, FALSE)), "", HLOOKUP(H$1, m_preprocess!$1:$1048576, $D298, FALSE))</f>
        <v>108.47773943268723</v>
      </c>
      <c r="I298" s="21">
        <f>IF(ISBLANK(HLOOKUP(I$1, m_preprocess!$1:$1048576, $D298, FALSE)), "", HLOOKUP(I$1, m_preprocess!$1:$1048576, $D298, FALSE))</f>
        <v>113.93401033233899</v>
      </c>
      <c r="J298" s="21">
        <f>IF(ISBLANK(HLOOKUP(J$1, m_preprocess!$1:$1048576, $D298, FALSE)), "", HLOOKUP(J$1, m_preprocess!$1:$1048576, $D298, FALSE))</f>
        <v>118.02952651824863</v>
      </c>
      <c r="K298" s="21">
        <f>IF(ISBLANK(HLOOKUP(K$1, m_preprocess!$1:$1048576, $D298, FALSE)), "", HLOOKUP(K$1, m_preprocess!$1:$1048576, $D298, FALSE))</f>
        <v>719754.73245173681</v>
      </c>
      <c r="L298" s="21">
        <f>IF(ISBLANK(HLOOKUP(L$1, m_preprocess!$1:$1048576, $D298, FALSE)), "", HLOOKUP(L$1, m_preprocess!$1:$1048576, $D298, FALSE))</f>
        <v>195258.96360742737</v>
      </c>
      <c r="M298" s="21">
        <f>IF(ISBLANK(HLOOKUP(M$1, m_preprocess!$1:$1048576, $D298, FALSE)), "", HLOOKUP(M$1, m_preprocess!$1:$1048576, $D298, FALSE))</f>
        <v>264769.02958492353</v>
      </c>
      <c r="N298" s="21">
        <f>IF(ISBLANK(HLOOKUP(N$1, m_preprocess!$1:$1048576, $D298, FALSE)), "", HLOOKUP(N$1, m_preprocess!$1:$1048576, $D298, FALSE))</f>
        <v>75772.407301973857</v>
      </c>
      <c r="O298" s="21">
        <f>IF(ISBLANK(HLOOKUP(O$1, m_preprocess!$1:$1048576, $D298, FALSE)), "", HLOOKUP(O$1, m_preprocess!$1:$1048576, $D298, FALSE))</f>
        <v>183953.81219781464</v>
      </c>
      <c r="P298" s="21">
        <f>IF(ISBLANK(HLOOKUP(P$1, m_preprocess!$1:$1048576, $D298, FALSE)), "", HLOOKUP(P$1, m_preprocess!$1:$1048576, $D298, FALSE))</f>
        <v>1070490.5668710712</v>
      </c>
      <c r="Q298" s="21">
        <f>IF(ISBLANK(HLOOKUP(Q$1, m_preprocess!$1:$1048576, $D298, FALSE)), "", HLOOKUP(Q$1, m_preprocess!$1:$1048576, $D298, FALSE))</f>
        <v>378677.49054827355</v>
      </c>
      <c r="R298" s="21">
        <f>IF(ISBLANK(HLOOKUP(R$1, m_preprocess!$1:$1048576, $D298, FALSE)), "", HLOOKUP(R$1, m_preprocess!$1:$1048576, $D298, FALSE))</f>
        <v>331643.7584455653</v>
      </c>
      <c r="S298" s="21">
        <f>IF(ISBLANK(HLOOKUP(S$1, m_preprocess!$1:$1048576, $D298, FALSE)), "", HLOOKUP(S$1, m_preprocess!$1:$1048576, $D298, FALSE))</f>
        <v>360169.31787723256</v>
      </c>
      <c r="T298" s="21">
        <f>IF(ISBLANK(HLOOKUP(T$1, m_preprocess!$1:$1048576, $D298, FALSE)), "", HLOOKUP(T$1, m_preprocess!$1:$1048576, $D298, FALSE))</f>
        <v>68983552.216535434</v>
      </c>
      <c r="U298" s="21">
        <f>IF(ISBLANK(HLOOKUP(U$1, m_preprocess!$1:$1048576, $D298, FALSE)), "", HLOOKUP(U$1, m_preprocess!$1:$1048576, $D298, FALSE))</f>
        <v>65.310865314410421</v>
      </c>
      <c r="V298" s="21">
        <f>IF(ISBLANK(HLOOKUP(V$1, m_preprocess!$1:$1048576, $D298, FALSE)), "", HLOOKUP(V$1, m_preprocess!$1:$1048576, $D298, FALSE))</f>
        <v>26057690.501968503</v>
      </c>
      <c r="W298" s="21">
        <f>IF(ISBLANK(HLOOKUP(W$1, m_preprocess!$1:$1048576, $D298, FALSE)), "", HLOOKUP(W$1, m_preprocess!$1:$1048576, $D298, FALSE))</f>
        <v>43164032.826771654</v>
      </c>
      <c r="X298" s="21">
        <f>IF(ISBLANK(HLOOKUP(X$1, m_preprocess!$1:$1048576, $D298, FALSE)), "", HLOOKUP(X$1, m_preprocess!$1:$1048576, $D298, FALSE))</f>
        <v>40627.619424182143</v>
      </c>
      <c r="Y298" s="21">
        <f>IF(ISBLANK(HLOOKUP(Y$1, m_preprocess!$1:$1048576, $D298, FALSE)), "", HLOOKUP(Y$1, m_preprocess!$1:$1048576, $D298, FALSE))</f>
        <v>134.96</v>
      </c>
      <c r="Z298" s="21">
        <f>IF(ISBLANK(HLOOKUP(Z$1, m_preprocess!$1:$1048576, $D298, FALSE)), "", HLOOKUP(Z$1, m_preprocess!$1:$1048576, $D298, FALSE))</f>
        <v>93</v>
      </c>
    </row>
    <row r="299" spans="1:26" x14ac:dyDescent="0.25">
      <c r="A299" s="2">
        <v>43009</v>
      </c>
      <c r="B299" s="21">
        <f t="shared" si="0"/>
        <v>2017</v>
      </c>
      <c r="C299" s="21">
        <f t="shared" si="1"/>
        <v>10</v>
      </c>
      <c r="D299" s="21">
        <v>299</v>
      </c>
      <c r="E299" s="21">
        <f>IF(ISBLANK(HLOOKUP(E$1, m_preprocess!$1:$1048576, $D299, FALSE)), "", HLOOKUP(E$1, m_preprocess!$1:$1048576, $D299, FALSE))</f>
        <v>115.1203613372179</v>
      </c>
      <c r="F299" s="21">
        <f>IF(ISBLANK(HLOOKUP(F$1, m_preprocess!$1:$1048576, $D299, FALSE)), "", HLOOKUP(F$1, m_preprocess!$1:$1048576, $D299, FALSE))</f>
        <v>111.582917039676</v>
      </c>
      <c r="G299" s="21">
        <f>IF(ISBLANK(HLOOKUP(G$1, m_preprocess!$1:$1048576, $D299, FALSE)), "", HLOOKUP(G$1, m_preprocess!$1:$1048576, $D299, FALSE))</f>
        <v>111.06781128163188</v>
      </c>
      <c r="H299" s="21">
        <f>IF(ISBLANK(HLOOKUP(H$1, m_preprocess!$1:$1048576, $D299, FALSE)), "", HLOOKUP(H$1, m_preprocess!$1:$1048576, $D299, FALSE))</f>
        <v>105.59514963406397</v>
      </c>
      <c r="I299" s="21">
        <f>IF(ISBLANK(HLOOKUP(I$1, m_preprocess!$1:$1048576, $D299, FALSE)), "", HLOOKUP(I$1, m_preprocess!$1:$1048576, $D299, FALSE))</f>
        <v>114.47639260772976</v>
      </c>
      <c r="J299" s="21">
        <f>IF(ISBLANK(HLOOKUP(J$1, m_preprocess!$1:$1048576, $D299, FALSE)), "", HLOOKUP(J$1, m_preprocess!$1:$1048576, $D299, FALSE))</f>
        <v>116.55201306208068</v>
      </c>
      <c r="K299" s="21">
        <f>IF(ISBLANK(HLOOKUP(K$1, m_preprocess!$1:$1048576, $D299, FALSE)), "", HLOOKUP(K$1, m_preprocess!$1:$1048576, $D299, FALSE))</f>
        <v>747692.5351554103</v>
      </c>
      <c r="L299" s="21">
        <f>IF(ISBLANK(HLOOKUP(L$1, m_preprocess!$1:$1048576, $D299, FALSE)), "", HLOOKUP(L$1, m_preprocess!$1:$1048576, $D299, FALSE))</f>
        <v>225341.09177149626</v>
      </c>
      <c r="M299" s="21">
        <f>IF(ISBLANK(HLOOKUP(M$1, m_preprocess!$1:$1048576, $D299, FALSE)), "", HLOOKUP(M$1, m_preprocess!$1:$1048576, $D299, FALSE))</f>
        <v>242306.21026736562</v>
      </c>
      <c r="N299" s="21">
        <f>IF(ISBLANK(HLOOKUP(N$1, m_preprocess!$1:$1048576, $D299, FALSE)), "", HLOOKUP(N$1, m_preprocess!$1:$1048576, $D299, FALSE))</f>
        <v>84066.264029449056</v>
      </c>
      <c r="O299" s="21">
        <f>IF(ISBLANK(HLOOKUP(O$1, m_preprocess!$1:$1048576, $D299, FALSE)), "", HLOOKUP(O$1, m_preprocess!$1:$1048576, $D299, FALSE))</f>
        <v>195978.72806516665</v>
      </c>
      <c r="P299" s="21">
        <f>IF(ISBLANK(HLOOKUP(P$1, m_preprocess!$1:$1048576, $D299, FALSE)), "", HLOOKUP(P$1, m_preprocess!$1:$1048576, $D299, FALSE))</f>
        <v>1169711.8276778031</v>
      </c>
      <c r="Q299" s="21">
        <f>IF(ISBLANK(HLOOKUP(Q$1, m_preprocess!$1:$1048576, $D299, FALSE)), "", HLOOKUP(Q$1, m_preprocess!$1:$1048576, $D299, FALSE))</f>
        <v>374295.87168055971</v>
      </c>
      <c r="R299" s="21">
        <f>IF(ISBLANK(HLOOKUP(R$1, m_preprocess!$1:$1048576, $D299, FALSE)), "", HLOOKUP(R$1, m_preprocess!$1:$1048576, $D299, FALSE))</f>
        <v>357783.79584675451</v>
      </c>
      <c r="S299" s="21">
        <f>IF(ISBLANK(HLOOKUP(S$1, m_preprocess!$1:$1048576, $D299, FALSE)), "", HLOOKUP(S$1, m_preprocess!$1:$1048576, $D299, FALSE))</f>
        <v>437632.04727774498</v>
      </c>
      <c r="T299" s="21">
        <f>IF(ISBLANK(HLOOKUP(T$1, m_preprocess!$1:$1048576, $D299, FALSE)), "", HLOOKUP(T$1, m_preprocess!$1:$1048576, $D299, FALSE))</f>
        <v>69012012.274151444</v>
      </c>
      <c r="U299" s="21">
        <f>IF(ISBLANK(HLOOKUP(U$1, m_preprocess!$1:$1048576, $D299, FALSE)), "", HLOOKUP(U$1, m_preprocess!$1:$1048576, $D299, FALSE))</f>
        <v>64.638827537273841</v>
      </c>
      <c r="V299" s="21">
        <f>IF(ISBLANK(HLOOKUP(V$1, m_preprocess!$1:$1048576, $D299, FALSE)), "", HLOOKUP(V$1, m_preprocess!$1:$1048576, $D299, FALSE))</f>
        <v>26106178.89947781</v>
      </c>
      <c r="W299" s="21">
        <f>IF(ISBLANK(HLOOKUP(W$1, m_preprocess!$1:$1048576, $D299, FALSE)), "", HLOOKUP(W$1, m_preprocess!$1:$1048576, $D299, FALSE))</f>
        <v>43118245.456919059</v>
      </c>
      <c r="X299" s="21">
        <f>IF(ISBLANK(HLOOKUP(X$1, m_preprocess!$1:$1048576, $D299, FALSE)), "", HLOOKUP(X$1, m_preprocess!$1:$1048576, $D299, FALSE))</f>
        <v>45945.580612205173</v>
      </c>
      <c r="Y299" s="21">
        <f>IF(ISBLANK(HLOOKUP(Y$1, m_preprocess!$1:$1048576, $D299, FALSE)), "", HLOOKUP(Y$1, m_preprocess!$1:$1048576, $D299, FALSE))</f>
        <v>135.97999999999999</v>
      </c>
      <c r="Z299" s="21">
        <f>IF(ISBLANK(HLOOKUP(Z$1, m_preprocess!$1:$1048576, $D299, FALSE)), "", HLOOKUP(Z$1, m_preprocess!$1:$1048576, $D299, FALSE))</f>
        <v>95.1</v>
      </c>
    </row>
    <row r="300" spans="1:26" x14ac:dyDescent="0.25">
      <c r="A300" s="2">
        <v>43040</v>
      </c>
      <c r="B300" s="21">
        <f t="shared" si="0"/>
        <v>2017</v>
      </c>
      <c r="C300" s="21">
        <f t="shared" si="1"/>
        <v>11</v>
      </c>
      <c r="D300" s="21">
        <v>300</v>
      </c>
      <c r="E300" s="21">
        <f>IF(ISBLANK(HLOOKUP(E$1, m_preprocess!$1:$1048576, $D300, FALSE)), "", HLOOKUP(E$1, m_preprocess!$1:$1048576, $D300, FALSE))</f>
        <v>116.12266137890582</v>
      </c>
      <c r="F300" s="21">
        <f>IF(ISBLANK(HLOOKUP(F$1, m_preprocess!$1:$1048576, $D300, FALSE)), "", HLOOKUP(F$1, m_preprocess!$1:$1048576, $D300, FALSE))</f>
        <v>115.633796407055</v>
      </c>
      <c r="G300" s="21">
        <f>IF(ISBLANK(HLOOKUP(G$1, m_preprocess!$1:$1048576, $D300, FALSE)), "", HLOOKUP(G$1, m_preprocess!$1:$1048576, $D300, FALSE))</f>
        <v>112.57435773477215</v>
      </c>
      <c r="H300" s="21">
        <f>IF(ISBLANK(HLOOKUP(H$1, m_preprocess!$1:$1048576, $D300, FALSE)), "", HLOOKUP(H$1, m_preprocess!$1:$1048576, $D300, FALSE))</f>
        <v>103.16644483120068</v>
      </c>
      <c r="I300" s="21">
        <f>IF(ISBLANK(HLOOKUP(I$1, m_preprocess!$1:$1048576, $D300, FALSE)), "", HLOOKUP(I$1, m_preprocess!$1:$1048576, $D300, FALSE))</f>
        <v>128.93032515643432</v>
      </c>
      <c r="J300" s="21">
        <f>IF(ISBLANK(HLOOKUP(J$1, m_preprocess!$1:$1048576, $D300, FALSE)), "", HLOOKUP(J$1, m_preprocess!$1:$1048576, $D300, FALSE))</f>
        <v>112.57697076162563</v>
      </c>
      <c r="K300" s="21">
        <f>IF(ISBLANK(HLOOKUP(K$1, m_preprocess!$1:$1048576, $D300, FALSE)), "", HLOOKUP(K$1, m_preprocess!$1:$1048576, $D300, FALSE))</f>
        <v>756208.62776214443</v>
      </c>
      <c r="L300" s="21">
        <f>IF(ISBLANK(HLOOKUP(L$1, m_preprocess!$1:$1048576, $D300, FALSE)), "", HLOOKUP(L$1, m_preprocess!$1:$1048576, $D300, FALSE))</f>
        <v>189773.73492415369</v>
      </c>
      <c r="M300" s="21">
        <f>IF(ISBLANK(HLOOKUP(M$1, m_preprocess!$1:$1048576, $D300, FALSE)), "", HLOOKUP(M$1, m_preprocess!$1:$1048576, $D300, FALSE))</f>
        <v>284963.71057479386</v>
      </c>
      <c r="N300" s="21">
        <f>IF(ISBLANK(HLOOKUP(N$1, m_preprocess!$1:$1048576, $D300, FALSE)), "", HLOOKUP(N$1, m_preprocess!$1:$1048576, $D300, FALSE))</f>
        <v>88036.991751480542</v>
      </c>
      <c r="O300" s="21">
        <f>IF(ISBLANK(HLOOKUP(O$1, m_preprocess!$1:$1048576, $D300, FALSE)), "", HLOOKUP(O$1, m_preprocess!$1:$1048576, $D300, FALSE))</f>
        <v>193434.19089585115</v>
      </c>
      <c r="P300" s="21">
        <f>IF(ISBLANK(HLOOKUP(P$1, m_preprocess!$1:$1048576, $D300, FALSE)), "", HLOOKUP(P$1, m_preprocess!$1:$1048576, $D300, FALSE))</f>
        <v>1150379.3838024661</v>
      </c>
      <c r="Q300" s="21">
        <f>IF(ISBLANK(HLOOKUP(Q$1, m_preprocess!$1:$1048576, $D300, FALSE)), "", HLOOKUP(Q$1, m_preprocess!$1:$1048576, $D300, FALSE))</f>
        <v>402171.40635257412</v>
      </c>
      <c r="R300" s="21">
        <f>IF(ISBLANK(HLOOKUP(R$1, m_preprocess!$1:$1048576, $D300, FALSE)), "", HLOOKUP(R$1, m_preprocess!$1:$1048576, $D300, FALSE))</f>
        <v>346714.85770729062</v>
      </c>
      <c r="S300" s="21">
        <f>IF(ISBLANK(HLOOKUP(S$1, m_preprocess!$1:$1048576, $D300, FALSE)), "", HLOOKUP(S$1, m_preprocess!$1:$1048576, $D300, FALSE))</f>
        <v>401493.21100619494</v>
      </c>
      <c r="T300" s="21">
        <f>IF(ISBLANK(HLOOKUP(T$1, m_preprocess!$1:$1048576, $D300, FALSE)), "", HLOOKUP(T$1, m_preprocess!$1:$1048576, $D300, FALSE))</f>
        <v>70026493.032404393</v>
      </c>
      <c r="U300" s="21">
        <f>IF(ISBLANK(HLOOKUP(U$1, m_preprocess!$1:$1048576, $D300, FALSE)), "", HLOOKUP(U$1, m_preprocess!$1:$1048576, $D300, FALSE))</f>
        <v>64.229965504324284</v>
      </c>
      <c r="V300" s="21">
        <f>IF(ISBLANK(HLOOKUP(V$1, m_preprocess!$1:$1048576, $D300, FALSE)), "", HLOOKUP(V$1, m_preprocess!$1:$1048576, $D300, FALSE))</f>
        <v>26481982.073233958</v>
      </c>
      <c r="W300" s="21">
        <f>IF(ISBLANK(HLOOKUP(W$1, m_preprocess!$1:$1048576, $D300, FALSE)), "", HLOOKUP(W$1, m_preprocess!$1:$1048576, $D300, FALSE))</f>
        <v>43580969.008425139</v>
      </c>
      <c r="X300" s="21">
        <f>IF(ISBLANK(HLOOKUP(X$1, m_preprocess!$1:$1048576, $D300, FALSE)), "", HLOOKUP(X$1, m_preprocess!$1:$1048576, $D300, FALSE))</f>
        <v>47667.729560144733</v>
      </c>
      <c r="Y300" s="21">
        <f>IF(ISBLANK(HLOOKUP(Y$1, m_preprocess!$1:$1048576, $D300, FALSE)), "", HLOOKUP(Y$1, m_preprocess!$1:$1048576, $D300, FALSE))</f>
        <v>135.22999999999999</v>
      </c>
      <c r="Z300" s="21">
        <f>IF(ISBLANK(HLOOKUP(Z$1, m_preprocess!$1:$1048576, $D300, FALSE)), "", HLOOKUP(Z$1, m_preprocess!$1:$1048576, $D300, FALSE))</f>
        <v>90.6</v>
      </c>
    </row>
    <row r="301" spans="1:26" x14ac:dyDescent="0.25">
      <c r="A301" s="2">
        <v>43070</v>
      </c>
      <c r="B301" s="21">
        <f t="shared" si="0"/>
        <v>2017</v>
      </c>
      <c r="C301" s="21">
        <f t="shared" si="1"/>
        <v>12</v>
      </c>
      <c r="D301" s="21">
        <v>301</v>
      </c>
      <c r="E301" s="21">
        <f>IF(ISBLANK(HLOOKUP(E$1, m_preprocess!$1:$1048576, $D301, FALSE)), "", HLOOKUP(E$1, m_preprocess!$1:$1048576, $D301, FALSE))</f>
        <v>126.3967815663097</v>
      </c>
      <c r="F301" s="21">
        <f>IF(ISBLANK(HLOOKUP(F$1, m_preprocess!$1:$1048576, $D301, FALSE)), "", HLOOKUP(F$1, m_preprocess!$1:$1048576, $D301, FALSE))</f>
        <v>114.245822467278</v>
      </c>
      <c r="G301" s="21">
        <f>IF(ISBLANK(HLOOKUP(G$1, m_preprocess!$1:$1048576, $D301, FALSE)), "", HLOOKUP(G$1, m_preprocess!$1:$1048576, $D301, FALSE))</f>
        <v>123.15514152257387</v>
      </c>
      <c r="H301" s="21">
        <f>IF(ISBLANK(HLOOKUP(H$1, m_preprocess!$1:$1048576, $D301, FALSE)), "", HLOOKUP(H$1, m_preprocess!$1:$1048576, $D301, FALSE))</f>
        <v>118.25438223282593</v>
      </c>
      <c r="I301" s="21">
        <f>IF(ISBLANK(HLOOKUP(I$1, m_preprocess!$1:$1048576, $D301, FALSE)), "", HLOOKUP(I$1, m_preprocess!$1:$1048576, $D301, FALSE))</f>
        <v>164.14326047271268</v>
      </c>
      <c r="J301" s="21">
        <f>IF(ISBLANK(HLOOKUP(J$1, m_preprocess!$1:$1048576, $D301, FALSE)), "", HLOOKUP(J$1, m_preprocess!$1:$1048576, $D301, FALSE))</f>
        <v>115.06068995248131</v>
      </c>
      <c r="K301" s="21">
        <f>IF(ISBLANK(HLOOKUP(K$1, m_preprocess!$1:$1048576, $D301, FALSE)), "", HLOOKUP(K$1, m_preprocess!$1:$1048576, $D301, FALSE))</f>
        <v>639704.57419511408</v>
      </c>
      <c r="L301" s="21">
        <f>IF(ISBLANK(HLOOKUP(L$1, m_preprocess!$1:$1048576, $D301, FALSE)), "", HLOOKUP(L$1, m_preprocess!$1:$1048576, $D301, FALSE))</f>
        <v>95121.120704114524</v>
      </c>
      <c r="M301" s="21">
        <f>IF(ISBLANK(HLOOKUP(M$1, m_preprocess!$1:$1048576, $D301, FALSE)), "", HLOOKUP(M$1, m_preprocess!$1:$1048576, $D301, FALSE))</f>
        <v>272526.86584670126</v>
      </c>
      <c r="N301" s="21">
        <f>IF(ISBLANK(HLOOKUP(N$1, m_preprocess!$1:$1048576, $D301, FALSE)), "", HLOOKUP(N$1, m_preprocess!$1:$1048576, $D301, FALSE))</f>
        <v>74526.366294616324</v>
      </c>
      <c r="O301" s="21">
        <f>IF(ISBLANK(HLOOKUP(O$1, m_preprocess!$1:$1048576, $D301, FALSE)), "", HLOOKUP(O$1, m_preprocess!$1:$1048576, $D301, FALSE))</f>
        <v>197530.55074064192</v>
      </c>
      <c r="P301" s="21">
        <f>IF(ISBLANK(HLOOKUP(P$1, m_preprocess!$1:$1048576, $D301, FALSE)), "", HLOOKUP(P$1, m_preprocess!$1:$1048576, $D301, FALSE))</f>
        <v>1192818.7540328533</v>
      </c>
      <c r="Q301" s="21">
        <f>IF(ISBLANK(HLOOKUP(Q$1, m_preprocess!$1:$1048576, $D301, FALSE)), "", HLOOKUP(Q$1, m_preprocess!$1:$1048576, $D301, FALSE))</f>
        <v>397229.1064165943</v>
      </c>
      <c r="R301" s="21">
        <f>IF(ISBLANK(HLOOKUP(R$1, m_preprocess!$1:$1048576, $D301, FALSE)), "", HLOOKUP(R$1, m_preprocess!$1:$1048576, $D301, FALSE))</f>
        <v>392821.13530524698</v>
      </c>
      <c r="S301" s="21">
        <f>IF(ISBLANK(HLOOKUP(S$1, m_preprocess!$1:$1048576, $D301, FALSE)), "", HLOOKUP(S$1, m_preprocess!$1:$1048576, $D301, FALSE))</f>
        <v>402768.64197730023</v>
      </c>
      <c r="T301" s="21">
        <f>IF(ISBLANK(HLOOKUP(T$1, m_preprocess!$1:$1048576, $D301, FALSE)), "", HLOOKUP(T$1, m_preprocess!$1:$1048576, $D301, FALSE))</f>
        <v>70156566</v>
      </c>
      <c r="U301" s="21">
        <f>IF(ISBLANK(HLOOKUP(U$1, m_preprocess!$1:$1048576, $D301, FALSE)), "", HLOOKUP(U$1, m_preprocess!$1:$1048576, $D301, FALSE))</f>
        <v>63.684687262446637</v>
      </c>
      <c r="V301" s="21">
        <f>IF(ISBLANK(HLOOKUP(V$1, m_preprocess!$1:$1048576, $D301, FALSE)), "", HLOOKUP(V$1, m_preprocess!$1:$1048576, $D301, FALSE))</f>
        <v>29017586</v>
      </c>
      <c r="W301" s="21">
        <f>IF(ISBLANK(HLOOKUP(W$1, m_preprocess!$1:$1048576, $D301, FALSE)), "", HLOOKUP(W$1, m_preprocess!$1:$1048576, $D301, FALSE))</f>
        <v>46864297</v>
      </c>
      <c r="X301" s="21">
        <f>IF(ISBLANK(HLOOKUP(X$1, m_preprocess!$1:$1048576, $D301, FALSE)), "", HLOOKUP(X$1, m_preprocess!$1:$1048576, $D301, FALSE))</f>
        <v>61856.583343883096</v>
      </c>
      <c r="Y301" s="21">
        <f>IF(ISBLANK(HLOOKUP(Y$1, m_preprocess!$1:$1048576, $D301, FALSE)), "", HLOOKUP(Y$1, m_preprocess!$1:$1048576, $D301, FALSE))</f>
        <v>136.02000000000001</v>
      </c>
      <c r="Z301" s="21">
        <f>IF(ISBLANK(HLOOKUP(Z$1, m_preprocess!$1:$1048576, $D301, FALSE)), "", HLOOKUP(Z$1, m_preprocess!$1:$1048576, $D301, FALSE))</f>
        <v>81</v>
      </c>
    </row>
    <row r="302" spans="1:26" x14ac:dyDescent="0.25">
      <c r="A302" s="2">
        <v>43101</v>
      </c>
      <c r="B302" s="3">
        <v>2018</v>
      </c>
      <c r="C302" s="3">
        <f t="shared" si="1"/>
        <v>1</v>
      </c>
      <c r="D302" s="3">
        <v>302</v>
      </c>
      <c r="E302" s="21">
        <f>IF(ISBLANK(HLOOKUP(E$1, m_preprocess!$1:$1048576, $D302, FALSE)), "", HLOOKUP(E$1, m_preprocess!$1:$1048576, $D302, FALSE))</f>
        <v>114.39815980397373</v>
      </c>
      <c r="F302" s="21">
        <f>IF(ISBLANK(HLOOKUP(F$1, m_preprocess!$1:$1048576, $D302, FALSE)), "", HLOOKUP(F$1, m_preprocess!$1:$1048576, $D302, FALSE))</f>
        <v>116.50324549048899</v>
      </c>
      <c r="G302" s="21">
        <f>IF(ISBLANK(HLOOKUP(G$1, m_preprocess!$1:$1048576, $D302, FALSE)), "", HLOOKUP(G$1, m_preprocess!$1:$1048576, $D302, FALSE))</f>
        <v>103.92533367468391</v>
      </c>
      <c r="H302" s="21">
        <f>IF(ISBLANK(HLOOKUP(H$1, m_preprocess!$1:$1048576, $D302, FALSE)), "", HLOOKUP(H$1, m_preprocess!$1:$1048576, $D302, FALSE))</f>
        <v>95.994140113672174</v>
      </c>
      <c r="I302" s="21">
        <f>IF(ISBLANK(HLOOKUP(I$1, m_preprocess!$1:$1048576, $D302, FALSE)), "", HLOOKUP(I$1, m_preprocess!$1:$1048576, $D302, FALSE))</f>
        <v>95.586849880448653</v>
      </c>
      <c r="J302" s="21">
        <f>IF(ISBLANK(HLOOKUP(J$1, m_preprocess!$1:$1048576, $D302, FALSE)), "", HLOOKUP(J$1, m_preprocess!$1:$1048576, $D302, FALSE))</f>
        <v>102.89155304553346</v>
      </c>
      <c r="K302" s="21">
        <f>IF(ISBLANK(HLOOKUP(K$1, m_preprocess!$1:$1048576, $D302, FALSE)), "", HLOOKUP(K$1, m_preprocess!$1:$1048576, $D302, FALSE))</f>
        <v>593459.51095300307</v>
      </c>
      <c r="L302" s="21">
        <f>IF(ISBLANK(HLOOKUP(L$1, m_preprocess!$1:$1048576, $D302, FALSE)), "", HLOOKUP(L$1, m_preprocess!$1:$1048576, $D302, FALSE))</f>
        <v>86996.904518446172</v>
      </c>
      <c r="M302" s="21">
        <f>IF(ISBLANK(HLOOKUP(M$1, m_preprocess!$1:$1048576, $D302, FALSE)), "", HLOOKUP(M$1, m_preprocess!$1:$1048576, $D302, FALSE))</f>
        <v>240235.44815162203</v>
      </c>
      <c r="N302" s="21">
        <f>IF(ISBLANK(HLOOKUP(N$1, m_preprocess!$1:$1048576, $D302, FALSE)), "", HLOOKUP(N$1, m_preprocess!$1:$1048576, $D302, FALSE))</f>
        <v>79957.132390508268</v>
      </c>
      <c r="O302" s="21">
        <f>IF(ISBLANK(HLOOKUP(O$1, m_preprocess!$1:$1048576, $D302, FALSE)), "", HLOOKUP(O$1, m_preprocess!$1:$1048576, $D302, FALSE))</f>
        <v>186270.02589242661</v>
      </c>
      <c r="P302" s="21">
        <f>IF(ISBLANK(HLOOKUP(P$1, m_preprocess!$1:$1048576, $D302, FALSE)), "", HLOOKUP(P$1, m_preprocess!$1:$1048576, $D302, FALSE))</f>
        <v>1143507.2594288075</v>
      </c>
      <c r="Q302" s="21">
        <f>IF(ISBLANK(HLOOKUP(Q$1, m_preprocess!$1:$1048576, $D302, FALSE)), "", HLOOKUP(Q$1, m_preprocess!$1:$1048576, $D302, FALSE))</f>
        <v>363757.06960181025</v>
      </c>
      <c r="R302" s="21">
        <f>IF(ISBLANK(HLOOKUP(R$1, m_preprocess!$1:$1048576, $D302, FALSE)), "", HLOOKUP(R$1, m_preprocess!$1:$1048576, $D302, FALSE))</f>
        <v>339191.90818103083</v>
      </c>
      <c r="S302" s="21">
        <f>IF(ISBLANK(HLOOKUP(S$1, m_preprocess!$1:$1048576, $D302, FALSE)), "", HLOOKUP(S$1, m_preprocess!$1:$1048576, $D302, FALSE))</f>
        <v>440558.28164596669</v>
      </c>
      <c r="T302" s="21">
        <f>IF(ISBLANK(HLOOKUP(T$1, m_preprocess!$1:$1048576, $D302, FALSE)), "", HLOOKUP(T$1, m_preprocess!$1:$1048576, $D302, FALSE))</f>
        <v>69511655.753968254</v>
      </c>
      <c r="U302" s="21">
        <f>IF(ISBLANK(HLOOKUP(U$1, m_preprocess!$1:$1048576, $D302, FALSE)), "", HLOOKUP(U$1, m_preprocess!$1:$1048576, $D302, FALSE))</f>
        <v>64.441208321730002</v>
      </c>
      <c r="V302" s="21">
        <f>IF(ISBLANK(HLOOKUP(V$1, m_preprocess!$1:$1048576, $D302, FALSE)), "", HLOOKUP(V$1, m_preprocess!$1:$1048576, $D302, FALSE))</f>
        <v>27357203.373015877</v>
      </c>
      <c r="W302" s="21">
        <f>IF(ISBLANK(HLOOKUP(W$1, m_preprocess!$1:$1048576, $D302, FALSE)), "", HLOOKUP(W$1, m_preprocess!$1:$1048576, $D302, FALSE))</f>
        <v>45096449.404761903</v>
      </c>
      <c r="X302" s="21">
        <f>IF(ISBLANK(HLOOKUP(X$1, m_preprocess!$1:$1048576, $D302, FALSE)), "", HLOOKUP(X$1, m_preprocess!$1:$1048576, $D302, FALSE))</f>
        <v>49693.531285325298</v>
      </c>
      <c r="Y302" s="21">
        <f>IF(ISBLANK(HLOOKUP(Y$1, m_preprocess!$1:$1048576, $D302, FALSE)), "", HLOOKUP(Y$1, m_preprocess!$1:$1048576, $D302, FALSE))</f>
        <v>132.12</v>
      </c>
      <c r="Z302" s="21">
        <f>IF(ISBLANK(HLOOKUP(Z$1, m_preprocess!$1:$1048576, $D302, FALSE)), "", HLOOKUP(Z$1, m_preprocess!$1:$1048576, $D302, FALSE))</f>
        <v>82.3</v>
      </c>
    </row>
    <row r="303" spans="1:26" x14ac:dyDescent="0.25">
      <c r="A303" s="2">
        <v>43132</v>
      </c>
      <c r="B303" s="3">
        <v>2018</v>
      </c>
      <c r="C303" s="3">
        <f t="shared" si="1"/>
        <v>2</v>
      </c>
      <c r="D303" s="3">
        <v>303</v>
      </c>
      <c r="E303" s="21">
        <f>IF(ISBLANK(HLOOKUP(E$1, m_preprocess!$1:$1048576, $D303, FALSE)), "", HLOOKUP(E$1, m_preprocess!$1:$1048576, $D303, FALSE))</f>
        <v>117.430525856855</v>
      </c>
      <c r="F303" s="21">
        <f>IF(ISBLANK(HLOOKUP(F$1, m_preprocess!$1:$1048576, $D303, FALSE)), "", HLOOKUP(F$1, m_preprocess!$1:$1048576, $D303, FALSE))</f>
        <v>116.417896615787</v>
      </c>
      <c r="G303" s="21">
        <f>IF(ISBLANK(HLOOKUP(G$1, m_preprocess!$1:$1048576, $D303, FALSE)), "", HLOOKUP(G$1, m_preprocess!$1:$1048576, $D303, FALSE))</f>
        <v>106.01120718728447</v>
      </c>
      <c r="H303" s="21">
        <f>IF(ISBLANK(HLOOKUP(H$1, m_preprocess!$1:$1048576, $D303, FALSE)), "", HLOOKUP(H$1, m_preprocess!$1:$1048576, $D303, FALSE))</f>
        <v>108.81712636796364</v>
      </c>
      <c r="I303" s="21">
        <f>IF(ISBLANK(HLOOKUP(I$1, m_preprocess!$1:$1048576, $D303, FALSE)), "", HLOOKUP(I$1, m_preprocess!$1:$1048576, $D303, FALSE))</f>
        <v>106.38243165340648</v>
      </c>
      <c r="J303" s="21">
        <f>IF(ISBLANK(HLOOKUP(J$1, m_preprocess!$1:$1048576, $D303, FALSE)), "", HLOOKUP(J$1, m_preprocess!$1:$1048576, $D303, FALSE))</f>
        <v>110.39408084346016</v>
      </c>
      <c r="K303" s="21">
        <f>IF(ISBLANK(HLOOKUP(K$1, m_preprocess!$1:$1048576, $D303, FALSE)), "", HLOOKUP(K$1, m_preprocess!$1:$1048576, $D303, FALSE))</f>
        <v>747444.33285856771</v>
      </c>
      <c r="L303" s="21">
        <f>IF(ISBLANK(HLOOKUP(L$1, m_preprocess!$1:$1048576, $D303, FALSE)), "", HLOOKUP(L$1, m_preprocess!$1:$1048576, $D303, FALSE))</f>
        <v>298341.14258328034</v>
      </c>
      <c r="M303" s="21">
        <f>IF(ISBLANK(HLOOKUP(M$1, m_preprocess!$1:$1048576, $D303, FALSE)), "", HLOOKUP(M$1, m_preprocess!$1:$1048576, $D303, FALSE))</f>
        <v>196898.37380017628</v>
      </c>
      <c r="N303" s="21">
        <f>IF(ISBLANK(HLOOKUP(N$1, m_preprocess!$1:$1048576, $D303, FALSE)), "", HLOOKUP(N$1, m_preprocess!$1:$1048576, $D303, FALSE))</f>
        <v>78173.709212914822</v>
      </c>
      <c r="O303" s="21">
        <f>IF(ISBLANK(HLOOKUP(O$1, m_preprocess!$1:$1048576, $D303, FALSE)), "", HLOOKUP(O$1, m_preprocess!$1:$1048576, $D303, FALSE))</f>
        <v>174031.10726219628</v>
      </c>
      <c r="P303" s="21">
        <f>IF(ISBLANK(HLOOKUP(P$1, m_preprocess!$1:$1048576, $D303, FALSE)), "", HLOOKUP(P$1, m_preprocess!$1:$1048576, $D303, FALSE))</f>
        <v>1016767.3957680804</v>
      </c>
      <c r="Q303" s="21">
        <f>IF(ISBLANK(HLOOKUP(Q$1, m_preprocess!$1:$1048576, $D303, FALSE)), "", HLOOKUP(Q$1, m_preprocess!$1:$1048576, $D303, FALSE))</f>
        <v>348461.22666116472</v>
      </c>
      <c r="R303" s="21">
        <f>IF(ISBLANK(HLOOKUP(R$1, m_preprocess!$1:$1048576, $D303, FALSE)), "", HLOOKUP(R$1, m_preprocess!$1:$1048576, $D303, FALSE))</f>
        <v>276704.85097283847</v>
      </c>
      <c r="S303" s="21">
        <f>IF(ISBLANK(HLOOKUP(S$1, m_preprocess!$1:$1048576, $D303, FALSE)), "", HLOOKUP(S$1, m_preprocess!$1:$1048576, $D303, FALSE))</f>
        <v>391601.31813407713</v>
      </c>
      <c r="T303" s="21">
        <f>IF(ISBLANK(HLOOKUP(T$1, m_preprocess!$1:$1048576, $D303, FALSE)), "", HLOOKUP(T$1, m_preprocess!$1:$1048576, $D303, FALSE))</f>
        <v>69561196.834817022</v>
      </c>
      <c r="U303" s="21">
        <f>IF(ISBLANK(HLOOKUP(U$1, m_preprocess!$1:$1048576, $D303, FALSE)), "", HLOOKUP(U$1, m_preprocess!$1:$1048576, $D303, FALSE))</f>
        <v>64.594916740561104</v>
      </c>
      <c r="V303" s="21">
        <f>IF(ISBLANK(HLOOKUP(V$1, m_preprocess!$1:$1048576, $D303, FALSE)), "", HLOOKUP(V$1, m_preprocess!$1:$1048576, $D303, FALSE))</f>
        <v>27120151.335311577</v>
      </c>
      <c r="W303" s="21">
        <f>IF(ISBLANK(HLOOKUP(W$1, m_preprocess!$1:$1048576, $D303, FALSE)), "", HLOOKUP(W$1, m_preprocess!$1:$1048576, $D303, FALSE))</f>
        <v>45031652.818991095</v>
      </c>
      <c r="X303" s="21">
        <f>IF(ISBLANK(HLOOKUP(X$1, m_preprocess!$1:$1048576, $D303, FALSE)), "", HLOOKUP(X$1, m_preprocess!$1:$1048576, $D303, FALSE))</f>
        <v>44922.858923806038</v>
      </c>
      <c r="Y303" s="21">
        <f>IF(ISBLANK(HLOOKUP(Y$1, m_preprocess!$1:$1048576, $D303, FALSE)), "", HLOOKUP(Y$1, m_preprocess!$1:$1048576, $D303, FALSE))</f>
        <v>129.87</v>
      </c>
      <c r="Z303" s="21">
        <f>IF(ISBLANK(HLOOKUP(Z$1, m_preprocess!$1:$1048576, $D303, FALSE)), "", HLOOKUP(Z$1, m_preprocess!$1:$1048576, $D303, FALSE))</f>
        <v>77.3</v>
      </c>
    </row>
    <row r="304" spans="1:26" x14ac:dyDescent="0.25">
      <c r="A304" s="2">
        <v>43160</v>
      </c>
      <c r="B304" s="3">
        <v>2018</v>
      </c>
      <c r="C304" s="3">
        <f t="shared" si="1"/>
        <v>3</v>
      </c>
      <c r="D304" s="3">
        <v>304</v>
      </c>
      <c r="E304" s="21">
        <f>IF(ISBLANK(HLOOKUP(E$1, m_preprocess!$1:$1048576, $D304, FALSE)), "", HLOOKUP(E$1, m_preprocess!$1:$1048576, $D304, FALSE))</f>
        <v>124.21997973361822</v>
      </c>
      <c r="F304" s="21">
        <f>IF(ISBLANK(HLOOKUP(F$1, m_preprocess!$1:$1048576, $D304, FALSE)), "", HLOOKUP(F$1, m_preprocess!$1:$1048576, $D304, FALSE))</f>
        <v>117.229788811525</v>
      </c>
      <c r="G304" s="21">
        <f>IF(ISBLANK(HLOOKUP(G$1, m_preprocess!$1:$1048576, $D304, FALSE)), "", HLOOKUP(G$1, m_preprocess!$1:$1048576, $D304, FALSE))</f>
        <v>122.50744431362604</v>
      </c>
      <c r="H304" s="21">
        <f>IF(ISBLANK(HLOOKUP(H$1, m_preprocess!$1:$1048576, $D304, FALSE)), "", HLOOKUP(H$1, m_preprocess!$1:$1048576, $D304, FALSE))</f>
        <v>121.69998614987986</v>
      </c>
      <c r="I304" s="21">
        <f>IF(ISBLANK(HLOOKUP(I$1, m_preprocess!$1:$1048576, $D304, FALSE)), "", HLOOKUP(I$1, m_preprocess!$1:$1048576, $D304, FALSE))</f>
        <v>108.97606153917361</v>
      </c>
      <c r="J304" s="21">
        <f>IF(ISBLANK(HLOOKUP(J$1, m_preprocess!$1:$1048576, $D304, FALSE)), "", HLOOKUP(J$1, m_preprocess!$1:$1048576, $D304, FALSE))</f>
        <v>120.90185358501036</v>
      </c>
      <c r="K304" s="21">
        <f>IF(ISBLANK(HLOOKUP(K$1, m_preprocess!$1:$1048576, $D304, FALSE)), "", HLOOKUP(K$1, m_preprocess!$1:$1048576, $D304, FALSE))</f>
        <v>1017508.9524829624</v>
      </c>
      <c r="L304" s="21">
        <f>IF(ISBLANK(HLOOKUP(L$1, m_preprocess!$1:$1048576, $D304, FALSE)), "", HLOOKUP(L$1, m_preprocess!$1:$1048576, $D304, FALSE))</f>
        <v>525437.86829137907</v>
      </c>
      <c r="M304" s="21">
        <f>IF(ISBLANK(HLOOKUP(M$1, m_preprocess!$1:$1048576, $D304, FALSE)), "", HLOOKUP(M$1, m_preprocess!$1:$1048576, $D304, FALSE))</f>
        <v>217288.10018782713</v>
      </c>
      <c r="N304" s="21">
        <f>IF(ISBLANK(HLOOKUP(N$1, m_preprocess!$1:$1048576, $D304, FALSE)), "", HLOOKUP(N$1, m_preprocess!$1:$1048576, $D304, FALSE))</f>
        <v>82279.504148445179</v>
      </c>
      <c r="O304" s="21">
        <f>IF(ISBLANK(HLOOKUP(O$1, m_preprocess!$1:$1048576, $D304, FALSE)), "", HLOOKUP(O$1, m_preprocess!$1:$1048576, $D304, FALSE))</f>
        <v>192503.47985531104</v>
      </c>
      <c r="P304" s="21">
        <f>IF(ISBLANK(HLOOKUP(P$1, m_preprocess!$1:$1048576, $D304, FALSE)), "", HLOOKUP(P$1, m_preprocess!$1:$1048576, $D304, FALSE))</f>
        <v>1072707.0973614955</v>
      </c>
      <c r="Q304" s="21">
        <f>IF(ISBLANK(HLOOKUP(Q$1, m_preprocess!$1:$1048576, $D304, FALSE)), "", HLOOKUP(Q$1, m_preprocess!$1:$1048576, $D304, FALSE))</f>
        <v>375154.6963992503</v>
      </c>
      <c r="R304" s="21">
        <f>IF(ISBLANK(HLOOKUP(R$1, m_preprocess!$1:$1048576, $D304, FALSE)), "", HLOOKUP(R$1, m_preprocess!$1:$1048576, $D304, FALSE))</f>
        <v>317347.68559011194</v>
      </c>
      <c r="S304" s="21">
        <f>IF(ISBLANK(HLOOKUP(S$1, m_preprocess!$1:$1048576, $D304, FALSE)), "", HLOOKUP(S$1, m_preprocess!$1:$1048576, $D304, FALSE))</f>
        <v>380204.71537213324</v>
      </c>
      <c r="T304" s="21">
        <f>IF(ISBLANK(HLOOKUP(T$1, m_preprocess!$1:$1048576, $D304, FALSE)), "", HLOOKUP(T$1, m_preprocess!$1:$1048576, $D304, FALSE))</f>
        <v>70042773.491592482</v>
      </c>
      <c r="U304" s="21">
        <f>IF(ISBLANK(HLOOKUP(U$1, m_preprocess!$1:$1048576, $D304, FALSE)), "", HLOOKUP(U$1, m_preprocess!$1:$1048576, $D304, FALSE))</f>
        <v>63.840291991196054</v>
      </c>
      <c r="V304" s="21">
        <f>IF(ISBLANK(HLOOKUP(V$1, m_preprocess!$1:$1048576, $D304, FALSE)), "", HLOOKUP(V$1, m_preprocess!$1:$1048576, $D304, FALSE))</f>
        <v>28211571.711177051</v>
      </c>
      <c r="W304" s="21">
        <f>IF(ISBLANK(HLOOKUP(W$1, m_preprocess!$1:$1048576, $D304, FALSE)), "", HLOOKUP(W$1, m_preprocess!$1:$1048576, $D304, FALSE))</f>
        <v>46050199.802176066</v>
      </c>
      <c r="X304" s="21">
        <f>IF(ISBLANK(HLOOKUP(X$1, m_preprocess!$1:$1048576, $D304, FALSE)), "", HLOOKUP(X$1, m_preprocess!$1:$1048576, $D304, FALSE))</f>
        <v>47029.033415148588</v>
      </c>
      <c r="Y304" s="21">
        <f>IF(ISBLANK(HLOOKUP(Y$1, m_preprocess!$1:$1048576, $D304, FALSE)), "", HLOOKUP(Y$1, m_preprocess!$1:$1048576, $D304, FALSE))</f>
        <v>141.44</v>
      </c>
      <c r="Z304" s="21">
        <f>IF(ISBLANK(HLOOKUP(Z$1, m_preprocess!$1:$1048576, $D304, FALSE)), "", HLOOKUP(Z$1, m_preprocess!$1:$1048576, $D304, FALSE))</f>
        <v>86.4</v>
      </c>
    </row>
    <row r="305" spans="1:26" x14ac:dyDescent="0.25">
      <c r="A305" s="2">
        <v>43191</v>
      </c>
      <c r="B305" s="3">
        <v>2018</v>
      </c>
      <c r="C305" s="3">
        <f t="shared" si="1"/>
        <v>4</v>
      </c>
      <c r="D305" s="3">
        <v>305</v>
      </c>
      <c r="E305" s="21">
        <f>IF(ISBLANK(HLOOKUP(E$1, m_preprocess!$1:$1048576, $D305, FALSE)), "", HLOOKUP(E$1, m_preprocess!$1:$1048576, $D305, FALSE))</f>
        <v>119.37575677140646</v>
      </c>
      <c r="F305" s="21">
        <f>IF(ISBLANK(HLOOKUP(F$1, m_preprocess!$1:$1048576, $D305, FALSE)), "", HLOOKUP(F$1, m_preprocess!$1:$1048576, $D305, FALSE))</f>
        <v>117.778883518426</v>
      </c>
      <c r="G305" s="21">
        <f>IF(ISBLANK(HLOOKUP(G$1, m_preprocess!$1:$1048576, $D305, FALSE)), "", HLOOKUP(G$1, m_preprocess!$1:$1048576, $D305, FALSE))</f>
        <v>115.94357066134174</v>
      </c>
      <c r="H305" s="21">
        <f>IF(ISBLANK(HLOOKUP(H$1, m_preprocess!$1:$1048576, $D305, FALSE)), "", HLOOKUP(H$1, m_preprocess!$1:$1048576, $D305, FALSE))</f>
        <v>114.17270142872576</v>
      </c>
      <c r="I305" s="21">
        <f>IF(ISBLANK(HLOOKUP(I$1, m_preprocess!$1:$1048576, $D305, FALSE)), "", HLOOKUP(I$1, m_preprocess!$1:$1048576, $D305, FALSE))</f>
        <v>106.55362328788405</v>
      </c>
      <c r="J305" s="21">
        <f>IF(ISBLANK(HLOOKUP(J$1, m_preprocess!$1:$1048576, $D305, FALSE)), "", HLOOKUP(J$1, m_preprocess!$1:$1048576, $D305, FALSE))</f>
        <v>126.01514771373637</v>
      </c>
      <c r="K305" s="21">
        <f>IF(ISBLANK(HLOOKUP(K$1, m_preprocess!$1:$1048576, $D305, FALSE)), "", HLOOKUP(K$1, m_preprocess!$1:$1048576, $D305, FALSE))</f>
        <v>899832.72448331467</v>
      </c>
      <c r="L305" s="21">
        <f>IF(ISBLANK(HLOOKUP(L$1, m_preprocess!$1:$1048576, $D305, FALSE)), "", HLOOKUP(L$1, m_preprocess!$1:$1048576, $D305, FALSE))</f>
        <v>342564.55330651143</v>
      </c>
      <c r="M305" s="21">
        <f>IF(ISBLANK(HLOOKUP(M$1, m_preprocess!$1:$1048576, $D305, FALSE)), "", HLOOKUP(M$1, m_preprocess!$1:$1048576, $D305, FALSE))</f>
        <v>291891.81972896488</v>
      </c>
      <c r="N305" s="21">
        <f>IF(ISBLANK(HLOOKUP(N$1, m_preprocess!$1:$1048576, $D305, FALSE)), "", HLOOKUP(N$1, m_preprocess!$1:$1048576, $D305, FALSE))</f>
        <v>84684.068908929636</v>
      </c>
      <c r="O305" s="21">
        <f>IF(ISBLANK(HLOOKUP(O$1, m_preprocess!$1:$1048576, $D305, FALSE)), "", HLOOKUP(O$1, m_preprocess!$1:$1048576, $D305, FALSE))</f>
        <v>180692.28253890871</v>
      </c>
      <c r="P305" s="21">
        <f>IF(ISBLANK(HLOOKUP(P$1, m_preprocess!$1:$1048576, $D305, FALSE)), "", HLOOKUP(P$1, m_preprocess!$1:$1048576, $D305, FALSE))</f>
        <v>1163849.9719619516</v>
      </c>
      <c r="Q305" s="21">
        <f>IF(ISBLANK(HLOOKUP(Q$1, m_preprocess!$1:$1048576, $D305, FALSE)), "", HLOOKUP(Q$1, m_preprocess!$1:$1048576, $D305, FALSE))</f>
        <v>398003.94307846809</v>
      </c>
      <c r="R305" s="21">
        <f>IF(ISBLANK(HLOOKUP(R$1, m_preprocess!$1:$1048576, $D305, FALSE)), "", HLOOKUP(R$1, m_preprocess!$1:$1048576, $D305, FALSE))</f>
        <v>354813.12338053435</v>
      </c>
      <c r="S305" s="21">
        <f>IF(ISBLANK(HLOOKUP(S$1, m_preprocess!$1:$1048576, $D305, FALSE)), "", HLOOKUP(S$1, m_preprocess!$1:$1048576, $D305, FALSE))</f>
        <v>411032.96169183205</v>
      </c>
      <c r="T305" s="21">
        <f>IF(ISBLANK(HLOOKUP(T$1, m_preprocess!$1:$1048576, $D305, FALSE)), "", HLOOKUP(T$1, m_preprocess!$1:$1048576, $D305, FALSE))</f>
        <v>70155755.68743819</v>
      </c>
      <c r="U305" s="21">
        <f>IF(ISBLANK(HLOOKUP(U$1, m_preprocess!$1:$1048576, $D305, FALSE)), "", HLOOKUP(U$1, m_preprocess!$1:$1048576, $D305, FALSE))</f>
        <v>63.975260195541637</v>
      </c>
      <c r="V305" s="21">
        <f>IF(ISBLANK(HLOOKUP(V$1, m_preprocess!$1:$1048576, $D305, FALSE)), "", HLOOKUP(V$1, m_preprocess!$1:$1048576, $D305, FALSE))</f>
        <v>27812818.991097923</v>
      </c>
      <c r="W305" s="21">
        <f>IF(ISBLANK(HLOOKUP(W$1, m_preprocess!$1:$1048576, $D305, FALSE)), "", HLOOKUP(W$1, m_preprocess!$1:$1048576, $D305, FALSE))</f>
        <v>45712280.90999011</v>
      </c>
      <c r="X305" s="21">
        <f>IF(ISBLANK(HLOOKUP(X$1, m_preprocess!$1:$1048576, $D305, FALSE)), "", HLOOKUP(X$1, m_preprocess!$1:$1048576, $D305, FALSE))</f>
        <v>46067.494688535335</v>
      </c>
      <c r="Y305" s="21">
        <f>IF(ISBLANK(HLOOKUP(Y$1, m_preprocess!$1:$1048576, $D305, FALSE)), "", HLOOKUP(Y$1, m_preprocess!$1:$1048576, $D305, FALSE))</f>
        <v>138.72999999999999</v>
      </c>
      <c r="Z305" s="21">
        <f>IF(ISBLANK(HLOOKUP(Z$1, m_preprocess!$1:$1048576, $D305, FALSE)), "", HLOOKUP(Z$1, m_preprocess!$1:$1048576, $D305, FALSE))</f>
        <v>86.7</v>
      </c>
    </row>
    <row r="306" spans="1:26" x14ac:dyDescent="0.25">
      <c r="A306" s="2">
        <v>43221</v>
      </c>
      <c r="B306" s="3">
        <v>2018</v>
      </c>
      <c r="C306" s="3">
        <f t="shared" si="1"/>
        <v>5</v>
      </c>
      <c r="D306" s="3">
        <v>306</v>
      </c>
      <c r="E306" s="21">
        <f>IF(ISBLANK(HLOOKUP(E$1, m_preprocess!$1:$1048576, $D306, FALSE)), "", HLOOKUP(E$1, m_preprocess!$1:$1048576, $D306, FALSE))</f>
        <v>115.20733767389362</v>
      </c>
      <c r="F306" s="21">
        <f>IF(ISBLANK(HLOOKUP(F$1, m_preprocess!$1:$1048576, $D306, FALSE)), "", HLOOKUP(F$1, m_preprocess!$1:$1048576, $D306, FALSE))</f>
        <v>117.081048629424</v>
      </c>
      <c r="G306" s="21">
        <f>IF(ISBLANK(HLOOKUP(G$1, m_preprocess!$1:$1048576, $D306, FALSE)), "", HLOOKUP(G$1, m_preprocess!$1:$1048576, $D306, FALSE))</f>
        <v>113.91603894566009</v>
      </c>
      <c r="H306" s="21">
        <f>IF(ISBLANK(HLOOKUP(H$1, m_preprocess!$1:$1048576, $D306, FALSE)), "", HLOOKUP(H$1, m_preprocess!$1:$1048576, $D306, FALSE))</f>
        <v>106.72487318996656</v>
      </c>
      <c r="I306" s="21">
        <f>IF(ISBLANK(HLOOKUP(I$1, m_preprocess!$1:$1048576, $D306, FALSE)), "", HLOOKUP(I$1, m_preprocess!$1:$1048576, $D306, FALSE))</f>
        <v>114.71794488554767</v>
      </c>
      <c r="J306" s="21">
        <f>IF(ISBLANK(HLOOKUP(J$1, m_preprocess!$1:$1048576, $D306, FALSE)), "", HLOOKUP(J$1, m_preprocess!$1:$1048576, $D306, FALSE))</f>
        <v>113.62148252416414</v>
      </c>
      <c r="K306" s="21">
        <f>IF(ISBLANK(HLOOKUP(K$1, m_preprocess!$1:$1048576, $D306, FALSE)), "", HLOOKUP(K$1, m_preprocess!$1:$1048576, $D306, FALSE))</f>
        <v>956307.65352886426</v>
      </c>
      <c r="L306" s="21">
        <f>IF(ISBLANK(HLOOKUP(L$1, m_preprocess!$1:$1048576, $D306, FALSE)), "", HLOOKUP(L$1, m_preprocess!$1:$1048576, $D306, FALSE))</f>
        <v>396443.30588195485</v>
      </c>
      <c r="M306" s="21">
        <f>IF(ISBLANK(HLOOKUP(M$1, m_preprocess!$1:$1048576, $D306, FALSE)), "", HLOOKUP(M$1, m_preprocess!$1:$1048576, $D306, FALSE))</f>
        <v>310508.56457176199</v>
      </c>
      <c r="N306" s="21">
        <f>IF(ISBLANK(HLOOKUP(N$1, m_preprocess!$1:$1048576, $D306, FALSE)), "", HLOOKUP(N$1, m_preprocess!$1:$1048576, $D306, FALSE))</f>
        <v>74475.053866750139</v>
      </c>
      <c r="O306" s="21">
        <f>IF(ISBLANK(HLOOKUP(O$1, m_preprocess!$1:$1048576, $D306, FALSE)), "", HLOOKUP(O$1, m_preprocess!$1:$1048576, $D306, FALSE))</f>
        <v>174880.72920839713</v>
      </c>
      <c r="P306" s="21">
        <f>IF(ISBLANK(HLOOKUP(P$1, m_preprocess!$1:$1048576, $D306, FALSE)), "", HLOOKUP(P$1, m_preprocess!$1:$1048576, $D306, FALSE))</f>
        <v>1040142.1920905421</v>
      </c>
      <c r="Q306" s="21">
        <f>IF(ISBLANK(HLOOKUP(Q$1, m_preprocess!$1:$1048576, $D306, FALSE)), "", HLOOKUP(Q$1, m_preprocess!$1:$1048576, $D306, FALSE))</f>
        <v>331974.92704952013</v>
      </c>
      <c r="R306" s="21">
        <f>IF(ISBLANK(HLOOKUP(R$1, m_preprocess!$1:$1048576, $D306, FALSE)), "", HLOOKUP(R$1, m_preprocess!$1:$1048576, $D306, FALSE))</f>
        <v>358187.37778032082</v>
      </c>
      <c r="S306" s="21">
        <f>IF(ISBLANK(HLOOKUP(S$1, m_preprocess!$1:$1048576, $D306, FALSE)), "", HLOOKUP(S$1, m_preprocess!$1:$1048576, $D306, FALSE))</f>
        <v>349979.88726070127</v>
      </c>
      <c r="T306" s="21">
        <f>IF(ISBLANK(HLOOKUP(T$1, m_preprocess!$1:$1048576, $D306, FALSE)), "", HLOOKUP(T$1, m_preprocess!$1:$1048576, $D306, FALSE))</f>
        <v>71762607.707509875</v>
      </c>
      <c r="U306" s="21">
        <f>IF(ISBLANK(HLOOKUP(U$1, m_preprocess!$1:$1048576, $D306, FALSE)), "", HLOOKUP(U$1, m_preprocess!$1:$1048576, $D306, FALSE))</f>
        <v>63.803713698934693</v>
      </c>
      <c r="V306" s="21">
        <f>IF(ISBLANK(HLOOKUP(V$1, m_preprocess!$1:$1048576, $D306, FALSE)), "", HLOOKUP(V$1, m_preprocess!$1:$1048576, $D306, FALSE))</f>
        <v>27712743.083003949</v>
      </c>
      <c r="W306" s="21">
        <f>IF(ISBLANK(HLOOKUP(W$1, m_preprocess!$1:$1048576, $D306, FALSE)), "", HLOOKUP(W$1, m_preprocess!$1:$1048576, $D306, FALSE))</f>
        <v>45573902.173913047</v>
      </c>
      <c r="X306" s="21">
        <f>IF(ISBLANK(HLOOKUP(X$1, m_preprocess!$1:$1048576, $D306, FALSE)), "", HLOOKUP(X$1, m_preprocess!$1:$1048576, $D306, FALSE))</f>
        <v>57334.875537812528</v>
      </c>
      <c r="Y306" s="21">
        <f>IF(ISBLANK(HLOOKUP(Y$1, m_preprocess!$1:$1048576, $D306, FALSE)), "", HLOOKUP(Y$1, m_preprocess!$1:$1048576, $D306, FALSE))</f>
        <v>132.38999999999999</v>
      </c>
      <c r="Z306" s="21">
        <f>IF(ISBLANK(HLOOKUP(Z$1, m_preprocess!$1:$1048576, $D306, FALSE)), "", HLOOKUP(Z$1, m_preprocess!$1:$1048576, $D306, FALSE))</f>
        <v>84.5</v>
      </c>
    </row>
    <row r="307" spans="1:26" x14ac:dyDescent="0.25">
      <c r="A307" s="2">
        <v>43252</v>
      </c>
      <c r="B307" s="3">
        <v>2018</v>
      </c>
      <c r="C307" s="3">
        <f t="shared" si="1"/>
        <v>6</v>
      </c>
      <c r="D307" s="3">
        <v>307</v>
      </c>
      <c r="E307" s="21">
        <f>IF(ISBLANK(HLOOKUP(E$1, m_preprocess!$1:$1048576, $D307, FALSE)), "", HLOOKUP(E$1, m_preprocess!$1:$1048576, $D307, FALSE))</f>
        <v>106.77968393997833</v>
      </c>
      <c r="F307" s="21">
        <f>IF(ISBLANK(HLOOKUP(F$1, m_preprocess!$1:$1048576, $D307, FALSE)), "", HLOOKUP(F$1, m_preprocess!$1:$1048576, $D307, FALSE))</f>
        <v>112.71060495685199</v>
      </c>
      <c r="G307" s="21">
        <f>IF(ISBLANK(HLOOKUP(G$1, m_preprocess!$1:$1048576, $D307, FALSE)), "", HLOOKUP(G$1, m_preprocess!$1:$1048576, $D307, FALSE))</f>
        <v>107.97895681449594</v>
      </c>
      <c r="H307" s="21">
        <f>IF(ISBLANK(HLOOKUP(H$1, m_preprocess!$1:$1048576, $D307, FALSE)), "", HLOOKUP(H$1, m_preprocess!$1:$1048576, $D307, FALSE))</f>
        <v>104.25594108141655</v>
      </c>
      <c r="I307" s="21">
        <f>IF(ISBLANK(HLOOKUP(I$1, m_preprocess!$1:$1048576, $D307, FALSE)), "", HLOOKUP(I$1, m_preprocess!$1:$1048576, $D307, FALSE))</f>
        <v>104.89361989242735</v>
      </c>
      <c r="J307" s="21">
        <f>IF(ISBLANK(HLOOKUP(J$1, m_preprocess!$1:$1048576, $D307, FALSE)), "", HLOOKUP(J$1, m_preprocess!$1:$1048576, $D307, FALSE))</f>
        <v>116.89229107229602</v>
      </c>
      <c r="K307" s="21">
        <f>IF(ISBLANK(HLOOKUP(K$1, m_preprocess!$1:$1048576, $D307, FALSE)), "", HLOOKUP(K$1, m_preprocess!$1:$1048576, $D307, FALSE))</f>
        <v>785755.33318281465</v>
      </c>
      <c r="L307" s="21">
        <f>IF(ISBLANK(HLOOKUP(L$1, m_preprocess!$1:$1048576, $D307, FALSE)), "", HLOOKUP(L$1, m_preprocess!$1:$1048576, $D307, FALSE))</f>
        <v>215111.57488585546</v>
      </c>
      <c r="M307" s="21">
        <f>IF(ISBLANK(HLOOKUP(M$1, m_preprocess!$1:$1048576, $D307, FALSE)), "", HLOOKUP(M$1, m_preprocess!$1:$1048576, $D307, FALSE))</f>
        <v>298707.43159664667</v>
      </c>
      <c r="N307" s="21">
        <f>IF(ISBLANK(HLOOKUP(N$1, m_preprocess!$1:$1048576, $D307, FALSE)), "", HLOOKUP(N$1, m_preprocess!$1:$1048576, $D307, FALSE))</f>
        <v>95334.193916870412</v>
      </c>
      <c r="O307" s="21">
        <f>IF(ISBLANK(HLOOKUP(O$1, m_preprocess!$1:$1048576, $D307, FALSE)), "", HLOOKUP(O$1, m_preprocess!$1:$1048576, $D307, FALSE))</f>
        <v>176602.13278344215</v>
      </c>
      <c r="P307" s="21">
        <f>IF(ISBLANK(HLOOKUP(P$1, m_preprocess!$1:$1048576, $D307, FALSE)), "", HLOOKUP(P$1, m_preprocess!$1:$1048576, $D307, FALSE))</f>
        <v>1010528.4341396758</v>
      </c>
      <c r="Q307" s="21">
        <f>IF(ISBLANK(HLOOKUP(Q$1, m_preprocess!$1:$1048576, $D307, FALSE)), "", HLOOKUP(Q$1, m_preprocess!$1:$1048576, $D307, FALSE))</f>
        <v>332989.22576311737</v>
      </c>
      <c r="R307" s="21">
        <f>IF(ISBLANK(HLOOKUP(R$1, m_preprocess!$1:$1048576, $D307, FALSE)), "", HLOOKUP(R$1, m_preprocess!$1:$1048576, $D307, FALSE))</f>
        <v>385288.19284347323</v>
      </c>
      <c r="S307" s="21">
        <f>IF(ISBLANK(HLOOKUP(S$1, m_preprocess!$1:$1048576, $D307, FALSE)), "", HLOOKUP(S$1, m_preprocess!$1:$1048576, $D307, FALSE))</f>
        <v>292251.01553308527</v>
      </c>
      <c r="T307" s="21">
        <f>IF(ISBLANK(HLOOKUP(T$1, m_preprocess!$1:$1048576, $D307, FALSE)), "", HLOOKUP(T$1, m_preprocess!$1:$1048576, $D307, FALSE))</f>
        <v>71580087.340529934</v>
      </c>
      <c r="U307" s="21">
        <f>IF(ISBLANK(HLOOKUP(U$1, m_preprocess!$1:$1048576, $D307, FALSE)), "", HLOOKUP(U$1, m_preprocess!$1:$1048576, $D307, FALSE))</f>
        <v>63.480235166254218</v>
      </c>
      <c r="V307" s="21">
        <f>IF(ISBLANK(HLOOKUP(V$1, m_preprocess!$1:$1048576, $D307, FALSE)), "", HLOOKUP(V$1, m_preprocess!$1:$1048576, $D307, FALSE))</f>
        <v>27316133.464180566</v>
      </c>
      <c r="W307" s="21">
        <f>IF(ISBLANK(HLOOKUP(W$1, m_preprocess!$1:$1048576, $D307, FALSE)), "", HLOOKUP(W$1, m_preprocess!$1:$1048576, $D307, FALSE))</f>
        <v>45198684.985279679</v>
      </c>
      <c r="X307" s="21">
        <f>IF(ISBLANK(HLOOKUP(X$1, m_preprocess!$1:$1048576, $D307, FALSE)), "", HLOOKUP(X$1, m_preprocess!$1:$1048576, $D307, FALSE))</f>
        <v>44129.056855280673</v>
      </c>
      <c r="Y307" s="21">
        <f>IF(ISBLANK(HLOOKUP(Y$1, m_preprocess!$1:$1048576, $D307, FALSE)), "", HLOOKUP(Y$1, m_preprocess!$1:$1048576, $D307, FALSE))</f>
        <v>137.35</v>
      </c>
      <c r="Z307" s="21">
        <f>IF(ISBLANK(HLOOKUP(Z$1, m_preprocess!$1:$1048576, $D307, FALSE)), "", HLOOKUP(Z$1, m_preprocess!$1:$1048576, $D307, FALSE))</f>
        <v>91.4</v>
      </c>
    </row>
    <row r="308" spans="1:26" x14ac:dyDescent="0.25">
      <c r="A308" s="2">
        <v>43282</v>
      </c>
      <c r="B308" s="3">
        <v>2018</v>
      </c>
      <c r="C308" s="3">
        <f t="shared" si="1"/>
        <v>7</v>
      </c>
      <c r="D308" s="3">
        <v>308</v>
      </c>
      <c r="E308" s="21">
        <f>IF(ISBLANK(HLOOKUP(E$1, m_preprocess!$1:$1048576, $D308, FALSE)), "", HLOOKUP(E$1, m_preprocess!$1:$1048576, $D308, FALSE))</f>
        <v>109.69873386472955</v>
      </c>
      <c r="F308" s="21">
        <f>IF(ISBLANK(HLOOKUP(F$1, m_preprocess!$1:$1048576, $D308, FALSE)), "", HLOOKUP(F$1, m_preprocess!$1:$1048576, $D308, FALSE))</f>
        <v>115.796324279429</v>
      </c>
      <c r="G308" s="21">
        <f>IF(ISBLANK(HLOOKUP(G$1, m_preprocess!$1:$1048576, $D308, FALSE)), "", HLOOKUP(G$1, m_preprocess!$1:$1048576, $D308, FALSE))</f>
        <v>110.15903305673969</v>
      </c>
      <c r="H308" s="21">
        <f>IF(ISBLANK(HLOOKUP(H$1, m_preprocess!$1:$1048576, $D308, FALSE)), "", HLOOKUP(H$1, m_preprocess!$1:$1048576, $D308, FALSE))</f>
        <v>95.168177421555328</v>
      </c>
      <c r="I308" s="21">
        <f>IF(ISBLANK(HLOOKUP(I$1, m_preprocess!$1:$1048576, $D308, FALSE)), "", HLOOKUP(I$1, m_preprocess!$1:$1048576, $D308, FALSE))</f>
        <v>95.929165996006788</v>
      </c>
      <c r="J308" s="21">
        <f>IF(ISBLANK(HLOOKUP(J$1, m_preprocess!$1:$1048576, $D308, FALSE)), "", HLOOKUP(J$1, m_preprocess!$1:$1048576, $D308, FALSE))</f>
        <v>117.29806432991514</v>
      </c>
      <c r="K308" s="21">
        <f>IF(ISBLANK(HLOOKUP(K$1, m_preprocess!$1:$1048576, $D308, FALSE)), "", HLOOKUP(K$1, m_preprocess!$1:$1048576, $D308, FALSE))</f>
        <v>796211.82020286541</v>
      </c>
      <c r="L308" s="21">
        <f>IF(ISBLANK(HLOOKUP(L$1, m_preprocess!$1:$1048576, $D308, FALSE)), "", HLOOKUP(L$1, m_preprocess!$1:$1048576, $D308, FALSE))</f>
        <v>245156.42217635515</v>
      </c>
      <c r="M308" s="21">
        <f>IF(ISBLANK(HLOOKUP(M$1, m_preprocess!$1:$1048576, $D308, FALSE)), "", HLOOKUP(M$1, m_preprocess!$1:$1048576, $D308, FALSE))</f>
        <v>278524.75496089703</v>
      </c>
      <c r="N308" s="21">
        <f>IF(ISBLANK(HLOOKUP(N$1, m_preprocess!$1:$1048576, $D308, FALSE)), "", HLOOKUP(N$1, m_preprocess!$1:$1048576, $D308, FALSE))</f>
        <v>94723.769488214777</v>
      </c>
      <c r="O308" s="21">
        <f>IF(ISBLANK(HLOOKUP(O$1, m_preprocess!$1:$1048576, $D308, FALSE)), "", HLOOKUP(O$1, m_preprocess!$1:$1048576, $D308, FALSE))</f>
        <v>177806.87357739842</v>
      </c>
      <c r="P308" s="21">
        <f>IF(ISBLANK(HLOOKUP(P$1, m_preprocess!$1:$1048576, $D308, FALSE)), "", HLOOKUP(P$1, m_preprocess!$1:$1048576, $D308, FALSE))</f>
        <v>1163577.2348750562</v>
      </c>
      <c r="Q308" s="21">
        <f>IF(ISBLANK(HLOOKUP(Q$1, m_preprocess!$1:$1048576, $D308, FALSE)), "", HLOOKUP(Q$1, m_preprocess!$1:$1048576, $D308, FALSE))</f>
        <v>361331.28119689337</v>
      </c>
      <c r="R308" s="21">
        <f>IF(ISBLANK(HLOOKUP(R$1, m_preprocess!$1:$1048576, $D308, FALSE)), "", HLOOKUP(R$1, m_preprocess!$1:$1048576, $D308, FALSE))</f>
        <v>421801.09072032658</v>
      </c>
      <c r="S308" s="21">
        <f>IF(ISBLANK(HLOOKUP(S$1, m_preprocess!$1:$1048576, $D308, FALSE)), "", HLOOKUP(S$1, m_preprocess!$1:$1048576, $D308, FALSE))</f>
        <v>380444.86295783607</v>
      </c>
      <c r="T308" s="21">
        <f>IF(ISBLANK(HLOOKUP(T$1, m_preprocess!$1:$1048576, $D308, FALSE)), "", HLOOKUP(T$1, m_preprocess!$1:$1048576, $D308, FALSE))</f>
        <v>72798528.543307081</v>
      </c>
      <c r="U308" s="21">
        <f>IF(ISBLANK(HLOOKUP(U$1, m_preprocess!$1:$1048576, $D308, FALSE)), "", HLOOKUP(U$1, m_preprocess!$1:$1048576, $D308, FALSE))</f>
        <v>63.495437261692253</v>
      </c>
      <c r="V308" s="21">
        <f>IF(ISBLANK(HLOOKUP(V$1, m_preprocess!$1:$1048576, $D308, FALSE)), "", HLOOKUP(V$1, m_preprocess!$1:$1048576, $D308, FALSE))</f>
        <v>27339139.763779532</v>
      </c>
      <c r="W308" s="21">
        <f>IF(ISBLANK(HLOOKUP(W$1, m_preprocess!$1:$1048576, $D308, FALSE)), "", HLOOKUP(W$1, m_preprocess!$1:$1048576, $D308, FALSE))</f>
        <v>45366857.283464566</v>
      </c>
      <c r="X308" s="21">
        <f>IF(ISBLANK(HLOOKUP(X$1, m_preprocess!$1:$1048576, $D308, FALSE)), "", HLOOKUP(X$1, m_preprocess!$1:$1048576, $D308, FALSE))</f>
        <v>42431.480379199049</v>
      </c>
      <c r="Y308" s="21">
        <f>IF(ISBLANK(HLOOKUP(Y$1, m_preprocess!$1:$1048576, $D308, FALSE)), "", HLOOKUP(Y$1, m_preprocess!$1:$1048576, $D308, FALSE))</f>
        <v>141</v>
      </c>
      <c r="Z308" s="21">
        <f>IF(ISBLANK(HLOOKUP(Z$1, m_preprocess!$1:$1048576, $D308, FALSE)), "", HLOOKUP(Z$1, m_preprocess!$1:$1048576, $D308, FALSE))</f>
        <v>96.1</v>
      </c>
    </row>
    <row r="309" spans="1:26" x14ac:dyDescent="0.25">
      <c r="A309" s="2">
        <v>43313</v>
      </c>
      <c r="B309" s="3">
        <v>2018</v>
      </c>
      <c r="C309" s="3">
        <f t="shared" si="1"/>
        <v>8</v>
      </c>
      <c r="D309" s="3">
        <v>309</v>
      </c>
      <c r="E309" s="21">
        <f>IF(ISBLANK(HLOOKUP(E$1, m_preprocess!$1:$1048576, $D309, FALSE)), "", HLOOKUP(E$1, m_preprocess!$1:$1048576, $D309, FALSE))</f>
        <v>109.51054475251435</v>
      </c>
      <c r="F309" s="21">
        <f>IF(ISBLANK(HLOOKUP(F$1, m_preprocess!$1:$1048576, $D309, FALSE)), "", HLOOKUP(F$1, m_preprocess!$1:$1048576, $D309, FALSE))</f>
        <v>115.462193186329</v>
      </c>
      <c r="G309" s="21">
        <f>IF(ISBLANK(HLOOKUP(G$1, m_preprocess!$1:$1048576, $D309, FALSE)), "", HLOOKUP(G$1, m_preprocess!$1:$1048576, $D309, FALSE))</f>
        <v>113.36617307116146</v>
      </c>
      <c r="H309" s="21">
        <f>IF(ISBLANK(HLOOKUP(H$1, m_preprocess!$1:$1048576, $D309, FALSE)), "", HLOOKUP(H$1, m_preprocess!$1:$1048576, $D309, FALSE))</f>
        <v>101.9631571872299</v>
      </c>
      <c r="I309" s="21">
        <f>IF(ISBLANK(HLOOKUP(I$1, m_preprocess!$1:$1048576, $D309, FALSE)), "", HLOOKUP(I$1, m_preprocess!$1:$1048576, $D309, FALSE))</f>
        <v>103.34367982538086</v>
      </c>
      <c r="J309" s="21">
        <f>IF(ISBLANK(HLOOKUP(J$1, m_preprocess!$1:$1048576, $D309, FALSE)), "", HLOOKUP(J$1, m_preprocess!$1:$1048576, $D309, FALSE))</f>
        <v>110.8335235906045</v>
      </c>
      <c r="K309" s="21">
        <f>IF(ISBLANK(HLOOKUP(K$1, m_preprocess!$1:$1048576, $D309, FALSE)), "", HLOOKUP(K$1, m_preprocess!$1:$1048576, $D309, FALSE))</f>
        <v>774846.65035273635</v>
      </c>
      <c r="L309" s="21">
        <f>IF(ISBLANK(HLOOKUP(L$1, m_preprocess!$1:$1048576, $D309, FALSE)), "", HLOOKUP(L$1, m_preprocess!$1:$1048576, $D309, FALSE))</f>
        <v>193108.96234799092</v>
      </c>
      <c r="M309" s="21">
        <f>IF(ISBLANK(HLOOKUP(M$1, m_preprocess!$1:$1048576, $D309, FALSE)), "", HLOOKUP(M$1, m_preprocess!$1:$1048576, $D309, FALSE))</f>
        <v>291267.1689570974</v>
      </c>
      <c r="N309" s="21">
        <f>IF(ISBLANK(HLOOKUP(N$1, m_preprocess!$1:$1048576, $D309, FALSE)), "", HLOOKUP(N$1, m_preprocess!$1:$1048576, $D309, FALSE))</f>
        <v>103659.79223289643</v>
      </c>
      <c r="O309" s="21">
        <f>IF(ISBLANK(HLOOKUP(O$1, m_preprocess!$1:$1048576, $D309, FALSE)), "", HLOOKUP(O$1, m_preprocess!$1:$1048576, $D309, FALSE))</f>
        <v>186810.72681475148</v>
      </c>
      <c r="P309" s="21">
        <f>IF(ISBLANK(HLOOKUP(P$1, m_preprocess!$1:$1048576, $D309, FALSE)), "", HLOOKUP(P$1, m_preprocess!$1:$1048576, $D309, FALSE))</f>
        <v>1265116.8139656594</v>
      </c>
      <c r="Q309" s="21">
        <f>IF(ISBLANK(HLOOKUP(Q$1, m_preprocess!$1:$1048576, $D309, FALSE)), "", HLOOKUP(Q$1, m_preprocess!$1:$1048576, $D309, FALSE))</f>
        <v>402530.70759308431</v>
      </c>
      <c r="R309" s="21">
        <f>IF(ISBLANK(HLOOKUP(R$1, m_preprocess!$1:$1048576, $D309, FALSE)), "", HLOOKUP(R$1, m_preprocess!$1:$1048576, $D309, FALSE))</f>
        <v>474783.96347588405</v>
      </c>
      <c r="S309" s="21">
        <f>IF(ISBLANK(HLOOKUP(S$1, m_preprocess!$1:$1048576, $D309, FALSE)), "", HLOOKUP(S$1, m_preprocess!$1:$1048576, $D309, FALSE))</f>
        <v>387802.14289669105</v>
      </c>
      <c r="T309" s="21">
        <f>IF(ISBLANK(HLOOKUP(T$1, m_preprocess!$1:$1048576, $D309, FALSE)), "", HLOOKUP(T$1, m_preprocess!$1:$1048576, $D309, FALSE))</f>
        <v>74424742.632612973</v>
      </c>
      <c r="U309" s="21">
        <f>IF(ISBLANK(HLOOKUP(U$1, m_preprocess!$1:$1048576, $D309, FALSE)), "", HLOOKUP(U$1, m_preprocess!$1:$1048576, $D309, FALSE))</f>
        <v>63.238060326761392</v>
      </c>
      <c r="V309" s="21">
        <f>IF(ISBLANK(HLOOKUP(V$1, m_preprocess!$1:$1048576, $D309, FALSE)), "", HLOOKUP(V$1, m_preprocess!$1:$1048576, $D309, FALSE))</f>
        <v>27274948.919449903</v>
      </c>
      <c r="W309" s="21">
        <f>IF(ISBLANK(HLOOKUP(W$1, m_preprocess!$1:$1048576, $D309, FALSE)), "", HLOOKUP(W$1, m_preprocess!$1:$1048576, $D309, FALSE))</f>
        <v>45517508.840864442</v>
      </c>
      <c r="X309" s="21">
        <f>IF(ISBLANK(HLOOKUP(X$1, m_preprocess!$1:$1048576, $D309, FALSE)), "", HLOOKUP(X$1, m_preprocess!$1:$1048576, $D309, FALSE))</f>
        <v>47860.318225534575</v>
      </c>
      <c r="Y309" s="21">
        <f>IF(ISBLANK(HLOOKUP(Y$1, m_preprocess!$1:$1048576, $D309, FALSE)), "", HLOOKUP(Y$1, m_preprocess!$1:$1048576, $D309, FALSE))</f>
        <v>143.02000000000001</v>
      </c>
      <c r="Z309" s="21">
        <f>IF(ISBLANK(HLOOKUP(Z$1, m_preprocess!$1:$1048576, $D309, FALSE)), "", HLOOKUP(Z$1, m_preprocess!$1:$1048576, $D309, FALSE))</f>
        <v>98.4</v>
      </c>
    </row>
    <row r="310" spans="1:26" x14ac:dyDescent="0.25">
      <c r="A310" s="2">
        <v>43344</v>
      </c>
      <c r="B310" s="3">
        <v>2018</v>
      </c>
      <c r="C310" s="3">
        <f t="shared" si="1"/>
        <v>9</v>
      </c>
      <c r="D310" s="3">
        <v>310</v>
      </c>
      <c r="E310" s="21">
        <f>IF(ISBLANK(HLOOKUP(E$1, m_preprocess!$1:$1048576, $D310, FALSE)), "", HLOOKUP(E$1, m_preprocess!$1:$1048576, $D310, FALSE))</f>
        <v>108.10456549941964</v>
      </c>
      <c r="F310" s="21">
        <f>IF(ISBLANK(HLOOKUP(F$1, m_preprocess!$1:$1048576, $D310, FALSE)), "", HLOOKUP(F$1, m_preprocess!$1:$1048576, $D310, FALSE))</f>
        <v>111.787776804636</v>
      </c>
      <c r="G310" s="21">
        <f>IF(ISBLANK(HLOOKUP(G$1, m_preprocess!$1:$1048576, $D310, FALSE)), "", HLOOKUP(G$1, m_preprocess!$1:$1048576, $D310, FALSE))</f>
        <v>105.86477410527797</v>
      </c>
      <c r="H310" s="21">
        <f>IF(ISBLANK(HLOOKUP(H$1, m_preprocess!$1:$1048576, $D310, FALSE)), "", HLOOKUP(H$1, m_preprocess!$1:$1048576, $D310, FALSE))</f>
        <v>104.36811481184893</v>
      </c>
      <c r="I310" s="21">
        <f>IF(ISBLANK(HLOOKUP(I$1, m_preprocess!$1:$1048576, $D310, FALSE)), "", HLOOKUP(I$1, m_preprocess!$1:$1048576, $D310, FALSE))</f>
        <v>99.316115889480528</v>
      </c>
      <c r="J310" s="21">
        <f>IF(ISBLANK(HLOOKUP(J$1, m_preprocess!$1:$1048576, $D310, FALSE)), "", HLOOKUP(J$1, m_preprocess!$1:$1048576, $D310, FALSE))</f>
        <v>106.06400688258681</v>
      </c>
      <c r="K310" s="21">
        <f>IF(ISBLANK(HLOOKUP(K$1, m_preprocess!$1:$1048576, $D310, FALSE)), "", HLOOKUP(K$1, m_preprocess!$1:$1048576, $D310, FALSE))</f>
        <v>760741.04836605117</v>
      </c>
      <c r="L310" s="21">
        <f>IF(ISBLANK(HLOOKUP(L$1, m_preprocess!$1:$1048576, $D310, FALSE)), "", HLOOKUP(L$1, m_preprocess!$1:$1048576, $D310, FALSE))</f>
        <v>196436.68790415672</v>
      </c>
      <c r="M310" s="21">
        <f>IF(ISBLANK(HLOOKUP(M$1, m_preprocess!$1:$1048576, $D310, FALSE)), "", HLOOKUP(M$1, m_preprocess!$1:$1048576, $D310, FALSE))</f>
        <v>293932.54242103186</v>
      </c>
      <c r="N310" s="21">
        <f>IF(ISBLANK(HLOOKUP(N$1, m_preprocess!$1:$1048576, $D310, FALSE)), "", HLOOKUP(N$1, m_preprocess!$1:$1048576, $D310, FALSE))</f>
        <v>91801.174195117783</v>
      </c>
      <c r="O310" s="21">
        <f>IF(ISBLANK(HLOOKUP(O$1, m_preprocess!$1:$1048576, $D310, FALSE)), "", HLOOKUP(O$1, m_preprocess!$1:$1048576, $D310, FALSE))</f>
        <v>178570.64384574472</v>
      </c>
      <c r="P310" s="21">
        <f>IF(ISBLANK(HLOOKUP(P$1, m_preprocess!$1:$1048576, $D310, FALSE)), "", HLOOKUP(P$1, m_preprocess!$1:$1048576, $D310, FALSE))</f>
        <v>1111046.0664746356</v>
      </c>
      <c r="Q310" s="21">
        <f>IF(ISBLANK(HLOOKUP(Q$1, m_preprocess!$1:$1048576, $D310, FALSE)), "", HLOOKUP(Q$1, m_preprocess!$1:$1048576, $D310, FALSE))</f>
        <v>360364.8013108251</v>
      </c>
      <c r="R310" s="21">
        <f>IF(ISBLANK(HLOOKUP(R$1, m_preprocess!$1:$1048576, $D310, FALSE)), "", HLOOKUP(R$1, m_preprocess!$1:$1048576, $D310, FALSE))</f>
        <v>418721.43895685358</v>
      </c>
      <c r="S310" s="21">
        <f>IF(ISBLANK(HLOOKUP(S$1, m_preprocess!$1:$1048576, $D310, FALSE)), "", HLOOKUP(S$1, m_preprocess!$1:$1048576, $D310, FALSE))</f>
        <v>331959.82620695705</v>
      </c>
      <c r="T310" s="21">
        <f>IF(ISBLANK(HLOOKUP(T$1, m_preprocess!$1:$1048576, $D310, FALSE)), "", HLOOKUP(T$1, m_preprocess!$1:$1048576, $D310, FALSE))</f>
        <v>75808352.250489235</v>
      </c>
      <c r="U310" s="21">
        <f>IF(ISBLANK(HLOOKUP(U$1, m_preprocess!$1:$1048576, $D310, FALSE)), "", HLOOKUP(U$1, m_preprocess!$1:$1048576, $D310, FALSE))</f>
        <v>64.071715278319274</v>
      </c>
      <c r="V310" s="21">
        <f>IF(ISBLANK(HLOOKUP(V$1, m_preprocess!$1:$1048576, $D310, FALSE)), "", HLOOKUP(V$1, m_preprocess!$1:$1048576, $D310, FALSE))</f>
        <v>26677536.203522503</v>
      </c>
      <c r="W310" s="21">
        <f>IF(ISBLANK(HLOOKUP(W$1, m_preprocess!$1:$1048576, $D310, FALSE)), "", HLOOKUP(W$1, m_preprocess!$1:$1048576, $D310, FALSE))</f>
        <v>45007573.385518588</v>
      </c>
      <c r="X310" s="21">
        <f>IF(ISBLANK(HLOOKUP(X$1, m_preprocess!$1:$1048576, $D310, FALSE)), "", HLOOKUP(X$1, m_preprocess!$1:$1048576, $D310, FALSE))</f>
        <v>40126.123242137066</v>
      </c>
      <c r="Y310" s="21">
        <f>IF(ISBLANK(HLOOKUP(Y$1, m_preprocess!$1:$1048576, $D310, FALSE)), "", HLOOKUP(Y$1, m_preprocess!$1:$1048576, $D310, FALSE))</f>
        <v>135.72</v>
      </c>
      <c r="Z310" s="21">
        <f>IF(ISBLANK(HLOOKUP(Z$1, m_preprocess!$1:$1048576, $D310, FALSE)), "", HLOOKUP(Z$1, m_preprocess!$1:$1048576, $D310, FALSE))</f>
        <v>91</v>
      </c>
    </row>
    <row r="311" spans="1:26" x14ac:dyDescent="0.25">
      <c r="A311" s="2">
        <v>43374</v>
      </c>
      <c r="B311" s="3">
        <v>2018</v>
      </c>
      <c r="C311" s="3">
        <f t="shared" si="1"/>
        <v>10</v>
      </c>
      <c r="D311" s="3">
        <v>311</v>
      </c>
      <c r="E311" s="21">
        <f>IF(ISBLANK(HLOOKUP(E$1, m_preprocess!$1:$1048576, $D311, FALSE)), "", HLOOKUP(E$1, m_preprocess!$1:$1048576, $D311, FALSE))</f>
        <v>118.32620220691896</v>
      </c>
      <c r="F311" s="21">
        <f>IF(ISBLANK(HLOOKUP(F$1, m_preprocess!$1:$1048576, $D311, FALSE)), "", HLOOKUP(F$1, m_preprocess!$1:$1048576, $D311, FALSE))</f>
        <v>115.03594426244899</v>
      </c>
      <c r="G311" s="21">
        <f>IF(ISBLANK(HLOOKUP(G$1, m_preprocess!$1:$1048576, $D311, FALSE)), "", HLOOKUP(G$1, m_preprocess!$1:$1048576, $D311, FALSE))</f>
        <v>114.04722864364496</v>
      </c>
      <c r="H311" s="21">
        <f>IF(ISBLANK(HLOOKUP(H$1, m_preprocess!$1:$1048576, $D311, FALSE)), "", HLOOKUP(H$1, m_preprocess!$1:$1048576, $D311, FALSE))</f>
        <v>110.20911355307344</v>
      </c>
      <c r="I311" s="21">
        <f>IF(ISBLANK(HLOOKUP(I$1, m_preprocess!$1:$1048576, $D311, FALSE)), "", HLOOKUP(I$1, m_preprocess!$1:$1048576, $D311, FALSE))</f>
        <v>109.0799337952149</v>
      </c>
      <c r="J311" s="21">
        <f>IF(ISBLANK(HLOOKUP(J$1, m_preprocess!$1:$1048576, $D311, FALSE)), "", HLOOKUP(J$1, m_preprocess!$1:$1048576, $D311, FALSE))</f>
        <v>113.92660163542301</v>
      </c>
      <c r="K311" s="21">
        <f>IF(ISBLANK(HLOOKUP(K$1, m_preprocess!$1:$1048576, $D311, FALSE)), "", HLOOKUP(K$1, m_preprocess!$1:$1048576, $D311, FALSE))</f>
        <v>804835.65406112582</v>
      </c>
      <c r="L311" s="21">
        <f>IF(ISBLANK(HLOOKUP(L$1, m_preprocess!$1:$1048576, $D311, FALSE)), "", HLOOKUP(L$1, m_preprocess!$1:$1048576, $D311, FALSE))</f>
        <v>214159.64389296668</v>
      </c>
      <c r="M311" s="21">
        <f>IF(ISBLANK(HLOOKUP(M$1, m_preprocess!$1:$1048576, $D311, FALSE)), "", HLOOKUP(M$1, m_preprocess!$1:$1048576, $D311, FALSE))</f>
        <v>295847.91830982425</v>
      </c>
      <c r="N311" s="21">
        <f>IF(ISBLANK(HLOOKUP(N$1, m_preprocess!$1:$1048576, $D311, FALSE)), "", HLOOKUP(N$1, m_preprocess!$1:$1048576, $D311, FALSE))</f>
        <v>95698.001381667083</v>
      </c>
      <c r="O311" s="21">
        <f>IF(ISBLANK(HLOOKUP(O$1, m_preprocess!$1:$1048576, $D311, FALSE)), "", HLOOKUP(O$1, m_preprocess!$1:$1048576, $D311, FALSE))</f>
        <v>199130.09047666768</v>
      </c>
      <c r="P311" s="21">
        <f>IF(ISBLANK(HLOOKUP(P$1, m_preprocess!$1:$1048576, $D311, FALSE)), "", HLOOKUP(P$1, m_preprocess!$1:$1048576, $D311, FALSE))</f>
        <v>1292678.3129604838</v>
      </c>
      <c r="Q311" s="21">
        <f>IF(ISBLANK(HLOOKUP(Q$1, m_preprocess!$1:$1048576, $D311, FALSE)), "", HLOOKUP(Q$1, m_preprocess!$1:$1048576, $D311, FALSE))</f>
        <v>395572.85789457225</v>
      </c>
      <c r="R311" s="21">
        <f>IF(ISBLANK(HLOOKUP(R$1, m_preprocess!$1:$1048576, $D311, FALSE)), "", HLOOKUP(R$1, m_preprocess!$1:$1048576, $D311, FALSE))</f>
        <v>421834.37224675925</v>
      </c>
      <c r="S311" s="21">
        <f>IF(ISBLANK(HLOOKUP(S$1, m_preprocess!$1:$1048576, $D311, FALSE)), "", HLOOKUP(S$1, m_preprocess!$1:$1048576, $D311, FALSE))</f>
        <v>475271.08281915245</v>
      </c>
      <c r="T311" s="21">
        <f>IF(ISBLANK(HLOOKUP(T$1, m_preprocess!$1:$1048576, $D311, FALSE)), "", HLOOKUP(T$1, m_preprocess!$1:$1048576, $D311, FALSE))</f>
        <v>76946900.778210118</v>
      </c>
      <c r="U311" s="21">
        <f>IF(ISBLANK(HLOOKUP(U$1, m_preprocess!$1:$1048576, $D311, FALSE)), "", HLOOKUP(U$1, m_preprocess!$1:$1048576, $D311, FALSE))</f>
        <v>64.838557962200198</v>
      </c>
      <c r="V311" s="21">
        <f>IF(ISBLANK(HLOOKUP(V$1, m_preprocess!$1:$1048576, $D311, FALSE)), "", HLOOKUP(V$1, m_preprocess!$1:$1048576, $D311, FALSE))</f>
        <v>26240941.634241246</v>
      </c>
      <c r="W311" s="21">
        <f>IF(ISBLANK(HLOOKUP(W$1, m_preprocess!$1:$1048576, $D311, FALSE)), "", HLOOKUP(W$1, m_preprocess!$1:$1048576, $D311, FALSE))</f>
        <v>44355700.389105059</v>
      </c>
      <c r="X311" s="21">
        <f>IF(ISBLANK(HLOOKUP(X$1, m_preprocess!$1:$1048576, $D311, FALSE)), "", HLOOKUP(X$1, m_preprocess!$1:$1048576, $D311, FALSE))</f>
        <v>47416.4841845259</v>
      </c>
      <c r="Y311" s="21">
        <f>IF(ISBLANK(HLOOKUP(Y$1, m_preprocess!$1:$1048576, $D311, FALSE)), "", HLOOKUP(Y$1, m_preprocess!$1:$1048576, $D311, FALSE))</f>
        <v>139.58000000000001</v>
      </c>
      <c r="Z311" s="21">
        <f>IF(ISBLANK(HLOOKUP(Z$1, m_preprocess!$1:$1048576, $D311, FALSE)), "", HLOOKUP(Z$1, m_preprocess!$1:$1048576, $D311, FALSE))</f>
        <v>95.9</v>
      </c>
    </row>
    <row r="312" spans="1:26" x14ac:dyDescent="0.25">
      <c r="A312" s="2">
        <v>43405</v>
      </c>
      <c r="B312" s="3">
        <v>2018</v>
      </c>
      <c r="C312" s="3">
        <f t="shared" si="1"/>
        <v>11</v>
      </c>
      <c r="D312" s="3">
        <v>312</v>
      </c>
      <c r="E312" s="21">
        <f>IF(ISBLANK(HLOOKUP(E$1, m_preprocess!$1:$1048576, $D312, FALSE)), "", HLOOKUP(E$1, m_preprocess!$1:$1048576, $D312, FALSE))</f>
        <v>117.18669719472345</v>
      </c>
      <c r="F312" s="21">
        <f>IF(ISBLANK(HLOOKUP(F$1, m_preprocess!$1:$1048576, $D312, FALSE)), "", HLOOKUP(F$1, m_preprocess!$1:$1048576, $D312, FALSE))</f>
        <v>116.329218027718</v>
      </c>
      <c r="G312" s="21">
        <f>IF(ISBLANK(HLOOKUP(G$1, m_preprocess!$1:$1048576, $D312, FALSE)), "", HLOOKUP(G$1, m_preprocess!$1:$1048576, $D312, FALSE))</f>
        <v>113.2126769092275</v>
      </c>
      <c r="H312" s="21">
        <f>IF(ISBLANK(HLOOKUP(H$1, m_preprocess!$1:$1048576, $D312, FALSE)), "", HLOOKUP(H$1, m_preprocess!$1:$1048576, $D312, FALSE))</f>
        <v>107.534773855936</v>
      </c>
      <c r="I312" s="21">
        <f>IF(ISBLANK(HLOOKUP(I$1, m_preprocess!$1:$1048576, $D312, FALSE)), "", HLOOKUP(I$1, m_preprocess!$1:$1048576, $D312, FALSE))</f>
        <v>120.93455752272962</v>
      </c>
      <c r="J312" s="21">
        <f>IF(ISBLANK(HLOOKUP(J$1, m_preprocess!$1:$1048576, $D312, FALSE)), "", HLOOKUP(J$1, m_preprocess!$1:$1048576, $D312, FALSE))</f>
        <v>108.05864112293717</v>
      </c>
      <c r="K312" s="21">
        <f>IF(ISBLANK(HLOOKUP(K$1, m_preprocess!$1:$1048576, $D312, FALSE)), "", HLOOKUP(K$1, m_preprocess!$1:$1048576, $D312, FALSE))</f>
        <v>748687.23094387294</v>
      </c>
      <c r="L312" s="21">
        <f>IF(ISBLANK(HLOOKUP(L$1, m_preprocess!$1:$1048576, $D312, FALSE)), "", HLOOKUP(L$1, m_preprocess!$1:$1048576, $D312, FALSE))</f>
        <v>176349.18482573651</v>
      </c>
      <c r="M312" s="21">
        <f>IF(ISBLANK(HLOOKUP(M$1, m_preprocess!$1:$1048576, $D312, FALSE)), "", HLOOKUP(M$1, m_preprocess!$1:$1048576, $D312, FALSE))</f>
        <v>247867.04440507852</v>
      </c>
      <c r="N312" s="21">
        <f>IF(ISBLANK(HLOOKUP(N$1, m_preprocess!$1:$1048576, $D312, FALSE)), "", HLOOKUP(N$1, m_preprocess!$1:$1048576, $D312, FALSE))</f>
        <v>118045.64920112988</v>
      </c>
      <c r="O312" s="21">
        <f>IF(ISBLANK(HLOOKUP(O$1, m_preprocess!$1:$1048576, $D312, FALSE)), "", HLOOKUP(O$1, m_preprocess!$1:$1048576, $D312, FALSE))</f>
        <v>206425.35251192804</v>
      </c>
      <c r="P312" s="21">
        <f>IF(ISBLANK(HLOOKUP(P$1, m_preprocess!$1:$1048576, $D312, FALSE)), "", HLOOKUP(P$1, m_preprocess!$1:$1048576, $D312, FALSE))</f>
        <v>1211449.2184112633</v>
      </c>
      <c r="Q312" s="21">
        <f>IF(ISBLANK(HLOOKUP(Q$1, m_preprocess!$1:$1048576, $D312, FALSE)), "", HLOOKUP(Q$1, m_preprocess!$1:$1048576, $D312, FALSE))</f>
        <v>386791.61405774014</v>
      </c>
      <c r="R312" s="21">
        <f>IF(ISBLANK(HLOOKUP(R$1, m_preprocess!$1:$1048576, $D312, FALSE)), "", HLOOKUP(R$1, m_preprocess!$1:$1048576, $D312, FALSE))</f>
        <v>374710.58349908126</v>
      </c>
      <c r="S312" s="21">
        <f>IF(ISBLANK(HLOOKUP(S$1, m_preprocess!$1:$1048576, $D312, FALSE)), "", HLOOKUP(S$1, m_preprocess!$1:$1048576, $D312, FALSE))</f>
        <v>449947.16461874952</v>
      </c>
      <c r="T312" s="21">
        <f>IF(ISBLANK(HLOOKUP(T$1, m_preprocess!$1:$1048576, $D312, FALSE)), "", HLOOKUP(T$1, m_preprocess!$1:$1048576, $D312, FALSE))</f>
        <v>77129460.869565219</v>
      </c>
      <c r="U312" s="21">
        <f>IF(ISBLANK(HLOOKUP(U$1, m_preprocess!$1:$1048576, $D312, FALSE)), "", HLOOKUP(U$1, m_preprocess!$1:$1048576, $D312, FALSE))</f>
        <v>63.834366642743213</v>
      </c>
      <c r="V312" s="21">
        <f>IF(ISBLANK(HLOOKUP(V$1, m_preprocess!$1:$1048576, $D312, FALSE)), "", HLOOKUP(V$1, m_preprocess!$1:$1048576, $D312, FALSE))</f>
        <v>26394139.130434785</v>
      </c>
      <c r="W312" s="21">
        <f>IF(ISBLANK(HLOOKUP(W$1, m_preprocess!$1:$1048576, $D312, FALSE)), "", HLOOKUP(W$1, m_preprocess!$1:$1048576, $D312, FALSE))</f>
        <v>44532204.830917872</v>
      </c>
      <c r="X312" s="21" t="str">
        <f>IF(ISBLANK(HLOOKUP(X$1, m_preprocess!$1:$1048576, $D312, FALSE)), "", HLOOKUP(X$1, m_preprocess!$1:$1048576, $D312, FALSE))</f>
        <v/>
      </c>
      <c r="Y312" s="21">
        <f>IF(ISBLANK(HLOOKUP(Y$1, m_preprocess!$1:$1048576, $D312, FALSE)), "", HLOOKUP(Y$1, m_preprocess!$1:$1048576, $D312, FALSE))</f>
        <v>137.54</v>
      </c>
      <c r="Z312" s="21">
        <f>IF(ISBLANK(HLOOKUP(Z$1, m_preprocess!$1:$1048576, $D312, FALSE)), "", HLOOKUP(Z$1, m_preprocess!$1:$1048576, $D312, FALSE))</f>
        <v>89.7</v>
      </c>
    </row>
    <row r="313" spans="1:26" x14ac:dyDescent="0.25">
      <c r="A313" s="2">
        <v>43435</v>
      </c>
      <c r="B313" s="3">
        <v>2018</v>
      </c>
      <c r="C313" s="3">
        <f t="shared" si="1"/>
        <v>12</v>
      </c>
      <c r="D313" s="3">
        <v>313</v>
      </c>
      <c r="E313" s="21">
        <f>IF(ISBLANK(HLOOKUP(E$1, m_preprocess!$1:$1048576, $D313, FALSE)), "", HLOOKUP(E$1, m_preprocess!$1:$1048576, $D313, FALSE))</f>
        <v>126.19014406744563</v>
      </c>
      <c r="F313" s="21">
        <f>IF(ISBLANK(HLOOKUP(F$1, m_preprocess!$1:$1048576, $D313, FALSE)), "", HLOOKUP(F$1, m_preprocess!$1:$1048576, $D313, FALSE))</f>
        <v>114.185715986235</v>
      </c>
      <c r="G313" s="21">
        <f>IF(ISBLANK(HLOOKUP(G$1, m_preprocess!$1:$1048576, $D313, FALSE)), "", HLOOKUP(G$1, m_preprocess!$1:$1048576, $D313, FALSE))</f>
        <v>120.90084621079849</v>
      </c>
      <c r="H313" s="21">
        <f>IF(ISBLANK(HLOOKUP(H$1, m_preprocess!$1:$1048576, $D313, FALSE)), "", HLOOKUP(H$1, m_preprocess!$1:$1048576, $D313, FALSE))</f>
        <v>124.77698919814107</v>
      </c>
      <c r="I313" s="21">
        <f>IF(ISBLANK(HLOOKUP(I$1, m_preprocess!$1:$1048576, $D313, FALSE)), "", HLOOKUP(I$1, m_preprocess!$1:$1048576, $D313, FALSE))</f>
        <v>157.16812776094343</v>
      </c>
      <c r="J313" s="21">
        <f>IF(ISBLANK(HLOOKUP(J$1, m_preprocess!$1:$1048576, $D313, FALSE)), "", HLOOKUP(J$1, m_preprocess!$1:$1048576, $D313, FALSE))</f>
        <v>115.02237230321948</v>
      </c>
      <c r="K313" s="21">
        <f>IF(ISBLANK(HLOOKUP(K$1, m_preprocess!$1:$1048576, $D313, FALSE)), "", HLOOKUP(K$1, m_preprocess!$1:$1048576, $D313, FALSE))</f>
        <v>603144.09962027962</v>
      </c>
      <c r="L313" s="21">
        <f>IF(ISBLANK(HLOOKUP(L$1, m_preprocess!$1:$1048576, $D313, FALSE)), "", HLOOKUP(L$1, m_preprocess!$1:$1048576, $D313, FALSE))</f>
        <v>118121.74410707068</v>
      </c>
      <c r="M313" s="21">
        <f>IF(ISBLANK(HLOOKUP(M$1, m_preprocess!$1:$1048576, $D313, FALSE)), "", HLOOKUP(M$1, m_preprocess!$1:$1048576, $D313, FALSE))</f>
        <v>237846.19334258905</v>
      </c>
      <c r="N313" s="21">
        <f>IF(ISBLANK(HLOOKUP(N$1, m_preprocess!$1:$1048576, $D313, FALSE)), "", HLOOKUP(N$1, m_preprocess!$1:$1048576, $D313, FALSE))</f>
        <v>64809.389439088292</v>
      </c>
      <c r="O313" s="21">
        <f>IF(ISBLANK(HLOOKUP(O$1, m_preprocess!$1:$1048576, $D313, FALSE)), "", HLOOKUP(O$1, m_preprocess!$1:$1048576, $D313, FALSE))</f>
        <v>182366.77273153147</v>
      </c>
      <c r="P313" s="21">
        <f>IF(ISBLANK(HLOOKUP(P$1, m_preprocess!$1:$1048576, $D313, FALSE)), "", HLOOKUP(P$1, m_preprocess!$1:$1048576, $D313, FALSE))</f>
        <v>1158525.342336464</v>
      </c>
      <c r="Q313" s="21">
        <f>IF(ISBLANK(HLOOKUP(Q$1, m_preprocess!$1:$1048576, $D313, FALSE)), "", HLOOKUP(Q$1, m_preprocess!$1:$1048576, $D313, FALSE))</f>
        <v>367587.61882338242</v>
      </c>
      <c r="R313" s="21">
        <f>IF(ISBLANK(HLOOKUP(R$1, m_preprocess!$1:$1048576, $D313, FALSE)), "", HLOOKUP(R$1, m_preprocess!$1:$1048576, $D313, FALSE))</f>
        <v>361304.00314670446</v>
      </c>
      <c r="S313" s="21">
        <f>IF(ISBLANK(HLOOKUP(S$1, m_preprocess!$1:$1048576, $D313, FALSE)), "", HLOOKUP(S$1, m_preprocess!$1:$1048576, $D313, FALSE))</f>
        <v>429633.72036637709</v>
      </c>
      <c r="T313" s="21">
        <f>IF(ISBLANK(HLOOKUP(T$1, m_preprocess!$1:$1048576, $D313, FALSE)), "", HLOOKUP(T$1, m_preprocess!$1:$1048576, $D313, FALSE))</f>
        <v>78309412.790697679</v>
      </c>
      <c r="U313" s="21">
        <f>IF(ISBLANK(HLOOKUP(U$1, m_preprocess!$1:$1048576, $D313, FALSE)), "", HLOOKUP(U$1, m_preprocess!$1:$1048576, $D313, FALSE))</f>
        <v>63.605622005474039</v>
      </c>
      <c r="V313" s="21">
        <f>IF(ISBLANK(HLOOKUP(V$1, m_preprocess!$1:$1048576, $D313, FALSE)), "", HLOOKUP(V$1, m_preprocess!$1:$1048576, $D313, FALSE))</f>
        <v>29220733.527131781</v>
      </c>
      <c r="W313" s="21">
        <f>IF(ISBLANK(HLOOKUP(W$1, m_preprocess!$1:$1048576, $D313, FALSE)), "", HLOOKUP(W$1, m_preprocess!$1:$1048576, $D313, FALSE))</f>
        <v>48182901.162790701</v>
      </c>
      <c r="X313" s="21" t="str">
        <f>IF(ISBLANK(HLOOKUP(X$1, m_preprocess!$1:$1048576, $D313, FALSE)), "", HLOOKUP(X$1, m_preprocess!$1:$1048576, $D313, FALSE))</f>
        <v/>
      </c>
      <c r="Y313" s="21">
        <f>IF(ISBLANK(HLOOKUP(Y$1, m_preprocess!$1:$1048576, $D313, FALSE)), "", HLOOKUP(Y$1, m_preprocess!$1:$1048576, $D313, FALSE))</f>
        <v>136.36000000000001</v>
      </c>
      <c r="Z313" s="21">
        <f>IF(ISBLANK(HLOOKUP(Z$1, m_preprocess!$1:$1048576, $D313, FALSE)), "", HLOOKUP(Z$1, m_preprocess!$1:$1048576, $D313, FALSE))</f>
        <v>78.099999999999994</v>
      </c>
    </row>
    <row r="314" spans="1:26" x14ac:dyDescent="0.25">
      <c r="A314" s="2">
        <v>43466</v>
      </c>
      <c r="B314" s="3">
        <f t="shared" ref="B314:B325" si="2">B302+1</f>
        <v>2019</v>
      </c>
      <c r="C314" s="3">
        <f t="shared" si="1"/>
        <v>1</v>
      </c>
      <c r="D314" s="3">
        <v>314</v>
      </c>
      <c r="E314" s="21">
        <f>IF(ISBLANK(HLOOKUP(E$1, m_preprocess!$1:$1048576, $D314, FALSE)), "", HLOOKUP(E$1, m_preprocess!$1:$1048576, $D314, FALSE))</f>
        <v>114.30110479839408</v>
      </c>
      <c r="F314" s="21">
        <f>IF(ISBLANK(HLOOKUP(F$1, m_preprocess!$1:$1048576, $D314, FALSE)), "", HLOOKUP(F$1, m_preprocess!$1:$1048576, $D314, FALSE))</f>
        <v>116.230870439293</v>
      </c>
      <c r="G314" s="21">
        <f>IF(ISBLANK(HLOOKUP(G$1, m_preprocess!$1:$1048576, $D314, FALSE)), "", HLOOKUP(G$1, m_preprocess!$1:$1048576, $D314, FALSE))</f>
        <v>106.18564737443576</v>
      </c>
      <c r="H314" s="21">
        <f>IF(ISBLANK(HLOOKUP(H$1, m_preprocess!$1:$1048576, $D314, FALSE)), "", HLOOKUP(H$1, m_preprocess!$1:$1048576, $D314, FALSE))</f>
        <v>107.22532094678409</v>
      </c>
      <c r="I314" s="21">
        <f>IF(ISBLANK(HLOOKUP(I$1, m_preprocess!$1:$1048576, $D314, FALSE)), "", HLOOKUP(I$1, m_preprocess!$1:$1048576, $D314, FALSE))</f>
        <v>91.505183219559967</v>
      </c>
      <c r="J314" s="21">
        <f>IF(ISBLANK(HLOOKUP(J$1, m_preprocess!$1:$1048576, $D314, FALSE)), "", HLOOKUP(J$1, m_preprocess!$1:$1048576, $D314, FALSE))</f>
        <v>102.86418867654217</v>
      </c>
      <c r="K314" s="21">
        <f>IF(ISBLANK(HLOOKUP(K$1, m_preprocess!$1:$1048576, $D314, FALSE)), "", HLOOKUP(K$1, m_preprocess!$1:$1048576, $D314, FALSE))</f>
        <v>695208.17542126961</v>
      </c>
      <c r="L314" s="21">
        <f>IF(ISBLANK(HLOOKUP(L$1, m_preprocess!$1:$1048576, $D314, FALSE)), "", HLOOKUP(L$1, m_preprocess!$1:$1048576, $D314, FALSE))</f>
        <v>233792.69902982074</v>
      </c>
      <c r="M314" s="21">
        <f>IF(ISBLANK(HLOOKUP(M$1, m_preprocess!$1:$1048576, $D314, FALSE)), "", HLOOKUP(M$1, m_preprocess!$1:$1048576, $D314, FALSE))</f>
        <v>195014.16275597087</v>
      </c>
      <c r="N314" s="21">
        <f>IF(ISBLANK(HLOOKUP(N$1, m_preprocess!$1:$1048576, $D314, FALSE)), "", HLOOKUP(N$1, m_preprocess!$1:$1048576, $D314, FALSE))</f>
        <v>81383.415271231686</v>
      </c>
      <c r="O314" s="21">
        <f>IF(ISBLANK(HLOOKUP(O$1, m_preprocess!$1:$1048576, $D314, FALSE)), "", HLOOKUP(O$1, m_preprocess!$1:$1048576, $D314, FALSE))</f>
        <v>185018.04472130205</v>
      </c>
      <c r="P314" s="21">
        <f>IF(ISBLANK(HLOOKUP(P$1, m_preprocess!$1:$1048576, $D314, FALSE)), "", HLOOKUP(P$1, m_preprocess!$1:$1048576, $D314, FALSE))</f>
        <v>1037702.2005145143</v>
      </c>
      <c r="Q314" s="21">
        <f>IF(ISBLANK(HLOOKUP(Q$1, m_preprocess!$1:$1048576, $D314, FALSE)), "", HLOOKUP(Q$1, m_preprocess!$1:$1048576, $D314, FALSE))</f>
        <v>324661.56513343216</v>
      </c>
      <c r="R314" s="21">
        <f>IF(ISBLANK(HLOOKUP(R$1, m_preprocess!$1:$1048576, $D314, FALSE)), "", HLOOKUP(R$1, m_preprocess!$1:$1048576, $D314, FALSE))</f>
        <v>327611.98189282452</v>
      </c>
      <c r="S314" s="21">
        <f>IF(ISBLANK(HLOOKUP(S$1, m_preprocess!$1:$1048576, $D314, FALSE)), "", HLOOKUP(S$1, m_preprocess!$1:$1048576, $D314, FALSE))</f>
        <v>385428.65348825778</v>
      </c>
      <c r="T314" s="21">
        <f>IF(ISBLANK(HLOOKUP(T$1, m_preprocess!$1:$1048576, $D314, FALSE)), "", HLOOKUP(T$1, m_preprocess!$1:$1048576, $D314, FALSE))</f>
        <v>78852825.581395343</v>
      </c>
      <c r="U314" s="21" t="str">
        <f>IF(ISBLANK(HLOOKUP(U$1, m_preprocess!$1:$1048576, $D314, FALSE)), "", HLOOKUP(U$1, m_preprocess!$1:$1048576, $D314, FALSE))</f>
        <v/>
      </c>
      <c r="V314" s="21">
        <f>IF(ISBLANK(HLOOKUP(V$1, m_preprocess!$1:$1048576, $D314, FALSE)), "", HLOOKUP(V$1, m_preprocess!$1:$1048576, $D314, FALSE))</f>
        <v>28526071.705426358</v>
      </c>
      <c r="W314" s="21">
        <f>IF(ISBLANK(HLOOKUP(W$1, m_preprocess!$1:$1048576, $D314, FALSE)), "", HLOOKUP(W$1, m_preprocess!$1:$1048576, $D314, FALSE))</f>
        <v>47471250.968992248</v>
      </c>
      <c r="X314" s="21" t="str">
        <f>IF(ISBLANK(HLOOKUP(X$1, m_preprocess!$1:$1048576, $D314, FALSE)), "", HLOOKUP(X$1, m_preprocess!$1:$1048576, $D314, FALSE))</f>
        <v/>
      </c>
      <c r="Y314" s="21">
        <f>IF(ISBLANK(HLOOKUP(Y$1, m_preprocess!$1:$1048576, $D314, FALSE)), "", HLOOKUP(Y$1, m_preprocess!$1:$1048576, $D314, FALSE))</f>
        <v>133.16</v>
      </c>
      <c r="Z314" s="21">
        <f>IF(ISBLANK(HLOOKUP(Z$1, m_preprocess!$1:$1048576, $D314, FALSE)), "", HLOOKUP(Z$1, m_preprocess!$1:$1048576, $D314, FALSE))</f>
        <v>80.2</v>
      </c>
    </row>
    <row r="315" spans="1:26" x14ac:dyDescent="0.25">
      <c r="A315" s="2">
        <v>43497</v>
      </c>
      <c r="B315" s="3">
        <f t="shared" si="2"/>
        <v>2019</v>
      </c>
      <c r="C315" s="3">
        <f t="shared" si="1"/>
        <v>2</v>
      </c>
      <c r="D315" s="3">
        <v>315</v>
      </c>
      <c r="E315" s="21" t="str">
        <f>IF(ISBLANK(HLOOKUP(E$1, m_preprocess!$1:$1048576, $D315, FALSE)), "", HLOOKUP(E$1, m_preprocess!$1:$1048576, $D315, FALSE))</f>
        <v/>
      </c>
      <c r="F315" s="21" t="str">
        <f>IF(ISBLANK(HLOOKUP(F$1, m_preprocess!$1:$1048576, $D315, FALSE)), "", HLOOKUP(F$1, m_preprocess!$1:$1048576, $D315, FALSE))</f>
        <v/>
      </c>
      <c r="G315" s="21" t="str">
        <f>IF(ISBLANK(HLOOKUP(G$1, m_preprocess!$1:$1048576, $D315, FALSE)), "", HLOOKUP(G$1, m_preprocess!$1:$1048576, $D315, FALSE))</f>
        <v/>
      </c>
      <c r="H315" s="21" t="str">
        <f>IF(ISBLANK(HLOOKUP(H$1, m_preprocess!$1:$1048576, $D315, FALSE)), "", HLOOKUP(H$1, m_preprocess!$1:$1048576, $D315, FALSE))</f>
        <v/>
      </c>
      <c r="I315" s="21" t="str">
        <f>IF(ISBLANK(HLOOKUP(I$1, m_preprocess!$1:$1048576, $D315, FALSE)), "", HLOOKUP(I$1, m_preprocess!$1:$1048576, $D315, FALSE))</f>
        <v/>
      </c>
      <c r="J315" s="21" t="str">
        <f>IF(ISBLANK(HLOOKUP(J$1, m_preprocess!$1:$1048576, $D315, FALSE)), "", HLOOKUP(J$1, m_preprocess!$1:$1048576, $D315, FALSE))</f>
        <v/>
      </c>
      <c r="K315" s="21">
        <f>IF(ISBLANK(HLOOKUP(K$1, m_preprocess!$1:$1048576, $D315, FALSE)), "", HLOOKUP(K$1, m_preprocess!$1:$1048576, $D315, FALSE))</f>
        <v>788876.58843399829</v>
      </c>
      <c r="L315" s="21">
        <f>IF(ISBLANK(HLOOKUP(L$1, m_preprocess!$1:$1048576, $D315, FALSE)), "", HLOOKUP(L$1, m_preprocess!$1:$1048576, $D315, FALSE))</f>
        <v>326257.35180532531</v>
      </c>
      <c r="M315" s="21">
        <f>IF(ISBLANK(HLOOKUP(M$1, m_preprocess!$1:$1048576, $D315, FALSE)), "", HLOOKUP(M$1, m_preprocess!$1:$1048576, $D315, FALSE))</f>
        <v>186308.16716230064</v>
      </c>
      <c r="N315" s="21">
        <f>IF(ISBLANK(HLOOKUP(N$1, m_preprocess!$1:$1048576, $D315, FALSE)), "", HLOOKUP(N$1, m_preprocess!$1:$1048576, $D315, FALSE))</f>
        <v>94378.738091283827</v>
      </c>
      <c r="O315" s="21">
        <f>IF(ISBLANK(HLOOKUP(O$1, m_preprocess!$1:$1048576, $D315, FALSE)), "", HLOOKUP(O$1, m_preprocess!$1:$1048576, $D315, FALSE))</f>
        <v>181932.30258616901</v>
      </c>
      <c r="P315" s="21">
        <f>IF(ISBLANK(HLOOKUP(P$1, m_preprocess!$1:$1048576, $D315, FALSE)), "", HLOOKUP(P$1, m_preprocess!$1:$1048576, $D315, FALSE))</f>
        <v>1014231.2551817555</v>
      </c>
      <c r="Q315" s="21">
        <f>IF(ISBLANK(HLOOKUP(Q$1, m_preprocess!$1:$1048576, $D315, FALSE)), "", HLOOKUP(Q$1, m_preprocess!$1:$1048576, $D315, FALSE))</f>
        <v>304685.73828796862</v>
      </c>
      <c r="R315" s="21">
        <f>IF(ISBLANK(HLOOKUP(R$1, m_preprocess!$1:$1048576, $D315, FALSE)), "", HLOOKUP(R$1, m_preprocess!$1:$1048576, $D315, FALSE))</f>
        <v>303138.61054393655</v>
      </c>
      <c r="S315" s="21">
        <f>IF(ISBLANK(HLOOKUP(S$1, m_preprocess!$1:$1048576, $D315, FALSE)), "", HLOOKUP(S$1, m_preprocess!$1:$1048576, $D315, FALSE))</f>
        <v>406406.90634985029</v>
      </c>
      <c r="T315" s="21">
        <f>IF(ISBLANK(HLOOKUP(T$1, m_preprocess!$1:$1048576, $D315, FALSE)), "", HLOOKUP(T$1, m_preprocess!$1:$1048576, $D315, FALSE))</f>
        <v>79844489.402697504</v>
      </c>
      <c r="U315" s="21" t="str">
        <f>IF(ISBLANK(HLOOKUP(U$1, m_preprocess!$1:$1048576, $D315, FALSE)), "", HLOOKUP(U$1, m_preprocess!$1:$1048576, $D315, FALSE))</f>
        <v/>
      </c>
      <c r="V315" s="21" t="str">
        <f>IF(ISBLANK(HLOOKUP(V$1, m_preprocess!$1:$1048576, $D315, FALSE)), "", HLOOKUP(V$1, m_preprocess!$1:$1048576, $D315, FALSE))</f>
        <v/>
      </c>
      <c r="W315" s="21" t="str">
        <f>IF(ISBLANK(HLOOKUP(W$1, m_preprocess!$1:$1048576, $D315, FALSE)), "", HLOOKUP(W$1, m_preprocess!$1:$1048576, $D315, FALSE))</f>
        <v/>
      </c>
      <c r="X315" s="21" t="str">
        <f>IF(ISBLANK(HLOOKUP(X$1, m_preprocess!$1:$1048576, $D315, FALSE)), "", HLOOKUP(X$1, m_preprocess!$1:$1048576, $D315, FALSE))</f>
        <v/>
      </c>
      <c r="Y315" s="21" t="str">
        <f>IF(ISBLANK(HLOOKUP(Y$1, m_preprocess!$1:$1048576, $D315, FALSE)), "", HLOOKUP(Y$1, m_preprocess!$1:$1048576, $D315, FALSE))</f>
        <v/>
      </c>
      <c r="Z315" s="21" t="str">
        <f>IF(ISBLANK(HLOOKUP(Z$1, m_preprocess!$1:$1048576, $D315, FALSE)), "", HLOOKUP(Z$1, m_preprocess!$1:$1048576, $D315, FALSE))</f>
        <v/>
      </c>
    </row>
    <row r="316" spans="1:26" x14ac:dyDescent="0.25">
      <c r="A316" s="2">
        <v>43525</v>
      </c>
      <c r="B316" s="3">
        <f t="shared" si="2"/>
        <v>2019</v>
      </c>
      <c r="C316" s="3">
        <f t="shared" si="1"/>
        <v>3</v>
      </c>
      <c r="D316" s="3">
        <v>316</v>
      </c>
      <c r="E316" s="21" t="str">
        <f>IF(ISBLANK(HLOOKUP(E$1, m_preprocess!$1:$1048576, $D316, FALSE)), "", HLOOKUP(E$1, m_preprocess!$1:$1048576, $D316, FALSE))</f>
        <v/>
      </c>
      <c r="F316" s="21" t="str">
        <f>IF(ISBLANK(HLOOKUP(F$1, m_preprocess!$1:$1048576, $D316, FALSE)), "", HLOOKUP(F$1, m_preprocess!$1:$1048576, $D316, FALSE))</f>
        <v/>
      </c>
      <c r="G316" s="21" t="str">
        <f>IF(ISBLANK(HLOOKUP(G$1, m_preprocess!$1:$1048576, $D316, FALSE)), "", HLOOKUP(G$1, m_preprocess!$1:$1048576, $D316, FALSE))</f>
        <v/>
      </c>
      <c r="H316" s="21" t="str">
        <f>IF(ISBLANK(HLOOKUP(H$1, m_preprocess!$1:$1048576, $D316, FALSE)), "", HLOOKUP(H$1, m_preprocess!$1:$1048576, $D316, FALSE))</f>
        <v/>
      </c>
      <c r="I316" s="21" t="str">
        <f>IF(ISBLANK(HLOOKUP(I$1, m_preprocess!$1:$1048576, $D316, FALSE)), "", HLOOKUP(I$1, m_preprocess!$1:$1048576, $D316, FALSE))</f>
        <v/>
      </c>
      <c r="J316" s="21" t="str">
        <f>IF(ISBLANK(HLOOKUP(J$1, m_preprocess!$1:$1048576, $D316, FALSE)), "", HLOOKUP(J$1, m_preprocess!$1:$1048576, $D316, FALSE))</f>
        <v/>
      </c>
      <c r="K316" s="21" t="str">
        <f>IF(ISBLANK(HLOOKUP(K$1, m_preprocess!$1:$1048576, $D316, FALSE)), "", HLOOKUP(K$1, m_preprocess!$1:$1048576, $D316, FALSE))</f>
        <v/>
      </c>
      <c r="L316" s="21" t="str">
        <f>IF(ISBLANK(HLOOKUP(L$1, m_preprocess!$1:$1048576, $D316, FALSE)), "", HLOOKUP(L$1, m_preprocess!$1:$1048576, $D316, FALSE))</f>
        <v/>
      </c>
      <c r="M316" s="21" t="str">
        <f>IF(ISBLANK(HLOOKUP(M$1, m_preprocess!$1:$1048576, $D316, FALSE)), "", HLOOKUP(M$1, m_preprocess!$1:$1048576, $D316, FALSE))</f>
        <v/>
      </c>
      <c r="N316" s="21" t="str">
        <f>IF(ISBLANK(HLOOKUP(N$1, m_preprocess!$1:$1048576, $D316, FALSE)), "", HLOOKUP(N$1, m_preprocess!$1:$1048576, $D316, FALSE))</f>
        <v/>
      </c>
      <c r="O316" s="21" t="str">
        <f>IF(ISBLANK(HLOOKUP(O$1, m_preprocess!$1:$1048576, $D316, FALSE)), "", HLOOKUP(O$1, m_preprocess!$1:$1048576, $D316, FALSE))</f>
        <v/>
      </c>
      <c r="P316" s="21" t="str">
        <f>IF(ISBLANK(HLOOKUP(P$1, m_preprocess!$1:$1048576, $D316, FALSE)), "", HLOOKUP(P$1, m_preprocess!$1:$1048576, $D316, FALSE))</f>
        <v/>
      </c>
      <c r="Q316" s="21" t="str">
        <f>IF(ISBLANK(HLOOKUP(Q$1, m_preprocess!$1:$1048576, $D316, FALSE)), "", HLOOKUP(Q$1, m_preprocess!$1:$1048576, $D316, FALSE))</f>
        <v/>
      </c>
      <c r="R316" s="21" t="str">
        <f>IF(ISBLANK(HLOOKUP(R$1, m_preprocess!$1:$1048576, $D316, FALSE)), "", HLOOKUP(R$1, m_preprocess!$1:$1048576, $D316, FALSE))</f>
        <v/>
      </c>
      <c r="S316" s="21" t="str">
        <f>IF(ISBLANK(HLOOKUP(S$1, m_preprocess!$1:$1048576, $D316, FALSE)), "", HLOOKUP(S$1, m_preprocess!$1:$1048576, $D316, FALSE))</f>
        <v/>
      </c>
      <c r="T316" s="21" t="str">
        <f>IF(ISBLANK(HLOOKUP(T$1, m_preprocess!$1:$1048576, $D316, FALSE)), "", HLOOKUP(T$1, m_preprocess!$1:$1048576, $D316, FALSE))</f>
        <v/>
      </c>
      <c r="U316" s="21" t="str">
        <f>IF(ISBLANK(HLOOKUP(U$1, m_preprocess!$1:$1048576, $D316, FALSE)), "", HLOOKUP(U$1, m_preprocess!$1:$1048576, $D316, FALSE))</f>
        <v/>
      </c>
      <c r="V316" s="21" t="str">
        <f>IF(ISBLANK(HLOOKUP(V$1, m_preprocess!$1:$1048576, $D316, FALSE)), "", HLOOKUP(V$1, m_preprocess!$1:$1048576, $D316, FALSE))</f>
        <v/>
      </c>
      <c r="W316" s="21" t="str">
        <f>IF(ISBLANK(HLOOKUP(W$1, m_preprocess!$1:$1048576, $D316, FALSE)), "", HLOOKUP(W$1, m_preprocess!$1:$1048576, $D316, FALSE))</f>
        <v/>
      </c>
      <c r="X316" s="21" t="str">
        <f>IF(ISBLANK(HLOOKUP(X$1, m_preprocess!$1:$1048576, $D316, FALSE)), "", HLOOKUP(X$1, m_preprocess!$1:$1048576, $D316, FALSE))</f>
        <v/>
      </c>
      <c r="Y316" s="21" t="str">
        <f>IF(ISBLANK(HLOOKUP(Y$1, m_preprocess!$1:$1048576, $D316, FALSE)), "", HLOOKUP(Y$1, m_preprocess!$1:$1048576, $D316, FALSE))</f>
        <v/>
      </c>
      <c r="Z316" s="21" t="str">
        <f>IF(ISBLANK(HLOOKUP(Z$1, m_preprocess!$1:$1048576, $D316, FALSE)), "", HLOOKUP(Z$1, m_preprocess!$1:$1048576, $D316, FALSE))</f>
        <v/>
      </c>
    </row>
    <row r="317" spans="1:26" x14ac:dyDescent="0.25">
      <c r="A317" s="2">
        <v>43556</v>
      </c>
      <c r="B317" s="3">
        <f t="shared" si="2"/>
        <v>2019</v>
      </c>
      <c r="C317" s="3">
        <f t="shared" si="1"/>
        <v>4</v>
      </c>
      <c r="D317" s="3">
        <v>317</v>
      </c>
      <c r="E317" s="21" t="str">
        <f>IF(ISBLANK(HLOOKUP(E$1, m_preprocess!$1:$1048576, $D317, FALSE)), "", HLOOKUP(E$1, m_preprocess!$1:$1048576, $D317, FALSE))</f>
        <v/>
      </c>
      <c r="F317" s="21" t="str">
        <f>IF(ISBLANK(HLOOKUP(F$1, m_preprocess!$1:$1048576, $D317, FALSE)), "", HLOOKUP(F$1, m_preprocess!$1:$1048576, $D317, FALSE))</f>
        <v/>
      </c>
      <c r="G317" s="21" t="str">
        <f>IF(ISBLANK(HLOOKUP(G$1, m_preprocess!$1:$1048576, $D317, FALSE)), "", HLOOKUP(G$1, m_preprocess!$1:$1048576, $D317, FALSE))</f>
        <v/>
      </c>
      <c r="H317" s="21" t="str">
        <f>IF(ISBLANK(HLOOKUP(H$1, m_preprocess!$1:$1048576, $D317, FALSE)), "", HLOOKUP(H$1, m_preprocess!$1:$1048576, $D317, FALSE))</f>
        <v/>
      </c>
      <c r="I317" s="21" t="str">
        <f>IF(ISBLANK(HLOOKUP(I$1, m_preprocess!$1:$1048576, $D317, FALSE)), "", HLOOKUP(I$1, m_preprocess!$1:$1048576, $D317, FALSE))</f>
        <v/>
      </c>
      <c r="J317" s="21" t="str">
        <f>IF(ISBLANK(HLOOKUP(J$1, m_preprocess!$1:$1048576, $D317, FALSE)), "", HLOOKUP(J$1, m_preprocess!$1:$1048576, $D317, FALSE))</f>
        <v/>
      </c>
      <c r="K317" s="21" t="str">
        <f>IF(ISBLANK(HLOOKUP(K$1, m_preprocess!$1:$1048576, $D317, FALSE)), "", HLOOKUP(K$1, m_preprocess!$1:$1048576, $D317, FALSE))</f>
        <v/>
      </c>
      <c r="L317" s="21" t="str">
        <f>IF(ISBLANK(HLOOKUP(L$1, m_preprocess!$1:$1048576, $D317, FALSE)), "", HLOOKUP(L$1, m_preprocess!$1:$1048576, $D317, FALSE))</f>
        <v/>
      </c>
      <c r="M317" s="21" t="str">
        <f>IF(ISBLANK(HLOOKUP(M$1, m_preprocess!$1:$1048576, $D317, FALSE)), "", HLOOKUP(M$1, m_preprocess!$1:$1048576, $D317, FALSE))</f>
        <v/>
      </c>
      <c r="N317" s="21" t="str">
        <f>IF(ISBLANK(HLOOKUP(N$1, m_preprocess!$1:$1048576, $D317, FALSE)), "", HLOOKUP(N$1, m_preprocess!$1:$1048576, $D317, FALSE))</f>
        <v/>
      </c>
      <c r="O317" s="21" t="str">
        <f>IF(ISBLANK(HLOOKUP(O$1, m_preprocess!$1:$1048576, $D317, FALSE)), "", HLOOKUP(O$1, m_preprocess!$1:$1048576, $D317, FALSE))</f>
        <v/>
      </c>
      <c r="P317" s="21" t="str">
        <f>IF(ISBLANK(HLOOKUP(P$1, m_preprocess!$1:$1048576, $D317, FALSE)), "", HLOOKUP(P$1, m_preprocess!$1:$1048576, $D317, FALSE))</f>
        <v/>
      </c>
      <c r="Q317" s="21" t="str">
        <f>IF(ISBLANK(HLOOKUP(Q$1, m_preprocess!$1:$1048576, $D317, FALSE)), "", HLOOKUP(Q$1, m_preprocess!$1:$1048576, $D317, FALSE))</f>
        <v/>
      </c>
      <c r="R317" s="21" t="str">
        <f>IF(ISBLANK(HLOOKUP(R$1, m_preprocess!$1:$1048576, $D317, FALSE)), "", HLOOKUP(R$1, m_preprocess!$1:$1048576, $D317, FALSE))</f>
        <v/>
      </c>
      <c r="S317" s="21" t="str">
        <f>IF(ISBLANK(HLOOKUP(S$1, m_preprocess!$1:$1048576, $D317, FALSE)), "", HLOOKUP(S$1, m_preprocess!$1:$1048576, $D317, FALSE))</f>
        <v/>
      </c>
      <c r="T317" s="21" t="str">
        <f>IF(ISBLANK(HLOOKUP(T$1, m_preprocess!$1:$1048576, $D317, FALSE)), "", HLOOKUP(T$1, m_preprocess!$1:$1048576, $D317, FALSE))</f>
        <v/>
      </c>
      <c r="U317" s="21" t="str">
        <f>IF(ISBLANK(HLOOKUP(U$1, m_preprocess!$1:$1048576, $D317, FALSE)), "", HLOOKUP(U$1, m_preprocess!$1:$1048576, $D317, FALSE))</f>
        <v/>
      </c>
      <c r="V317" s="21" t="str">
        <f>IF(ISBLANK(HLOOKUP(V$1, m_preprocess!$1:$1048576, $D317, FALSE)), "", HLOOKUP(V$1, m_preprocess!$1:$1048576, $D317, FALSE))</f>
        <v/>
      </c>
      <c r="W317" s="21" t="str">
        <f>IF(ISBLANK(HLOOKUP(W$1, m_preprocess!$1:$1048576, $D317, FALSE)), "", HLOOKUP(W$1, m_preprocess!$1:$1048576, $D317, FALSE))</f>
        <v/>
      </c>
      <c r="X317" s="21" t="str">
        <f>IF(ISBLANK(HLOOKUP(X$1, m_preprocess!$1:$1048576, $D317, FALSE)), "", HLOOKUP(X$1, m_preprocess!$1:$1048576, $D317, FALSE))</f>
        <v/>
      </c>
      <c r="Y317" s="21" t="str">
        <f>IF(ISBLANK(HLOOKUP(Y$1, m_preprocess!$1:$1048576, $D317, FALSE)), "", HLOOKUP(Y$1, m_preprocess!$1:$1048576, $D317, FALSE))</f>
        <v/>
      </c>
      <c r="Z317" s="21" t="str">
        <f>IF(ISBLANK(HLOOKUP(Z$1, m_preprocess!$1:$1048576, $D317, FALSE)), "", HLOOKUP(Z$1, m_preprocess!$1:$1048576, $D317, FALSE))</f>
        <v/>
      </c>
    </row>
    <row r="318" spans="1:26" x14ac:dyDescent="0.25">
      <c r="A318" s="2">
        <v>43586</v>
      </c>
      <c r="B318" s="3">
        <f t="shared" si="2"/>
        <v>2019</v>
      </c>
      <c r="C318" s="3">
        <f t="shared" si="1"/>
        <v>5</v>
      </c>
      <c r="D318" s="3">
        <v>318</v>
      </c>
      <c r="E318" s="21" t="str">
        <f>IF(ISBLANK(HLOOKUP(E$1, m_preprocess!$1:$1048576, $D318, FALSE)), "", HLOOKUP(E$1, m_preprocess!$1:$1048576, $D318, FALSE))</f>
        <v/>
      </c>
      <c r="F318" s="21" t="str">
        <f>IF(ISBLANK(HLOOKUP(F$1, m_preprocess!$1:$1048576, $D318, FALSE)), "", HLOOKUP(F$1, m_preprocess!$1:$1048576, $D318, FALSE))</f>
        <v/>
      </c>
      <c r="G318" s="21" t="str">
        <f>IF(ISBLANK(HLOOKUP(G$1, m_preprocess!$1:$1048576, $D318, FALSE)), "", HLOOKUP(G$1, m_preprocess!$1:$1048576, $D318, FALSE))</f>
        <v/>
      </c>
      <c r="H318" s="21" t="str">
        <f>IF(ISBLANK(HLOOKUP(H$1, m_preprocess!$1:$1048576, $D318, FALSE)), "", HLOOKUP(H$1, m_preprocess!$1:$1048576, $D318, FALSE))</f>
        <v/>
      </c>
      <c r="I318" s="21" t="str">
        <f>IF(ISBLANK(HLOOKUP(I$1, m_preprocess!$1:$1048576, $D318, FALSE)), "", HLOOKUP(I$1, m_preprocess!$1:$1048576, $D318, FALSE))</f>
        <v/>
      </c>
      <c r="J318" s="21" t="str">
        <f>IF(ISBLANK(HLOOKUP(J$1, m_preprocess!$1:$1048576, $D318, FALSE)), "", HLOOKUP(J$1, m_preprocess!$1:$1048576, $D318, FALSE))</f>
        <v/>
      </c>
      <c r="K318" s="21" t="str">
        <f>IF(ISBLANK(HLOOKUP(K$1, m_preprocess!$1:$1048576, $D318, FALSE)), "", HLOOKUP(K$1, m_preprocess!$1:$1048576, $D318, FALSE))</f>
        <v/>
      </c>
      <c r="L318" s="21" t="str">
        <f>IF(ISBLANK(HLOOKUP(L$1, m_preprocess!$1:$1048576, $D318, FALSE)), "", HLOOKUP(L$1, m_preprocess!$1:$1048576, $D318, FALSE))</f>
        <v/>
      </c>
      <c r="M318" s="21" t="str">
        <f>IF(ISBLANK(HLOOKUP(M$1, m_preprocess!$1:$1048576, $D318, FALSE)), "", HLOOKUP(M$1, m_preprocess!$1:$1048576, $D318, FALSE))</f>
        <v/>
      </c>
      <c r="N318" s="21" t="str">
        <f>IF(ISBLANK(HLOOKUP(N$1, m_preprocess!$1:$1048576, $D318, FALSE)), "", HLOOKUP(N$1, m_preprocess!$1:$1048576, $D318, FALSE))</f>
        <v/>
      </c>
      <c r="O318" s="21" t="str">
        <f>IF(ISBLANK(HLOOKUP(O$1, m_preprocess!$1:$1048576, $D318, FALSE)), "", HLOOKUP(O$1, m_preprocess!$1:$1048576, $D318, FALSE))</f>
        <v/>
      </c>
      <c r="P318" s="21" t="str">
        <f>IF(ISBLANK(HLOOKUP(P$1, m_preprocess!$1:$1048576, $D318, FALSE)), "", HLOOKUP(P$1, m_preprocess!$1:$1048576, $D318, FALSE))</f>
        <v/>
      </c>
      <c r="Q318" s="21" t="str">
        <f>IF(ISBLANK(HLOOKUP(Q$1, m_preprocess!$1:$1048576, $D318, FALSE)), "", HLOOKUP(Q$1, m_preprocess!$1:$1048576, $D318, FALSE))</f>
        <v/>
      </c>
      <c r="R318" s="21" t="str">
        <f>IF(ISBLANK(HLOOKUP(R$1, m_preprocess!$1:$1048576, $D318, FALSE)), "", HLOOKUP(R$1, m_preprocess!$1:$1048576, $D318, FALSE))</f>
        <v/>
      </c>
      <c r="S318" s="21" t="str">
        <f>IF(ISBLANK(HLOOKUP(S$1, m_preprocess!$1:$1048576, $D318, FALSE)), "", HLOOKUP(S$1, m_preprocess!$1:$1048576, $D318, FALSE))</f>
        <v/>
      </c>
      <c r="T318" s="21" t="str">
        <f>IF(ISBLANK(HLOOKUP(T$1, m_preprocess!$1:$1048576, $D318, FALSE)), "", HLOOKUP(T$1, m_preprocess!$1:$1048576, $D318, FALSE))</f>
        <v/>
      </c>
      <c r="U318" s="21" t="str">
        <f>IF(ISBLANK(HLOOKUP(U$1, m_preprocess!$1:$1048576, $D318, FALSE)), "", HLOOKUP(U$1, m_preprocess!$1:$1048576, $D318, FALSE))</f>
        <v/>
      </c>
      <c r="V318" s="21" t="str">
        <f>IF(ISBLANK(HLOOKUP(V$1, m_preprocess!$1:$1048576, $D318, FALSE)), "", HLOOKUP(V$1, m_preprocess!$1:$1048576, $D318, FALSE))</f>
        <v/>
      </c>
      <c r="W318" s="21" t="str">
        <f>IF(ISBLANK(HLOOKUP(W$1, m_preprocess!$1:$1048576, $D318, FALSE)), "", HLOOKUP(W$1, m_preprocess!$1:$1048576, $D318, FALSE))</f>
        <v/>
      </c>
      <c r="X318" s="21" t="str">
        <f>IF(ISBLANK(HLOOKUP(X$1, m_preprocess!$1:$1048576, $D318, FALSE)), "", HLOOKUP(X$1, m_preprocess!$1:$1048576, $D318, FALSE))</f>
        <v/>
      </c>
      <c r="Y318" s="21" t="str">
        <f>IF(ISBLANK(HLOOKUP(Y$1, m_preprocess!$1:$1048576, $D318, FALSE)), "", HLOOKUP(Y$1, m_preprocess!$1:$1048576, $D318, FALSE))</f>
        <v/>
      </c>
      <c r="Z318" s="21" t="str">
        <f>IF(ISBLANK(HLOOKUP(Z$1, m_preprocess!$1:$1048576, $D318, FALSE)), "", HLOOKUP(Z$1, m_preprocess!$1:$1048576, $D318, FALSE))</f>
        <v/>
      </c>
    </row>
    <row r="319" spans="1:26" x14ac:dyDescent="0.25">
      <c r="A319" s="2">
        <v>43617</v>
      </c>
      <c r="B319" s="3">
        <f t="shared" si="2"/>
        <v>2019</v>
      </c>
      <c r="C319" s="3">
        <f t="shared" si="1"/>
        <v>6</v>
      </c>
      <c r="D319" s="3">
        <v>319</v>
      </c>
      <c r="E319" s="21" t="str">
        <f>IF(ISBLANK(HLOOKUP(E$1, m_preprocess!$1:$1048576, $D319, FALSE)), "", HLOOKUP(E$1, m_preprocess!$1:$1048576, $D319, FALSE))</f>
        <v/>
      </c>
      <c r="F319" s="21" t="str">
        <f>IF(ISBLANK(HLOOKUP(F$1, m_preprocess!$1:$1048576, $D319, FALSE)), "", HLOOKUP(F$1, m_preprocess!$1:$1048576, $D319, FALSE))</f>
        <v/>
      </c>
      <c r="G319" s="21" t="str">
        <f>IF(ISBLANK(HLOOKUP(G$1, m_preprocess!$1:$1048576, $D319, FALSE)), "", HLOOKUP(G$1, m_preprocess!$1:$1048576, $D319, FALSE))</f>
        <v/>
      </c>
      <c r="H319" s="21" t="str">
        <f>IF(ISBLANK(HLOOKUP(H$1, m_preprocess!$1:$1048576, $D319, FALSE)), "", HLOOKUP(H$1, m_preprocess!$1:$1048576, $D319, FALSE))</f>
        <v/>
      </c>
      <c r="I319" s="21" t="str">
        <f>IF(ISBLANK(HLOOKUP(I$1, m_preprocess!$1:$1048576, $D319, FALSE)), "", HLOOKUP(I$1, m_preprocess!$1:$1048576, $D319, FALSE))</f>
        <v/>
      </c>
      <c r="J319" s="21" t="str">
        <f>IF(ISBLANK(HLOOKUP(J$1, m_preprocess!$1:$1048576, $D319, FALSE)), "", HLOOKUP(J$1, m_preprocess!$1:$1048576, $D319, FALSE))</f>
        <v/>
      </c>
      <c r="K319" s="21" t="str">
        <f>IF(ISBLANK(HLOOKUP(K$1, m_preprocess!$1:$1048576, $D319, FALSE)), "", HLOOKUP(K$1, m_preprocess!$1:$1048576, $D319, FALSE))</f>
        <v/>
      </c>
      <c r="L319" s="21" t="str">
        <f>IF(ISBLANK(HLOOKUP(L$1, m_preprocess!$1:$1048576, $D319, FALSE)), "", HLOOKUP(L$1, m_preprocess!$1:$1048576, $D319, FALSE))</f>
        <v/>
      </c>
      <c r="M319" s="21" t="str">
        <f>IF(ISBLANK(HLOOKUP(M$1, m_preprocess!$1:$1048576, $D319, FALSE)), "", HLOOKUP(M$1, m_preprocess!$1:$1048576, $D319, FALSE))</f>
        <v/>
      </c>
      <c r="N319" s="21" t="str">
        <f>IF(ISBLANK(HLOOKUP(N$1, m_preprocess!$1:$1048576, $D319, FALSE)), "", HLOOKUP(N$1, m_preprocess!$1:$1048576, $D319, FALSE))</f>
        <v/>
      </c>
      <c r="O319" s="21" t="str">
        <f>IF(ISBLANK(HLOOKUP(O$1, m_preprocess!$1:$1048576, $D319, FALSE)), "", HLOOKUP(O$1, m_preprocess!$1:$1048576, $D319, FALSE))</f>
        <v/>
      </c>
      <c r="P319" s="21" t="str">
        <f>IF(ISBLANK(HLOOKUP(P$1, m_preprocess!$1:$1048576, $D319, FALSE)), "", HLOOKUP(P$1, m_preprocess!$1:$1048576, $D319, FALSE))</f>
        <v/>
      </c>
      <c r="Q319" s="21" t="str">
        <f>IF(ISBLANK(HLOOKUP(Q$1, m_preprocess!$1:$1048576, $D319, FALSE)), "", HLOOKUP(Q$1, m_preprocess!$1:$1048576, $D319, FALSE))</f>
        <v/>
      </c>
      <c r="R319" s="21" t="str">
        <f>IF(ISBLANK(HLOOKUP(R$1, m_preprocess!$1:$1048576, $D319, FALSE)), "", HLOOKUP(R$1, m_preprocess!$1:$1048576, $D319, FALSE))</f>
        <v/>
      </c>
      <c r="S319" s="21" t="str">
        <f>IF(ISBLANK(HLOOKUP(S$1, m_preprocess!$1:$1048576, $D319, FALSE)), "", HLOOKUP(S$1, m_preprocess!$1:$1048576, $D319, FALSE))</f>
        <v/>
      </c>
      <c r="T319" s="21" t="str">
        <f>IF(ISBLANK(HLOOKUP(T$1, m_preprocess!$1:$1048576, $D319, FALSE)), "", HLOOKUP(T$1, m_preprocess!$1:$1048576, $D319, FALSE))</f>
        <v/>
      </c>
      <c r="U319" s="21" t="str">
        <f>IF(ISBLANK(HLOOKUP(U$1, m_preprocess!$1:$1048576, $D319, FALSE)), "", HLOOKUP(U$1, m_preprocess!$1:$1048576, $D319, FALSE))</f>
        <v/>
      </c>
      <c r="V319" s="21" t="str">
        <f>IF(ISBLANK(HLOOKUP(V$1, m_preprocess!$1:$1048576, $D319, FALSE)), "", HLOOKUP(V$1, m_preprocess!$1:$1048576, $D319, FALSE))</f>
        <v/>
      </c>
      <c r="W319" s="21" t="str">
        <f>IF(ISBLANK(HLOOKUP(W$1, m_preprocess!$1:$1048576, $D319, FALSE)), "", HLOOKUP(W$1, m_preprocess!$1:$1048576, $D319, FALSE))</f>
        <v/>
      </c>
      <c r="X319" s="21" t="str">
        <f>IF(ISBLANK(HLOOKUP(X$1, m_preprocess!$1:$1048576, $D319, FALSE)), "", HLOOKUP(X$1, m_preprocess!$1:$1048576, $D319, FALSE))</f>
        <v/>
      </c>
      <c r="Y319" s="21" t="str">
        <f>IF(ISBLANK(HLOOKUP(Y$1, m_preprocess!$1:$1048576, $D319, FALSE)), "", HLOOKUP(Y$1, m_preprocess!$1:$1048576, $D319, FALSE))</f>
        <v/>
      </c>
      <c r="Z319" s="21" t="str">
        <f>IF(ISBLANK(HLOOKUP(Z$1, m_preprocess!$1:$1048576, $D319, FALSE)), "", HLOOKUP(Z$1, m_preprocess!$1:$1048576, $D319, FALSE))</f>
        <v/>
      </c>
    </row>
    <row r="320" spans="1:26" x14ac:dyDescent="0.25">
      <c r="A320" s="2">
        <v>43647</v>
      </c>
      <c r="B320" s="3">
        <f t="shared" si="2"/>
        <v>2019</v>
      </c>
      <c r="C320" s="3">
        <f t="shared" si="1"/>
        <v>7</v>
      </c>
      <c r="D320" s="3">
        <v>320</v>
      </c>
      <c r="E320" s="21" t="str">
        <f>IF(ISBLANK(HLOOKUP(E$1, m_preprocess!$1:$1048576, $D320, FALSE)), "", HLOOKUP(E$1, m_preprocess!$1:$1048576, $D320, FALSE))</f>
        <v/>
      </c>
      <c r="F320" s="21" t="str">
        <f>IF(ISBLANK(HLOOKUP(F$1, m_preprocess!$1:$1048576, $D320, FALSE)), "", HLOOKUP(F$1, m_preprocess!$1:$1048576, $D320, FALSE))</f>
        <v/>
      </c>
      <c r="G320" s="21" t="str">
        <f>IF(ISBLANK(HLOOKUP(G$1, m_preprocess!$1:$1048576, $D320, FALSE)), "", HLOOKUP(G$1, m_preprocess!$1:$1048576, $D320, FALSE))</f>
        <v/>
      </c>
      <c r="H320" s="21" t="str">
        <f>IF(ISBLANK(HLOOKUP(H$1, m_preprocess!$1:$1048576, $D320, FALSE)), "", HLOOKUP(H$1, m_preprocess!$1:$1048576, $D320, FALSE))</f>
        <v/>
      </c>
      <c r="I320" s="21" t="str">
        <f>IF(ISBLANK(HLOOKUP(I$1, m_preprocess!$1:$1048576, $D320, FALSE)), "", HLOOKUP(I$1, m_preprocess!$1:$1048576, $D320, FALSE))</f>
        <v/>
      </c>
      <c r="J320" s="21" t="str">
        <f>IF(ISBLANK(HLOOKUP(J$1, m_preprocess!$1:$1048576, $D320, FALSE)), "", HLOOKUP(J$1, m_preprocess!$1:$1048576, $D320, FALSE))</f>
        <v/>
      </c>
      <c r="K320" s="21" t="str">
        <f>IF(ISBLANK(HLOOKUP(K$1, m_preprocess!$1:$1048576, $D320, FALSE)), "", HLOOKUP(K$1, m_preprocess!$1:$1048576, $D320, FALSE))</f>
        <v/>
      </c>
      <c r="L320" s="21" t="str">
        <f>IF(ISBLANK(HLOOKUP(L$1, m_preprocess!$1:$1048576, $D320, FALSE)), "", HLOOKUP(L$1, m_preprocess!$1:$1048576, $D320, FALSE))</f>
        <v/>
      </c>
      <c r="M320" s="21" t="str">
        <f>IF(ISBLANK(HLOOKUP(M$1, m_preprocess!$1:$1048576, $D320, FALSE)), "", HLOOKUP(M$1, m_preprocess!$1:$1048576, $D320, FALSE))</f>
        <v/>
      </c>
      <c r="N320" s="21" t="str">
        <f>IF(ISBLANK(HLOOKUP(N$1, m_preprocess!$1:$1048576, $D320, FALSE)), "", HLOOKUP(N$1, m_preprocess!$1:$1048576, $D320, FALSE))</f>
        <v/>
      </c>
      <c r="O320" s="21" t="str">
        <f>IF(ISBLANK(HLOOKUP(O$1, m_preprocess!$1:$1048576, $D320, FALSE)), "", HLOOKUP(O$1, m_preprocess!$1:$1048576, $D320, FALSE))</f>
        <v/>
      </c>
      <c r="P320" s="21" t="str">
        <f>IF(ISBLANK(HLOOKUP(P$1, m_preprocess!$1:$1048576, $D320, FALSE)), "", HLOOKUP(P$1, m_preprocess!$1:$1048576, $D320, FALSE))</f>
        <v/>
      </c>
      <c r="Q320" s="21" t="str">
        <f>IF(ISBLANK(HLOOKUP(Q$1, m_preprocess!$1:$1048576, $D320, FALSE)), "", HLOOKUP(Q$1, m_preprocess!$1:$1048576, $D320, FALSE))</f>
        <v/>
      </c>
      <c r="R320" s="21" t="str">
        <f>IF(ISBLANK(HLOOKUP(R$1, m_preprocess!$1:$1048576, $D320, FALSE)), "", HLOOKUP(R$1, m_preprocess!$1:$1048576, $D320, FALSE))</f>
        <v/>
      </c>
      <c r="S320" s="21" t="str">
        <f>IF(ISBLANK(HLOOKUP(S$1, m_preprocess!$1:$1048576, $D320, FALSE)), "", HLOOKUP(S$1, m_preprocess!$1:$1048576, $D320, FALSE))</f>
        <v/>
      </c>
      <c r="T320" s="21" t="str">
        <f>IF(ISBLANK(HLOOKUP(T$1, m_preprocess!$1:$1048576, $D320, FALSE)), "", HLOOKUP(T$1, m_preprocess!$1:$1048576, $D320, FALSE))</f>
        <v/>
      </c>
      <c r="U320" s="21" t="str">
        <f>IF(ISBLANK(HLOOKUP(U$1, m_preprocess!$1:$1048576, $D320, FALSE)), "", HLOOKUP(U$1, m_preprocess!$1:$1048576, $D320, FALSE))</f>
        <v/>
      </c>
      <c r="V320" s="21" t="str">
        <f>IF(ISBLANK(HLOOKUP(V$1, m_preprocess!$1:$1048576, $D320, FALSE)), "", HLOOKUP(V$1, m_preprocess!$1:$1048576, $D320, FALSE))</f>
        <v/>
      </c>
      <c r="W320" s="21" t="str">
        <f>IF(ISBLANK(HLOOKUP(W$1, m_preprocess!$1:$1048576, $D320, FALSE)), "", HLOOKUP(W$1, m_preprocess!$1:$1048576, $D320, FALSE))</f>
        <v/>
      </c>
      <c r="X320" s="21" t="str">
        <f>IF(ISBLANK(HLOOKUP(X$1, m_preprocess!$1:$1048576, $D320, FALSE)), "", HLOOKUP(X$1, m_preprocess!$1:$1048576, $D320, FALSE))</f>
        <v/>
      </c>
      <c r="Y320" s="21" t="str">
        <f>IF(ISBLANK(HLOOKUP(Y$1, m_preprocess!$1:$1048576, $D320, FALSE)), "", HLOOKUP(Y$1, m_preprocess!$1:$1048576, $D320, FALSE))</f>
        <v/>
      </c>
      <c r="Z320" s="21" t="str">
        <f>IF(ISBLANK(HLOOKUP(Z$1, m_preprocess!$1:$1048576, $D320, FALSE)), "", HLOOKUP(Z$1, m_preprocess!$1:$1048576, $D320, FALSE))</f>
        <v/>
      </c>
    </row>
    <row r="321" spans="1:26" x14ac:dyDescent="0.25">
      <c r="A321" s="2">
        <v>43678</v>
      </c>
      <c r="B321" s="3">
        <f t="shared" si="2"/>
        <v>2019</v>
      </c>
      <c r="C321" s="3">
        <f t="shared" si="1"/>
        <v>8</v>
      </c>
      <c r="D321" s="3">
        <v>321</v>
      </c>
      <c r="E321" s="21" t="str">
        <f>IF(ISBLANK(HLOOKUP(E$1, m_preprocess!$1:$1048576, $D321, FALSE)), "", HLOOKUP(E$1, m_preprocess!$1:$1048576, $D321, FALSE))</f>
        <v/>
      </c>
      <c r="F321" s="21" t="str">
        <f>IF(ISBLANK(HLOOKUP(F$1, m_preprocess!$1:$1048576, $D321, FALSE)), "", HLOOKUP(F$1, m_preprocess!$1:$1048576, $D321, FALSE))</f>
        <v/>
      </c>
      <c r="G321" s="21" t="str">
        <f>IF(ISBLANK(HLOOKUP(G$1, m_preprocess!$1:$1048576, $D321, FALSE)), "", HLOOKUP(G$1, m_preprocess!$1:$1048576, $D321, FALSE))</f>
        <v/>
      </c>
      <c r="H321" s="21" t="str">
        <f>IF(ISBLANK(HLOOKUP(H$1, m_preprocess!$1:$1048576, $D321, FALSE)), "", HLOOKUP(H$1, m_preprocess!$1:$1048576, $D321, FALSE))</f>
        <v/>
      </c>
      <c r="I321" s="21" t="str">
        <f>IF(ISBLANK(HLOOKUP(I$1, m_preprocess!$1:$1048576, $D321, FALSE)), "", HLOOKUP(I$1, m_preprocess!$1:$1048576, $D321, FALSE))</f>
        <v/>
      </c>
      <c r="J321" s="21" t="str">
        <f>IF(ISBLANK(HLOOKUP(J$1, m_preprocess!$1:$1048576, $D321, FALSE)), "", HLOOKUP(J$1, m_preprocess!$1:$1048576, $D321, FALSE))</f>
        <v/>
      </c>
      <c r="K321" s="21" t="str">
        <f>IF(ISBLANK(HLOOKUP(K$1, m_preprocess!$1:$1048576, $D321, FALSE)), "", HLOOKUP(K$1, m_preprocess!$1:$1048576, $D321, FALSE))</f>
        <v/>
      </c>
      <c r="L321" s="21" t="str">
        <f>IF(ISBLANK(HLOOKUP(L$1, m_preprocess!$1:$1048576, $D321, FALSE)), "", HLOOKUP(L$1, m_preprocess!$1:$1048576, $D321, FALSE))</f>
        <v/>
      </c>
      <c r="M321" s="21" t="str">
        <f>IF(ISBLANK(HLOOKUP(M$1, m_preprocess!$1:$1048576, $D321, FALSE)), "", HLOOKUP(M$1, m_preprocess!$1:$1048576, $D321, FALSE))</f>
        <v/>
      </c>
      <c r="N321" s="21" t="str">
        <f>IF(ISBLANK(HLOOKUP(N$1, m_preprocess!$1:$1048576, $D321, FALSE)), "", HLOOKUP(N$1, m_preprocess!$1:$1048576, $D321, FALSE))</f>
        <v/>
      </c>
      <c r="O321" s="21" t="str">
        <f>IF(ISBLANK(HLOOKUP(O$1, m_preprocess!$1:$1048576, $D321, FALSE)), "", HLOOKUP(O$1, m_preprocess!$1:$1048576, $D321, FALSE))</f>
        <v/>
      </c>
      <c r="P321" s="21" t="str">
        <f>IF(ISBLANK(HLOOKUP(P$1, m_preprocess!$1:$1048576, $D321, FALSE)), "", HLOOKUP(P$1, m_preprocess!$1:$1048576, $D321, FALSE))</f>
        <v/>
      </c>
      <c r="Q321" s="21" t="str">
        <f>IF(ISBLANK(HLOOKUP(Q$1, m_preprocess!$1:$1048576, $D321, FALSE)), "", HLOOKUP(Q$1, m_preprocess!$1:$1048576, $D321, FALSE))</f>
        <v/>
      </c>
      <c r="R321" s="21" t="str">
        <f>IF(ISBLANK(HLOOKUP(R$1, m_preprocess!$1:$1048576, $D321, FALSE)), "", HLOOKUP(R$1, m_preprocess!$1:$1048576, $D321, FALSE))</f>
        <v/>
      </c>
      <c r="S321" s="21" t="str">
        <f>IF(ISBLANK(HLOOKUP(S$1, m_preprocess!$1:$1048576, $D321, FALSE)), "", HLOOKUP(S$1, m_preprocess!$1:$1048576, $D321, FALSE))</f>
        <v/>
      </c>
      <c r="T321" s="21" t="str">
        <f>IF(ISBLANK(HLOOKUP(T$1, m_preprocess!$1:$1048576, $D321, FALSE)), "", HLOOKUP(T$1, m_preprocess!$1:$1048576, $D321, FALSE))</f>
        <v/>
      </c>
      <c r="U321" s="21" t="str">
        <f>IF(ISBLANK(HLOOKUP(U$1, m_preprocess!$1:$1048576, $D321, FALSE)), "", HLOOKUP(U$1, m_preprocess!$1:$1048576, $D321, FALSE))</f>
        <v/>
      </c>
      <c r="V321" s="21" t="str">
        <f>IF(ISBLANK(HLOOKUP(V$1, m_preprocess!$1:$1048576, $D321, FALSE)), "", HLOOKUP(V$1, m_preprocess!$1:$1048576, $D321, FALSE))</f>
        <v/>
      </c>
      <c r="W321" s="21" t="str">
        <f>IF(ISBLANK(HLOOKUP(W$1, m_preprocess!$1:$1048576, $D321, FALSE)), "", HLOOKUP(W$1, m_preprocess!$1:$1048576, $D321, FALSE))</f>
        <v/>
      </c>
      <c r="X321" s="21" t="str">
        <f>IF(ISBLANK(HLOOKUP(X$1, m_preprocess!$1:$1048576, $D321, FALSE)), "", HLOOKUP(X$1, m_preprocess!$1:$1048576, $D321, FALSE))</f>
        <v/>
      </c>
      <c r="Y321" s="21" t="str">
        <f>IF(ISBLANK(HLOOKUP(Y$1, m_preprocess!$1:$1048576, $D321, FALSE)), "", HLOOKUP(Y$1, m_preprocess!$1:$1048576, $D321, FALSE))</f>
        <v/>
      </c>
      <c r="Z321" s="21" t="str">
        <f>IF(ISBLANK(HLOOKUP(Z$1, m_preprocess!$1:$1048576, $D321, FALSE)), "", HLOOKUP(Z$1, m_preprocess!$1:$1048576, $D321, FALSE))</f>
        <v/>
      </c>
    </row>
    <row r="322" spans="1:26" x14ac:dyDescent="0.25">
      <c r="A322" s="2">
        <v>43709</v>
      </c>
      <c r="B322" s="3">
        <f t="shared" si="2"/>
        <v>2019</v>
      </c>
      <c r="C322" s="3">
        <f t="shared" si="1"/>
        <v>9</v>
      </c>
      <c r="D322" s="3">
        <v>322</v>
      </c>
      <c r="E322" s="21" t="str">
        <f>IF(ISBLANK(HLOOKUP(E$1, m_preprocess!$1:$1048576, $D322, FALSE)), "", HLOOKUP(E$1, m_preprocess!$1:$1048576, $D322, FALSE))</f>
        <v/>
      </c>
      <c r="F322" s="21" t="str">
        <f>IF(ISBLANK(HLOOKUP(F$1, m_preprocess!$1:$1048576, $D322, FALSE)), "", HLOOKUP(F$1, m_preprocess!$1:$1048576, $D322, FALSE))</f>
        <v/>
      </c>
      <c r="G322" s="21" t="str">
        <f>IF(ISBLANK(HLOOKUP(G$1, m_preprocess!$1:$1048576, $D322, FALSE)), "", HLOOKUP(G$1, m_preprocess!$1:$1048576, $D322, FALSE))</f>
        <v/>
      </c>
      <c r="H322" s="21" t="str">
        <f>IF(ISBLANK(HLOOKUP(H$1, m_preprocess!$1:$1048576, $D322, FALSE)), "", HLOOKUP(H$1, m_preprocess!$1:$1048576, $D322, FALSE))</f>
        <v/>
      </c>
      <c r="I322" s="21" t="str">
        <f>IF(ISBLANK(HLOOKUP(I$1, m_preprocess!$1:$1048576, $D322, FALSE)), "", HLOOKUP(I$1, m_preprocess!$1:$1048576, $D322, FALSE))</f>
        <v/>
      </c>
      <c r="J322" s="21" t="str">
        <f>IF(ISBLANK(HLOOKUP(J$1, m_preprocess!$1:$1048576, $D322, FALSE)), "", HLOOKUP(J$1, m_preprocess!$1:$1048576, $D322, FALSE))</f>
        <v/>
      </c>
      <c r="K322" s="21" t="str">
        <f>IF(ISBLANK(HLOOKUP(K$1, m_preprocess!$1:$1048576, $D322, FALSE)), "", HLOOKUP(K$1, m_preprocess!$1:$1048576, $D322, FALSE))</f>
        <v/>
      </c>
      <c r="L322" s="21" t="str">
        <f>IF(ISBLANK(HLOOKUP(L$1, m_preprocess!$1:$1048576, $D322, FALSE)), "", HLOOKUP(L$1, m_preprocess!$1:$1048576, $D322, FALSE))</f>
        <v/>
      </c>
      <c r="M322" s="21" t="str">
        <f>IF(ISBLANK(HLOOKUP(M$1, m_preprocess!$1:$1048576, $D322, FALSE)), "", HLOOKUP(M$1, m_preprocess!$1:$1048576, $D322, FALSE))</f>
        <v/>
      </c>
      <c r="N322" s="21" t="str">
        <f>IF(ISBLANK(HLOOKUP(N$1, m_preprocess!$1:$1048576, $D322, FALSE)), "", HLOOKUP(N$1, m_preprocess!$1:$1048576, $D322, FALSE))</f>
        <v/>
      </c>
      <c r="O322" s="21" t="str">
        <f>IF(ISBLANK(HLOOKUP(O$1, m_preprocess!$1:$1048576, $D322, FALSE)), "", HLOOKUP(O$1, m_preprocess!$1:$1048576, $D322, FALSE))</f>
        <v/>
      </c>
      <c r="P322" s="21" t="str">
        <f>IF(ISBLANK(HLOOKUP(P$1, m_preprocess!$1:$1048576, $D322, FALSE)), "", HLOOKUP(P$1, m_preprocess!$1:$1048576, $D322, FALSE))</f>
        <v/>
      </c>
      <c r="Q322" s="21" t="str">
        <f>IF(ISBLANK(HLOOKUP(Q$1, m_preprocess!$1:$1048576, $D322, FALSE)), "", HLOOKUP(Q$1, m_preprocess!$1:$1048576, $D322, FALSE))</f>
        <v/>
      </c>
      <c r="R322" s="21" t="str">
        <f>IF(ISBLANK(HLOOKUP(R$1, m_preprocess!$1:$1048576, $D322, FALSE)), "", HLOOKUP(R$1, m_preprocess!$1:$1048576, $D322, FALSE))</f>
        <v/>
      </c>
      <c r="S322" s="21" t="str">
        <f>IF(ISBLANK(HLOOKUP(S$1, m_preprocess!$1:$1048576, $D322, FALSE)), "", HLOOKUP(S$1, m_preprocess!$1:$1048576, $D322, FALSE))</f>
        <v/>
      </c>
      <c r="T322" s="21" t="str">
        <f>IF(ISBLANK(HLOOKUP(T$1, m_preprocess!$1:$1048576, $D322, FALSE)), "", HLOOKUP(T$1, m_preprocess!$1:$1048576, $D322, FALSE))</f>
        <v/>
      </c>
      <c r="U322" s="21" t="str">
        <f>IF(ISBLANK(HLOOKUP(U$1, m_preprocess!$1:$1048576, $D322, FALSE)), "", HLOOKUP(U$1, m_preprocess!$1:$1048576, $D322, FALSE))</f>
        <v/>
      </c>
      <c r="V322" s="21" t="str">
        <f>IF(ISBLANK(HLOOKUP(V$1, m_preprocess!$1:$1048576, $D322, FALSE)), "", HLOOKUP(V$1, m_preprocess!$1:$1048576, $D322, FALSE))</f>
        <v/>
      </c>
      <c r="W322" s="21" t="str">
        <f>IF(ISBLANK(HLOOKUP(W$1, m_preprocess!$1:$1048576, $D322, FALSE)), "", HLOOKUP(W$1, m_preprocess!$1:$1048576, $D322, FALSE))</f>
        <v/>
      </c>
      <c r="X322" s="21" t="str">
        <f>IF(ISBLANK(HLOOKUP(X$1, m_preprocess!$1:$1048576, $D322, FALSE)), "", HLOOKUP(X$1, m_preprocess!$1:$1048576, $D322, FALSE))</f>
        <v/>
      </c>
      <c r="Y322" s="21" t="str">
        <f>IF(ISBLANK(HLOOKUP(Y$1, m_preprocess!$1:$1048576, $D322, FALSE)), "", HLOOKUP(Y$1, m_preprocess!$1:$1048576, $D322, FALSE))</f>
        <v/>
      </c>
      <c r="Z322" s="21" t="str">
        <f>IF(ISBLANK(HLOOKUP(Z$1, m_preprocess!$1:$1048576, $D322, FALSE)), "", HLOOKUP(Z$1, m_preprocess!$1:$1048576, $D322, FALSE))</f>
        <v/>
      </c>
    </row>
    <row r="323" spans="1:26" x14ac:dyDescent="0.25">
      <c r="A323" s="2">
        <v>43739</v>
      </c>
      <c r="B323" s="3">
        <f t="shared" si="2"/>
        <v>2019</v>
      </c>
      <c r="C323" s="3">
        <f t="shared" si="1"/>
        <v>10</v>
      </c>
      <c r="D323" s="3">
        <v>323</v>
      </c>
      <c r="E323" s="21" t="str">
        <f>IF(ISBLANK(HLOOKUP(E$1, m_preprocess!$1:$1048576, $D323, FALSE)), "", HLOOKUP(E$1, m_preprocess!$1:$1048576, $D323, FALSE))</f>
        <v/>
      </c>
      <c r="F323" s="21" t="str">
        <f>IF(ISBLANK(HLOOKUP(F$1, m_preprocess!$1:$1048576, $D323, FALSE)), "", HLOOKUP(F$1, m_preprocess!$1:$1048576, $D323, FALSE))</f>
        <v/>
      </c>
      <c r="G323" s="21" t="str">
        <f>IF(ISBLANK(HLOOKUP(G$1, m_preprocess!$1:$1048576, $D323, FALSE)), "", HLOOKUP(G$1, m_preprocess!$1:$1048576, $D323, FALSE))</f>
        <v/>
      </c>
      <c r="H323" s="21" t="str">
        <f>IF(ISBLANK(HLOOKUP(H$1, m_preprocess!$1:$1048576, $D323, FALSE)), "", HLOOKUP(H$1, m_preprocess!$1:$1048576, $D323, FALSE))</f>
        <v/>
      </c>
      <c r="I323" s="21" t="str">
        <f>IF(ISBLANK(HLOOKUP(I$1, m_preprocess!$1:$1048576, $D323, FALSE)), "", HLOOKUP(I$1, m_preprocess!$1:$1048576, $D323, FALSE))</f>
        <v/>
      </c>
      <c r="J323" s="21" t="str">
        <f>IF(ISBLANK(HLOOKUP(J$1, m_preprocess!$1:$1048576, $D323, FALSE)), "", HLOOKUP(J$1, m_preprocess!$1:$1048576, $D323, FALSE))</f>
        <v/>
      </c>
      <c r="K323" s="21" t="str">
        <f>IF(ISBLANK(HLOOKUP(K$1, m_preprocess!$1:$1048576, $D323, FALSE)), "", HLOOKUP(K$1, m_preprocess!$1:$1048576, $D323, FALSE))</f>
        <v/>
      </c>
      <c r="L323" s="21" t="str">
        <f>IF(ISBLANK(HLOOKUP(L$1, m_preprocess!$1:$1048576, $D323, FALSE)), "", HLOOKUP(L$1, m_preprocess!$1:$1048576, $D323, FALSE))</f>
        <v/>
      </c>
      <c r="M323" s="21" t="str">
        <f>IF(ISBLANK(HLOOKUP(M$1, m_preprocess!$1:$1048576, $D323, FALSE)), "", HLOOKUP(M$1, m_preprocess!$1:$1048576, $D323, FALSE))</f>
        <v/>
      </c>
      <c r="N323" s="21" t="str">
        <f>IF(ISBLANK(HLOOKUP(N$1, m_preprocess!$1:$1048576, $D323, FALSE)), "", HLOOKUP(N$1, m_preprocess!$1:$1048576, $D323, FALSE))</f>
        <v/>
      </c>
      <c r="O323" s="21" t="str">
        <f>IF(ISBLANK(HLOOKUP(O$1, m_preprocess!$1:$1048576, $D323, FALSE)), "", HLOOKUP(O$1, m_preprocess!$1:$1048576, $D323, FALSE))</f>
        <v/>
      </c>
      <c r="P323" s="21" t="str">
        <f>IF(ISBLANK(HLOOKUP(P$1, m_preprocess!$1:$1048576, $D323, FALSE)), "", HLOOKUP(P$1, m_preprocess!$1:$1048576, $D323, FALSE))</f>
        <v/>
      </c>
      <c r="Q323" s="21" t="str">
        <f>IF(ISBLANK(HLOOKUP(Q$1, m_preprocess!$1:$1048576, $D323, FALSE)), "", HLOOKUP(Q$1, m_preprocess!$1:$1048576, $D323, FALSE))</f>
        <v/>
      </c>
      <c r="R323" s="21" t="str">
        <f>IF(ISBLANK(HLOOKUP(R$1, m_preprocess!$1:$1048576, $D323, FALSE)), "", HLOOKUP(R$1, m_preprocess!$1:$1048576, $D323, FALSE))</f>
        <v/>
      </c>
      <c r="S323" s="21" t="str">
        <f>IF(ISBLANK(HLOOKUP(S$1, m_preprocess!$1:$1048576, $D323, FALSE)), "", HLOOKUP(S$1, m_preprocess!$1:$1048576, $D323, FALSE))</f>
        <v/>
      </c>
      <c r="T323" s="21" t="str">
        <f>IF(ISBLANK(HLOOKUP(T$1, m_preprocess!$1:$1048576, $D323, FALSE)), "", HLOOKUP(T$1, m_preprocess!$1:$1048576, $D323, FALSE))</f>
        <v/>
      </c>
      <c r="U323" s="21" t="str">
        <f>IF(ISBLANK(HLOOKUP(U$1, m_preprocess!$1:$1048576, $D323, FALSE)), "", HLOOKUP(U$1, m_preprocess!$1:$1048576, $D323, FALSE))</f>
        <v/>
      </c>
      <c r="V323" s="21" t="str">
        <f>IF(ISBLANK(HLOOKUP(V$1, m_preprocess!$1:$1048576, $D323, FALSE)), "", HLOOKUP(V$1, m_preprocess!$1:$1048576, $D323, FALSE))</f>
        <v/>
      </c>
      <c r="W323" s="21" t="str">
        <f>IF(ISBLANK(HLOOKUP(W$1, m_preprocess!$1:$1048576, $D323, FALSE)), "", HLOOKUP(W$1, m_preprocess!$1:$1048576, $D323, FALSE))</f>
        <v/>
      </c>
      <c r="X323" s="21" t="str">
        <f>IF(ISBLANK(HLOOKUP(X$1, m_preprocess!$1:$1048576, $D323, FALSE)), "", HLOOKUP(X$1, m_preprocess!$1:$1048576, $D323, FALSE))</f>
        <v/>
      </c>
      <c r="Y323" s="21" t="str">
        <f>IF(ISBLANK(HLOOKUP(Y$1, m_preprocess!$1:$1048576, $D323, FALSE)), "", HLOOKUP(Y$1, m_preprocess!$1:$1048576, $D323, FALSE))</f>
        <v/>
      </c>
      <c r="Z323" s="21" t="str">
        <f>IF(ISBLANK(HLOOKUP(Z$1, m_preprocess!$1:$1048576, $D323, FALSE)), "", HLOOKUP(Z$1, m_preprocess!$1:$1048576, $D323, FALSE))</f>
        <v/>
      </c>
    </row>
    <row r="324" spans="1:26" x14ac:dyDescent="0.25">
      <c r="A324" s="2">
        <v>43770</v>
      </c>
      <c r="B324" s="3">
        <f t="shared" si="2"/>
        <v>2019</v>
      </c>
      <c r="C324" s="3">
        <f t="shared" si="1"/>
        <v>11</v>
      </c>
      <c r="D324" s="3">
        <v>324</v>
      </c>
      <c r="E324" s="21" t="str">
        <f>IF(ISBLANK(HLOOKUP(E$1, m_preprocess!$1:$1048576, $D324, FALSE)), "", HLOOKUP(E$1, m_preprocess!$1:$1048576, $D324, FALSE))</f>
        <v/>
      </c>
      <c r="F324" s="21" t="str">
        <f>IF(ISBLANK(HLOOKUP(F$1, m_preprocess!$1:$1048576, $D324, FALSE)), "", HLOOKUP(F$1, m_preprocess!$1:$1048576, $D324, FALSE))</f>
        <v/>
      </c>
      <c r="G324" s="21" t="str">
        <f>IF(ISBLANK(HLOOKUP(G$1, m_preprocess!$1:$1048576, $D324, FALSE)), "", HLOOKUP(G$1, m_preprocess!$1:$1048576, $D324, FALSE))</f>
        <v/>
      </c>
      <c r="H324" s="21" t="str">
        <f>IF(ISBLANK(HLOOKUP(H$1, m_preprocess!$1:$1048576, $D324, FALSE)), "", HLOOKUP(H$1, m_preprocess!$1:$1048576, $D324, FALSE))</f>
        <v/>
      </c>
      <c r="I324" s="21" t="str">
        <f>IF(ISBLANK(HLOOKUP(I$1, m_preprocess!$1:$1048576, $D324, FALSE)), "", HLOOKUP(I$1, m_preprocess!$1:$1048576, $D324, FALSE))</f>
        <v/>
      </c>
      <c r="J324" s="21" t="str">
        <f>IF(ISBLANK(HLOOKUP(J$1, m_preprocess!$1:$1048576, $D324, FALSE)), "", HLOOKUP(J$1, m_preprocess!$1:$1048576, $D324, FALSE))</f>
        <v/>
      </c>
      <c r="K324" s="21" t="str">
        <f>IF(ISBLANK(HLOOKUP(K$1, m_preprocess!$1:$1048576, $D324, FALSE)), "", HLOOKUP(K$1, m_preprocess!$1:$1048576, $D324, FALSE))</f>
        <v/>
      </c>
      <c r="L324" s="21" t="str">
        <f>IF(ISBLANK(HLOOKUP(L$1, m_preprocess!$1:$1048576, $D324, FALSE)), "", HLOOKUP(L$1, m_preprocess!$1:$1048576, $D324, FALSE))</f>
        <v/>
      </c>
      <c r="M324" s="21" t="str">
        <f>IF(ISBLANK(HLOOKUP(M$1, m_preprocess!$1:$1048576, $D324, FALSE)), "", HLOOKUP(M$1, m_preprocess!$1:$1048576, $D324, FALSE))</f>
        <v/>
      </c>
      <c r="N324" s="21" t="str">
        <f>IF(ISBLANK(HLOOKUP(N$1, m_preprocess!$1:$1048576, $D324, FALSE)), "", HLOOKUP(N$1, m_preprocess!$1:$1048576, $D324, FALSE))</f>
        <v/>
      </c>
      <c r="O324" s="21" t="str">
        <f>IF(ISBLANK(HLOOKUP(O$1, m_preprocess!$1:$1048576, $D324, FALSE)), "", HLOOKUP(O$1, m_preprocess!$1:$1048576, $D324, FALSE))</f>
        <v/>
      </c>
      <c r="P324" s="21" t="str">
        <f>IF(ISBLANK(HLOOKUP(P$1, m_preprocess!$1:$1048576, $D324, FALSE)), "", HLOOKUP(P$1, m_preprocess!$1:$1048576, $D324, FALSE))</f>
        <v/>
      </c>
      <c r="Q324" s="21" t="str">
        <f>IF(ISBLANK(HLOOKUP(Q$1, m_preprocess!$1:$1048576, $D324, FALSE)), "", HLOOKUP(Q$1, m_preprocess!$1:$1048576, $D324, FALSE))</f>
        <v/>
      </c>
      <c r="R324" s="21" t="str">
        <f>IF(ISBLANK(HLOOKUP(R$1, m_preprocess!$1:$1048576, $D324, FALSE)), "", HLOOKUP(R$1, m_preprocess!$1:$1048576, $D324, FALSE))</f>
        <v/>
      </c>
      <c r="S324" s="21" t="str">
        <f>IF(ISBLANK(HLOOKUP(S$1, m_preprocess!$1:$1048576, $D324, FALSE)), "", HLOOKUP(S$1, m_preprocess!$1:$1048576, $D324, FALSE))</f>
        <v/>
      </c>
      <c r="T324" s="21" t="str">
        <f>IF(ISBLANK(HLOOKUP(T$1, m_preprocess!$1:$1048576, $D324, FALSE)), "", HLOOKUP(T$1, m_preprocess!$1:$1048576, $D324, FALSE))</f>
        <v/>
      </c>
      <c r="U324" s="21" t="str">
        <f>IF(ISBLANK(HLOOKUP(U$1, m_preprocess!$1:$1048576, $D324, FALSE)), "", HLOOKUP(U$1, m_preprocess!$1:$1048576, $D324, FALSE))</f>
        <v/>
      </c>
      <c r="V324" s="21" t="str">
        <f>IF(ISBLANK(HLOOKUP(V$1, m_preprocess!$1:$1048576, $D324, FALSE)), "", HLOOKUP(V$1, m_preprocess!$1:$1048576, $D324, FALSE))</f>
        <v/>
      </c>
      <c r="W324" s="21" t="str">
        <f>IF(ISBLANK(HLOOKUP(W$1, m_preprocess!$1:$1048576, $D324, FALSE)), "", HLOOKUP(W$1, m_preprocess!$1:$1048576, $D324, FALSE))</f>
        <v/>
      </c>
      <c r="X324" s="21" t="str">
        <f>IF(ISBLANK(HLOOKUP(X$1, m_preprocess!$1:$1048576, $D324, FALSE)), "", HLOOKUP(X$1, m_preprocess!$1:$1048576, $D324, FALSE))</f>
        <v/>
      </c>
      <c r="Y324" s="21" t="str">
        <f>IF(ISBLANK(HLOOKUP(Y$1, m_preprocess!$1:$1048576, $D324, FALSE)), "", HLOOKUP(Y$1, m_preprocess!$1:$1048576, $D324, FALSE))</f>
        <v/>
      </c>
      <c r="Z324" s="21" t="str">
        <f>IF(ISBLANK(HLOOKUP(Z$1, m_preprocess!$1:$1048576, $D324, FALSE)), "", HLOOKUP(Z$1, m_preprocess!$1:$1048576, $D324, FALSE))</f>
        <v/>
      </c>
    </row>
    <row r="325" spans="1:26" x14ac:dyDescent="0.25">
      <c r="A325" s="2">
        <v>43800</v>
      </c>
      <c r="B325" s="3">
        <f t="shared" si="2"/>
        <v>2019</v>
      </c>
      <c r="C325" s="3">
        <f t="shared" si="1"/>
        <v>12</v>
      </c>
      <c r="D325" s="3">
        <v>325</v>
      </c>
      <c r="E325" s="21" t="str">
        <f>IF(ISBLANK(HLOOKUP(E$1, m_preprocess!$1:$1048576, $D325, FALSE)), "", HLOOKUP(E$1, m_preprocess!$1:$1048576, $D325, FALSE))</f>
        <v/>
      </c>
      <c r="F325" s="21" t="str">
        <f>IF(ISBLANK(HLOOKUP(F$1, m_preprocess!$1:$1048576, $D325, FALSE)), "", HLOOKUP(F$1, m_preprocess!$1:$1048576, $D325, FALSE))</f>
        <v/>
      </c>
      <c r="G325" s="21" t="str">
        <f>IF(ISBLANK(HLOOKUP(G$1, m_preprocess!$1:$1048576, $D325, FALSE)), "", HLOOKUP(G$1, m_preprocess!$1:$1048576, $D325, FALSE))</f>
        <v/>
      </c>
      <c r="H325" s="21" t="str">
        <f>IF(ISBLANK(HLOOKUP(H$1, m_preprocess!$1:$1048576, $D325, FALSE)), "", HLOOKUP(H$1, m_preprocess!$1:$1048576, $D325, FALSE))</f>
        <v/>
      </c>
      <c r="I325" s="21" t="str">
        <f>IF(ISBLANK(HLOOKUP(I$1, m_preprocess!$1:$1048576, $D325, FALSE)), "", HLOOKUP(I$1, m_preprocess!$1:$1048576, $D325, FALSE))</f>
        <v/>
      </c>
      <c r="J325" s="21" t="str">
        <f>IF(ISBLANK(HLOOKUP(J$1, m_preprocess!$1:$1048576, $D325, FALSE)), "", HLOOKUP(J$1, m_preprocess!$1:$1048576, $D325, FALSE))</f>
        <v/>
      </c>
      <c r="K325" s="21" t="str">
        <f>IF(ISBLANK(HLOOKUP(K$1, m_preprocess!$1:$1048576, $D325, FALSE)), "", HLOOKUP(K$1, m_preprocess!$1:$1048576, $D325, FALSE))</f>
        <v/>
      </c>
      <c r="L325" s="21" t="str">
        <f>IF(ISBLANK(HLOOKUP(L$1, m_preprocess!$1:$1048576, $D325, FALSE)), "", HLOOKUP(L$1, m_preprocess!$1:$1048576, $D325, FALSE))</f>
        <v/>
      </c>
      <c r="M325" s="21" t="str">
        <f>IF(ISBLANK(HLOOKUP(M$1, m_preprocess!$1:$1048576, $D325, FALSE)), "", HLOOKUP(M$1, m_preprocess!$1:$1048576, $D325, FALSE))</f>
        <v/>
      </c>
      <c r="N325" s="21" t="str">
        <f>IF(ISBLANK(HLOOKUP(N$1, m_preprocess!$1:$1048576, $D325, FALSE)), "", HLOOKUP(N$1, m_preprocess!$1:$1048576, $D325, FALSE))</f>
        <v/>
      </c>
      <c r="O325" s="21" t="str">
        <f>IF(ISBLANK(HLOOKUP(O$1, m_preprocess!$1:$1048576, $D325, FALSE)), "", HLOOKUP(O$1, m_preprocess!$1:$1048576, $D325, FALSE))</f>
        <v/>
      </c>
      <c r="P325" s="21" t="str">
        <f>IF(ISBLANK(HLOOKUP(P$1, m_preprocess!$1:$1048576, $D325, FALSE)), "", HLOOKUP(P$1, m_preprocess!$1:$1048576, $D325, FALSE))</f>
        <v/>
      </c>
      <c r="Q325" s="21" t="str">
        <f>IF(ISBLANK(HLOOKUP(Q$1, m_preprocess!$1:$1048576, $D325, FALSE)), "", HLOOKUP(Q$1, m_preprocess!$1:$1048576, $D325, FALSE))</f>
        <v/>
      </c>
      <c r="R325" s="21" t="str">
        <f>IF(ISBLANK(HLOOKUP(R$1, m_preprocess!$1:$1048576, $D325, FALSE)), "", HLOOKUP(R$1, m_preprocess!$1:$1048576, $D325, FALSE))</f>
        <v/>
      </c>
      <c r="S325" s="21" t="str">
        <f>IF(ISBLANK(HLOOKUP(S$1, m_preprocess!$1:$1048576, $D325, FALSE)), "", HLOOKUP(S$1, m_preprocess!$1:$1048576, $D325, FALSE))</f>
        <v/>
      </c>
      <c r="T325" s="21" t="str">
        <f>IF(ISBLANK(HLOOKUP(T$1, m_preprocess!$1:$1048576, $D325, FALSE)), "", HLOOKUP(T$1, m_preprocess!$1:$1048576, $D325, FALSE))</f>
        <v/>
      </c>
      <c r="U325" s="21" t="str">
        <f>IF(ISBLANK(HLOOKUP(U$1, m_preprocess!$1:$1048576, $D325, FALSE)), "", HLOOKUP(U$1, m_preprocess!$1:$1048576, $D325, FALSE))</f>
        <v/>
      </c>
      <c r="V325" s="21" t="str">
        <f>IF(ISBLANK(HLOOKUP(V$1, m_preprocess!$1:$1048576, $D325, FALSE)), "", HLOOKUP(V$1, m_preprocess!$1:$1048576, $D325, FALSE))</f>
        <v/>
      </c>
      <c r="W325" s="21" t="str">
        <f>IF(ISBLANK(HLOOKUP(W$1, m_preprocess!$1:$1048576, $D325, FALSE)), "", HLOOKUP(W$1, m_preprocess!$1:$1048576, $D325, FALSE))</f>
        <v/>
      </c>
      <c r="X325" s="21" t="str">
        <f>IF(ISBLANK(HLOOKUP(X$1, m_preprocess!$1:$1048576, $D325, FALSE)), "", HLOOKUP(X$1, m_preprocess!$1:$1048576, $D325, FALSE))</f>
        <v/>
      </c>
      <c r="Y325" s="21" t="str">
        <f>IF(ISBLANK(HLOOKUP(Y$1, m_preprocess!$1:$1048576, $D325, FALSE)), "", HLOOKUP(Y$1, m_preprocess!$1:$1048576, $D325, FALSE))</f>
        <v/>
      </c>
      <c r="Z325" s="21" t="str">
        <f>IF(ISBLANK(HLOOKUP(Z$1, m_preprocess!$1:$1048576, $D325, FALSE)), "", HLOOKUP(Z$1, m_preprocess!$1:$1048576, $D325, FALSE))</f>
        <v/>
      </c>
    </row>
    <row r="326" spans="1:26" x14ac:dyDescent="0.25">
      <c r="A326" s="57">
        <v>43831</v>
      </c>
      <c r="B326" s="55">
        <v>2020</v>
      </c>
      <c r="C326" s="56">
        <f t="shared" si="1"/>
        <v>1</v>
      </c>
      <c r="D326" s="55">
        <v>326</v>
      </c>
      <c r="E326" s="21" t="str">
        <f>IF(ISBLANK(HLOOKUP(E$1, m_preprocess!$1:$1048576, $D326, FALSE)), "", HLOOKUP(E$1, m_preprocess!$1:$1048576, $D326, FALSE))</f>
        <v/>
      </c>
      <c r="F326" s="21" t="str">
        <f>IF(ISBLANK(HLOOKUP(F$1, m_preprocess!$1:$1048576, $D326, FALSE)), "", HLOOKUP(F$1, m_preprocess!$1:$1048576, $D326, FALSE))</f>
        <v/>
      </c>
      <c r="G326" s="21" t="str">
        <f>IF(ISBLANK(HLOOKUP(G$1, m_preprocess!$1:$1048576, $D326, FALSE)), "", HLOOKUP(G$1, m_preprocess!$1:$1048576, $D326, FALSE))</f>
        <v/>
      </c>
      <c r="H326" s="21" t="str">
        <f>IF(ISBLANK(HLOOKUP(H$1, m_preprocess!$1:$1048576, $D326, FALSE)), "", HLOOKUP(H$1, m_preprocess!$1:$1048576, $D326, FALSE))</f>
        <v/>
      </c>
      <c r="I326" s="21" t="str">
        <f>IF(ISBLANK(HLOOKUP(I$1, m_preprocess!$1:$1048576, $D326, FALSE)), "", HLOOKUP(I$1, m_preprocess!$1:$1048576, $D326, FALSE))</f>
        <v/>
      </c>
      <c r="J326" s="21" t="str">
        <f>IF(ISBLANK(HLOOKUP(J$1, m_preprocess!$1:$1048576, $D326, FALSE)), "", HLOOKUP(J$1, m_preprocess!$1:$1048576, $D326, FALSE))</f>
        <v/>
      </c>
      <c r="K326" s="21" t="str">
        <f>IF(ISBLANK(HLOOKUP(K$1, m_preprocess!$1:$1048576, $D326, FALSE)), "", HLOOKUP(K$1, m_preprocess!$1:$1048576, $D326, FALSE))</f>
        <v/>
      </c>
      <c r="L326" s="21" t="str">
        <f>IF(ISBLANK(HLOOKUP(L$1, m_preprocess!$1:$1048576, $D326, FALSE)), "", HLOOKUP(L$1, m_preprocess!$1:$1048576, $D326, FALSE))</f>
        <v/>
      </c>
      <c r="M326" s="21" t="str">
        <f>IF(ISBLANK(HLOOKUP(M$1, m_preprocess!$1:$1048576, $D326, FALSE)), "", HLOOKUP(M$1, m_preprocess!$1:$1048576, $D326, FALSE))</f>
        <v/>
      </c>
      <c r="N326" s="21" t="str">
        <f>IF(ISBLANK(HLOOKUP(N$1, m_preprocess!$1:$1048576, $D326, FALSE)), "", HLOOKUP(N$1, m_preprocess!$1:$1048576, $D326, FALSE))</f>
        <v/>
      </c>
      <c r="O326" s="21" t="str">
        <f>IF(ISBLANK(HLOOKUP(O$1, m_preprocess!$1:$1048576, $D326, FALSE)), "", HLOOKUP(O$1, m_preprocess!$1:$1048576, $D326, FALSE))</f>
        <v/>
      </c>
      <c r="P326" s="21" t="str">
        <f>IF(ISBLANK(HLOOKUP(P$1, m_preprocess!$1:$1048576, $D326, FALSE)), "", HLOOKUP(P$1, m_preprocess!$1:$1048576, $D326, FALSE))</f>
        <v/>
      </c>
      <c r="Q326" s="21" t="str">
        <f>IF(ISBLANK(HLOOKUP(Q$1, m_preprocess!$1:$1048576, $D326, FALSE)), "", HLOOKUP(Q$1, m_preprocess!$1:$1048576, $D326, FALSE))</f>
        <v/>
      </c>
      <c r="R326" s="21" t="str">
        <f>IF(ISBLANK(HLOOKUP(R$1, m_preprocess!$1:$1048576, $D326, FALSE)), "", HLOOKUP(R$1, m_preprocess!$1:$1048576, $D326, FALSE))</f>
        <v/>
      </c>
      <c r="S326" s="21" t="str">
        <f>IF(ISBLANK(HLOOKUP(S$1, m_preprocess!$1:$1048576, $D326, FALSE)), "", HLOOKUP(S$1, m_preprocess!$1:$1048576, $D326, FALSE))</f>
        <v/>
      </c>
      <c r="T326" s="21" t="str">
        <f>IF(ISBLANK(HLOOKUP(T$1, m_preprocess!$1:$1048576, $D326, FALSE)), "", HLOOKUP(T$1, m_preprocess!$1:$1048576, $D326, FALSE))</f>
        <v/>
      </c>
      <c r="U326" s="21" t="str">
        <f>IF(ISBLANK(HLOOKUP(U$1, m_preprocess!$1:$1048576, $D326, FALSE)), "", HLOOKUP(U$1, m_preprocess!$1:$1048576, $D326, FALSE))</f>
        <v/>
      </c>
      <c r="V326" s="21" t="str">
        <f>IF(ISBLANK(HLOOKUP(V$1, m_preprocess!$1:$1048576, $D326, FALSE)), "", HLOOKUP(V$1, m_preprocess!$1:$1048576, $D326, FALSE))</f>
        <v/>
      </c>
      <c r="W326" s="21" t="str">
        <f>IF(ISBLANK(HLOOKUP(W$1, m_preprocess!$1:$1048576, $D326, FALSE)), "", HLOOKUP(W$1, m_preprocess!$1:$1048576, $D326, FALSE))</f>
        <v/>
      </c>
      <c r="X326" s="21" t="str">
        <f>IF(ISBLANK(HLOOKUP(X$1, m_preprocess!$1:$1048576, $D326, FALSE)), "", HLOOKUP(X$1, m_preprocess!$1:$1048576, $D326, FALSE))</f>
        <v/>
      </c>
      <c r="Y326" s="21" t="str">
        <f>IF(ISBLANK(HLOOKUP(Y$1, m_preprocess!$1:$1048576, $D326, FALSE)), "", HLOOKUP(Y$1, m_preprocess!$1:$1048576, $D326, FALSE))</f>
        <v/>
      </c>
      <c r="Z326" s="21" t="str">
        <f>IF(ISBLANK(HLOOKUP(Z$1, m_preprocess!$1:$1048576, $D326, FALSE)), "", HLOOKUP(Z$1, m_preprocess!$1:$1048576, $D326, FALSE))</f>
        <v/>
      </c>
    </row>
    <row r="327" spans="1:26" x14ac:dyDescent="0.25">
      <c r="A327" s="57">
        <v>43862</v>
      </c>
      <c r="B327" s="55">
        <v>2020</v>
      </c>
      <c r="C327" s="56">
        <f t="shared" si="1"/>
        <v>2</v>
      </c>
      <c r="D327" s="55">
        <v>327</v>
      </c>
      <c r="E327" s="21" t="str">
        <f>IF(ISBLANK(HLOOKUP(E$1, m_preprocess!$1:$1048576, $D327, FALSE)), "", HLOOKUP(E$1, m_preprocess!$1:$1048576, $D327, FALSE))</f>
        <v/>
      </c>
      <c r="F327" s="21" t="str">
        <f>IF(ISBLANK(HLOOKUP(F$1, m_preprocess!$1:$1048576, $D327, FALSE)), "", HLOOKUP(F$1, m_preprocess!$1:$1048576, $D327, FALSE))</f>
        <v/>
      </c>
      <c r="G327" s="21" t="str">
        <f>IF(ISBLANK(HLOOKUP(G$1, m_preprocess!$1:$1048576, $D327, FALSE)), "", HLOOKUP(G$1, m_preprocess!$1:$1048576, $D327, FALSE))</f>
        <v/>
      </c>
      <c r="H327" s="21" t="str">
        <f>IF(ISBLANK(HLOOKUP(H$1, m_preprocess!$1:$1048576, $D327, FALSE)), "", HLOOKUP(H$1, m_preprocess!$1:$1048576, $D327, FALSE))</f>
        <v/>
      </c>
      <c r="I327" s="21" t="str">
        <f>IF(ISBLANK(HLOOKUP(I$1, m_preprocess!$1:$1048576, $D327, FALSE)), "", HLOOKUP(I$1, m_preprocess!$1:$1048576, $D327, FALSE))</f>
        <v/>
      </c>
      <c r="J327" s="21" t="str">
        <f>IF(ISBLANK(HLOOKUP(J$1, m_preprocess!$1:$1048576, $D327, FALSE)), "", HLOOKUP(J$1, m_preprocess!$1:$1048576, $D327, FALSE))</f>
        <v/>
      </c>
      <c r="K327" s="21" t="str">
        <f>IF(ISBLANK(HLOOKUP(K$1, m_preprocess!$1:$1048576, $D327, FALSE)), "", HLOOKUP(K$1, m_preprocess!$1:$1048576, $D327, FALSE))</f>
        <v/>
      </c>
      <c r="L327" s="21" t="str">
        <f>IF(ISBLANK(HLOOKUP(L$1, m_preprocess!$1:$1048576, $D327, FALSE)), "", HLOOKUP(L$1, m_preprocess!$1:$1048576, $D327, FALSE))</f>
        <v/>
      </c>
      <c r="M327" s="21" t="str">
        <f>IF(ISBLANK(HLOOKUP(M$1, m_preprocess!$1:$1048576, $D327, FALSE)), "", HLOOKUP(M$1, m_preprocess!$1:$1048576, $D327, FALSE))</f>
        <v/>
      </c>
      <c r="N327" s="21" t="str">
        <f>IF(ISBLANK(HLOOKUP(N$1, m_preprocess!$1:$1048576, $D327, FALSE)), "", HLOOKUP(N$1, m_preprocess!$1:$1048576, $D327, FALSE))</f>
        <v/>
      </c>
      <c r="O327" s="21" t="str">
        <f>IF(ISBLANK(HLOOKUP(O$1, m_preprocess!$1:$1048576, $D327, FALSE)), "", HLOOKUP(O$1, m_preprocess!$1:$1048576, $D327, FALSE))</f>
        <v/>
      </c>
      <c r="P327" s="21" t="str">
        <f>IF(ISBLANK(HLOOKUP(P$1, m_preprocess!$1:$1048576, $D327, FALSE)), "", HLOOKUP(P$1, m_preprocess!$1:$1048576, $D327, FALSE))</f>
        <v/>
      </c>
      <c r="Q327" s="21" t="str">
        <f>IF(ISBLANK(HLOOKUP(Q$1, m_preprocess!$1:$1048576, $D327, FALSE)), "", HLOOKUP(Q$1, m_preprocess!$1:$1048576, $D327, FALSE))</f>
        <v/>
      </c>
      <c r="R327" s="21" t="str">
        <f>IF(ISBLANK(HLOOKUP(R$1, m_preprocess!$1:$1048576, $D327, FALSE)), "", HLOOKUP(R$1, m_preprocess!$1:$1048576, $D327, FALSE))</f>
        <v/>
      </c>
      <c r="S327" s="21" t="str">
        <f>IF(ISBLANK(HLOOKUP(S$1, m_preprocess!$1:$1048576, $D327, FALSE)), "", HLOOKUP(S$1, m_preprocess!$1:$1048576, $D327, FALSE))</f>
        <v/>
      </c>
      <c r="T327" s="21" t="str">
        <f>IF(ISBLANK(HLOOKUP(T$1, m_preprocess!$1:$1048576, $D327, FALSE)), "", HLOOKUP(T$1, m_preprocess!$1:$1048576, $D327, FALSE))</f>
        <v/>
      </c>
      <c r="U327" s="21" t="str">
        <f>IF(ISBLANK(HLOOKUP(U$1, m_preprocess!$1:$1048576, $D327, FALSE)), "", HLOOKUP(U$1, m_preprocess!$1:$1048576, $D327, FALSE))</f>
        <v/>
      </c>
      <c r="V327" s="21" t="str">
        <f>IF(ISBLANK(HLOOKUP(V$1, m_preprocess!$1:$1048576, $D327, FALSE)), "", HLOOKUP(V$1, m_preprocess!$1:$1048576, $D327, FALSE))</f>
        <v/>
      </c>
      <c r="W327" s="21" t="str">
        <f>IF(ISBLANK(HLOOKUP(W$1, m_preprocess!$1:$1048576, $D327, FALSE)), "", HLOOKUP(W$1, m_preprocess!$1:$1048576, $D327, FALSE))</f>
        <v/>
      </c>
      <c r="X327" s="21" t="str">
        <f>IF(ISBLANK(HLOOKUP(X$1, m_preprocess!$1:$1048576, $D327, FALSE)), "", HLOOKUP(X$1, m_preprocess!$1:$1048576, $D327, FALSE))</f>
        <v/>
      </c>
      <c r="Y327" s="21" t="str">
        <f>IF(ISBLANK(HLOOKUP(Y$1, m_preprocess!$1:$1048576, $D327, FALSE)), "", HLOOKUP(Y$1, m_preprocess!$1:$1048576, $D327, FALSE))</f>
        <v/>
      </c>
      <c r="Z327" s="21" t="str">
        <f>IF(ISBLANK(HLOOKUP(Z$1, m_preprocess!$1:$1048576, $D327, FALSE)), "", HLOOKUP(Z$1, m_preprocess!$1:$1048576, $D327, FALSE))</f>
        <v/>
      </c>
    </row>
    <row r="328" spans="1:26" x14ac:dyDescent="0.25">
      <c r="A328" s="57">
        <v>43891</v>
      </c>
      <c r="B328" s="55">
        <v>2020</v>
      </c>
      <c r="C328" s="56">
        <f t="shared" si="1"/>
        <v>3</v>
      </c>
      <c r="D328" s="55">
        <v>328</v>
      </c>
      <c r="E328" s="21" t="str">
        <f>IF(ISBLANK(HLOOKUP(E$1, m_preprocess!$1:$1048576, $D328, FALSE)), "", HLOOKUP(E$1, m_preprocess!$1:$1048576, $D328, FALSE))</f>
        <v/>
      </c>
      <c r="F328" s="21" t="str">
        <f>IF(ISBLANK(HLOOKUP(F$1, m_preprocess!$1:$1048576, $D328, FALSE)), "", HLOOKUP(F$1, m_preprocess!$1:$1048576, $D328, FALSE))</f>
        <v/>
      </c>
      <c r="G328" s="21" t="str">
        <f>IF(ISBLANK(HLOOKUP(G$1, m_preprocess!$1:$1048576, $D328, FALSE)), "", HLOOKUP(G$1, m_preprocess!$1:$1048576, $D328, FALSE))</f>
        <v/>
      </c>
      <c r="H328" s="21" t="str">
        <f>IF(ISBLANK(HLOOKUP(H$1, m_preprocess!$1:$1048576, $D328, FALSE)), "", HLOOKUP(H$1, m_preprocess!$1:$1048576, $D328, FALSE))</f>
        <v/>
      </c>
      <c r="I328" s="21" t="str">
        <f>IF(ISBLANK(HLOOKUP(I$1, m_preprocess!$1:$1048576, $D328, FALSE)), "", HLOOKUP(I$1, m_preprocess!$1:$1048576, $D328, FALSE))</f>
        <v/>
      </c>
      <c r="J328" s="21" t="str">
        <f>IF(ISBLANK(HLOOKUP(J$1, m_preprocess!$1:$1048576, $D328, FALSE)), "", HLOOKUP(J$1, m_preprocess!$1:$1048576, $D328, FALSE))</f>
        <v/>
      </c>
      <c r="K328" s="21" t="str">
        <f>IF(ISBLANK(HLOOKUP(K$1, m_preprocess!$1:$1048576, $D328, FALSE)), "", HLOOKUP(K$1, m_preprocess!$1:$1048576, $D328, FALSE))</f>
        <v/>
      </c>
      <c r="L328" s="21" t="str">
        <f>IF(ISBLANK(HLOOKUP(L$1, m_preprocess!$1:$1048576, $D328, FALSE)), "", HLOOKUP(L$1, m_preprocess!$1:$1048576, $D328, FALSE))</f>
        <v/>
      </c>
      <c r="M328" s="21" t="str">
        <f>IF(ISBLANK(HLOOKUP(M$1, m_preprocess!$1:$1048576, $D328, FALSE)), "", HLOOKUP(M$1, m_preprocess!$1:$1048576, $D328, FALSE))</f>
        <v/>
      </c>
      <c r="N328" s="21" t="str">
        <f>IF(ISBLANK(HLOOKUP(N$1, m_preprocess!$1:$1048576, $D328, FALSE)), "", HLOOKUP(N$1, m_preprocess!$1:$1048576, $D328, FALSE))</f>
        <v/>
      </c>
      <c r="O328" s="21" t="str">
        <f>IF(ISBLANK(HLOOKUP(O$1, m_preprocess!$1:$1048576, $D328, FALSE)), "", HLOOKUP(O$1, m_preprocess!$1:$1048576, $D328, FALSE))</f>
        <v/>
      </c>
      <c r="P328" s="21" t="str">
        <f>IF(ISBLANK(HLOOKUP(P$1, m_preprocess!$1:$1048576, $D328, FALSE)), "", HLOOKUP(P$1, m_preprocess!$1:$1048576, $D328, FALSE))</f>
        <v/>
      </c>
      <c r="Q328" s="21" t="str">
        <f>IF(ISBLANK(HLOOKUP(Q$1, m_preprocess!$1:$1048576, $D328, FALSE)), "", HLOOKUP(Q$1, m_preprocess!$1:$1048576, $D328, FALSE))</f>
        <v/>
      </c>
      <c r="R328" s="21" t="str">
        <f>IF(ISBLANK(HLOOKUP(R$1, m_preprocess!$1:$1048576, $D328, FALSE)), "", HLOOKUP(R$1, m_preprocess!$1:$1048576, $D328, FALSE))</f>
        <v/>
      </c>
      <c r="S328" s="21" t="str">
        <f>IF(ISBLANK(HLOOKUP(S$1, m_preprocess!$1:$1048576, $D328, FALSE)), "", HLOOKUP(S$1, m_preprocess!$1:$1048576, $D328, FALSE))</f>
        <v/>
      </c>
      <c r="T328" s="21" t="str">
        <f>IF(ISBLANK(HLOOKUP(T$1, m_preprocess!$1:$1048576, $D328, FALSE)), "", HLOOKUP(T$1, m_preprocess!$1:$1048576, $D328, FALSE))</f>
        <v/>
      </c>
      <c r="U328" s="21" t="str">
        <f>IF(ISBLANK(HLOOKUP(U$1, m_preprocess!$1:$1048576, $D328, FALSE)), "", HLOOKUP(U$1, m_preprocess!$1:$1048576, $D328, FALSE))</f>
        <v/>
      </c>
      <c r="V328" s="21" t="str">
        <f>IF(ISBLANK(HLOOKUP(V$1, m_preprocess!$1:$1048576, $D328, FALSE)), "", HLOOKUP(V$1, m_preprocess!$1:$1048576, $D328, FALSE))</f>
        <v/>
      </c>
      <c r="W328" s="21" t="str">
        <f>IF(ISBLANK(HLOOKUP(W$1, m_preprocess!$1:$1048576, $D328, FALSE)), "", HLOOKUP(W$1, m_preprocess!$1:$1048576, $D328, FALSE))</f>
        <v/>
      </c>
      <c r="X328" s="21" t="str">
        <f>IF(ISBLANK(HLOOKUP(X$1, m_preprocess!$1:$1048576, $D328, FALSE)), "", HLOOKUP(X$1, m_preprocess!$1:$1048576, $D328, FALSE))</f>
        <v/>
      </c>
      <c r="Y328" s="21" t="str">
        <f>IF(ISBLANK(HLOOKUP(Y$1, m_preprocess!$1:$1048576, $D328, FALSE)), "", HLOOKUP(Y$1, m_preprocess!$1:$1048576, $D328, FALSE))</f>
        <v/>
      </c>
      <c r="Z328" s="21" t="str">
        <f>IF(ISBLANK(HLOOKUP(Z$1, m_preprocess!$1:$1048576, $D328, FALSE)), "", HLOOKUP(Z$1, m_preprocess!$1:$1048576, $D328, FALSE))</f>
        <v/>
      </c>
    </row>
    <row r="329" spans="1:26" x14ac:dyDescent="0.25">
      <c r="A329" s="57">
        <v>43922</v>
      </c>
      <c r="B329" s="55">
        <v>2020</v>
      </c>
      <c r="C329" s="56">
        <f t="shared" si="1"/>
        <v>4</v>
      </c>
      <c r="D329" s="55">
        <v>329</v>
      </c>
      <c r="E329" s="21" t="str">
        <f>IF(ISBLANK(HLOOKUP(E$1, m_preprocess!$1:$1048576, $D329, FALSE)), "", HLOOKUP(E$1, m_preprocess!$1:$1048576, $D329, FALSE))</f>
        <v/>
      </c>
      <c r="F329" s="21" t="str">
        <f>IF(ISBLANK(HLOOKUP(F$1, m_preprocess!$1:$1048576, $D329, FALSE)), "", HLOOKUP(F$1, m_preprocess!$1:$1048576, $D329, FALSE))</f>
        <v/>
      </c>
      <c r="G329" s="21" t="str">
        <f>IF(ISBLANK(HLOOKUP(G$1, m_preprocess!$1:$1048576, $D329, FALSE)), "", HLOOKUP(G$1, m_preprocess!$1:$1048576, $D329, FALSE))</f>
        <v/>
      </c>
      <c r="H329" s="21" t="str">
        <f>IF(ISBLANK(HLOOKUP(H$1, m_preprocess!$1:$1048576, $D329, FALSE)), "", HLOOKUP(H$1, m_preprocess!$1:$1048576, $D329, FALSE))</f>
        <v/>
      </c>
      <c r="I329" s="21" t="str">
        <f>IF(ISBLANK(HLOOKUP(I$1, m_preprocess!$1:$1048576, $D329, FALSE)), "", HLOOKUP(I$1, m_preprocess!$1:$1048576, $D329, FALSE))</f>
        <v/>
      </c>
      <c r="J329" s="21" t="str">
        <f>IF(ISBLANK(HLOOKUP(J$1, m_preprocess!$1:$1048576, $D329, FALSE)), "", HLOOKUP(J$1, m_preprocess!$1:$1048576, $D329, FALSE))</f>
        <v/>
      </c>
      <c r="K329" s="21" t="str">
        <f>IF(ISBLANK(HLOOKUP(K$1, m_preprocess!$1:$1048576, $D329, FALSE)), "", HLOOKUP(K$1, m_preprocess!$1:$1048576, $D329, FALSE))</f>
        <v/>
      </c>
      <c r="L329" s="21" t="str">
        <f>IF(ISBLANK(HLOOKUP(L$1, m_preprocess!$1:$1048576, $D329, FALSE)), "", HLOOKUP(L$1, m_preprocess!$1:$1048576, $D329, FALSE))</f>
        <v/>
      </c>
      <c r="M329" s="21" t="str">
        <f>IF(ISBLANK(HLOOKUP(M$1, m_preprocess!$1:$1048576, $D329, FALSE)), "", HLOOKUP(M$1, m_preprocess!$1:$1048576, $D329, FALSE))</f>
        <v/>
      </c>
      <c r="N329" s="21" t="str">
        <f>IF(ISBLANK(HLOOKUP(N$1, m_preprocess!$1:$1048576, $D329, FALSE)), "", HLOOKUP(N$1, m_preprocess!$1:$1048576, $D329, FALSE))</f>
        <v/>
      </c>
      <c r="O329" s="21" t="str">
        <f>IF(ISBLANK(HLOOKUP(O$1, m_preprocess!$1:$1048576, $D329, FALSE)), "", HLOOKUP(O$1, m_preprocess!$1:$1048576, $D329, FALSE))</f>
        <v/>
      </c>
      <c r="P329" s="21" t="str">
        <f>IF(ISBLANK(HLOOKUP(P$1, m_preprocess!$1:$1048576, $D329, FALSE)), "", HLOOKUP(P$1, m_preprocess!$1:$1048576, $D329, FALSE))</f>
        <v/>
      </c>
      <c r="Q329" s="21" t="str">
        <f>IF(ISBLANK(HLOOKUP(Q$1, m_preprocess!$1:$1048576, $D329, FALSE)), "", HLOOKUP(Q$1, m_preprocess!$1:$1048576, $D329, FALSE))</f>
        <v/>
      </c>
      <c r="R329" s="21" t="str">
        <f>IF(ISBLANK(HLOOKUP(R$1, m_preprocess!$1:$1048576, $D329, FALSE)), "", HLOOKUP(R$1, m_preprocess!$1:$1048576, $D329, FALSE))</f>
        <v/>
      </c>
      <c r="S329" s="21" t="str">
        <f>IF(ISBLANK(HLOOKUP(S$1, m_preprocess!$1:$1048576, $D329, FALSE)), "", HLOOKUP(S$1, m_preprocess!$1:$1048576, $D329, FALSE))</f>
        <v/>
      </c>
      <c r="T329" s="21" t="str">
        <f>IF(ISBLANK(HLOOKUP(T$1, m_preprocess!$1:$1048576, $D329, FALSE)), "", HLOOKUP(T$1, m_preprocess!$1:$1048576, $D329, FALSE))</f>
        <v/>
      </c>
      <c r="U329" s="21" t="str">
        <f>IF(ISBLANK(HLOOKUP(U$1, m_preprocess!$1:$1048576, $D329, FALSE)), "", HLOOKUP(U$1, m_preprocess!$1:$1048576, $D329, FALSE))</f>
        <v/>
      </c>
      <c r="V329" s="21" t="str">
        <f>IF(ISBLANK(HLOOKUP(V$1, m_preprocess!$1:$1048576, $D329, FALSE)), "", HLOOKUP(V$1, m_preprocess!$1:$1048576, $D329, FALSE))</f>
        <v/>
      </c>
      <c r="W329" s="21" t="str">
        <f>IF(ISBLANK(HLOOKUP(W$1, m_preprocess!$1:$1048576, $D329, FALSE)), "", HLOOKUP(W$1, m_preprocess!$1:$1048576, $D329, FALSE))</f>
        <v/>
      </c>
      <c r="X329" s="21" t="str">
        <f>IF(ISBLANK(HLOOKUP(X$1, m_preprocess!$1:$1048576, $D329, FALSE)), "", HLOOKUP(X$1, m_preprocess!$1:$1048576, $D329, FALSE))</f>
        <v/>
      </c>
      <c r="Y329" s="21" t="str">
        <f>IF(ISBLANK(HLOOKUP(Y$1, m_preprocess!$1:$1048576, $D329, FALSE)), "", HLOOKUP(Y$1, m_preprocess!$1:$1048576, $D329, FALSE))</f>
        <v/>
      </c>
      <c r="Z329" s="21" t="str">
        <f>IF(ISBLANK(HLOOKUP(Z$1, m_preprocess!$1:$1048576, $D329, FALSE)), "", HLOOKUP(Z$1, m_preprocess!$1:$1048576, $D329, FALSE))</f>
        <v/>
      </c>
    </row>
    <row r="330" spans="1:26" x14ac:dyDescent="0.25">
      <c r="A330" s="57">
        <v>43952</v>
      </c>
      <c r="B330" s="55">
        <v>2020</v>
      </c>
      <c r="C330" s="56">
        <f t="shared" si="1"/>
        <v>5</v>
      </c>
      <c r="D330" s="55">
        <v>330</v>
      </c>
      <c r="E330" s="21" t="str">
        <f>IF(ISBLANK(HLOOKUP(E$1, m_preprocess!$1:$1048576, $D330, FALSE)), "", HLOOKUP(E$1, m_preprocess!$1:$1048576, $D330, FALSE))</f>
        <v/>
      </c>
      <c r="F330" s="21" t="str">
        <f>IF(ISBLANK(HLOOKUP(F$1, m_preprocess!$1:$1048576, $D330, FALSE)), "", HLOOKUP(F$1, m_preprocess!$1:$1048576, $D330, FALSE))</f>
        <v/>
      </c>
      <c r="G330" s="21" t="str">
        <f>IF(ISBLANK(HLOOKUP(G$1, m_preprocess!$1:$1048576, $D330, FALSE)), "", HLOOKUP(G$1, m_preprocess!$1:$1048576, $D330, FALSE))</f>
        <v/>
      </c>
      <c r="H330" s="21" t="str">
        <f>IF(ISBLANK(HLOOKUP(H$1, m_preprocess!$1:$1048576, $D330, FALSE)), "", HLOOKUP(H$1, m_preprocess!$1:$1048576, $D330, FALSE))</f>
        <v/>
      </c>
      <c r="I330" s="21" t="str">
        <f>IF(ISBLANK(HLOOKUP(I$1, m_preprocess!$1:$1048576, $D330, FALSE)), "", HLOOKUP(I$1, m_preprocess!$1:$1048576, $D330, FALSE))</f>
        <v/>
      </c>
      <c r="J330" s="21" t="str">
        <f>IF(ISBLANK(HLOOKUP(J$1, m_preprocess!$1:$1048576, $D330, FALSE)), "", HLOOKUP(J$1, m_preprocess!$1:$1048576, $D330, FALSE))</f>
        <v/>
      </c>
      <c r="K330" s="21" t="str">
        <f>IF(ISBLANK(HLOOKUP(K$1, m_preprocess!$1:$1048576, $D330, FALSE)), "", HLOOKUP(K$1, m_preprocess!$1:$1048576, $D330, FALSE))</f>
        <v/>
      </c>
      <c r="L330" s="21" t="str">
        <f>IF(ISBLANK(HLOOKUP(L$1, m_preprocess!$1:$1048576, $D330, FALSE)), "", HLOOKUP(L$1, m_preprocess!$1:$1048576, $D330, FALSE))</f>
        <v/>
      </c>
      <c r="M330" s="21" t="str">
        <f>IF(ISBLANK(HLOOKUP(M$1, m_preprocess!$1:$1048576, $D330, FALSE)), "", HLOOKUP(M$1, m_preprocess!$1:$1048576, $D330, FALSE))</f>
        <v/>
      </c>
      <c r="N330" s="21" t="str">
        <f>IF(ISBLANK(HLOOKUP(N$1, m_preprocess!$1:$1048576, $D330, FALSE)), "", HLOOKUP(N$1, m_preprocess!$1:$1048576, $D330, FALSE))</f>
        <v/>
      </c>
      <c r="O330" s="21" t="str">
        <f>IF(ISBLANK(HLOOKUP(O$1, m_preprocess!$1:$1048576, $D330, FALSE)), "", HLOOKUP(O$1, m_preprocess!$1:$1048576, $D330, FALSE))</f>
        <v/>
      </c>
      <c r="P330" s="21" t="str">
        <f>IF(ISBLANK(HLOOKUP(P$1, m_preprocess!$1:$1048576, $D330, FALSE)), "", HLOOKUP(P$1, m_preprocess!$1:$1048576, $D330, FALSE))</f>
        <v/>
      </c>
      <c r="Q330" s="21" t="str">
        <f>IF(ISBLANK(HLOOKUP(Q$1, m_preprocess!$1:$1048576, $D330, FALSE)), "", HLOOKUP(Q$1, m_preprocess!$1:$1048576, $D330, FALSE))</f>
        <v/>
      </c>
      <c r="R330" s="21" t="str">
        <f>IF(ISBLANK(HLOOKUP(R$1, m_preprocess!$1:$1048576, $D330, FALSE)), "", HLOOKUP(R$1, m_preprocess!$1:$1048576, $D330, FALSE))</f>
        <v/>
      </c>
      <c r="S330" s="21" t="str">
        <f>IF(ISBLANK(HLOOKUP(S$1, m_preprocess!$1:$1048576, $D330, FALSE)), "", HLOOKUP(S$1, m_preprocess!$1:$1048576, $D330, FALSE))</f>
        <v/>
      </c>
      <c r="T330" s="21" t="str">
        <f>IF(ISBLANK(HLOOKUP(T$1, m_preprocess!$1:$1048576, $D330, FALSE)), "", HLOOKUP(T$1, m_preprocess!$1:$1048576, $D330, FALSE))</f>
        <v/>
      </c>
      <c r="U330" s="21" t="str">
        <f>IF(ISBLANK(HLOOKUP(U$1, m_preprocess!$1:$1048576, $D330, FALSE)), "", HLOOKUP(U$1, m_preprocess!$1:$1048576, $D330, FALSE))</f>
        <v/>
      </c>
      <c r="V330" s="21" t="str">
        <f>IF(ISBLANK(HLOOKUP(V$1, m_preprocess!$1:$1048576, $D330, FALSE)), "", HLOOKUP(V$1, m_preprocess!$1:$1048576, $D330, FALSE))</f>
        <v/>
      </c>
      <c r="W330" s="21" t="str">
        <f>IF(ISBLANK(HLOOKUP(W$1, m_preprocess!$1:$1048576, $D330, FALSE)), "", HLOOKUP(W$1, m_preprocess!$1:$1048576, $D330, FALSE))</f>
        <v/>
      </c>
      <c r="X330" s="21" t="str">
        <f>IF(ISBLANK(HLOOKUP(X$1, m_preprocess!$1:$1048576, $D330, FALSE)), "", HLOOKUP(X$1, m_preprocess!$1:$1048576, $D330, FALSE))</f>
        <v/>
      </c>
      <c r="Y330" s="21" t="str">
        <f>IF(ISBLANK(HLOOKUP(Y$1, m_preprocess!$1:$1048576, $D330, FALSE)), "", HLOOKUP(Y$1, m_preprocess!$1:$1048576, $D330, FALSE))</f>
        <v/>
      </c>
      <c r="Z330" s="21" t="str">
        <f>IF(ISBLANK(HLOOKUP(Z$1, m_preprocess!$1:$1048576, $D330, FALSE)), "", HLOOKUP(Z$1, m_preprocess!$1:$1048576, $D330, FALSE))</f>
        <v/>
      </c>
    </row>
    <row r="331" spans="1:26" x14ac:dyDescent="0.25">
      <c r="A331" s="57">
        <v>43983</v>
      </c>
      <c r="B331" s="55">
        <v>2020</v>
      </c>
      <c r="C331" s="56">
        <f t="shared" si="1"/>
        <v>6</v>
      </c>
      <c r="D331" s="55">
        <v>331</v>
      </c>
      <c r="E331" s="21" t="str">
        <f>IF(ISBLANK(HLOOKUP(E$1, m_preprocess!$1:$1048576, $D331, FALSE)), "", HLOOKUP(E$1, m_preprocess!$1:$1048576, $D331, FALSE))</f>
        <v/>
      </c>
      <c r="F331" s="21" t="str">
        <f>IF(ISBLANK(HLOOKUP(F$1, m_preprocess!$1:$1048576, $D331, FALSE)), "", HLOOKUP(F$1, m_preprocess!$1:$1048576, $D331, FALSE))</f>
        <v/>
      </c>
      <c r="G331" s="21" t="str">
        <f>IF(ISBLANK(HLOOKUP(G$1, m_preprocess!$1:$1048576, $D331, FALSE)), "", HLOOKUP(G$1, m_preprocess!$1:$1048576, $D331, FALSE))</f>
        <v/>
      </c>
      <c r="H331" s="21" t="str">
        <f>IF(ISBLANK(HLOOKUP(H$1, m_preprocess!$1:$1048576, $D331, FALSE)), "", HLOOKUP(H$1, m_preprocess!$1:$1048576, $D331, FALSE))</f>
        <v/>
      </c>
      <c r="I331" s="21" t="str">
        <f>IF(ISBLANK(HLOOKUP(I$1, m_preprocess!$1:$1048576, $D331, FALSE)), "", HLOOKUP(I$1, m_preprocess!$1:$1048576, $D331, FALSE))</f>
        <v/>
      </c>
      <c r="J331" s="21" t="str">
        <f>IF(ISBLANK(HLOOKUP(J$1, m_preprocess!$1:$1048576, $D331, FALSE)), "", HLOOKUP(J$1, m_preprocess!$1:$1048576, $D331, FALSE))</f>
        <v/>
      </c>
      <c r="K331" s="21" t="str">
        <f>IF(ISBLANK(HLOOKUP(K$1, m_preprocess!$1:$1048576, $D331, FALSE)), "", HLOOKUP(K$1, m_preprocess!$1:$1048576, $D331, FALSE))</f>
        <v/>
      </c>
      <c r="L331" s="21" t="str">
        <f>IF(ISBLANK(HLOOKUP(L$1, m_preprocess!$1:$1048576, $D331, FALSE)), "", HLOOKUP(L$1, m_preprocess!$1:$1048576, $D331, FALSE))</f>
        <v/>
      </c>
      <c r="M331" s="21" t="str">
        <f>IF(ISBLANK(HLOOKUP(M$1, m_preprocess!$1:$1048576, $D331, FALSE)), "", HLOOKUP(M$1, m_preprocess!$1:$1048576, $D331, FALSE))</f>
        <v/>
      </c>
      <c r="N331" s="21" t="str">
        <f>IF(ISBLANK(HLOOKUP(N$1, m_preprocess!$1:$1048576, $D331, FALSE)), "", HLOOKUP(N$1, m_preprocess!$1:$1048576, $D331, FALSE))</f>
        <v/>
      </c>
      <c r="O331" s="21" t="str">
        <f>IF(ISBLANK(HLOOKUP(O$1, m_preprocess!$1:$1048576, $D331, FALSE)), "", HLOOKUP(O$1, m_preprocess!$1:$1048576, $D331, FALSE))</f>
        <v/>
      </c>
      <c r="P331" s="21" t="str">
        <f>IF(ISBLANK(HLOOKUP(P$1, m_preprocess!$1:$1048576, $D331, FALSE)), "", HLOOKUP(P$1, m_preprocess!$1:$1048576, $D331, FALSE))</f>
        <v/>
      </c>
      <c r="Q331" s="21" t="str">
        <f>IF(ISBLANK(HLOOKUP(Q$1, m_preprocess!$1:$1048576, $D331, FALSE)), "", HLOOKUP(Q$1, m_preprocess!$1:$1048576, $D331, FALSE))</f>
        <v/>
      </c>
      <c r="R331" s="21" t="str">
        <f>IF(ISBLANK(HLOOKUP(R$1, m_preprocess!$1:$1048576, $D331, FALSE)), "", HLOOKUP(R$1, m_preprocess!$1:$1048576, $D331, FALSE))</f>
        <v/>
      </c>
      <c r="S331" s="21" t="str">
        <f>IF(ISBLANK(HLOOKUP(S$1, m_preprocess!$1:$1048576, $D331, FALSE)), "", HLOOKUP(S$1, m_preprocess!$1:$1048576, $D331, FALSE))</f>
        <v/>
      </c>
      <c r="T331" s="21" t="str">
        <f>IF(ISBLANK(HLOOKUP(T$1, m_preprocess!$1:$1048576, $D331, FALSE)), "", HLOOKUP(T$1, m_preprocess!$1:$1048576, $D331, FALSE))</f>
        <v/>
      </c>
      <c r="U331" s="21" t="str">
        <f>IF(ISBLANK(HLOOKUP(U$1, m_preprocess!$1:$1048576, $D331, FALSE)), "", HLOOKUP(U$1, m_preprocess!$1:$1048576, $D331, FALSE))</f>
        <v/>
      </c>
      <c r="V331" s="21" t="str">
        <f>IF(ISBLANK(HLOOKUP(V$1, m_preprocess!$1:$1048576, $D331, FALSE)), "", HLOOKUP(V$1, m_preprocess!$1:$1048576, $D331, FALSE))</f>
        <v/>
      </c>
      <c r="W331" s="21" t="str">
        <f>IF(ISBLANK(HLOOKUP(W$1, m_preprocess!$1:$1048576, $D331, FALSE)), "", HLOOKUP(W$1, m_preprocess!$1:$1048576, $D331, FALSE))</f>
        <v/>
      </c>
      <c r="X331" s="21" t="str">
        <f>IF(ISBLANK(HLOOKUP(X$1, m_preprocess!$1:$1048576, $D331, FALSE)), "", HLOOKUP(X$1, m_preprocess!$1:$1048576, $D331, FALSE))</f>
        <v/>
      </c>
      <c r="Y331" s="21" t="str">
        <f>IF(ISBLANK(HLOOKUP(Y$1, m_preprocess!$1:$1048576, $D331, FALSE)), "", HLOOKUP(Y$1, m_preprocess!$1:$1048576, $D331, FALSE))</f>
        <v/>
      </c>
      <c r="Z331" s="21" t="str">
        <f>IF(ISBLANK(HLOOKUP(Z$1, m_preprocess!$1:$1048576, $D331, FALSE)), "", HLOOKUP(Z$1, m_preprocess!$1:$1048576, $D331, FALSE))</f>
        <v/>
      </c>
    </row>
    <row r="332" spans="1:26" x14ac:dyDescent="0.25">
      <c r="A332" s="57">
        <v>44013</v>
      </c>
      <c r="B332" s="55">
        <v>2020</v>
      </c>
      <c r="C332" s="56">
        <f t="shared" si="1"/>
        <v>7</v>
      </c>
      <c r="D332" s="55">
        <v>332</v>
      </c>
      <c r="E332" s="21" t="str">
        <f>IF(ISBLANK(HLOOKUP(E$1, m_preprocess!$1:$1048576, $D332, FALSE)), "", HLOOKUP(E$1, m_preprocess!$1:$1048576, $D332, FALSE))</f>
        <v/>
      </c>
      <c r="F332" s="21" t="str">
        <f>IF(ISBLANK(HLOOKUP(F$1, m_preprocess!$1:$1048576, $D332, FALSE)), "", HLOOKUP(F$1, m_preprocess!$1:$1048576, $D332, FALSE))</f>
        <v/>
      </c>
      <c r="G332" s="21" t="str">
        <f>IF(ISBLANK(HLOOKUP(G$1, m_preprocess!$1:$1048576, $D332, FALSE)), "", HLOOKUP(G$1, m_preprocess!$1:$1048576, $D332, FALSE))</f>
        <v/>
      </c>
      <c r="H332" s="21" t="str">
        <f>IF(ISBLANK(HLOOKUP(H$1, m_preprocess!$1:$1048576, $D332, FALSE)), "", HLOOKUP(H$1, m_preprocess!$1:$1048576, $D332, FALSE))</f>
        <v/>
      </c>
      <c r="I332" s="21" t="str">
        <f>IF(ISBLANK(HLOOKUP(I$1, m_preprocess!$1:$1048576, $D332, FALSE)), "", HLOOKUP(I$1, m_preprocess!$1:$1048576, $D332, FALSE))</f>
        <v/>
      </c>
      <c r="J332" s="21" t="str">
        <f>IF(ISBLANK(HLOOKUP(J$1, m_preprocess!$1:$1048576, $D332, FALSE)), "", HLOOKUP(J$1, m_preprocess!$1:$1048576, $D332, FALSE))</f>
        <v/>
      </c>
      <c r="K332" s="21" t="str">
        <f>IF(ISBLANK(HLOOKUP(K$1, m_preprocess!$1:$1048576, $D332, FALSE)), "", HLOOKUP(K$1, m_preprocess!$1:$1048576, $D332, FALSE))</f>
        <v/>
      </c>
      <c r="L332" s="21" t="str">
        <f>IF(ISBLANK(HLOOKUP(L$1, m_preprocess!$1:$1048576, $D332, FALSE)), "", HLOOKUP(L$1, m_preprocess!$1:$1048576, $D332, FALSE))</f>
        <v/>
      </c>
      <c r="M332" s="21" t="str">
        <f>IF(ISBLANK(HLOOKUP(M$1, m_preprocess!$1:$1048576, $D332, FALSE)), "", HLOOKUP(M$1, m_preprocess!$1:$1048576, $D332, FALSE))</f>
        <v/>
      </c>
      <c r="N332" s="21" t="str">
        <f>IF(ISBLANK(HLOOKUP(N$1, m_preprocess!$1:$1048576, $D332, FALSE)), "", HLOOKUP(N$1, m_preprocess!$1:$1048576, $D332, FALSE))</f>
        <v/>
      </c>
      <c r="O332" s="21" t="str">
        <f>IF(ISBLANK(HLOOKUP(O$1, m_preprocess!$1:$1048576, $D332, FALSE)), "", HLOOKUP(O$1, m_preprocess!$1:$1048576, $D332, FALSE))</f>
        <v/>
      </c>
      <c r="P332" s="21" t="str">
        <f>IF(ISBLANK(HLOOKUP(P$1, m_preprocess!$1:$1048576, $D332, FALSE)), "", HLOOKUP(P$1, m_preprocess!$1:$1048576, $D332, FALSE))</f>
        <v/>
      </c>
      <c r="Q332" s="21" t="str">
        <f>IF(ISBLANK(HLOOKUP(Q$1, m_preprocess!$1:$1048576, $D332, FALSE)), "", HLOOKUP(Q$1, m_preprocess!$1:$1048576, $D332, FALSE))</f>
        <v/>
      </c>
      <c r="R332" s="21" t="str">
        <f>IF(ISBLANK(HLOOKUP(R$1, m_preprocess!$1:$1048576, $D332, FALSE)), "", HLOOKUP(R$1, m_preprocess!$1:$1048576, $D332, FALSE))</f>
        <v/>
      </c>
      <c r="S332" s="21" t="str">
        <f>IF(ISBLANK(HLOOKUP(S$1, m_preprocess!$1:$1048576, $D332, FALSE)), "", HLOOKUP(S$1, m_preprocess!$1:$1048576, $D332, FALSE))</f>
        <v/>
      </c>
      <c r="T332" s="21" t="str">
        <f>IF(ISBLANK(HLOOKUP(T$1, m_preprocess!$1:$1048576, $D332, FALSE)), "", HLOOKUP(T$1, m_preprocess!$1:$1048576, $D332, FALSE))</f>
        <v/>
      </c>
      <c r="U332" s="21" t="str">
        <f>IF(ISBLANK(HLOOKUP(U$1, m_preprocess!$1:$1048576, $D332, FALSE)), "", HLOOKUP(U$1, m_preprocess!$1:$1048576, $D332, FALSE))</f>
        <v/>
      </c>
      <c r="V332" s="21" t="str">
        <f>IF(ISBLANK(HLOOKUP(V$1, m_preprocess!$1:$1048576, $D332, FALSE)), "", HLOOKUP(V$1, m_preprocess!$1:$1048576, $D332, FALSE))</f>
        <v/>
      </c>
      <c r="W332" s="21" t="str">
        <f>IF(ISBLANK(HLOOKUP(W$1, m_preprocess!$1:$1048576, $D332, FALSE)), "", HLOOKUP(W$1, m_preprocess!$1:$1048576, $D332, FALSE))</f>
        <v/>
      </c>
      <c r="X332" s="21" t="str">
        <f>IF(ISBLANK(HLOOKUP(X$1, m_preprocess!$1:$1048576, $D332, FALSE)), "", HLOOKUP(X$1, m_preprocess!$1:$1048576, $D332, FALSE))</f>
        <v/>
      </c>
      <c r="Y332" s="21" t="str">
        <f>IF(ISBLANK(HLOOKUP(Y$1, m_preprocess!$1:$1048576, $D332, FALSE)), "", HLOOKUP(Y$1, m_preprocess!$1:$1048576, $D332, FALSE))</f>
        <v/>
      </c>
      <c r="Z332" s="21" t="str">
        <f>IF(ISBLANK(HLOOKUP(Z$1, m_preprocess!$1:$1048576, $D332, FALSE)), "", HLOOKUP(Z$1, m_preprocess!$1:$1048576, $D332, FALSE))</f>
        <v/>
      </c>
    </row>
    <row r="333" spans="1:26" x14ac:dyDescent="0.25">
      <c r="A333" s="57">
        <v>44044</v>
      </c>
      <c r="B333" s="55">
        <v>2020</v>
      </c>
      <c r="C333" s="56">
        <f t="shared" si="1"/>
        <v>8</v>
      </c>
      <c r="D333" s="55">
        <v>333</v>
      </c>
      <c r="E333" s="21" t="str">
        <f>IF(ISBLANK(HLOOKUP(E$1, m_preprocess!$1:$1048576, $D333, FALSE)), "", HLOOKUP(E$1, m_preprocess!$1:$1048576, $D333, FALSE))</f>
        <v/>
      </c>
      <c r="F333" s="21" t="str">
        <f>IF(ISBLANK(HLOOKUP(F$1, m_preprocess!$1:$1048576, $D333, FALSE)), "", HLOOKUP(F$1, m_preprocess!$1:$1048576, $D333, FALSE))</f>
        <v/>
      </c>
      <c r="G333" s="21" t="str">
        <f>IF(ISBLANK(HLOOKUP(G$1, m_preprocess!$1:$1048576, $D333, FALSE)), "", HLOOKUP(G$1, m_preprocess!$1:$1048576, $D333, FALSE))</f>
        <v/>
      </c>
      <c r="H333" s="21" t="str">
        <f>IF(ISBLANK(HLOOKUP(H$1, m_preprocess!$1:$1048576, $D333, FALSE)), "", HLOOKUP(H$1, m_preprocess!$1:$1048576, $D333, FALSE))</f>
        <v/>
      </c>
      <c r="I333" s="21" t="str">
        <f>IF(ISBLANK(HLOOKUP(I$1, m_preprocess!$1:$1048576, $D333, FALSE)), "", HLOOKUP(I$1, m_preprocess!$1:$1048576, $D333, FALSE))</f>
        <v/>
      </c>
      <c r="J333" s="21" t="str">
        <f>IF(ISBLANK(HLOOKUP(J$1, m_preprocess!$1:$1048576, $D333, FALSE)), "", HLOOKUP(J$1, m_preprocess!$1:$1048576, $D333, FALSE))</f>
        <v/>
      </c>
      <c r="K333" s="21" t="str">
        <f>IF(ISBLANK(HLOOKUP(K$1, m_preprocess!$1:$1048576, $D333, FALSE)), "", HLOOKUP(K$1, m_preprocess!$1:$1048576, $D333, FALSE))</f>
        <v/>
      </c>
      <c r="L333" s="21" t="str">
        <f>IF(ISBLANK(HLOOKUP(L$1, m_preprocess!$1:$1048576, $D333, FALSE)), "", HLOOKUP(L$1, m_preprocess!$1:$1048576, $D333, FALSE))</f>
        <v/>
      </c>
      <c r="M333" s="21" t="str">
        <f>IF(ISBLANK(HLOOKUP(M$1, m_preprocess!$1:$1048576, $D333, FALSE)), "", HLOOKUP(M$1, m_preprocess!$1:$1048576, $D333, FALSE))</f>
        <v/>
      </c>
      <c r="N333" s="21" t="str">
        <f>IF(ISBLANK(HLOOKUP(N$1, m_preprocess!$1:$1048576, $D333, FALSE)), "", HLOOKUP(N$1, m_preprocess!$1:$1048576, $D333, FALSE))</f>
        <v/>
      </c>
      <c r="O333" s="21" t="str">
        <f>IF(ISBLANK(HLOOKUP(O$1, m_preprocess!$1:$1048576, $D333, FALSE)), "", HLOOKUP(O$1, m_preprocess!$1:$1048576, $D333, FALSE))</f>
        <v/>
      </c>
      <c r="P333" s="21" t="str">
        <f>IF(ISBLANK(HLOOKUP(P$1, m_preprocess!$1:$1048576, $D333, FALSE)), "", HLOOKUP(P$1, m_preprocess!$1:$1048576, $D333, FALSE))</f>
        <v/>
      </c>
      <c r="Q333" s="21" t="str">
        <f>IF(ISBLANK(HLOOKUP(Q$1, m_preprocess!$1:$1048576, $D333, FALSE)), "", HLOOKUP(Q$1, m_preprocess!$1:$1048576, $D333, FALSE))</f>
        <v/>
      </c>
      <c r="R333" s="21" t="str">
        <f>IF(ISBLANK(HLOOKUP(R$1, m_preprocess!$1:$1048576, $D333, FALSE)), "", HLOOKUP(R$1, m_preprocess!$1:$1048576, $D333, FALSE))</f>
        <v/>
      </c>
      <c r="S333" s="21" t="str">
        <f>IF(ISBLANK(HLOOKUP(S$1, m_preprocess!$1:$1048576, $D333, FALSE)), "", HLOOKUP(S$1, m_preprocess!$1:$1048576, $D333, FALSE))</f>
        <v/>
      </c>
      <c r="T333" s="21" t="str">
        <f>IF(ISBLANK(HLOOKUP(T$1, m_preprocess!$1:$1048576, $D333, FALSE)), "", HLOOKUP(T$1, m_preprocess!$1:$1048576, $D333, FALSE))</f>
        <v/>
      </c>
      <c r="U333" s="21" t="str">
        <f>IF(ISBLANK(HLOOKUP(U$1, m_preprocess!$1:$1048576, $D333, FALSE)), "", HLOOKUP(U$1, m_preprocess!$1:$1048576, $D333, FALSE))</f>
        <v/>
      </c>
      <c r="V333" s="21" t="str">
        <f>IF(ISBLANK(HLOOKUP(V$1, m_preprocess!$1:$1048576, $D333, FALSE)), "", HLOOKUP(V$1, m_preprocess!$1:$1048576, $D333, FALSE))</f>
        <v/>
      </c>
      <c r="W333" s="21" t="str">
        <f>IF(ISBLANK(HLOOKUP(W$1, m_preprocess!$1:$1048576, $D333, FALSE)), "", HLOOKUP(W$1, m_preprocess!$1:$1048576, $D333, FALSE))</f>
        <v/>
      </c>
      <c r="X333" s="21" t="str">
        <f>IF(ISBLANK(HLOOKUP(X$1, m_preprocess!$1:$1048576, $D333, FALSE)), "", HLOOKUP(X$1, m_preprocess!$1:$1048576, $D333, FALSE))</f>
        <v/>
      </c>
      <c r="Y333" s="21" t="str">
        <f>IF(ISBLANK(HLOOKUP(Y$1, m_preprocess!$1:$1048576, $D333, FALSE)), "", HLOOKUP(Y$1, m_preprocess!$1:$1048576, $D333, FALSE))</f>
        <v/>
      </c>
      <c r="Z333" s="21" t="str">
        <f>IF(ISBLANK(HLOOKUP(Z$1, m_preprocess!$1:$1048576, $D333, FALSE)), "", HLOOKUP(Z$1, m_preprocess!$1:$1048576, $D333, FALSE))</f>
        <v/>
      </c>
    </row>
    <row r="334" spans="1:26" x14ac:dyDescent="0.25">
      <c r="A334" s="57">
        <v>44075</v>
      </c>
      <c r="B334" s="55">
        <v>2020</v>
      </c>
      <c r="C334" s="56">
        <f t="shared" si="1"/>
        <v>9</v>
      </c>
      <c r="D334" s="55">
        <v>334</v>
      </c>
      <c r="E334" s="21" t="str">
        <f>IF(ISBLANK(HLOOKUP(E$1, m_preprocess!$1:$1048576, $D334, FALSE)), "", HLOOKUP(E$1, m_preprocess!$1:$1048576, $D334, FALSE))</f>
        <v/>
      </c>
      <c r="F334" s="21" t="str">
        <f>IF(ISBLANK(HLOOKUP(F$1, m_preprocess!$1:$1048576, $D334, FALSE)), "", HLOOKUP(F$1, m_preprocess!$1:$1048576, $D334, FALSE))</f>
        <v/>
      </c>
      <c r="G334" s="21" t="str">
        <f>IF(ISBLANK(HLOOKUP(G$1, m_preprocess!$1:$1048576, $D334, FALSE)), "", HLOOKUP(G$1, m_preprocess!$1:$1048576, $D334, FALSE))</f>
        <v/>
      </c>
      <c r="H334" s="21" t="str">
        <f>IF(ISBLANK(HLOOKUP(H$1, m_preprocess!$1:$1048576, $D334, FALSE)), "", HLOOKUP(H$1, m_preprocess!$1:$1048576, $D334, FALSE))</f>
        <v/>
      </c>
      <c r="I334" s="21" t="str">
        <f>IF(ISBLANK(HLOOKUP(I$1, m_preprocess!$1:$1048576, $D334, FALSE)), "", HLOOKUP(I$1, m_preprocess!$1:$1048576, $D334, FALSE))</f>
        <v/>
      </c>
      <c r="J334" s="21" t="str">
        <f>IF(ISBLANK(HLOOKUP(J$1, m_preprocess!$1:$1048576, $D334, FALSE)), "", HLOOKUP(J$1, m_preprocess!$1:$1048576, $D334, FALSE))</f>
        <v/>
      </c>
      <c r="K334" s="21" t="str">
        <f>IF(ISBLANK(HLOOKUP(K$1, m_preprocess!$1:$1048576, $D334, FALSE)), "", HLOOKUP(K$1, m_preprocess!$1:$1048576, $D334, FALSE))</f>
        <v/>
      </c>
      <c r="L334" s="21" t="str">
        <f>IF(ISBLANK(HLOOKUP(L$1, m_preprocess!$1:$1048576, $D334, FALSE)), "", HLOOKUP(L$1, m_preprocess!$1:$1048576, $D334, FALSE))</f>
        <v/>
      </c>
      <c r="M334" s="21" t="str">
        <f>IF(ISBLANK(HLOOKUP(M$1, m_preprocess!$1:$1048576, $D334, FALSE)), "", HLOOKUP(M$1, m_preprocess!$1:$1048576, $D334, FALSE))</f>
        <v/>
      </c>
      <c r="N334" s="21" t="str">
        <f>IF(ISBLANK(HLOOKUP(N$1, m_preprocess!$1:$1048576, $D334, FALSE)), "", HLOOKUP(N$1, m_preprocess!$1:$1048576, $D334, FALSE))</f>
        <v/>
      </c>
      <c r="O334" s="21" t="str">
        <f>IF(ISBLANK(HLOOKUP(O$1, m_preprocess!$1:$1048576, $D334, FALSE)), "", HLOOKUP(O$1, m_preprocess!$1:$1048576, $D334, FALSE))</f>
        <v/>
      </c>
      <c r="P334" s="21" t="str">
        <f>IF(ISBLANK(HLOOKUP(P$1, m_preprocess!$1:$1048576, $D334, FALSE)), "", HLOOKUP(P$1, m_preprocess!$1:$1048576, $D334, FALSE))</f>
        <v/>
      </c>
      <c r="Q334" s="21" t="str">
        <f>IF(ISBLANK(HLOOKUP(Q$1, m_preprocess!$1:$1048576, $D334, FALSE)), "", HLOOKUP(Q$1, m_preprocess!$1:$1048576, $D334, FALSE))</f>
        <v/>
      </c>
      <c r="R334" s="21" t="str">
        <f>IF(ISBLANK(HLOOKUP(R$1, m_preprocess!$1:$1048576, $D334, FALSE)), "", HLOOKUP(R$1, m_preprocess!$1:$1048576, $D334, FALSE))</f>
        <v/>
      </c>
      <c r="S334" s="21" t="str">
        <f>IF(ISBLANK(HLOOKUP(S$1, m_preprocess!$1:$1048576, $D334, FALSE)), "", HLOOKUP(S$1, m_preprocess!$1:$1048576, $D334, FALSE))</f>
        <v/>
      </c>
      <c r="T334" s="21" t="str">
        <f>IF(ISBLANK(HLOOKUP(T$1, m_preprocess!$1:$1048576, $D334, FALSE)), "", HLOOKUP(T$1, m_preprocess!$1:$1048576, $D334, FALSE))</f>
        <v/>
      </c>
      <c r="U334" s="21" t="str">
        <f>IF(ISBLANK(HLOOKUP(U$1, m_preprocess!$1:$1048576, $D334, FALSE)), "", HLOOKUP(U$1, m_preprocess!$1:$1048576, $D334, FALSE))</f>
        <v/>
      </c>
      <c r="V334" s="21" t="str">
        <f>IF(ISBLANK(HLOOKUP(V$1, m_preprocess!$1:$1048576, $D334, FALSE)), "", HLOOKUP(V$1, m_preprocess!$1:$1048576, $D334, FALSE))</f>
        <v/>
      </c>
      <c r="W334" s="21" t="str">
        <f>IF(ISBLANK(HLOOKUP(W$1, m_preprocess!$1:$1048576, $D334, FALSE)), "", HLOOKUP(W$1, m_preprocess!$1:$1048576, $D334, FALSE))</f>
        <v/>
      </c>
      <c r="X334" s="21" t="str">
        <f>IF(ISBLANK(HLOOKUP(X$1, m_preprocess!$1:$1048576, $D334, FALSE)), "", HLOOKUP(X$1, m_preprocess!$1:$1048576, $D334, FALSE))</f>
        <v/>
      </c>
      <c r="Y334" s="21" t="str">
        <f>IF(ISBLANK(HLOOKUP(Y$1, m_preprocess!$1:$1048576, $D334, FALSE)), "", HLOOKUP(Y$1, m_preprocess!$1:$1048576, $D334, FALSE))</f>
        <v/>
      </c>
      <c r="Z334" s="21" t="str">
        <f>IF(ISBLANK(HLOOKUP(Z$1, m_preprocess!$1:$1048576, $D334, FALSE)), "", HLOOKUP(Z$1, m_preprocess!$1:$1048576, $D334, FALSE))</f>
        <v/>
      </c>
    </row>
    <row r="335" spans="1:26" x14ac:dyDescent="0.25">
      <c r="A335" s="57">
        <v>44105</v>
      </c>
      <c r="B335" s="55">
        <v>2020</v>
      </c>
      <c r="C335" s="56">
        <f t="shared" si="1"/>
        <v>10</v>
      </c>
      <c r="D335" s="55">
        <v>335</v>
      </c>
      <c r="E335" s="21" t="str">
        <f>IF(ISBLANK(HLOOKUP(E$1, m_preprocess!$1:$1048576, $D335, FALSE)), "", HLOOKUP(E$1, m_preprocess!$1:$1048576, $D335, FALSE))</f>
        <v/>
      </c>
      <c r="F335" s="21" t="str">
        <f>IF(ISBLANK(HLOOKUP(F$1, m_preprocess!$1:$1048576, $D335, FALSE)), "", HLOOKUP(F$1, m_preprocess!$1:$1048576, $D335, FALSE))</f>
        <v/>
      </c>
      <c r="G335" s="21" t="str">
        <f>IF(ISBLANK(HLOOKUP(G$1, m_preprocess!$1:$1048576, $D335, FALSE)), "", HLOOKUP(G$1, m_preprocess!$1:$1048576, $D335, FALSE))</f>
        <v/>
      </c>
      <c r="H335" s="21" t="str">
        <f>IF(ISBLANK(HLOOKUP(H$1, m_preprocess!$1:$1048576, $D335, FALSE)), "", HLOOKUP(H$1, m_preprocess!$1:$1048576, $D335, FALSE))</f>
        <v/>
      </c>
      <c r="I335" s="21" t="str">
        <f>IF(ISBLANK(HLOOKUP(I$1, m_preprocess!$1:$1048576, $D335, FALSE)), "", HLOOKUP(I$1, m_preprocess!$1:$1048576, $D335, FALSE))</f>
        <v/>
      </c>
      <c r="J335" s="21" t="str">
        <f>IF(ISBLANK(HLOOKUP(J$1, m_preprocess!$1:$1048576, $D335, FALSE)), "", HLOOKUP(J$1, m_preprocess!$1:$1048576, $D335, FALSE))</f>
        <v/>
      </c>
      <c r="K335" s="21" t="str">
        <f>IF(ISBLANK(HLOOKUP(K$1, m_preprocess!$1:$1048576, $D335, FALSE)), "", HLOOKUP(K$1, m_preprocess!$1:$1048576, $D335, FALSE))</f>
        <v/>
      </c>
      <c r="L335" s="21" t="str">
        <f>IF(ISBLANK(HLOOKUP(L$1, m_preprocess!$1:$1048576, $D335, FALSE)), "", HLOOKUP(L$1, m_preprocess!$1:$1048576, $D335, FALSE))</f>
        <v/>
      </c>
      <c r="M335" s="21" t="str">
        <f>IF(ISBLANK(HLOOKUP(M$1, m_preprocess!$1:$1048576, $D335, FALSE)), "", HLOOKUP(M$1, m_preprocess!$1:$1048576, $D335, FALSE))</f>
        <v/>
      </c>
      <c r="N335" s="21" t="str">
        <f>IF(ISBLANK(HLOOKUP(N$1, m_preprocess!$1:$1048576, $D335, FALSE)), "", HLOOKUP(N$1, m_preprocess!$1:$1048576, $D335, FALSE))</f>
        <v/>
      </c>
      <c r="O335" s="21" t="str">
        <f>IF(ISBLANK(HLOOKUP(O$1, m_preprocess!$1:$1048576, $D335, FALSE)), "", HLOOKUP(O$1, m_preprocess!$1:$1048576, $D335, FALSE))</f>
        <v/>
      </c>
      <c r="P335" s="21" t="str">
        <f>IF(ISBLANK(HLOOKUP(P$1, m_preprocess!$1:$1048576, $D335, FALSE)), "", HLOOKUP(P$1, m_preprocess!$1:$1048576, $D335, FALSE))</f>
        <v/>
      </c>
      <c r="Q335" s="21" t="str">
        <f>IF(ISBLANK(HLOOKUP(Q$1, m_preprocess!$1:$1048576, $D335, FALSE)), "", HLOOKUP(Q$1, m_preprocess!$1:$1048576, $D335, FALSE))</f>
        <v/>
      </c>
      <c r="R335" s="21" t="str">
        <f>IF(ISBLANK(HLOOKUP(R$1, m_preprocess!$1:$1048576, $D335, FALSE)), "", HLOOKUP(R$1, m_preprocess!$1:$1048576, $D335, FALSE))</f>
        <v/>
      </c>
      <c r="S335" s="21" t="str">
        <f>IF(ISBLANK(HLOOKUP(S$1, m_preprocess!$1:$1048576, $D335, FALSE)), "", HLOOKUP(S$1, m_preprocess!$1:$1048576, $D335, FALSE))</f>
        <v/>
      </c>
      <c r="T335" s="21" t="str">
        <f>IF(ISBLANK(HLOOKUP(T$1, m_preprocess!$1:$1048576, $D335, FALSE)), "", HLOOKUP(T$1, m_preprocess!$1:$1048576, $D335, FALSE))</f>
        <v/>
      </c>
      <c r="U335" s="21" t="str">
        <f>IF(ISBLANK(HLOOKUP(U$1, m_preprocess!$1:$1048576, $D335, FALSE)), "", HLOOKUP(U$1, m_preprocess!$1:$1048576, $D335, FALSE))</f>
        <v/>
      </c>
      <c r="V335" s="21" t="str">
        <f>IF(ISBLANK(HLOOKUP(V$1, m_preprocess!$1:$1048576, $D335, FALSE)), "", HLOOKUP(V$1, m_preprocess!$1:$1048576, $D335, FALSE))</f>
        <v/>
      </c>
      <c r="W335" s="21" t="str">
        <f>IF(ISBLANK(HLOOKUP(W$1, m_preprocess!$1:$1048576, $D335, FALSE)), "", HLOOKUP(W$1, m_preprocess!$1:$1048576, $D335, FALSE))</f>
        <v/>
      </c>
      <c r="X335" s="21" t="str">
        <f>IF(ISBLANK(HLOOKUP(X$1, m_preprocess!$1:$1048576, $D335, FALSE)), "", HLOOKUP(X$1, m_preprocess!$1:$1048576, $D335, FALSE))</f>
        <v/>
      </c>
      <c r="Y335" s="21" t="str">
        <f>IF(ISBLANK(HLOOKUP(Y$1, m_preprocess!$1:$1048576, $D335, FALSE)), "", HLOOKUP(Y$1, m_preprocess!$1:$1048576, $D335, FALSE))</f>
        <v/>
      </c>
      <c r="Z335" s="21" t="str">
        <f>IF(ISBLANK(HLOOKUP(Z$1, m_preprocess!$1:$1048576, $D335, FALSE)), "", HLOOKUP(Z$1, m_preprocess!$1:$1048576, $D335, FALSE))</f>
        <v/>
      </c>
    </row>
    <row r="336" spans="1:26" x14ac:dyDescent="0.25">
      <c r="A336" s="57">
        <v>44136</v>
      </c>
      <c r="B336" s="55">
        <v>2020</v>
      </c>
      <c r="C336" s="56">
        <f t="shared" si="1"/>
        <v>11</v>
      </c>
      <c r="D336" s="55">
        <v>336</v>
      </c>
      <c r="E336" s="21" t="str">
        <f>IF(ISBLANK(HLOOKUP(E$1, m_preprocess!$1:$1048576, $D336, FALSE)), "", HLOOKUP(E$1, m_preprocess!$1:$1048576, $D336, FALSE))</f>
        <v/>
      </c>
      <c r="F336" s="21" t="str">
        <f>IF(ISBLANK(HLOOKUP(F$1, m_preprocess!$1:$1048576, $D336, FALSE)), "", HLOOKUP(F$1, m_preprocess!$1:$1048576, $D336, FALSE))</f>
        <v/>
      </c>
      <c r="G336" s="21" t="str">
        <f>IF(ISBLANK(HLOOKUP(G$1, m_preprocess!$1:$1048576, $D336, FALSE)), "", HLOOKUP(G$1, m_preprocess!$1:$1048576, $D336, FALSE))</f>
        <v/>
      </c>
      <c r="H336" s="21" t="str">
        <f>IF(ISBLANK(HLOOKUP(H$1, m_preprocess!$1:$1048576, $D336, FALSE)), "", HLOOKUP(H$1, m_preprocess!$1:$1048576, $D336, FALSE))</f>
        <v/>
      </c>
      <c r="I336" s="21" t="str">
        <f>IF(ISBLANK(HLOOKUP(I$1, m_preprocess!$1:$1048576, $D336, FALSE)), "", HLOOKUP(I$1, m_preprocess!$1:$1048576, $D336, FALSE))</f>
        <v/>
      </c>
      <c r="J336" s="21" t="str">
        <f>IF(ISBLANK(HLOOKUP(J$1, m_preprocess!$1:$1048576, $D336, FALSE)), "", HLOOKUP(J$1, m_preprocess!$1:$1048576, $D336, FALSE))</f>
        <v/>
      </c>
      <c r="K336" s="21" t="str">
        <f>IF(ISBLANK(HLOOKUP(K$1, m_preprocess!$1:$1048576, $D336, FALSE)), "", HLOOKUP(K$1, m_preprocess!$1:$1048576, $D336, FALSE))</f>
        <v/>
      </c>
      <c r="L336" s="21" t="str">
        <f>IF(ISBLANK(HLOOKUP(L$1, m_preprocess!$1:$1048576, $D336, FALSE)), "", HLOOKUP(L$1, m_preprocess!$1:$1048576, $D336, FALSE))</f>
        <v/>
      </c>
      <c r="M336" s="21" t="str">
        <f>IF(ISBLANK(HLOOKUP(M$1, m_preprocess!$1:$1048576, $D336, FALSE)), "", HLOOKUP(M$1, m_preprocess!$1:$1048576, $D336, FALSE))</f>
        <v/>
      </c>
      <c r="N336" s="21" t="str">
        <f>IF(ISBLANK(HLOOKUP(N$1, m_preprocess!$1:$1048576, $D336, FALSE)), "", HLOOKUP(N$1, m_preprocess!$1:$1048576, $D336, FALSE))</f>
        <v/>
      </c>
      <c r="O336" s="21" t="str">
        <f>IF(ISBLANK(HLOOKUP(O$1, m_preprocess!$1:$1048576, $D336, FALSE)), "", HLOOKUP(O$1, m_preprocess!$1:$1048576, $D336, FALSE))</f>
        <v/>
      </c>
      <c r="P336" s="21" t="str">
        <f>IF(ISBLANK(HLOOKUP(P$1, m_preprocess!$1:$1048576, $D336, FALSE)), "", HLOOKUP(P$1, m_preprocess!$1:$1048576, $D336, FALSE))</f>
        <v/>
      </c>
      <c r="Q336" s="21" t="str">
        <f>IF(ISBLANK(HLOOKUP(Q$1, m_preprocess!$1:$1048576, $D336, FALSE)), "", HLOOKUP(Q$1, m_preprocess!$1:$1048576, $D336, FALSE))</f>
        <v/>
      </c>
      <c r="R336" s="21" t="str">
        <f>IF(ISBLANK(HLOOKUP(R$1, m_preprocess!$1:$1048576, $D336, FALSE)), "", HLOOKUP(R$1, m_preprocess!$1:$1048576, $D336, FALSE))</f>
        <v/>
      </c>
      <c r="S336" s="21" t="str">
        <f>IF(ISBLANK(HLOOKUP(S$1, m_preprocess!$1:$1048576, $D336, FALSE)), "", HLOOKUP(S$1, m_preprocess!$1:$1048576, $D336, FALSE))</f>
        <v/>
      </c>
      <c r="T336" s="21" t="str">
        <f>IF(ISBLANK(HLOOKUP(T$1, m_preprocess!$1:$1048576, $D336, FALSE)), "", HLOOKUP(T$1, m_preprocess!$1:$1048576, $D336, FALSE))</f>
        <v/>
      </c>
      <c r="U336" s="21" t="str">
        <f>IF(ISBLANK(HLOOKUP(U$1, m_preprocess!$1:$1048576, $D336, FALSE)), "", HLOOKUP(U$1, m_preprocess!$1:$1048576, $D336, FALSE))</f>
        <v/>
      </c>
      <c r="V336" s="21" t="str">
        <f>IF(ISBLANK(HLOOKUP(V$1, m_preprocess!$1:$1048576, $D336, FALSE)), "", HLOOKUP(V$1, m_preprocess!$1:$1048576, $D336, FALSE))</f>
        <v/>
      </c>
      <c r="W336" s="21" t="str">
        <f>IF(ISBLANK(HLOOKUP(W$1, m_preprocess!$1:$1048576, $D336, FALSE)), "", HLOOKUP(W$1, m_preprocess!$1:$1048576, $D336, FALSE))</f>
        <v/>
      </c>
      <c r="X336" s="21" t="str">
        <f>IF(ISBLANK(HLOOKUP(X$1, m_preprocess!$1:$1048576, $D336, FALSE)), "", HLOOKUP(X$1, m_preprocess!$1:$1048576, $D336, FALSE))</f>
        <v/>
      </c>
      <c r="Y336" s="21" t="str">
        <f>IF(ISBLANK(HLOOKUP(Y$1, m_preprocess!$1:$1048576, $D336, FALSE)), "", HLOOKUP(Y$1, m_preprocess!$1:$1048576, $D336, FALSE))</f>
        <v/>
      </c>
      <c r="Z336" s="21" t="str">
        <f>IF(ISBLANK(HLOOKUP(Z$1, m_preprocess!$1:$1048576, $D336, FALSE)), "", HLOOKUP(Z$1, m_preprocess!$1:$1048576, $D336, FALSE))</f>
        <v/>
      </c>
    </row>
    <row r="337" spans="1:26" x14ac:dyDescent="0.25">
      <c r="A337" s="57">
        <v>44166</v>
      </c>
      <c r="B337" s="55">
        <v>2020</v>
      </c>
      <c r="C337" s="56">
        <f t="shared" si="1"/>
        <v>12</v>
      </c>
      <c r="D337" s="55">
        <v>337</v>
      </c>
      <c r="E337" s="21" t="str">
        <f>IF(ISBLANK(HLOOKUP(E$1, m_preprocess!$1:$1048576, $D337, FALSE)), "", HLOOKUP(E$1, m_preprocess!$1:$1048576, $D337, FALSE))</f>
        <v/>
      </c>
      <c r="F337" s="21" t="str">
        <f>IF(ISBLANK(HLOOKUP(F$1, m_preprocess!$1:$1048576, $D337, FALSE)), "", HLOOKUP(F$1, m_preprocess!$1:$1048576, $D337, FALSE))</f>
        <v/>
      </c>
      <c r="G337" s="21" t="str">
        <f>IF(ISBLANK(HLOOKUP(G$1, m_preprocess!$1:$1048576, $D337, FALSE)), "", HLOOKUP(G$1, m_preprocess!$1:$1048576, $D337, FALSE))</f>
        <v/>
      </c>
      <c r="H337" s="21" t="str">
        <f>IF(ISBLANK(HLOOKUP(H$1, m_preprocess!$1:$1048576, $D337, FALSE)), "", HLOOKUP(H$1, m_preprocess!$1:$1048576, $D337, FALSE))</f>
        <v/>
      </c>
      <c r="I337" s="21" t="str">
        <f>IF(ISBLANK(HLOOKUP(I$1, m_preprocess!$1:$1048576, $D337, FALSE)), "", HLOOKUP(I$1, m_preprocess!$1:$1048576, $D337, FALSE))</f>
        <v/>
      </c>
      <c r="J337" s="21" t="str">
        <f>IF(ISBLANK(HLOOKUP(J$1, m_preprocess!$1:$1048576, $D337, FALSE)), "", HLOOKUP(J$1, m_preprocess!$1:$1048576, $D337, FALSE))</f>
        <v/>
      </c>
      <c r="K337" s="21" t="str">
        <f>IF(ISBLANK(HLOOKUP(K$1, m_preprocess!$1:$1048576, $D337, FALSE)), "", HLOOKUP(K$1, m_preprocess!$1:$1048576, $D337, FALSE))</f>
        <v/>
      </c>
      <c r="L337" s="21" t="str">
        <f>IF(ISBLANK(HLOOKUP(L$1, m_preprocess!$1:$1048576, $D337, FALSE)), "", HLOOKUP(L$1, m_preprocess!$1:$1048576, $D337, FALSE))</f>
        <v/>
      </c>
      <c r="M337" s="21" t="str">
        <f>IF(ISBLANK(HLOOKUP(M$1, m_preprocess!$1:$1048576, $D337, FALSE)), "", HLOOKUP(M$1, m_preprocess!$1:$1048576, $D337, FALSE))</f>
        <v/>
      </c>
      <c r="N337" s="21" t="str">
        <f>IF(ISBLANK(HLOOKUP(N$1, m_preprocess!$1:$1048576, $D337, FALSE)), "", HLOOKUP(N$1, m_preprocess!$1:$1048576, $D337, FALSE))</f>
        <v/>
      </c>
      <c r="O337" s="21" t="str">
        <f>IF(ISBLANK(HLOOKUP(O$1, m_preprocess!$1:$1048576, $D337, FALSE)), "", HLOOKUP(O$1, m_preprocess!$1:$1048576, $D337, FALSE))</f>
        <v/>
      </c>
      <c r="P337" s="21" t="str">
        <f>IF(ISBLANK(HLOOKUP(P$1, m_preprocess!$1:$1048576, $D337, FALSE)), "", HLOOKUP(P$1, m_preprocess!$1:$1048576, $D337, FALSE))</f>
        <v/>
      </c>
      <c r="Q337" s="21" t="str">
        <f>IF(ISBLANK(HLOOKUP(Q$1, m_preprocess!$1:$1048576, $D337, FALSE)), "", HLOOKUP(Q$1, m_preprocess!$1:$1048576, $D337, FALSE))</f>
        <v/>
      </c>
      <c r="R337" s="21" t="str">
        <f>IF(ISBLANK(HLOOKUP(R$1, m_preprocess!$1:$1048576, $D337, FALSE)), "", HLOOKUP(R$1, m_preprocess!$1:$1048576, $D337, FALSE))</f>
        <v/>
      </c>
      <c r="S337" s="21" t="str">
        <f>IF(ISBLANK(HLOOKUP(S$1, m_preprocess!$1:$1048576, $D337, FALSE)), "", HLOOKUP(S$1, m_preprocess!$1:$1048576, $D337, FALSE))</f>
        <v/>
      </c>
      <c r="T337" s="21" t="str">
        <f>IF(ISBLANK(HLOOKUP(T$1, m_preprocess!$1:$1048576, $D337, FALSE)), "", HLOOKUP(T$1, m_preprocess!$1:$1048576, $D337, FALSE))</f>
        <v/>
      </c>
      <c r="U337" s="21" t="str">
        <f>IF(ISBLANK(HLOOKUP(U$1, m_preprocess!$1:$1048576, $D337, FALSE)), "", HLOOKUP(U$1, m_preprocess!$1:$1048576, $D337, FALSE))</f>
        <v/>
      </c>
      <c r="V337" s="21" t="str">
        <f>IF(ISBLANK(HLOOKUP(V$1, m_preprocess!$1:$1048576, $D337, FALSE)), "", HLOOKUP(V$1, m_preprocess!$1:$1048576, $D337, FALSE))</f>
        <v/>
      </c>
      <c r="W337" s="21" t="str">
        <f>IF(ISBLANK(HLOOKUP(W$1, m_preprocess!$1:$1048576, $D337, FALSE)), "", HLOOKUP(W$1, m_preprocess!$1:$1048576, $D337, FALSE))</f>
        <v/>
      </c>
      <c r="X337" s="21" t="str">
        <f>IF(ISBLANK(HLOOKUP(X$1, m_preprocess!$1:$1048576, $D337, FALSE)), "", HLOOKUP(X$1, m_preprocess!$1:$1048576, $D337, FALSE))</f>
        <v/>
      </c>
      <c r="Y337" s="21" t="str">
        <f>IF(ISBLANK(HLOOKUP(Y$1, m_preprocess!$1:$1048576, $D337, FALSE)), "", HLOOKUP(Y$1, m_preprocess!$1:$1048576, $D337, FALSE))</f>
        <v/>
      </c>
      <c r="Z337" s="21" t="str">
        <f>IF(ISBLANK(HLOOKUP(Z$1, m_preprocess!$1:$1048576, $D337, FALSE)), "", HLOOKUP(Z$1, m_preprocess!$1:$1048576, $D337,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A363"/>
  <sheetViews>
    <sheetView zoomScale="80" zoomScaleNormal="80" workbookViewId="0">
      <pane xSplit="4" ySplit="1" topLeftCell="E277" activePane="bottomRight" state="frozen"/>
      <selection activeCell="I125" sqref="I125"/>
      <selection pane="topRight" activeCell="I125" sqref="I125"/>
      <selection pane="bottomLeft" activeCell="I125" sqref="I125"/>
      <selection pane="bottomRight" activeCell="K308" sqref="K308"/>
    </sheetView>
  </sheetViews>
  <sheetFormatPr defaultColWidth="9.140625" defaultRowHeight="15" x14ac:dyDescent="0.25"/>
  <cols>
    <col min="1" max="1" width="12.140625" style="115" bestFit="1" customWidth="1"/>
    <col min="2" max="3" width="9.140625" style="68"/>
    <col min="4" max="4" width="9.140625" style="68" customWidth="1"/>
    <col min="5" max="6" width="20.7109375" style="68" customWidth="1"/>
    <col min="7" max="7" width="6.5703125" style="68" bestFit="1" customWidth="1"/>
    <col min="8" max="8" width="6.28515625" style="68" bestFit="1" customWidth="1"/>
    <col min="9" max="12" width="20.7109375" style="68" customWidth="1"/>
    <col min="13" max="15" width="20.140625" style="68" customWidth="1"/>
    <col min="16" max="19" width="20.7109375" style="68" customWidth="1"/>
    <col min="20" max="20" width="22.140625" style="68" customWidth="1"/>
    <col min="21" max="21" width="20.7109375" style="68" customWidth="1"/>
    <col min="22" max="25" width="20.7109375" style="105" customWidth="1"/>
    <col min="26" max="26" width="5.7109375" style="105" bestFit="1" customWidth="1"/>
    <col min="27" max="27" width="6" style="105" bestFit="1" customWidth="1"/>
    <col min="28" max="37" width="20.7109375" style="116" customWidth="1"/>
    <col min="38" max="40" width="20.7109375" style="68" customWidth="1"/>
    <col min="41" max="45" width="20.7109375" style="73" customWidth="1"/>
    <col min="46" max="47" width="20.7109375" style="68" customWidth="1"/>
    <col min="48" max="50" width="20.7109375" style="73" customWidth="1"/>
    <col min="51" max="51" width="20.7109375" style="74" customWidth="1"/>
    <col min="52" max="52" width="20.7109375" style="73" customWidth="1"/>
    <col min="53" max="54" width="20.7109375" style="74" customWidth="1"/>
    <col min="55" max="55" width="20.7109375" style="73" customWidth="1"/>
    <col min="56" max="65" width="20.7109375" style="74" customWidth="1"/>
    <col min="66" max="66" width="20.7109375" style="73" customWidth="1"/>
    <col min="67" max="68" width="20.7109375" style="105" customWidth="1"/>
    <col min="69" max="71" width="20.7109375" style="73" customWidth="1"/>
    <col min="72" max="76" width="20.7109375" style="68" customWidth="1"/>
    <col min="77" max="77" width="9.140625" style="68"/>
    <col min="78" max="92" width="20.7109375" style="68" customWidth="1"/>
    <col min="93" max="16384" width="9.140625" style="68"/>
  </cols>
  <sheetData>
    <row r="1" spans="1:79" s="64" customFormat="1" ht="45" x14ac:dyDescent="0.25">
      <c r="A1" s="62" t="s">
        <v>4</v>
      </c>
      <c r="B1" s="63" t="s">
        <v>0</v>
      </c>
      <c r="C1" s="63" t="s">
        <v>13</v>
      </c>
      <c r="D1" s="63" t="s">
        <v>19</v>
      </c>
      <c r="E1" s="1" t="s">
        <v>69</v>
      </c>
      <c r="F1" s="1" t="s">
        <v>179</v>
      </c>
      <c r="G1" s="1"/>
      <c r="H1" s="1"/>
      <c r="I1" s="1" t="s">
        <v>70</v>
      </c>
      <c r="J1" s="1" t="s">
        <v>135</v>
      </c>
      <c r="K1" s="1" t="s">
        <v>136</v>
      </c>
      <c r="L1" s="1" t="s">
        <v>143</v>
      </c>
      <c r="M1" s="64" t="s">
        <v>71</v>
      </c>
      <c r="N1" s="64" t="s">
        <v>27</v>
      </c>
      <c r="O1" s="64" t="s">
        <v>30</v>
      </c>
      <c r="P1" s="64" t="s">
        <v>31</v>
      </c>
      <c r="Q1" s="64" t="s">
        <v>33</v>
      </c>
      <c r="R1" s="64" t="s">
        <v>35</v>
      </c>
      <c r="S1" s="64" t="s">
        <v>37</v>
      </c>
      <c r="T1" s="64" t="s">
        <v>39</v>
      </c>
      <c r="U1" s="64" t="s">
        <v>41</v>
      </c>
      <c r="V1" s="64" t="s">
        <v>145</v>
      </c>
      <c r="W1" s="64" t="s">
        <v>146</v>
      </c>
      <c r="X1" s="64" t="s">
        <v>183</v>
      </c>
      <c r="Y1" s="64" t="s">
        <v>184</v>
      </c>
      <c r="Z1" s="64" t="s">
        <v>185</v>
      </c>
      <c r="AA1" s="64" t="s">
        <v>186</v>
      </c>
      <c r="AB1" s="1" t="s">
        <v>54</v>
      </c>
      <c r="AC1" s="1" t="s">
        <v>152</v>
      </c>
      <c r="AD1" s="1" t="s">
        <v>153</v>
      </c>
      <c r="AE1" s="1" t="s">
        <v>154</v>
      </c>
      <c r="AF1" s="1" t="s">
        <v>155</v>
      </c>
      <c r="AG1" s="1" t="s">
        <v>53</v>
      </c>
      <c r="AH1" s="1" t="s">
        <v>77</v>
      </c>
      <c r="AI1" s="1" t="s">
        <v>78</v>
      </c>
      <c r="AJ1" s="1" t="s">
        <v>79</v>
      </c>
      <c r="AK1" s="1" t="s">
        <v>52</v>
      </c>
      <c r="AL1" s="64" t="s">
        <v>119</v>
      </c>
      <c r="AM1" s="1" t="s">
        <v>94</v>
      </c>
      <c r="AN1" s="1" t="s">
        <v>93</v>
      </c>
      <c r="AO1" s="65" t="s">
        <v>45</v>
      </c>
      <c r="AP1" s="65" t="s">
        <v>46</v>
      </c>
      <c r="AQ1" s="1" t="s">
        <v>51</v>
      </c>
      <c r="AR1" s="1" t="s">
        <v>81</v>
      </c>
      <c r="AS1" s="1" t="s">
        <v>50</v>
      </c>
      <c r="AT1" s="1" t="s">
        <v>122</v>
      </c>
      <c r="AU1" s="1" t="s">
        <v>121</v>
      </c>
      <c r="AV1" s="65"/>
      <c r="AW1" s="65"/>
      <c r="AX1" s="65"/>
      <c r="AY1" s="66"/>
      <c r="AZ1" s="65"/>
      <c r="BA1" s="66"/>
      <c r="BB1" s="66"/>
      <c r="BC1" s="65"/>
      <c r="BD1" s="66"/>
      <c r="BE1" s="66"/>
      <c r="BF1" s="66"/>
      <c r="BG1" s="66"/>
      <c r="BH1" s="66"/>
      <c r="BI1" s="66"/>
      <c r="BJ1" s="66"/>
      <c r="BK1" s="66"/>
      <c r="BL1" s="66"/>
      <c r="BP1" s="66"/>
      <c r="BQ1" s="65"/>
      <c r="BR1" s="65"/>
      <c r="BS1" s="65"/>
    </row>
    <row r="2" spans="1:79" x14ac:dyDescent="0.25">
      <c r="A2" s="67">
        <v>33970</v>
      </c>
      <c r="B2" s="68">
        <v>1993</v>
      </c>
      <c r="C2" s="68">
        <v>1</v>
      </c>
      <c r="D2" s="68">
        <v>2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9">
        <v>61.941874715205408</v>
      </c>
      <c r="W2" s="69">
        <v>70.485103699418502</v>
      </c>
      <c r="X2" s="69"/>
      <c r="Y2" s="69"/>
      <c r="Z2" s="69"/>
      <c r="AA2" s="69"/>
      <c r="AB2" s="70"/>
      <c r="AC2" s="70"/>
      <c r="AD2" s="70"/>
      <c r="AE2" s="70"/>
      <c r="AF2" s="70"/>
      <c r="AG2" s="70"/>
      <c r="AH2" s="70"/>
      <c r="AI2" s="70"/>
      <c r="AJ2" s="70"/>
      <c r="AK2" s="70">
        <v>15.286580671959049</v>
      </c>
      <c r="AL2" s="60"/>
      <c r="AM2" s="60"/>
      <c r="AN2" s="60">
        <f>[1]Extra_XM!I41</f>
        <v>67.833453375360605</v>
      </c>
      <c r="AO2" s="60">
        <v>672661</v>
      </c>
      <c r="AP2" s="60">
        <v>1246060</v>
      </c>
      <c r="AQ2" s="71">
        <f t="shared" ref="AQ2:AQ13" si="0">AO2/$AK2*100</f>
        <v>4400336.5725462474</v>
      </c>
      <c r="AR2" s="71">
        <f t="shared" ref="AR2:AR13" si="1">AP2/$AK2*100</f>
        <v>8151332.3792920625</v>
      </c>
      <c r="AS2" s="60"/>
      <c r="AT2" s="72"/>
      <c r="AU2" s="72"/>
      <c r="BN2" s="74"/>
      <c r="BO2" s="75"/>
      <c r="BP2" s="76"/>
      <c r="BQ2" s="76"/>
      <c r="BR2" s="74"/>
      <c r="BS2" s="74"/>
      <c r="CA2" s="77"/>
    </row>
    <row r="3" spans="1:79" x14ac:dyDescent="0.25">
      <c r="A3" s="67">
        <v>34001</v>
      </c>
      <c r="B3" s="68">
        <v>1993</v>
      </c>
      <c r="C3" s="68">
        <v>2</v>
      </c>
      <c r="D3" s="68">
        <v>3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9">
        <v>62.015825412035916</v>
      </c>
      <c r="W3" s="69">
        <v>70.335620185490171</v>
      </c>
      <c r="X3" s="69"/>
      <c r="Y3" s="69"/>
      <c r="Z3" s="69"/>
      <c r="AA3" s="69"/>
      <c r="AB3" s="70"/>
      <c r="AC3" s="70"/>
      <c r="AD3" s="70"/>
      <c r="AE3" s="70"/>
      <c r="AF3" s="70"/>
      <c r="AG3" s="70"/>
      <c r="AH3" s="70"/>
      <c r="AI3" s="70"/>
      <c r="AJ3" s="70"/>
      <c r="AK3" s="70">
        <v>15.659390795547115</v>
      </c>
      <c r="AL3" s="60"/>
      <c r="AM3" s="60"/>
      <c r="AN3" s="60">
        <f>[1]Extra_XM!I42</f>
        <v>67.039721957136337</v>
      </c>
      <c r="AO3" s="60">
        <v>702688</v>
      </c>
      <c r="AP3" s="60">
        <v>1248920</v>
      </c>
      <c r="AQ3" s="71">
        <f t="shared" si="0"/>
        <v>4487326.5452945689</v>
      </c>
      <c r="AR3" s="71">
        <f t="shared" si="1"/>
        <v>7975533.7631342681</v>
      </c>
      <c r="AS3" s="60"/>
      <c r="AT3" s="72"/>
      <c r="AU3" s="72"/>
      <c r="BN3" s="74"/>
      <c r="BO3" s="75"/>
      <c r="BP3" s="76"/>
      <c r="BQ3" s="76"/>
      <c r="BR3" s="74"/>
      <c r="BS3" s="74"/>
      <c r="BU3" s="78"/>
      <c r="BV3" s="78"/>
      <c r="BW3" s="78"/>
      <c r="BX3" s="78"/>
      <c r="CA3" s="77"/>
    </row>
    <row r="4" spans="1:79" x14ac:dyDescent="0.25">
      <c r="A4" s="67">
        <v>34029</v>
      </c>
      <c r="B4" s="68">
        <v>1993</v>
      </c>
      <c r="C4" s="68">
        <v>3</v>
      </c>
      <c r="D4" s="68">
        <v>4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9">
        <v>62.632114438811705</v>
      </c>
      <c r="W4" s="69">
        <v>71.400421788263017</v>
      </c>
      <c r="X4" s="69"/>
      <c r="Y4" s="69"/>
      <c r="Z4" s="69"/>
      <c r="AA4" s="69"/>
      <c r="AB4" s="70"/>
      <c r="AC4" s="70"/>
      <c r="AD4" s="70"/>
      <c r="AE4" s="70"/>
      <c r="AF4" s="70"/>
      <c r="AG4" s="70"/>
      <c r="AH4" s="70"/>
      <c r="AI4" s="70"/>
      <c r="AJ4" s="70"/>
      <c r="AK4" s="70">
        <v>15.782295231894828</v>
      </c>
      <c r="AL4" s="60"/>
      <c r="AM4" s="60"/>
      <c r="AN4" s="60">
        <f>[1]Extra_XM!I43</f>
        <v>69.078334882072213</v>
      </c>
      <c r="AO4" s="60">
        <v>738343</v>
      </c>
      <c r="AP4" s="60">
        <v>1294630</v>
      </c>
      <c r="AQ4" s="71">
        <f t="shared" si="0"/>
        <v>4678299.2533802334</v>
      </c>
      <c r="AR4" s="71">
        <f t="shared" si="1"/>
        <v>8203052.7307818355</v>
      </c>
      <c r="AS4" s="60"/>
      <c r="AT4" s="72"/>
      <c r="AU4" s="72"/>
      <c r="AV4" s="77"/>
      <c r="AW4" s="77"/>
      <c r="AX4" s="77"/>
      <c r="BN4" s="74"/>
      <c r="BO4" s="75"/>
      <c r="BP4" s="76"/>
      <c r="BQ4" s="76"/>
      <c r="BR4" s="74"/>
      <c r="BS4" s="74"/>
      <c r="BU4" s="78"/>
      <c r="BV4" s="78"/>
      <c r="BW4" s="78"/>
      <c r="BX4" s="78"/>
      <c r="CA4" s="77"/>
    </row>
    <row r="5" spans="1:79" x14ac:dyDescent="0.25">
      <c r="A5" s="67">
        <v>34060</v>
      </c>
      <c r="B5" s="68">
        <v>1993</v>
      </c>
      <c r="C5" s="68">
        <v>4</v>
      </c>
      <c r="D5" s="68">
        <v>5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9">
        <v>63.015086997425676</v>
      </c>
      <c r="W5" s="69">
        <v>72.072411218440209</v>
      </c>
      <c r="X5" s="69"/>
      <c r="Y5" s="69"/>
      <c r="Z5" s="69"/>
      <c r="AA5" s="69"/>
      <c r="AB5" s="70"/>
      <c r="AC5" s="70"/>
      <c r="AD5" s="70"/>
      <c r="AE5" s="70"/>
      <c r="AF5" s="70"/>
      <c r="AG5" s="70"/>
      <c r="AH5" s="70"/>
      <c r="AI5" s="70"/>
      <c r="AJ5" s="70"/>
      <c r="AK5" s="70">
        <v>16.028104104590259</v>
      </c>
      <c r="AL5" s="60"/>
      <c r="AM5" s="60"/>
      <c r="AN5" s="60">
        <f>[1]Extra_XM!I44</f>
        <v>70.143645745610655</v>
      </c>
      <c r="AO5" s="60">
        <v>837938</v>
      </c>
      <c r="AP5" s="60">
        <v>1419750</v>
      </c>
      <c r="AQ5" s="71">
        <f t="shared" si="0"/>
        <v>5227929.6074700719</v>
      </c>
      <c r="AR5" s="71">
        <f t="shared" si="1"/>
        <v>8857878.5783740971</v>
      </c>
      <c r="AS5" s="60"/>
      <c r="AT5" s="72"/>
      <c r="AU5" s="72"/>
      <c r="AV5" s="77"/>
      <c r="AW5" s="77"/>
      <c r="AX5" s="77"/>
      <c r="BN5" s="74"/>
      <c r="BO5" s="75"/>
      <c r="BP5" s="76"/>
      <c r="BQ5" s="76"/>
      <c r="BR5" s="74"/>
      <c r="BS5" s="74"/>
      <c r="BU5" s="78"/>
      <c r="BV5" s="78"/>
      <c r="BW5" s="78"/>
      <c r="BX5" s="78"/>
      <c r="CA5" s="77"/>
    </row>
    <row r="6" spans="1:79" x14ac:dyDescent="0.25">
      <c r="A6" s="67">
        <v>34090</v>
      </c>
      <c r="B6" s="68">
        <v>1993</v>
      </c>
      <c r="C6" s="68">
        <v>5</v>
      </c>
      <c r="D6" s="68">
        <v>6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9">
        <v>63.209971206496476</v>
      </c>
      <c r="W6" s="69">
        <v>72.212216393733399</v>
      </c>
      <c r="X6" s="69"/>
      <c r="Y6" s="69"/>
      <c r="Z6" s="69"/>
      <c r="AA6" s="69"/>
      <c r="AB6" s="70"/>
      <c r="AC6" s="70"/>
      <c r="AD6" s="70"/>
      <c r="AE6" s="70"/>
      <c r="AF6" s="70"/>
      <c r="AG6" s="70"/>
      <c r="AH6" s="70"/>
      <c r="AI6" s="70"/>
      <c r="AJ6" s="70"/>
      <c r="AK6" s="70">
        <v>16.250697694864453</v>
      </c>
      <c r="AL6" s="60"/>
      <c r="AM6" s="60"/>
      <c r="AN6" s="60">
        <f>[1]Extra_XM!I45</f>
        <v>69.941139898208775</v>
      </c>
      <c r="AO6" s="60">
        <v>832805</v>
      </c>
      <c r="AP6" s="60">
        <v>1435910</v>
      </c>
      <c r="AQ6" s="71">
        <f t="shared" si="0"/>
        <v>5124733.8153560208</v>
      </c>
      <c r="AR6" s="71">
        <f t="shared" si="1"/>
        <v>8835989.8569387347</v>
      </c>
      <c r="AS6" s="60"/>
      <c r="AT6" s="72"/>
      <c r="AU6" s="72"/>
      <c r="AV6" s="77"/>
      <c r="AW6" s="77"/>
      <c r="AX6" s="77"/>
      <c r="BN6" s="74"/>
      <c r="BO6" s="75"/>
      <c r="BP6" s="76"/>
      <c r="BQ6" s="76"/>
      <c r="BR6" s="74"/>
      <c r="BS6" s="74"/>
      <c r="BU6" s="78"/>
      <c r="BV6" s="78"/>
      <c r="BW6" s="78"/>
      <c r="BX6" s="78"/>
      <c r="CA6" s="77"/>
    </row>
    <row r="7" spans="1:79" x14ac:dyDescent="0.25">
      <c r="A7" s="67">
        <v>34121</v>
      </c>
      <c r="B7" s="68">
        <v>1993</v>
      </c>
      <c r="C7" s="68">
        <v>6</v>
      </c>
      <c r="D7" s="68">
        <v>7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9">
        <v>63.03814761057189</v>
      </c>
      <c r="W7" s="69">
        <v>72.405022954831068</v>
      </c>
      <c r="X7" s="69"/>
      <c r="Y7" s="69"/>
      <c r="Z7" s="69"/>
      <c r="AA7" s="69"/>
      <c r="AB7" s="70"/>
      <c r="AC7" s="70"/>
      <c r="AD7" s="70"/>
      <c r="AE7" s="70"/>
      <c r="AF7" s="70"/>
      <c r="AG7" s="70"/>
      <c r="AH7" s="70"/>
      <c r="AI7" s="70"/>
      <c r="AJ7" s="70"/>
      <c r="AK7" s="70">
        <v>16.320343542128157</v>
      </c>
      <c r="AL7" s="60"/>
      <c r="AM7" s="60"/>
      <c r="AN7" s="60">
        <f>[1]Extra_XM!I46</f>
        <v>69.677162912339057</v>
      </c>
      <c r="AO7" s="60">
        <v>784415</v>
      </c>
      <c r="AP7" s="60">
        <v>1388660</v>
      </c>
      <c r="AQ7" s="71">
        <f t="shared" si="0"/>
        <v>4806363.2850323757</v>
      </c>
      <c r="AR7" s="71">
        <f t="shared" si="1"/>
        <v>8508766.9656917043</v>
      </c>
      <c r="AS7" s="60"/>
      <c r="AT7" s="72"/>
      <c r="AU7" s="72"/>
      <c r="AV7" s="77"/>
      <c r="AW7" s="77"/>
      <c r="AX7" s="77"/>
      <c r="BN7" s="74"/>
      <c r="BO7" s="75"/>
      <c r="BP7" s="76"/>
      <c r="BQ7" s="76"/>
      <c r="BR7" s="74"/>
      <c r="BS7" s="74"/>
      <c r="BU7" s="78"/>
      <c r="BV7" s="78"/>
      <c r="BW7" s="78"/>
      <c r="BX7" s="78"/>
      <c r="CA7" s="77"/>
    </row>
    <row r="8" spans="1:79" x14ac:dyDescent="0.25">
      <c r="A8" s="67">
        <v>34151</v>
      </c>
      <c r="B8" s="68">
        <v>1993</v>
      </c>
      <c r="C8" s="68">
        <v>7</v>
      </c>
      <c r="D8" s="68">
        <v>8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9">
        <v>65.161071250173919</v>
      </c>
      <c r="W8" s="69">
        <v>72.243177986353643</v>
      </c>
      <c r="X8" s="69"/>
      <c r="Y8" s="69"/>
      <c r="Z8" s="69"/>
      <c r="AA8" s="69"/>
      <c r="AB8" s="70"/>
      <c r="AC8" s="70"/>
      <c r="AD8" s="70"/>
      <c r="AE8" s="70"/>
      <c r="AF8" s="70"/>
      <c r="AG8" s="70"/>
      <c r="AH8" s="70"/>
      <c r="AI8" s="70"/>
      <c r="AJ8" s="70"/>
      <c r="AK8" s="70">
        <v>16.455538422110642</v>
      </c>
      <c r="AL8" s="60"/>
      <c r="AM8" s="60"/>
      <c r="AN8" s="60">
        <f>[1]Extra_XM!I47</f>
        <v>68.557808067908539</v>
      </c>
      <c r="AO8" s="60">
        <v>826087</v>
      </c>
      <c r="AP8" s="60">
        <v>1402860</v>
      </c>
      <c r="AQ8" s="71">
        <f t="shared" si="0"/>
        <v>5020115.2876895247</v>
      </c>
      <c r="AR8" s="71">
        <f t="shared" si="1"/>
        <v>8525154.0485301521</v>
      </c>
      <c r="AS8" s="60"/>
      <c r="AT8" s="72"/>
      <c r="AU8" s="72"/>
      <c r="AV8" s="77"/>
      <c r="AW8" s="77"/>
      <c r="AX8" s="77"/>
      <c r="BN8" s="74"/>
      <c r="BO8" s="75"/>
      <c r="BP8" s="76"/>
      <c r="BQ8" s="76"/>
      <c r="BR8" s="74"/>
      <c r="BS8" s="74"/>
      <c r="BU8" s="78"/>
      <c r="BV8" s="78"/>
      <c r="BW8" s="78"/>
      <c r="BX8" s="78"/>
      <c r="CA8" s="77"/>
    </row>
    <row r="9" spans="1:79" x14ac:dyDescent="0.25">
      <c r="A9" s="67">
        <v>34182</v>
      </c>
      <c r="B9" s="68">
        <v>1993</v>
      </c>
      <c r="C9" s="68">
        <v>8</v>
      </c>
      <c r="D9" s="68">
        <v>9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9">
        <v>64.932317372893834</v>
      </c>
      <c r="W9" s="69">
        <v>72.923335058549512</v>
      </c>
      <c r="X9" s="69"/>
      <c r="Y9" s="69"/>
      <c r="Z9" s="69"/>
      <c r="AA9" s="69"/>
      <c r="AB9" s="70"/>
      <c r="AC9" s="70"/>
      <c r="AD9" s="70"/>
      <c r="AE9" s="70"/>
      <c r="AF9" s="70"/>
      <c r="AG9" s="70"/>
      <c r="AH9" s="70"/>
      <c r="AI9" s="70"/>
      <c r="AJ9" s="70"/>
      <c r="AK9" s="70">
        <v>16.661744754205138</v>
      </c>
      <c r="AL9" s="60"/>
      <c r="AM9" s="60"/>
      <c r="AN9" s="60">
        <f>[1]Extra_XM!I48</f>
        <v>68.859654845335101</v>
      </c>
      <c r="AO9" s="60">
        <v>760276</v>
      </c>
      <c r="AP9" s="60">
        <v>1351510</v>
      </c>
      <c r="AQ9" s="71">
        <f t="shared" si="0"/>
        <v>4563003.5222338848</v>
      </c>
      <c r="AR9" s="71">
        <f t="shared" si="1"/>
        <v>8111455.4324144367</v>
      </c>
      <c r="AS9" s="60"/>
      <c r="AT9" s="72"/>
      <c r="AU9" s="72"/>
      <c r="AV9" s="77"/>
      <c r="AW9" s="77"/>
      <c r="AX9" s="77"/>
      <c r="BN9" s="74"/>
      <c r="BO9" s="75"/>
      <c r="BP9" s="76"/>
      <c r="BQ9" s="76"/>
      <c r="BR9" s="74"/>
      <c r="BS9" s="74"/>
      <c r="BU9" s="78"/>
      <c r="BV9" s="78"/>
      <c r="BW9" s="78"/>
      <c r="BX9" s="78"/>
      <c r="CA9" s="77"/>
    </row>
    <row r="10" spans="1:79" x14ac:dyDescent="0.25">
      <c r="A10" s="67">
        <v>34213</v>
      </c>
      <c r="B10" s="68">
        <v>1993</v>
      </c>
      <c r="C10" s="68">
        <v>9</v>
      </c>
      <c r="D10" s="68">
        <v>10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9">
        <v>64.278457985386908</v>
      </c>
      <c r="W10" s="69">
        <v>73.46837567368523</v>
      </c>
      <c r="X10" s="69"/>
      <c r="Y10" s="69"/>
      <c r="Z10" s="69"/>
      <c r="AA10" s="69"/>
      <c r="AB10" s="70"/>
      <c r="AC10" s="70"/>
      <c r="AD10" s="70"/>
      <c r="AE10" s="70"/>
      <c r="AF10" s="70"/>
      <c r="AG10" s="70"/>
      <c r="AH10" s="70"/>
      <c r="AI10" s="70"/>
      <c r="AJ10" s="70"/>
      <c r="AK10" s="70">
        <v>16.872047900844564</v>
      </c>
      <c r="AL10" s="60"/>
      <c r="AM10" s="60"/>
      <c r="AN10" s="60">
        <f>[1]Extra_XM!I49</f>
        <v>69.945920513222021</v>
      </c>
      <c r="AO10" s="60">
        <v>748895</v>
      </c>
      <c r="AP10" s="60">
        <v>1363230</v>
      </c>
      <c r="AQ10" s="71">
        <f t="shared" si="0"/>
        <v>4438672.7942048609</v>
      </c>
      <c r="AR10" s="71">
        <f t="shared" si="1"/>
        <v>8079813.4761800962</v>
      </c>
      <c r="AS10" s="60"/>
      <c r="AT10" s="72"/>
      <c r="AU10" s="72"/>
      <c r="AV10" s="77"/>
      <c r="AW10" s="77"/>
      <c r="AX10" s="77"/>
      <c r="BN10" s="74"/>
      <c r="BO10" s="75"/>
      <c r="BP10" s="76"/>
      <c r="BQ10" s="76"/>
      <c r="BR10" s="74"/>
      <c r="BS10" s="74"/>
      <c r="BU10" s="78"/>
      <c r="BV10" s="78"/>
      <c r="BW10" s="78"/>
      <c r="BX10" s="78"/>
      <c r="CA10" s="77"/>
    </row>
    <row r="11" spans="1:79" x14ac:dyDescent="0.25">
      <c r="A11" s="67">
        <v>34243</v>
      </c>
      <c r="B11" s="68">
        <v>1993</v>
      </c>
      <c r="C11" s="68">
        <v>10</v>
      </c>
      <c r="D11" s="68">
        <v>11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9">
        <v>63.847798587003489</v>
      </c>
      <c r="W11" s="69">
        <v>74.108070620928316</v>
      </c>
      <c r="X11" s="69"/>
      <c r="Y11" s="69"/>
      <c r="Z11" s="69"/>
      <c r="AA11" s="69"/>
      <c r="AB11" s="70"/>
      <c r="AC11" s="70"/>
      <c r="AD11" s="70"/>
      <c r="AE11" s="70"/>
      <c r="AF11" s="70"/>
      <c r="AG11" s="70"/>
      <c r="AH11" s="70"/>
      <c r="AI11" s="70"/>
      <c r="AJ11" s="70"/>
      <c r="AK11" s="70">
        <v>17.30084782321326</v>
      </c>
      <c r="AL11" s="60"/>
      <c r="AM11" s="60"/>
      <c r="AN11" s="60">
        <f>[1]Extra_XM!I50</f>
        <v>68.39768043447144</v>
      </c>
      <c r="AO11" s="60">
        <v>779259</v>
      </c>
      <c r="AP11" s="60">
        <v>1382080</v>
      </c>
      <c r="AQ11" s="71">
        <f t="shared" si="0"/>
        <v>4504166.5469968244</v>
      </c>
      <c r="AR11" s="71">
        <f t="shared" si="1"/>
        <v>7988510.2402068777</v>
      </c>
      <c r="AS11" s="60"/>
      <c r="AT11" s="72"/>
      <c r="AU11" s="72"/>
      <c r="AV11" s="77"/>
      <c r="AW11" s="77"/>
      <c r="AX11" s="77"/>
      <c r="BN11" s="74"/>
      <c r="BO11" s="75"/>
      <c r="BP11" s="76"/>
      <c r="BQ11" s="76"/>
      <c r="BR11" s="74"/>
      <c r="BS11" s="74"/>
      <c r="BU11" s="78"/>
      <c r="BV11" s="78"/>
      <c r="BW11" s="78"/>
      <c r="BX11" s="78"/>
      <c r="CA11" s="77"/>
    </row>
    <row r="12" spans="1:79" x14ac:dyDescent="0.25">
      <c r="A12" s="67">
        <v>34274</v>
      </c>
      <c r="B12" s="68">
        <v>1993</v>
      </c>
      <c r="C12" s="68">
        <v>11</v>
      </c>
      <c r="D12" s="68">
        <v>12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9">
        <v>64.960937818081732</v>
      </c>
      <c r="W12" s="69">
        <v>74.651801409334354</v>
      </c>
      <c r="X12" s="69"/>
      <c r="Y12" s="69"/>
      <c r="Z12" s="69"/>
      <c r="AA12" s="69"/>
      <c r="AB12" s="70"/>
      <c r="AC12" s="70"/>
      <c r="AD12" s="70"/>
      <c r="AE12" s="70"/>
      <c r="AF12" s="70"/>
      <c r="AG12" s="70"/>
      <c r="AH12" s="70"/>
      <c r="AI12" s="70"/>
      <c r="AJ12" s="70"/>
      <c r="AK12" s="70">
        <v>17.661367503166552</v>
      </c>
      <c r="AL12" s="60"/>
      <c r="AM12" s="60"/>
      <c r="AN12" s="60">
        <f>[1]Extra_XM!I51</f>
        <v>66.704416903470431</v>
      </c>
      <c r="AO12" s="60">
        <v>779672</v>
      </c>
      <c r="AP12" s="60">
        <v>1394000</v>
      </c>
      <c r="AQ12" s="71">
        <f t="shared" si="0"/>
        <v>4414561.895392362</v>
      </c>
      <c r="AR12" s="71">
        <f t="shared" si="1"/>
        <v>7892933.5440761661</v>
      </c>
      <c r="AS12" s="60"/>
      <c r="AT12" s="72"/>
      <c r="AU12" s="72"/>
      <c r="AV12" s="77"/>
      <c r="AW12" s="77"/>
      <c r="AX12" s="77"/>
      <c r="BN12" s="74"/>
      <c r="BO12" s="75"/>
      <c r="BP12" s="76"/>
      <c r="BQ12" s="76"/>
      <c r="BR12" s="74"/>
      <c r="BS12" s="74"/>
      <c r="BU12" s="78"/>
      <c r="BV12" s="78"/>
      <c r="BW12" s="78"/>
      <c r="BX12" s="78"/>
      <c r="CA12" s="77"/>
    </row>
    <row r="13" spans="1:79" x14ac:dyDescent="0.25">
      <c r="A13" s="67">
        <v>34304</v>
      </c>
      <c r="B13" s="68">
        <v>1993</v>
      </c>
      <c r="C13" s="68">
        <v>12</v>
      </c>
      <c r="D13" s="68">
        <v>13</v>
      </c>
      <c r="E13" s="60"/>
      <c r="F13" s="60"/>
      <c r="G13" s="60"/>
      <c r="H13" s="60"/>
      <c r="I13" s="60"/>
      <c r="J13" s="60"/>
      <c r="K13" s="60"/>
      <c r="L13" s="60"/>
      <c r="M13" s="4"/>
      <c r="N13" s="60"/>
      <c r="O13" s="60"/>
      <c r="P13" s="60"/>
      <c r="Q13" s="60"/>
      <c r="R13" s="5"/>
      <c r="S13" s="60"/>
      <c r="T13" s="60"/>
      <c r="U13" s="60"/>
      <c r="V13" s="69">
        <v>65.15190967019447</v>
      </c>
      <c r="W13" s="69">
        <v>73.849728050556621</v>
      </c>
      <c r="X13" s="69"/>
      <c r="Y13" s="69"/>
      <c r="Z13" s="69"/>
      <c r="AA13" s="69"/>
      <c r="AB13" s="70"/>
      <c r="AC13" s="70"/>
      <c r="AD13" s="70"/>
      <c r="AE13" s="70"/>
      <c r="AF13" s="70"/>
      <c r="AG13" s="70"/>
      <c r="AH13" s="70"/>
      <c r="AI13" s="70"/>
      <c r="AJ13" s="70"/>
      <c r="AK13" s="70">
        <v>17.87986427889582</v>
      </c>
      <c r="AL13" s="60"/>
      <c r="AM13" s="60"/>
      <c r="AN13" s="60">
        <f>[1]Extra_XM!I52</f>
        <v>66.461309137135345</v>
      </c>
      <c r="AO13" s="60">
        <v>958328</v>
      </c>
      <c r="AP13" s="60">
        <v>1563472.7990000001</v>
      </c>
      <c r="AQ13" s="71">
        <f t="shared" si="0"/>
        <v>5359816.9709327463</v>
      </c>
      <c r="AR13" s="71">
        <f t="shared" si="1"/>
        <v>8744321.4031854682</v>
      </c>
      <c r="AS13" s="60"/>
      <c r="AT13" s="72"/>
      <c r="AU13" s="72"/>
      <c r="AV13" s="77"/>
      <c r="AW13" s="77"/>
      <c r="AX13" s="77"/>
      <c r="BN13" s="74"/>
      <c r="BO13" s="75"/>
      <c r="BP13" s="76"/>
      <c r="BQ13" s="76"/>
      <c r="BR13" s="74"/>
      <c r="BS13" s="74"/>
      <c r="BU13" s="78"/>
      <c r="BV13" s="78"/>
      <c r="BW13" s="78"/>
      <c r="BX13" s="78"/>
      <c r="CA13" s="77"/>
    </row>
    <row r="14" spans="1:79" x14ac:dyDescent="0.25">
      <c r="A14" s="67">
        <v>34335</v>
      </c>
      <c r="B14" s="68">
        <v>1994</v>
      </c>
      <c r="C14" s="68">
        <v>1</v>
      </c>
      <c r="D14" s="68">
        <v>14</v>
      </c>
      <c r="E14" s="79">
        <v>42.084077338013685</v>
      </c>
      <c r="F14" s="79">
        <v>45.712799408117597</v>
      </c>
      <c r="G14" s="79"/>
      <c r="H14" s="79"/>
      <c r="I14" s="60"/>
      <c r="J14" s="60"/>
      <c r="K14" s="60"/>
      <c r="L14" s="60"/>
      <c r="M14" s="80">
        <v>116146.04</v>
      </c>
      <c r="N14" s="81">
        <v>10425.796999999999</v>
      </c>
      <c r="O14" s="81">
        <v>16541.995999999999</v>
      </c>
      <c r="P14" s="81">
        <v>3534.6979999999994</v>
      </c>
      <c r="Q14" s="81">
        <v>85643.548999999999</v>
      </c>
      <c r="R14" s="82">
        <v>130519.2</v>
      </c>
      <c r="S14" s="81">
        <v>54157.796000000002</v>
      </c>
      <c r="T14" s="81">
        <v>27409.587</v>
      </c>
      <c r="U14" s="81">
        <v>48951.816999999995</v>
      </c>
      <c r="V14" s="69">
        <v>65.616122565969974</v>
      </c>
      <c r="W14" s="69">
        <v>68.787751134421597</v>
      </c>
      <c r="X14" s="69"/>
      <c r="Y14" s="69"/>
      <c r="Z14" s="69"/>
      <c r="AA14" s="69"/>
      <c r="AB14" s="70">
        <f t="shared" ref="AB14:AB77" si="2">M14/$V14*100</f>
        <v>177008.38674706451</v>
      </c>
      <c r="AC14" s="70">
        <f t="shared" ref="AC14:AC77" si="3">N14/$V14*100</f>
        <v>15889.078159895806</v>
      </c>
      <c r="AD14" s="70">
        <f t="shared" ref="AD14:AD77" si="4">O14/$V14*100</f>
        <v>25210.261370395358</v>
      </c>
      <c r="AE14" s="70">
        <f t="shared" ref="AE14:AE77" si="5">P14/$V14*100</f>
        <v>5386.9351948467238</v>
      </c>
      <c r="AF14" s="70">
        <f t="shared" ref="AF14:AF77" si="6">Q14/$V14*100</f>
        <v>130522.11202192662</v>
      </c>
      <c r="AG14" s="70">
        <f t="shared" ref="AG14:AG77" si="7">R14/$W14*100</f>
        <v>189741.92039647565</v>
      </c>
      <c r="AH14" s="70">
        <f t="shared" ref="AH14:AH77" si="8">S14/$W14*100</f>
        <v>78731.743816086571</v>
      </c>
      <c r="AI14" s="70">
        <f t="shared" ref="AI14:AI77" si="9">T14/$W14*100</f>
        <v>39846.610112950999</v>
      </c>
      <c r="AJ14" s="70">
        <f t="shared" ref="AJ14:AJ77" si="10">U14/$W14*100</f>
        <v>71163.566467438068</v>
      </c>
      <c r="AK14" s="70">
        <v>18.426106218219001</v>
      </c>
      <c r="AL14" s="71">
        <v>2400540</v>
      </c>
      <c r="AM14" s="71">
        <f t="shared" ref="AM14:AM25" si="11">AL14/$AK14*100</f>
        <v>13027928.806936115</v>
      </c>
      <c r="AN14" s="71">
        <f>[1]Extra_XM!I53</f>
        <v>64.872142169409017</v>
      </c>
      <c r="AO14" s="83">
        <v>827171.93099999998</v>
      </c>
      <c r="AP14" s="83">
        <v>1459961.7500000002</v>
      </c>
      <c r="AQ14" s="71">
        <f t="shared" ref="AQ14:AQ77" si="12">AO14/$AK14*100</f>
        <v>4489130.3740674481</v>
      </c>
      <c r="AR14" s="71">
        <f t="shared" ref="AR14:AR77" si="13">AP14/$AK14*100</f>
        <v>7923332.9750180654</v>
      </c>
      <c r="AS14" s="60"/>
      <c r="AT14" s="72"/>
      <c r="AU14" s="72"/>
      <c r="AV14" s="77"/>
      <c r="AW14" s="77"/>
      <c r="AX14" s="77"/>
      <c r="BN14" s="74"/>
      <c r="BO14" s="75"/>
      <c r="BP14" s="76"/>
      <c r="BQ14" s="76"/>
      <c r="BR14" s="74"/>
      <c r="BS14" s="74"/>
      <c r="BU14" s="78"/>
      <c r="BV14" s="78"/>
      <c r="BW14" s="78"/>
      <c r="BX14" s="78"/>
      <c r="CA14" s="77"/>
    </row>
    <row r="15" spans="1:79" x14ac:dyDescent="0.25">
      <c r="A15" s="67">
        <v>34366</v>
      </c>
      <c r="B15" s="68">
        <v>1994</v>
      </c>
      <c r="C15" s="68">
        <v>2</v>
      </c>
      <c r="D15" s="68">
        <v>15</v>
      </c>
      <c r="E15" s="79">
        <v>42.64822967047423</v>
      </c>
      <c r="F15" s="79">
        <v>46.942445744608598</v>
      </c>
      <c r="G15" s="79"/>
      <c r="H15" s="79"/>
      <c r="I15" s="60"/>
      <c r="J15" s="60"/>
      <c r="K15" s="60"/>
      <c r="L15" s="60"/>
      <c r="M15" s="80">
        <v>156123.85999999999</v>
      </c>
      <c r="N15" s="81">
        <v>48972.231</v>
      </c>
      <c r="O15" s="81">
        <v>18145.866999999998</v>
      </c>
      <c r="P15" s="81">
        <v>3263.1250000000009</v>
      </c>
      <c r="Q15" s="81">
        <v>85742.637000000002</v>
      </c>
      <c r="R15" s="82">
        <v>119614.929</v>
      </c>
      <c r="S15" s="81">
        <v>46641.298000000003</v>
      </c>
      <c r="T15" s="81">
        <v>34742.403000000006</v>
      </c>
      <c r="U15" s="81">
        <v>38231.228000000003</v>
      </c>
      <c r="V15" s="69">
        <v>65.354621144472333</v>
      </c>
      <c r="W15" s="69">
        <v>68.674868867914526</v>
      </c>
      <c r="X15" s="69"/>
      <c r="Y15" s="69"/>
      <c r="Z15" s="69"/>
      <c r="AA15" s="69"/>
      <c r="AB15" s="70">
        <f t="shared" si="2"/>
        <v>238887.25428439712</v>
      </c>
      <c r="AC15" s="70">
        <f t="shared" si="3"/>
        <v>74933.080694848541</v>
      </c>
      <c r="AD15" s="70">
        <f t="shared" si="4"/>
        <v>27765.23936981734</v>
      </c>
      <c r="AE15" s="70">
        <f t="shared" si="5"/>
        <v>4992.9522088217236</v>
      </c>
      <c r="AF15" s="70">
        <f t="shared" si="6"/>
        <v>131195.98201090953</v>
      </c>
      <c r="AG15" s="70">
        <f t="shared" si="7"/>
        <v>174175.6933385061</v>
      </c>
      <c r="AH15" s="70">
        <f t="shared" si="8"/>
        <v>67916.107841002682</v>
      </c>
      <c r="AI15" s="70">
        <f t="shared" si="9"/>
        <v>50589.689609486748</v>
      </c>
      <c r="AJ15" s="70">
        <f t="shared" si="10"/>
        <v>55669.895888016683</v>
      </c>
      <c r="AK15" s="70">
        <v>18.961423318755713</v>
      </c>
      <c r="AL15" s="71">
        <v>2449871</v>
      </c>
      <c r="AM15" s="71">
        <f t="shared" si="11"/>
        <v>12920290.628060117</v>
      </c>
      <c r="AN15" s="71">
        <f>[1]Extra_XM!I54</f>
        <v>64.726618299754477</v>
      </c>
      <c r="AO15" s="83">
        <v>861533.34400000004</v>
      </c>
      <c r="AP15" s="83">
        <v>1493935.173</v>
      </c>
      <c r="AQ15" s="71">
        <f t="shared" si="12"/>
        <v>4543611.1494215382</v>
      </c>
      <c r="AR15" s="71">
        <f t="shared" si="13"/>
        <v>7878813.4618685097</v>
      </c>
      <c r="AS15" s="60"/>
      <c r="AT15" s="72"/>
      <c r="AU15" s="72"/>
      <c r="AV15" s="77"/>
      <c r="AW15" s="77"/>
      <c r="AX15" s="77"/>
      <c r="BN15" s="74"/>
      <c r="BO15" s="75"/>
      <c r="BP15" s="76"/>
      <c r="BQ15" s="76"/>
      <c r="BR15" s="74"/>
      <c r="BS15" s="74"/>
      <c r="BU15" s="78"/>
      <c r="BV15" s="78"/>
      <c r="BW15" s="78"/>
      <c r="BX15" s="78"/>
      <c r="CA15" s="77"/>
    </row>
    <row r="16" spans="1:79" x14ac:dyDescent="0.25">
      <c r="A16" s="67">
        <v>34394</v>
      </c>
      <c r="B16" s="68">
        <v>1994</v>
      </c>
      <c r="C16" s="68">
        <v>3</v>
      </c>
      <c r="D16" s="68">
        <v>16</v>
      </c>
      <c r="E16" s="79">
        <v>48.351833598659333</v>
      </c>
      <c r="F16" s="79">
        <v>48.060988222993402</v>
      </c>
      <c r="G16" s="79"/>
      <c r="H16" s="79"/>
      <c r="I16" s="60"/>
      <c r="J16" s="60"/>
      <c r="K16" s="60"/>
      <c r="L16" s="60"/>
      <c r="M16" s="80">
        <v>164704.29999999999</v>
      </c>
      <c r="N16" s="81">
        <v>56928.364999999998</v>
      </c>
      <c r="O16" s="81">
        <v>18037.426999999996</v>
      </c>
      <c r="P16" s="81">
        <v>3916.438000000001</v>
      </c>
      <c r="Q16" s="81">
        <v>85822.07</v>
      </c>
      <c r="R16" s="82">
        <v>164359.46</v>
      </c>
      <c r="S16" s="81">
        <v>65358.47</v>
      </c>
      <c r="T16" s="81">
        <v>37488.322</v>
      </c>
      <c r="U16" s="81">
        <v>61512.667999999983</v>
      </c>
      <c r="V16" s="69">
        <v>65.775876152376526</v>
      </c>
      <c r="W16" s="69">
        <v>69.712731665253472</v>
      </c>
      <c r="X16" s="69"/>
      <c r="Y16" s="69"/>
      <c r="Z16" s="69"/>
      <c r="AA16" s="69"/>
      <c r="AB16" s="70">
        <f t="shared" si="2"/>
        <v>250402.2897672175</v>
      </c>
      <c r="AC16" s="70">
        <f t="shared" si="3"/>
        <v>86549.002962909435</v>
      </c>
      <c r="AD16" s="70">
        <f t="shared" si="4"/>
        <v>27422.556802154115</v>
      </c>
      <c r="AE16" s="70">
        <f t="shared" si="5"/>
        <v>5954.2163922334885</v>
      </c>
      <c r="AF16" s="70">
        <f t="shared" si="6"/>
        <v>130476.5136099205</v>
      </c>
      <c r="AG16" s="70">
        <f t="shared" si="7"/>
        <v>235766.77613096713</v>
      </c>
      <c r="AH16" s="70">
        <f t="shared" si="8"/>
        <v>93753.993623199625</v>
      </c>
      <c r="AI16" s="70">
        <f t="shared" si="9"/>
        <v>53775.431122124704</v>
      </c>
      <c r="AJ16" s="70">
        <f t="shared" si="10"/>
        <v>88237.351385642804</v>
      </c>
      <c r="AK16" s="70">
        <v>19.312383764770853</v>
      </c>
      <c r="AL16" s="71">
        <v>2552942</v>
      </c>
      <c r="AM16" s="71">
        <f t="shared" si="11"/>
        <v>13219196.713856785</v>
      </c>
      <c r="AN16" s="71">
        <f>[1]Extra_XM!I55</f>
        <v>65.010878898452219</v>
      </c>
      <c r="AO16" s="83">
        <v>947083.36800000002</v>
      </c>
      <c r="AP16" s="83">
        <v>1556672.443</v>
      </c>
      <c r="AQ16" s="71">
        <f t="shared" si="12"/>
        <v>4904021.0651139021</v>
      </c>
      <c r="AR16" s="71">
        <f t="shared" si="13"/>
        <v>8060488.3475836944</v>
      </c>
      <c r="AS16" s="60"/>
      <c r="AT16" s="72"/>
      <c r="AU16" s="72"/>
      <c r="AV16" s="77"/>
      <c r="AW16" s="77"/>
      <c r="AX16" s="77"/>
      <c r="BN16" s="74"/>
      <c r="BO16" s="75"/>
      <c r="BP16" s="76"/>
      <c r="BQ16" s="76"/>
      <c r="BR16" s="74"/>
      <c r="BS16" s="74"/>
      <c r="BU16" s="78"/>
      <c r="BV16" s="78"/>
      <c r="BW16" s="78"/>
      <c r="BX16" s="78"/>
      <c r="CA16" s="77"/>
    </row>
    <row r="17" spans="1:79" x14ac:dyDescent="0.25">
      <c r="A17" s="67">
        <v>34425</v>
      </c>
      <c r="B17" s="68">
        <v>1994</v>
      </c>
      <c r="C17" s="68">
        <v>4</v>
      </c>
      <c r="D17" s="68">
        <v>17</v>
      </c>
      <c r="E17" s="79">
        <v>46.556284019663373</v>
      </c>
      <c r="F17" s="79">
        <v>47.601608595046002</v>
      </c>
      <c r="G17" s="79"/>
      <c r="H17" s="79"/>
      <c r="I17" s="60"/>
      <c r="J17" s="60"/>
      <c r="K17" s="60"/>
      <c r="L17" s="60"/>
      <c r="M17" s="80">
        <v>182467.87</v>
      </c>
      <c r="N17" s="81">
        <v>48284.472000000009</v>
      </c>
      <c r="O17" s="81">
        <v>25917.376</v>
      </c>
      <c r="P17" s="81">
        <v>22527.835999999996</v>
      </c>
      <c r="Q17" s="81">
        <v>85738.186000000002</v>
      </c>
      <c r="R17" s="82">
        <v>158381.402</v>
      </c>
      <c r="S17" s="81">
        <v>60727.793000000005</v>
      </c>
      <c r="T17" s="81">
        <v>34912.281999999999</v>
      </c>
      <c r="U17" s="81">
        <v>62741.327000000012</v>
      </c>
      <c r="V17" s="69">
        <v>65.261765139899296</v>
      </c>
      <c r="W17" s="69">
        <v>70.426121521546733</v>
      </c>
      <c r="X17" s="69"/>
      <c r="Y17" s="69"/>
      <c r="Z17" s="69"/>
      <c r="AA17" s="69"/>
      <c r="AB17" s="70">
        <f t="shared" si="2"/>
        <v>279593.83202224178</v>
      </c>
      <c r="AC17" s="70">
        <f t="shared" si="3"/>
        <v>73985.850515220242</v>
      </c>
      <c r="AD17" s="70">
        <f t="shared" si="4"/>
        <v>39712.955885336312</v>
      </c>
      <c r="AE17" s="70">
        <f t="shared" si="5"/>
        <v>34519.195047372508</v>
      </c>
      <c r="AF17" s="70">
        <f t="shared" si="6"/>
        <v>131375.83057431274</v>
      </c>
      <c r="AG17" s="70">
        <f t="shared" si="7"/>
        <v>224890.13817343829</v>
      </c>
      <c r="AH17" s="70">
        <f t="shared" si="8"/>
        <v>86229.074792114538</v>
      </c>
      <c r="AI17" s="70">
        <f t="shared" si="9"/>
        <v>49572.91590921794</v>
      </c>
      <c r="AJ17" s="70">
        <f t="shared" si="10"/>
        <v>89088.147472105818</v>
      </c>
      <c r="AK17" s="70">
        <v>19.533611750196744</v>
      </c>
      <c r="AL17" s="71">
        <v>2508256</v>
      </c>
      <c r="AM17" s="71">
        <f t="shared" si="11"/>
        <v>12840717.999704977</v>
      </c>
      <c r="AN17" s="71">
        <f>[1]Extra_XM!I56</f>
        <v>64.60421597739888</v>
      </c>
      <c r="AO17" s="83">
        <v>973929.13899999997</v>
      </c>
      <c r="AP17" s="83">
        <v>1603556.287</v>
      </c>
      <c r="AQ17" s="71">
        <f t="shared" si="12"/>
        <v>4985914.286896741</v>
      </c>
      <c r="AR17" s="71">
        <f t="shared" si="13"/>
        <v>8209215.5178821385</v>
      </c>
      <c r="AS17" s="60"/>
      <c r="AT17" s="72"/>
      <c r="AU17" s="72"/>
      <c r="AV17" s="77"/>
      <c r="AW17" s="77"/>
      <c r="AX17" s="77"/>
      <c r="BN17" s="74"/>
      <c r="BO17" s="75"/>
      <c r="BP17" s="76"/>
      <c r="BQ17" s="76"/>
      <c r="BR17" s="74"/>
      <c r="BS17" s="74"/>
      <c r="BU17" s="78"/>
      <c r="BV17" s="78"/>
      <c r="BW17" s="78"/>
      <c r="BX17" s="78"/>
      <c r="CA17" s="77"/>
    </row>
    <row r="18" spans="1:79" x14ac:dyDescent="0.25">
      <c r="A18" s="67">
        <v>34455</v>
      </c>
      <c r="B18" s="68">
        <v>1994</v>
      </c>
      <c r="C18" s="68">
        <v>5</v>
      </c>
      <c r="D18" s="68">
        <v>18</v>
      </c>
      <c r="E18" s="79">
        <v>46.797574489911959</v>
      </c>
      <c r="F18" s="79">
        <v>44.910212198549601</v>
      </c>
      <c r="G18" s="79"/>
      <c r="H18" s="79"/>
      <c r="I18" s="60"/>
      <c r="J18" s="60"/>
      <c r="K18" s="60"/>
      <c r="L18" s="60"/>
      <c r="M18" s="80">
        <v>155053.47</v>
      </c>
      <c r="N18" s="81">
        <v>39264.263999999996</v>
      </c>
      <c r="O18" s="81">
        <v>24750.577000000001</v>
      </c>
      <c r="P18" s="81">
        <v>5293.7520000000013</v>
      </c>
      <c r="Q18" s="81">
        <v>85744.876999999993</v>
      </c>
      <c r="R18" s="82">
        <v>151123.726</v>
      </c>
      <c r="S18" s="81">
        <v>62550.48</v>
      </c>
      <c r="T18" s="81">
        <v>33890.366999999998</v>
      </c>
      <c r="U18" s="81">
        <v>54682.878999999986</v>
      </c>
      <c r="V18" s="69">
        <v>64.555867381374952</v>
      </c>
      <c r="W18" s="69">
        <v>70.429817721654388</v>
      </c>
      <c r="X18" s="69"/>
      <c r="Y18" s="69"/>
      <c r="Z18" s="69"/>
      <c r="AA18" s="69"/>
      <c r="AB18" s="70">
        <f t="shared" si="2"/>
        <v>240184.93792980089</v>
      </c>
      <c r="AC18" s="70">
        <f t="shared" si="3"/>
        <v>60822.146139001692</v>
      </c>
      <c r="AD18" s="70">
        <f t="shared" si="4"/>
        <v>38339.779177284829</v>
      </c>
      <c r="AE18" s="70">
        <f t="shared" si="5"/>
        <v>8200.2646927911992</v>
      </c>
      <c r="AF18" s="70">
        <f t="shared" si="6"/>
        <v>132822.74792072314</v>
      </c>
      <c r="AG18" s="70">
        <f t="shared" si="7"/>
        <v>214573.50152069953</v>
      </c>
      <c r="AH18" s="70">
        <f t="shared" si="8"/>
        <v>88812.497353330793</v>
      </c>
      <c r="AI18" s="70">
        <f t="shared" si="9"/>
        <v>48119.34503925324</v>
      </c>
      <c r="AJ18" s="70">
        <f t="shared" si="10"/>
        <v>77641.659128115512</v>
      </c>
      <c r="AK18" s="70">
        <v>19.626472879881678</v>
      </c>
      <c r="AL18" s="71">
        <v>2574253</v>
      </c>
      <c r="AM18" s="71">
        <f t="shared" si="11"/>
        <v>13116228.350121764</v>
      </c>
      <c r="AN18" s="71">
        <f>[1]Extra_XM!I57</f>
        <v>64.911122735035789</v>
      </c>
      <c r="AO18" s="83">
        <v>969262.31199999992</v>
      </c>
      <c r="AP18" s="83">
        <v>1648907.9879999999</v>
      </c>
      <c r="AQ18" s="71">
        <f t="shared" si="12"/>
        <v>4938545.5956966802</v>
      </c>
      <c r="AR18" s="71">
        <f t="shared" si="13"/>
        <v>8401448.3809275292</v>
      </c>
      <c r="AS18" s="60"/>
      <c r="AT18" s="72"/>
      <c r="AU18" s="72"/>
      <c r="AV18" s="77"/>
      <c r="AW18" s="77"/>
      <c r="AX18" s="77"/>
      <c r="BN18" s="74"/>
      <c r="BO18" s="75"/>
      <c r="BP18" s="76"/>
      <c r="BQ18" s="76"/>
      <c r="BR18" s="74"/>
      <c r="BS18" s="74"/>
      <c r="BU18" s="78"/>
      <c r="BV18" s="78"/>
      <c r="BW18" s="78"/>
      <c r="BX18" s="78"/>
      <c r="CA18" s="77"/>
    </row>
    <row r="19" spans="1:79" x14ac:dyDescent="0.25">
      <c r="A19" s="67">
        <v>34486</v>
      </c>
      <c r="B19" s="68">
        <v>1994</v>
      </c>
      <c r="C19" s="68">
        <v>6</v>
      </c>
      <c r="D19" s="68">
        <v>19</v>
      </c>
      <c r="E19" s="79">
        <v>45.36965348829802</v>
      </c>
      <c r="F19" s="79">
        <v>48.321749624968803</v>
      </c>
      <c r="G19" s="79"/>
      <c r="H19" s="79"/>
      <c r="I19" s="60"/>
      <c r="J19" s="60"/>
      <c r="K19" s="60"/>
      <c r="L19" s="60"/>
      <c r="M19" s="80">
        <v>165447.16</v>
      </c>
      <c r="N19" s="81">
        <v>53474.16</v>
      </c>
      <c r="O19" s="81">
        <v>21925.219000000001</v>
      </c>
      <c r="P19" s="81">
        <v>4389.0360000000001</v>
      </c>
      <c r="Q19" s="81">
        <v>85658.744999999995</v>
      </c>
      <c r="R19" s="82">
        <v>155008.399</v>
      </c>
      <c r="S19" s="81">
        <v>72215.595000000001</v>
      </c>
      <c r="T19" s="81">
        <v>31310.168999999998</v>
      </c>
      <c r="U19" s="81">
        <v>51482.635000000024</v>
      </c>
      <c r="V19" s="69">
        <v>64.693368576270188</v>
      </c>
      <c r="W19" s="69">
        <v>70.78334951266767</v>
      </c>
      <c r="X19" s="69"/>
      <c r="Y19" s="69"/>
      <c r="Z19" s="69"/>
      <c r="AA19" s="69"/>
      <c r="AB19" s="70">
        <f t="shared" si="2"/>
        <v>255740.52432429179</v>
      </c>
      <c r="AC19" s="70">
        <f t="shared" si="3"/>
        <v>82657.869232696845</v>
      </c>
      <c r="AD19" s="70">
        <f t="shared" si="4"/>
        <v>33890.983701291239</v>
      </c>
      <c r="AE19" s="70">
        <f t="shared" si="5"/>
        <v>6784.3676973251904</v>
      </c>
      <c r="AF19" s="70">
        <f t="shared" si="6"/>
        <v>132407.30369297852</v>
      </c>
      <c r="AG19" s="70">
        <f t="shared" si="7"/>
        <v>218989.91792167039</v>
      </c>
      <c r="AH19" s="70">
        <f t="shared" si="8"/>
        <v>102023.42146450134</v>
      </c>
      <c r="AI19" s="70">
        <f t="shared" si="9"/>
        <v>44233.80528834201</v>
      </c>
      <c r="AJ19" s="70">
        <f t="shared" si="10"/>
        <v>72732.691168827063</v>
      </c>
      <c r="AK19" s="70">
        <v>19.724796428959852</v>
      </c>
      <c r="AL19" s="71">
        <v>2573534</v>
      </c>
      <c r="AM19" s="71">
        <f t="shared" si="11"/>
        <v>13047201.826740019</v>
      </c>
      <c r="AN19" s="71">
        <f>[1]Extra_XM!I58</f>
        <v>65.19456353851379</v>
      </c>
      <c r="AO19" s="83">
        <v>957161.58</v>
      </c>
      <c r="AP19" s="83">
        <v>1690454.7289999998</v>
      </c>
      <c r="AQ19" s="71">
        <f t="shared" si="12"/>
        <v>4852580.270966447</v>
      </c>
      <c r="AR19" s="71">
        <f t="shared" si="13"/>
        <v>8570201.1429536585</v>
      </c>
      <c r="AS19" s="60"/>
      <c r="AT19" s="72"/>
      <c r="AU19" s="72"/>
      <c r="AV19" s="77"/>
      <c r="AW19" s="77"/>
      <c r="AX19" s="77"/>
      <c r="BN19" s="74"/>
      <c r="BO19" s="75"/>
      <c r="BP19" s="76"/>
      <c r="BQ19" s="76"/>
      <c r="BR19" s="74"/>
      <c r="BS19" s="74"/>
      <c r="BU19" s="78"/>
      <c r="BV19" s="78"/>
      <c r="BW19" s="78"/>
      <c r="BX19" s="78"/>
      <c r="CA19" s="77"/>
    </row>
    <row r="20" spans="1:79" x14ac:dyDescent="0.25">
      <c r="A20" s="67">
        <v>34516</v>
      </c>
      <c r="B20" s="68">
        <v>1994</v>
      </c>
      <c r="C20" s="68">
        <v>7</v>
      </c>
      <c r="D20" s="68">
        <v>20</v>
      </c>
      <c r="E20" s="79">
        <v>46.77109666462637</v>
      </c>
      <c r="F20" s="79">
        <v>47.152282793850603</v>
      </c>
      <c r="G20" s="79"/>
      <c r="H20" s="79"/>
      <c r="I20" s="60"/>
      <c r="J20" s="60"/>
      <c r="K20" s="60"/>
      <c r="L20" s="60"/>
      <c r="M20" s="80">
        <v>152621.03</v>
      </c>
      <c r="N20" s="81">
        <v>31873.726000000006</v>
      </c>
      <c r="O20" s="81">
        <v>29248.206999999999</v>
      </c>
      <c r="P20" s="81">
        <v>6007.804000000001</v>
      </c>
      <c r="Q20" s="81">
        <v>85491.292999999991</v>
      </c>
      <c r="R20" s="82">
        <v>198317.84599999999</v>
      </c>
      <c r="S20" s="81">
        <v>87216.794000000009</v>
      </c>
      <c r="T20" s="81">
        <v>46876.650999999998</v>
      </c>
      <c r="U20" s="81">
        <v>64224.401000000005</v>
      </c>
      <c r="V20" s="69">
        <v>63.373734305720753</v>
      </c>
      <c r="W20" s="69">
        <v>70.848804896947556</v>
      </c>
      <c r="X20" s="69"/>
      <c r="Y20" s="69"/>
      <c r="Z20" s="69"/>
      <c r="AA20" s="69"/>
      <c r="AB20" s="70">
        <f t="shared" si="2"/>
        <v>240826.94774422166</v>
      </c>
      <c r="AC20" s="70">
        <f t="shared" si="3"/>
        <v>50294.852195766478</v>
      </c>
      <c r="AD20" s="70">
        <f t="shared" si="4"/>
        <v>46151.938686308029</v>
      </c>
      <c r="AE20" s="70">
        <f t="shared" si="5"/>
        <v>9479.9589543166257</v>
      </c>
      <c r="AF20" s="70">
        <f t="shared" si="6"/>
        <v>134900.19790783053</v>
      </c>
      <c r="AG20" s="70">
        <f t="shared" si="7"/>
        <v>279916.99547855649</v>
      </c>
      <c r="AH20" s="70">
        <f t="shared" si="8"/>
        <v>123102.70318159969</v>
      </c>
      <c r="AI20" s="70">
        <f t="shared" si="9"/>
        <v>66164.349657251063</v>
      </c>
      <c r="AJ20" s="70">
        <f t="shared" si="10"/>
        <v>90649.942639705769</v>
      </c>
      <c r="AK20" s="70">
        <v>20.004745422862978</v>
      </c>
      <c r="AL20" s="71">
        <v>2635215</v>
      </c>
      <c r="AM20" s="71">
        <f t="shared" si="11"/>
        <v>13172949.439227913</v>
      </c>
      <c r="AN20" s="71">
        <f>[1]Extra_XM!I59</f>
        <v>65.320237223458051</v>
      </c>
      <c r="AO20" s="83">
        <v>993086.50900000008</v>
      </c>
      <c r="AP20" s="83">
        <v>1748449.3000000003</v>
      </c>
      <c r="AQ20" s="71">
        <f t="shared" si="12"/>
        <v>4964254.6706194207</v>
      </c>
      <c r="AR20" s="71">
        <f t="shared" si="13"/>
        <v>8740172.7092299648</v>
      </c>
      <c r="AS20" s="60"/>
      <c r="AT20" s="72"/>
      <c r="AU20" s="72"/>
      <c r="AV20" s="77"/>
      <c r="AW20" s="77"/>
      <c r="AX20" s="77"/>
      <c r="BN20" s="74"/>
      <c r="BO20" s="75"/>
      <c r="BP20" s="76"/>
      <c r="BQ20" s="76"/>
      <c r="BR20" s="74"/>
      <c r="BS20" s="74"/>
      <c r="BU20" s="78"/>
      <c r="BV20" s="78"/>
      <c r="BW20" s="78"/>
      <c r="BX20" s="78"/>
      <c r="CA20" s="77"/>
    </row>
    <row r="21" spans="1:79" x14ac:dyDescent="0.25">
      <c r="A21" s="67">
        <v>34547</v>
      </c>
      <c r="B21" s="68">
        <v>1994</v>
      </c>
      <c r="C21" s="68">
        <v>8</v>
      </c>
      <c r="D21" s="68">
        <v>21</v>
      </c>
      <c r="E21" s="79">
        <v>50.91255820963837</v>
      </c>
      <c r="F21" s="79">
        <v>51.389706830353603</v>
      </c>
      <c r="G21" s="79"/>
      <c r="H21" s="79"/>
      <c r="I21" s="60"/>
      <c r="J21" s="60"/>
      <c r="K21" s="60"/>
      <c r="L21" s="60"/>
      <c r="M21" s="80">
        <v>142442.76999999999</v>
      </c>
      <c r="N21" s="81">
        <v>22909.091</v>
      </c>
      <c r="O21" s="81">
        <v>27401.850000000002</v>
      </c>
      <c r="P21" s="81">
        <v>6373.2270000000026</v>
      </c>
      <c r="Q21" s="81">
        <v>85758.601999999999</v>
      </c>
      <c r="R21" s="82">
        <v>183816.76500000001</v>
      </c>
      <c r="S21" s="81">
        <v>79773.426999999996</v>
      </c>
      <c r="T21" s="81">
        <v>40404.127000000008</v>
      </c>
      <c r="U21" s="81">
        <v>63639.211000000018</v>
      </c>
      <c r="V21" s="69">
        <v>63.473202947502571</v>
      </c>
      <c r="W21" s="69">
        <v>71.655979371991165</v>
      </c>
      <c r="X21" s="69"/>
      <c r="Y21" s="69"/>
      <c r="Z21" s="69"/>
      <c r="AA21" s="69"/>
      <c r="AB21" s="70">
        <f t="shared" si="2"/>
        <v>224414.02573903761</v>
      </c>
      <c r="AC21" s="70">
        <f t="shared" si="3"/>
        <v>36092.539743027708</v>
      </c>
      <c r="AD21" s="70">
        <f t="shared" si="4"/>
        <v>43170.737772069784</v>
      </c>
      <c r="AE21" s="70">
        <f t="shared" si="5"/>
        <v>10040.815185065063</v>
      </c>
      <c r="AF21" s="70">
        <f t="shared" si="6"/>
        <v>135109.93303887505</v>
      </c>
      <c r="AG21" s="70">
        <f t="shared" si="7"/>
        <v>256526.76386675716</v>
      </c>
      <c r="AH21" s="70">
        <f t="shared" si="8"/>
        <v>111328.3604510774</v>
      </c>
      <c r="AI21" s="70">
        <f t="shared" si="9"/>
        <v>56386.260231331289</v>
      </c>
      <c r="AJ21" s="70">
        <f t="shared" si="10"/>
        <v>88812.143184348504</v>
      </c>
      <c r="AK21" s="70">
        <v>20.324296957367032</v>
      </c>
      <c r="AL21" s="71">
        <v>2714484</v>
      </c>
      <c r="AM21" s="71">
        <f t="shared" si="11"/>
        <v>13355856.813615732</v>
      </c>
      <c r="AN21" s="71">
        <f>[1]Extra_XM!I60</f>
        <v>64.53993667656016</v>
      </c>
      <c r="AO21" s="83">
        <v>961398.43</v>
      </c>
      <c r="AP21" s="83">
        <v>1746566.6650000003</v>
      </c>
      <c r="AQ21" s="71">
        <f t="shared" si="12"/>
        <v>4730291.197853798</v>
      </c>
      <c r="AR21" s="71">
        <f t="shared" si="13"/>
        <v>8593491.172972234</v>
      </c>
      <c r="AS21" s="60"/>
      <c r="AT21" s="72"/>
      <c r="AU21" s="72"/>
      <c r="AV21" s="77"/>
      <c r="AW21" s="77"/>
      <c r="AX21" s="77"/>
      <c r="BN21" s="74"/>
      <c r="BO21" s="75"/>
      <c r="BP21" s="76"/>
      <c r="BQ21" s="76"/>
      <c r="BR21" s="74"/>
      <c r="BS21" s="74"/>
      <c r="BU21" s="78"/>
      <c r="BV21" s="78"/>
      <c r="BW21" s="78"/>
      <c r="BX21" s="78"/>
      <c r="CA21" s="77"/>
    </row>
    <row r="22" spans="1:79" x14ac:dyDescent="0.25">
      <c r="A22" s="67">
        <v>34578</v>
      </c>
      <c r="B22" s="68">
        <v>1994</v>
      </c>
      <c r="C22" s="68">
        <v>9</v>
      </c>
      <c r="D22" s="68">
        <v>22</v>
      </c>
      <c r="E22" s="79">
        <v>53.090922969904774</v>
      </c>
      <c r="F22" s="79">
        <v>52.268152620524603</v>
      </c>
      <c r="G22" s="79"/>
      <c r="H22" s="79"/>
      <c r="I22" s="60"/>
      <c r="J22" s="60"/>
      <c r="K22" s="60"/>
      <c r="L22" s="60"/>
      <c r="M22" s="80">
        <v>163138.94</v>
      </c>
      <c r="N22" s="81">
        <v>35506.701999999997</v>
      </c>
      <c r="O22" s="81">
        <v>36248.89</v>
      </c>
      <c r="P22" s="81">
        <v>6181.8999999999987</v>
      </c>
      <c r="Q22" s="81">
        <v>85201.448000000004</v>
      </c>
      <c r="R22" s="82">
        <v>188607.86900000001</v>
      </c>
      <c r="S22" s="81">
        <v>75483.176000000007</v>
      </c>
      <c r="T22" s="81">
        <v>37870.622000000003</v>
      </c>
      <c r="U22" s="81">
        <v>75254.070999999996</v>
      </c>
      <c r="V22" s="69">
        <v>63.878584549900594</v>
      </c>
      <c r="W22" s="69">
        <v>72.283302315666802</v>
      </c>
      <c r="X22" s="69"/>
      <c r="Y22" s="69"/>
      <c r="Z22" s="69"/>
      <c r="AA22" s="69"/>
      <c r="AB22" s="70">
        <f t="shared" si="2"/>
        <v>255389.09659552542</v>
      </c>
      <c r="AC22" s="70">
        <f t="shared" si="3"/>
        <v>55584.672469163619</v>
      </c>
      <c r="AD22" s="70">
        <f t="shared" si="4"/>
        <v>56746.545427416502</v>
      </c>
      <c r="AE22" s="70">
        <f t="shared" si="5"/>
        <v>9677.5782424715908</v>
      </c>
      <c r="AF22" s="70">
        <f t="shared" si="6"/>
        <v>133380.30045647369</v>
      </c>
      <c r="AG22" s="70">
        <f t="shared" si="7"/>
        <v>260928.68333039738</v>
      </c>
      <c r="AH22" s="70">
        <f t="shared" si="8"/>
        <v>104426.85043685346</v>
      </c>
      <c r="AI22" s="70">
        <f t="shared" si="9"/>
        <v>52391.936708447625</v>
      </c>
      <c r="AJ22" s="70">
        <f t="shared" si="10"/>
        <v>104109.89618509627</v>
      </c>
      <c r="AK22" s="70">
        <v>20.39257719978243</v>
      </c>
      <c r="AL22" s="71">
        <v>2754684</v>
      </c>
      <c r="AM22" s="71">
        <f t="shared" si="11"/>
        <v>13508268.096831772</v>
      </c>
      <c r="AN22" s="71">
        <f>[1]Extra_XM!I61</f>
        <v>64.983445909025832</v>
      </c>
      <c r="AO22" s="83">
        <v>971221.11600000004</v>
      </c>
      <c r="AP22" s="83">
        <v>1776542.2570000002</v>
      </c>
      <c r="AQ22" s="71">
        <f t="shared" si="12"/>
        <v>4762620.7638451997</v>
      </c>
      <c r="AR22" s="71">
        <f t="shared" si="13"/>
        <v>8711710.342422802</v>
      </c>
      <c r="AS22" s="60"/>
      <c r="AT22" s="72"/>
      <c r="AU22" s="72"/>
      <c r="AV22" s="77"/>
      <c r="AW22" s="77"/>
      <c r="AX22" s="77"/>
      <c r="BN22" s="74"/>
      <c r="BO22" s="75"/>
      <c r="BP22" s="76"/>
      <c r="BQ22" s="76"/>
      <c r="BR22" s="74"/>
      <c r="BS22" s="74"/>
      <c r="BU22" s="78"/>
      <c r="BV22" s="78"/>
      <c r="BW22" s="78"/>
      <c r="BX22" s="78"/>
      <c r="CA22" s="77"/>
    </row>
    <row r="23" spans="1:79" x14ac:dyDescent="0.25">
      <c r="A23" s="67">
        <v>34608</v>
      </c>
      <c r="B23" s="68">
        <v>1994</v>
      </c>
      <c r="C23" s="68">
        <v>10</v>
      </c>
      <c r="D23" s="68">
        <v>23</v>
      </c>
      <c r="E23" s="79">
        <v>53.372353673185785</v>
      </c>
      <c r="F23" s="79">
        <v>50.9504014078178</v>
      </c>
      <c r="G23" s="79"/>
      <c r="H23" s="79"/>
      <c r="I23" s="60"/>
      <c r="J23" s="60"/>
      <c r="K23" s="60"/>
      <c r="L23" s="60"/>
      <c r="M23" s="80">
        <v>149067.64000000001</v>
      </c>
      <c r="N23" s="81">
        <v>25560.761999999999</v>
      </c>
      <c r="O23" s="81">
        <v>29025.010000000002</v>
      </c>
      <c r="P23" s="81">
        <v>8392.2940000000017</v>
      </c>
      <c r="Q23" s="81">
        <v>86089.573999999993</v>
      </c>
      <c r="R23" s="82">
        <v>215674.33900000001</v>
      </c>
      <c r="S23" s="81">
        <v>92920.228999999992</v>
      </c>
      <c r="T23" s="81">
        <v>48325.118999999999</v>
      </c>
      <c r="U23" s="81">
        <v>74428.991000000009</v>
      </c>
      <c r="V23" s="69">
        <v>63.35860774381765</v>
      </c>
      <c r="W23" s="69">
        <v>72.754874150717256</v>
      </c>
      <c r="X23" s="69"/>
      <c r="Y23" s="69"/>
      <c r="Z23" s="69"/>
      <c r="AA23" s="69"/>
      <c r="AB23" s="70">
        <f t="shared" si="2"/>
        <v>235276.06635981612</v>
      </c>
      <c r="AC23" s="70">
        <f t="shared" si="3"/>
        <v>40342.998228988305</v>
      </c>
      <c r="AD23" s="70">
        <f t="shared" si="4"/>
        <v>45810.681505753542</v>
      </c>
      <c r="AE23" s="70">
        <f t="shared" si="5"/>
        <v>13245.704567772636</v>
      </c>
      <c r="AF23" s="70">
        <f t="shared" si="6"/>
        <v>135876.68205730163</v>
      </c>
      <c r="AG23" s="70">
        <f t="shared" si="7"/>
        <v>296439.71145247837</v>
      </c>
      <c r="AH23" s="70">
        <f t="shared" si="8"/>
        <v>127716.843833045</v>
      </c>
      <c r="AI23" s="70">
        <f t="shared" si="9"/>
        <v>66421.830240391646</v>
      </c>
      <c r="AJ23" s="70">
        <f t="shared" si="10"/>
        <v>102301.03737904171</v>
      </c>
      <c r="AK23" s="70">
        <v>20.582396273697235</v>
      </c>
      <c r="AL23" s="71">
        <v>2843821</v>
      </c>
      <c r="AM23" s="71">
        <f t="shared" si="11"/>
        <v>13816763.423383268</v>
      </c>
      <c r="AN23" s="71">
        <f>[1]Extra_XM!I62</f>
        <v>64.997411192930016</v>
      </c>
      <c r="AO23" s="83">
        <v>1012776.5020000001</v>
      </c>
      <c r="AP23" s="83">
        <v>1855607.8760000002</v>
      </c>
      <c r="AQ23" s="71">
        <f t="shared" si="12"/>
        <v>4920595.6805634573</v>
      </c>
      <c r="AR23" s="71">
        <f t="shared" si="13"/>
        <v>9015509.42526225</v>
      </c>
      <c r="AS23" s="60"/>
      <c r="AT23" s="72"/>
      <c r="AU23" s="72"/>
      <c r="AV23" s="77"/>
      <c r="AW23" s="77"/>
      <c r="AX23" s="77"/>
      <c r="BN23" s="74"/>
      <c r="BO23" s="75"/>
      <c r="BP23" s="76"/>
      <c r="BQ23" s="76"/>
      <c r="BR23" s="74"/>
      <c r="BS23" s="74"/>
      <c r="BU23" s="78"/>
      <c r="BV23" s="78"/>
      <c r="BW23" s="78"/>
      <c r="BX23" s="78"/>
      <c r="CA23" s="77"/>
    </row>
    <row r="24" spans="1:79" x14ac:dyDescent="0.25">
      <c r="A24" s="67">
        <v>34639</v>
      </c>
      <c r="B24" s="68">
        <v>1994</v>
      </c>
      <c r="C24" s="68">
        <v>11</v>
      </c>
      <c r="D24" s="68">
        <v>24</v>
      </c>
      <c r="E24" s="79">
        <v>55.126459410271167</v>
      </c>
      <c r="F24" s="79">
        <v>52.425269082851898</v>
      </c>
      <c r="G24" s="79"/>
      <c r="H24" s="79"/>
      <c r="I24" s="60"/>
      <c r="J24" s="60"/>
      <c r="K24" s="60"/>
      <c r="L24" s="60"/>
      <c r="M24" s="80">
        <v>157555.70000000001</v>
      </c>
      <c r="N24" s="81">
        <v>33110.050999999999</v>
      </c>
      <c r="O24" s="81">
        <v>32675.531999999996</v>
      </c>
      <c r="P24" s="81">
        <v>6437.8430000000008</v>
      </c>
      <c r="Q24" s="81">
        <v>85332.274000000005</v>
      </c>
      <c r="R24" s="82">
        <v>229497.399</v>
      </c>
      <c r="S24" s="81">
        <v>113239.31100000002</v>
      </c>
      <c r="T24" s="81">
        <v>39023.392</v>
      </c>
      <c r="U24" s="81">
        <v>77234.695999999982</v>
      </c>
      <c r="V24" s="69">
        <v>63.885130977703461</v>
      </c>
      <c r="W24" s="69">
        <v>73.383236645511417</v>
      </c>
      <c r="X24" s="69"/>
      <c r="Y24" s="69"/>
      <c r="Z24" s="69"/>
      <c r="AA24" s="69"/>
      <c r="AB24" s="70">
        <f t="shared" si="2"/>
        <v>246623.42800077921</v>
      </c>
      <c r="AC24" s="70">
        <f t="shared" si="3"/>
        <v>51827.476117338992</v>
      </c>
      <c r="AD24" s="70">
        <f t="shared" si="4"/>
        <v>51147.319415223668</v>
      </c>
      <c r="AE24" s="70">
        <f t="shared" si="5"/>
        <v>10077.216562719221</v>
      </c>
      <c r="AF24" s="70">
        <f t="shared" si="6"/>
        <v>133571.41590549733</v>
      </c>
      <c r="AG24" s="70">
        <f t="shared" si="7"/>
        <v>312738.1803948239</v>
      </c>
      <c r="AH24" s="70">
        <f t="shared" si="8"/>
        <v>154312.23284279389</v>
      </c>
      <c r="AI24" s="70">
        <f t="shared" si="9"/>
        <v>53177.529070444623</v>
      </c>
      <c r="AJ24" s="70">
        <f t="shared" si="10"/>
        <v>105248.4184815854</v>
      </c>
      <c r="AK24" s="70">
        <v>20.959303211830221</v>
      </c>
      <c r="AL24" s="71">
        <v>2997579</v>
      </c>
      <c r="AM24" s="71">
        <f t="shared" si="11"/>
        <v>14301901.975004844</v>
      </c>
      <c r="AN24" s="71">
        <f>[1]Extra_XM!I63</f>
        <v>63.841375901802309</v>
      </c>
      <c r="AO24" s="83">
        <v>1037324.916</v>
      </c>
      <c r="AP24" s="83">
        <v>1889808.9810000001</v>
      </c>
      <c r="AQ24" s="71">
        <f t="shared" si="12"/>
        <v>4949233.7866198467</v>
      </c>
      <c r="AR24" s="71">
        <f t="shared" si="13"/>
        <v>9016563.9663694575</v>
      </c>
      <c r="AS24" s="60"/>
      <c r="AT24" s="72"/>
      <c r="AU24" s="72"/>
      <c r="AV24" s="77"/>
      <c r="AW24" s="77"/>
      <c r="AX24" s="77"/>
      <c r="BN24" s="74"/>
      <c r="BO24" s="75"/>
      <c r="BP24" s="76"/>
      <c r="BQ24" s="76"/>
      <c r="BR24" s="74"/>
      <c r="BS24" s="74"/>
      <c r="BU24" s="78"/>
      <c r="BV24" s="78"/>
      <c r="BW24" s="78"/>
      <c r="BX24" s="78"/>
      <c r="CA24" s="77"/>
    </row>
    <row r="25" spans="1:79" x14ac:dyDescent="0.25">
      <c r="A25" s="67">
        <v>34669</v>
      </c>
      <c r="B25" s="68">
        <v>1994</v>
      </c>
      <c r="C25" s="68">
        <v>12</v>
      </c>
      <c r="D25" s="68">
        <v>25</v>
      </c>
      <c r="E25" s="79">
        <v>59.429724561210151</v>
      </c>
      <c r="F25" s="79">
        <v>53.713157695920799</v>
      </c>
      <c r="G25" s="79"/>
      <c r="H25" s="79"/>
      <c r="I25" s="60"/>
      <c r="J25" s="60"/>
      <c r="K25" s="60"/>
      <c r="L25" s="60"/>
      <c r="M25" s="80">
        <v>138450.68</v>
      </c>
      <c r="N25" s="81">
        <v>24902.435999999998</v>
      </c>
      <c r="O25" s="81">
        <v>22153.749000000003</v>
      </c>
      <c r="P25" s="81">
        <v>5144.829999999999</v>
      </c>
      <c r="Q25" s="81">
        <v>86249.664999999994</v>
      </c>
      <c r="R25" s="82">
        <v>245514.878</v>
      </c>
      <c r="S25" s="81">
        <v>119329.70200000002</v>
      </c>
      <c r="T25" s="81">
        <v>43967.315000000002</v>
      </c>
      <c r="U25" s="81">
        <v>82217.860999999975</v>
      </c>
      <c r="V25" s="69">
        <v>64.356509546545908</v>
      </c>
      <c r="W25" s="69">
        <v>72.795098638372636</v>
      </c>
      <c r="X25" s="69"/>
      <c r="Y25" s="69"/>
      <c r="Z25" s="69"/>
      <c r="AA25" s="69"/>
      <c r="AB25" s="84">
        <f t="shared" si="2"/>
        <v>215130.80957236406</v>
      </c>
      <c r="AC25" s="84">
        <f t="shared" si="3"/>
        <v>38694.509965599187</v>
      </c>
      <c r="AD25" s="84">
        <f t="shared" si="4"/>
        <v>34423.478147113128</v>
      </c>
      <c r="AE25" s="84">
        <f t="shared" si="5"/>
        <v>7994.2651275687904</v>
      </c>
      <c r="AF25" s="84">
        <f t="shared" si="6"/>
        <v>134018.55633208298</v>
      </c>
      <c r="AG25" s="84">
        <f t="shared" si="7"/>
        <v>337268.41860556422</v>
      </c>
      <c r="AH25" s="84">
        <f t="shared" si="8"/>
        <v>163925.46233476425</v>
      </c>
      <c r="AI25" s="84">
        <f t="shared" si="9"/>
        <v>60398.72989034377</v>
      </c>
      <c r="AJ25" s="84">
        <f t="shared" si="10"/>
        <v>112944.2263804562</v>
      </c>
      <c r="AK25" s="84">
        <v>21.147756680896716</v>
      </c>
      <c r="AL25" s="71">
        <v>3164920</v>
      </c>
      <c r="AM25" s="71">
        <f t="shared" si="11"/>
        <v>14965748.129960988</v>
      </c>
      <c r="AN25" s="71">
        <f>[1]Extra_XM!I64</f>
        <v>62.46028785223259</v>
      </c>
      <c r="AO25" s="83">
        <v>1272596.2080000001</v>
      </c>
      <c r="AP25" s="83">
        <v>2166148.517</v>
      </c>
      <c r="AQ25" s="71">
        <f t="shared" si="12"/>
        <v>6017641.6212957818</v>
      </c>
      <c r="AR25" s="71">
        <f t="shared" si="13"/>
        <v>10242923.396961223</v>
      </c>
      <c r="AS25" s="60"/>
      <c r="AT25" s="72"/>
      <c r="AU25" s="72"/>
      <c r="AV25" s="77"/>
      <c r="AW25" s="77"/>
      <c r="AX25" s="77"/>
      <c r="BN25" s="74"/>
      <c r="BO25" s="75"/>
      <c r="BP25" s="76"/>
      <c r="BQ25" s="76"/>
      <c r="BR25" s="74"/>
      <c r="BS25" s="74"/>
      <c r="BU25" s="78"/>
      <c r="BV25" s="78"/>
      <c r="BW25" s="78"/>
      <c r="BX25" s="78"/>
      <c r="CA25" s="77"/>
    </row>
    <row r="26" spans="1:79" x14ac:dyDescent="0.25">
      <c r="A26" s="67">
        <v>34700</v>
      </c>
      <c r="B26" s="68">
        <v>1995</v>
      </c>
      <c r="C26" s="68">
        <v>1</v>
      </c>
      <c r="D26" s="68">
        <v>26</v>
      </c>
      <c r="E26" s="79">
        <v>46.710386438889081</v>
      </c>
      <c r="F26" s="79">
        <v>50.580790761095898</v>
      </c>
      <c r="G26" s="79"/>
      <c r="H26" s="79"/>
      <c r="I26" s="60"/>
      <c r="J26" s="60"/>
      <c r="K26" s="60"/>
      <c r="L26" s="60"/>
      <c r="M26" s="80">
        <v>158299.63</v>
      </c>
      <c r="N26" s="81">
        <v>31409.968000000004</v>
      </c>
      <c r="O26" s="81">
        <v>28168.992999999999</v>
      </c>
      <c r="P26" s="81">
        <v>6231.5880000000006</v>
      </c>
      <c r="Q26" s="81">
        <v>92489.081000000006</v>
      </c>
      <c r="R26" s="82">
        <v>191768.766</v>
      </c>
      <c r="S26" s="81">
        <v>97409.72</v>
      </c>
      <c r="T26" s="81">
        <v>24106.566999999995</v>
      </c>
      <c r="U26" s="81">
        <v>70252.479000000021</v>
      </c>
      <c r="V26" s="69">
        <v>64.322105601897746</v>
      </c>
      <c r="W26" s="69">
        <v>75.345250990878583</v>
      </c>
      <c r="X26" s="69"/>
      <c r="Y26" s="69"/>
      <c r="Z26" s="69"/>
      <c r="AA26" s="69"/>
      <c r="AB26" s="84">
        <f t="shared" si="2"/>
        <v>246104.55226659987</v>
      </c>
      <c r="AC26" s="84">
        <f t="shared" si="3"/>
        <v>48832.30688124938</v>
      </c>
      <c r="AD26" s="84">
        <f t="shared" si="4"/>
        <v>43793.642537673557</v>
      </c>
      <c r="AE26" s="84">
        <f t="shared" si="5"/>
        <v>9688.0970261896164</v>
      </c>
      <c r="AF26" s="84">
        <f t="shared" si="6"/>
        <v>143790.50582148731</v>
      </c>
      <c r="AG26" s="84">
        <f t="shared" si="7"/>
        <v>254520.0440346477</v>
      </c>
      <c r="AH26" s="84">
        <f t="shared" si="8"/>
        <v>129284.48537757553</v>
      </c>
      <c r="AI26" s="84">
        <f t="shared" si="9"/>
        <v>31994.806152969581</v>
      </c>
      <c r="AJ26" s="84">
        <f t="shared" si="10"/>
        <v>93240.752504102609</v>
      </c>
      <c r="AK26" s="84">
        <v>21.53276135389093</v>
      </c>
      <c r="AL26" s="71">
        <v>3231089</v>
      </c>
      <c r="AM26" s="71">
        <f t="shared" ref="AM26:AM77" si="14">AL26/$AK26*100</f>
        <v>15005455.858155174</v>
      </c>
      <c r="AN26" s="71">
        <f>[1]Extra_XM!I65</f>
        <v>62.422209759037948</v>
      </c>
      <c r="AO26" s="83">
        <v>1151199</v>
      </c>
      <c r="AP26" s="83">
        <v>2091130</v>
      </c>
      <c r="AQ26" s="71">
        <f t="shared" si="12"/>
        <v>5346267.3972931039</v>
      </c>
      <c r="AR26" s="71">
        <f t="shared" si="13"/>
        <v>9711387.9898275882</v>
      </c>
      <c r="AS26" s="60"/>
      <c r="AT26" s="72"/>
      <c r="AU26" s="72"/>
      <c r="AV26" s="77"/>
      <c r="AW26" s="77"/>
      <c r="AX26" s="77"/>
      <c r="BN26" s="74"/>
      <c r="BO26" s="75"/>
      <c r="BP26" s="76"/>
      <c r="BQ26" s="76"/>
      <c r="BR26" s="74"/>
      <c r="BS26" s="74"/>
      <c r="BU26" s="78"/>
      <c r="BV26" s="78"/>
      <c r="BW26" s="78"/>
      <c r="BX26" s="78"/>
      <c r="CA26" s="77"/>
    </row>
    <row r="27" spans="1:79" x14ac:dyDescent="0.25">
      <c r="A27" s="67">
        <v>34731</v>
      </c>
      <c r="B27" s="68">
        <v>1995</v>
      </c>
      <c r="C27" s="68">
        <v>2</v>
      </c>
      <c r="D27" s="68">
        <v>27</v>
      </c>
      <c r="E27" s="79">
        <v>46.89523018251365</v>
      </c>
      <c r="F27" s="79">
        <v>51.668309920068801</v>
      </c>
      <c r="G27" s="79"/>
      <c r="H27" s="79"/>
      <c r="I27" s="60"/>
      <c r="J27" s="60"/>
      <c r="K27" s="60"/>
      <c r="L27" s="60"/>
      <c r="M27" s="80">
        <v>137703.17000000001</v>
      </c>
      <c r="N27" s="81">
        <v>17915.348999999998</v>
      </c>
      <c r="O27" s="81">
        <v>20782.786000000004</v>
      </c>
      <c r="P27" s="81">
        <v>7647.2099999999991</v>
      </c>
      <c r="Q27" s="81">
        <v>91357.824999999997</v>
      </c>
      <c r="R27" s="82">
        <v>191317.402</v>
      </c>
      <c r="S27" s="81">
        <v>87016.717999999993</v>
      </c>
      <c r="T27" s="81">
        <v>28925.454000000005</v>
      </c>
      <c r="U27" s="81">
        <v>75375.23000000001</v>
      </c>
      <c r="V27" s="69">
        <v>64.528014910283034</v>
      </c>
      <c r="W27" s="69">
        <v>75.341590139385232</v>
      </c>
      <c r="X27" s="69"/>
      <c r="Y27" s="69"/>
      <c r="Z27" s="69"/>
      <c r="AA27" s="69"/>
      <c r="AB27" s="84">
        <f t="shared" si="2"/>
        <v>213400.59847099989</v>
      </c>
      <c r="AC27" s="84">
        <f t="shared" si="3"/>
        <v>27763.676017166694</v>
      </c>
      <c r="AD27" s="84">
        <f t="shared" si="4"/>
        <v>32207.384697786678</v>
      </c>
      <c r="AE27" s="84">
        <f t="shared" si="5"/>
        <v>11850.992178563605</v>
      </c>
      <c r="AF27" s="84">
        <f t="shared" si="6"/>
        <v>141578.54557748284</v>
      </c>
      <c r="AG27" s="84">
        <f t="shared" si="7"/>
        <v>253933.32108607539</v>
      </c>
      <c r="AH27" s="84">
        <f t="shared" si="8"/>
        <v>115496.25889102588</v>
      </c>
      <c r="AI27" s="84">
        <f t="shared" si="9"/>
        <v>38392.412406595948</v>
      </c>
      <c r="AJ27" s="84">
        <f t="shared" si="10"/>
        <v>100044.64978845356</v>
      </c>
      <c r="AK27" s="84">
        <v>21.725263690388047</v>
      </c>
      <c r="AL27" s="71">
        <v>3328676</v>
      </c>
      <c r="AM27" s="71">
        <f t="shared" si="14"/>
        <v>15321682.845546832</v>
      </c>
      <c r="AN27" s="71">
        <f>[1]Extra_XM!I66</f>
        <v>62.893432144451609</v>
      </c>
      <c r="AO27" s="83">
        <v>1174191</v>
      </c>
      <c r="AP27" s="83">
        <v>2098847</v>
      </c>
      <c r="AQ27" s="71">
        <f t="shared" si="12"/>
        <v>5404726.1139550619</v>
      </c>
      <c r="AR27" s="71">
        <f t="shared" si="13"/>
        <v>9660858.5741980989</v>
      </c>
      <c r="AS27" s="60"/>
      <c r="AT27" s="72"/>
      <c r="AU27" s="72"/>
      <c r="AV27" s="77"/>
      <c r="AW27" s="77"/>
      <c r="AX27" s="77"/>
      <c r="BN27" s="74"/>
      <c r="BO27" s="75"/>
      <c r="BP27" s="76"/>
      <c r="BQ27" s="76"/>
      <c r="BR27" s="74"/>
      <c r="BS27" s="74"/>
      <c r="BU27" s="78"/>
      <c r="BV27" s="78"/>
      <c r="BW27" s="78"/>
      <c r="BX27" s="78"/>
      <c r="CA27" s="77"/>
    </row>
    <row r="28" spans="1:79" x14ac:dyDescent="0.25">
      <c r="A28" s="67">
        <v>34759</v>
      </c>
      <c r="B28" s="68">
        <v>1995</v>
      </c>
      <c r="C28" s="68">
        <v>3</v>
      </c>
      <c r="D28" s="68">
        <v>28</v>
      </c>
      <c r="E28" s="79">
        <v>53.473229336468059</v>
      </c>
      <c r="F28" s="79">
        <v>53.121691354762902</v>
      </c>
      <c r="G28" s="79"/>
      <c r="H28" s="79"/>
      <c r="I28" s="60"/>
      <c r="J28" s="60"/>
      <c r="K28" s="60"/>
      <c r="L28" s="60"/>
      <c r="M28" s="80">
        <v>155185.21</v>
      </c>
      <c r="N28" s="81">
        <v>33722.959999999999</v>
      </c>
      <c r="O28" s="81">
        <v>22421.857</v>
      </c>
      <c r="P28" s="81">
        <v>6713.702000000002</v>
      </c>
      <c r="Q28" s="81">
        <v>92326.691000000006</v>
      </c>
      <c r="R28" s="82">
        <v>238422.628</v>
      </c>
      <c r="S28" s="81">
        <v>110327.06200000001</v>
      </c>
      <c r="T28" s="81">
        <v>36968.494999999995</v>
      </c>
      <c r="U28" s="81">
        <v>91127.070999999982</v>
      </c>
      <c r="V28" s="69">
        <v>65.09887515885525</v>
      </c>
      <c r="W28" s="69">
        <v>76.569538876982406</v>
      </c>
      <c r="X28" s="69"/>
      <c r="Y28" s="69"/>
      <c r="Z28" s="69"/>
      <c r="AA28" s="69"/>
      <c r="AB28" s="84">
        <f t="shared" si="2"/>
        <v>238383.85781830287</v>
      </c>
      <c r="AC28" s="84">
        <f t="shared" si="3"/>
        <v>51802.676955183517</v>
      </c>
      <c r="AD28" s="84">
        <f t="shared" si="4"/>
        <v>34442.771776449052</v>
      </c>
      <c r="AE28" s="84">
        <f t="shared" si="5"/>
        <v>10313.084494343606</v>
      </c>
      <c r="AF28" s="84">
        <f t="shared" si="6"/>
        <v>141825.32459232674</v>
      </c>
      <c r="AG28" s="84">
        <f t="shared" si="7"/>
        <v>311380.51958632376</v>
      </c>
      <c r="AH28" s="84">
        <f t="shared" si="8"/>
        <v>144087.405537668</v>
      </c>
      <c r="AI28" s="84">
        <f t="shared" si="9"/>
        <v>48280.94245074931</v>
      </c>
      <c r="AJ28" s="84">
        <f t="shared" si="10"/>
        <v>119012.17159790645</v>
      </c>
      <c r="AK28" s="84">
        <v>22.082768029596959</v>
      </c>
      <c r="AL28" s="71">
        <v>3449093</v>
      </c>
      <c r="AM28" s="71">
        <f t="shared" si="14"/>
        <v>15618934.163404111</v>
      </c>
      <c r="AN28" s="71">
        <f>[1]Extra_XM!I67</f>
        <v>63.678666952542216</v>
      </c>
      <c r="AO28" s="83">
        <v>1211460</v>
      </c>
      <c r="AP28" s="83">
        <v>2162706</v>
      </c>
      <c r="AQ28" s="71">
        <f t="shared" si="12"/>
        <v>5485997.0379452053</v>
      </c>
      <c r="AR28" s="71">
        <f t="shared" si="13"/>
        <v>9793636.364342466</v>
      </c>
      <c r="AS28" s="60"/>
      <c r="AT28" s="72"/>
      <c r="AU28" s="72"/>
      <c r="AV28" s="77"/>
      <c r="AW28" s="77"/>
      <c r="AX28" s="77"/>
      <c r="BN28" s="74"/>
      <c r="BO28" s="75"/>
      <c r="BP28" s="76"/>
      <c r="BQ28" s="76"/>
      <c r="BR28" s="74"/>
      <c r="BS28" s="74"/>
      <c r="BU28" s="78"/>
      <c r="BV28" s="78"/>
      <c r="BW28" s="78"/>
      <c r="BX28" s="78"/>
      <c r="CA28" s="77"/>
    </row>
    <row r="29" spans="1:79" x14ac:dyDescent="0.25">
      <c r="A29" s="67">
        <v>34790</v>
      </c>
      <c r="B29" s="68">
        <v>1995</v>
      </c>
      <c r="C29" s="68">
        <v>4</v>
      </c>
      <c r="D29" s="68">
        <v>29</v>
      </c>
      <c r="E29" s="79">
        <v>50.140536333217561</v>
      </c>
      <c r="F29" s="79">
        <v>51.240959943903597</v>
      </c>
      <c r="G29" s="79"/>
      <c r="H29" s="79"/>
      <c r="I29" s="60"/>
      <c r="J29" s="60"/>
      <c r="K29" s="60"/>
      <c r="L29" s="60"/>
      <c r="M29" s="80">
        <v>157800.49</v>
      </c>
      <c r="N29" s="81">
        <v>42715.007000000005</v>
      </c>
      <c r="O29" s="81">
        <v>17482.822</v>
      </c>
      <c r="P29" s="81">
        <v>5863.27</v>
      </c>
      <c r="Q29" s="81">
        <v>91739.390999999989</v>
      </c>
      <c r="R29" s="82">
        <v>208714.29300000001</v>
      </c>
      <c r="S29" s="81">
        <v>96735.620999999985</v>
      </c>
      <c r="T29" s="81">
        <v>39601.027999999998</v>
      </c>
      <c r="U29" s="81">
        <v>72377.644000000029</v>
      </c>
      <c r="V29" s="69">
        <v>64.907208314529441</v>
      </c>
      <c r="W29" s="69">
        <v>77.445800752217721</v>
      </c>
      <c r="X29" s="69"/>
      <c r="Y29" s="69"/>
      <c r="Z29" s="69"/>
      <c r="AA29" s="69"/>
      <c r="AB29" s="84">
        <f t="shared" si="2"/>
        <v>243117.04985881582</v>
      </c>
      <c r="AC29" s="84">
        <f t="shared" si="3"/>
        <v>65809.342458560597</v>
      </c>
      <c r="AD29" s="84">
        <f t="shared" si="4"/>
        <v>26935.100821593154</v>
      </c>
      <c r="AE29" s="84">
        <f t="shared" si="5"/>
        <v>9033.311017764896</v>
      </c>
      <c r="AF29" s="84">
        <f t="shared" si="6"/>
        <v>141339.29556089718</v>
      </c>
      <c r="AG29" s="84">
        <f t="shared" si="7"/>
        <v>269497.23674207518</v>
      </c>
      <c r="AH29" s="84">
        <f t="shared" si="8"/>
        <v>124907.50958789705</v>
      </c>
      <c r="AI29" s="84">
        <f t="shared" si="9"/>
        <v>51133.8608618699</v>
      </c>
      <c r="AJ29" s="84">
        <f t="shared" si="10"/>
        <v>93455.86629230823</v>
      </c>
      <c r="AK29" s="84">
        <v>22.261520199201421</v>
      </c>
      <c r="AL29" s="71">
        <v>3592752</v>
      </c>
      <c r="AM29" s="71">
        <f t="shared" si="14"/>
        <v>16138843.923735635</v>
      </c>
      <c r="AN29" s="71">
        <f>[1]Extra_XM!I68</f>
        <v>64.578436152430385</v>
      </c>
      <c r="AO29" s="83">
        <v>1247560</v>
      </c>
      <c r="AP29" s="83">
        <v>2247042</v>
      </c>
      <c r="AQ29" s="71">
        <f t="shared" si="12"/>
        <v>5604109.642273007</v>
      </c>
      <c r="AR29" s="71">
        <f t="shared" si="13"/>
        <v>10093838.964693019</v>
      </c>
      <c r="AS29" s="60"/>
      <c r="AT29" s="72"/>
      <c r="AU29" s="72"/>
      <c r="AV29" s="77"/>
      <c r="AW29" s="77"/>
      <c r="AX29" s="77"/>
      <c r="BN29" s="74"/>
      <c r="BO29" s="75"/>
      <c r="BP29" s="76"/>
      <c r="BQ29" s="76"/>
      <c r="BR29" s="74"/>
      <c r="BS29" s="74"/>
      <c r="BU29" s="78"/>
      <c r="BV29" s="78"/>
      <c r="BW29" s="78"/>
      <c r="BX29" s="78"/>
      <c r="CA29" s="77"/>
    </row>
    <row r="30" spans="1:79" x14ac:dyDescent="0.25">
      <c r="A30" s="67">
        <v>34820</v>
      </c>
      <c r="B30" s="68">
        <v>1995</v>
      </c>
      <c r="C30" s="68">
        <v>5</v>
      </c>
      <c r="D30" s="68">
        <v>30</v>
      </c>
      <c r="E30" s="79">
        <v>55.436907018161293</v>
      </c>
      <c r="F30" s="79">
        <v>53.311893125413597</v>
      </c>
      <c r="G30" s="79"/>
      <c r="H30" s="79"/>
      <c r="I30" s="60"/>
      <c r="J30" s="60"/>
      <c r="K30" s="60"/>
      <c r="L30" s="60"/>
      <c r="M30" s="80">
        <v>189602.58</v>
      </c>
      <c r="N30" s="81">
        <v>59272.121999999996</v>
      </c>
      <c r="O30" s="81">
        <v>30821.259000000005</v>
      </c>
      <c r="P30" s="81">
        <v>7830.3520000000008</v>
      </c>
      <c r="Q30" s="81">
        <v>91678.846999999994</v>
      </c>
      <c r="R30" s="82">
        <v>218926.55900000001</v>
      </c>
      <c r="S30" s="81">
        <v>110138.255</v>
      </c>
      <c r="T30" s="81">
        <v>27252.989000000001</v>
      </c>
      <c r="U30" s="81">
        <v>81535.315000000002</v>
      </c>
      <c r="V30" s="69">
        <v>64.646698096048908</v>
      </c>
      <c r="W30" s="69">
        <v>77.660850088700641</v>
      </c>
      <c r="X30" s="69"/>
      <c r="Y30" s="69"/>
      <c r="Z30" s="69"/>
      <c r="AA30" s="69"/>
      <c r="AB30" s="84">
        <f t="shared" si="2"/>
        <v>293290.43181493622</v>
      </c>
      <c r="AC30" s="84">
        <f t="shared" si="3"/>
        <v>91686.23262387875</v>
      </c>
      <c r="AD30" s="84">
        <f t="shared" si="4"/>
        <v>47676.462847657407</v>
      </c>
      <c r="AE30" s="84">
        <f t="shared" si="5"/>
        <v>12112.532009548338</v>
      </c>
      <c r="AF30" s="84">
        <f t="shared" si="6"/>
        <v>141815.20433385173</v>
      </c>
      <c r="AG30" s="84">
        <f t="shared" si="7"/>
        <v>281900.8016908805</v>
      </c>
      <c r="AH30" s="84">
        <f t="shared" si="8"/>
        <v>141819.53310349444</v>
      </c>
      <c r="AI30" s="84">
        <f t="shared" si="9"/>
        <v>35092.313525892248</v>
      </c>
      <c r="AJ30" s="84">
        <f t="shared" si="10"/>
        <v>104988.95506149383</v>
      </c>
      <c r="AK30" s="84">
        <v>22.426522201913226</v>
      </c>
      <c r="AL30" s="71">
        <v>3479870</v>
      </c>
      <c r="AM30" s="71">
        <f t="shared" si="14"/>
        <v>15516761.665806253</v>
      </c>
      <c r="AN30" s="71">
        <f>[1]Extra_XM!I69</f>
        <v>63.965702662336774</v>
      </c>
      <c r="AO30" s="83">
        <v>1253300</v>
      </c>
      <c r="AP30" s="83">
        <v>2280104</v>
      </c>
      <c r="AQ30" s="71">
        <f t="shared" si="12"/>
        <v>5588472.3842427954</v>
      </c>
      <c r="AR30" s="71">
        <f t="shared" si="13"/>
        <v>10166997.715791538</v>
      </c>
      <c r="AS30" s="60"/>
      <c r="AT30" s="72"/>
      <c r="AU30" s="72"/>
      <c r="AV30" s="77"/>
      <c r="AW30" s="77"/>
      <c r="AX30" s="77"/>
      <c r="BN30" s="74"/>
      <c r="BO30" s="75"/>
      <c r="BP30" s="76"/>
      <c r="BQ30" s="76"/>
      <c r="BR30" s="74"/>
      <c r="BS30" s="74"/>
      <c r="BU30" s="78"/>
      <c r="BV30" s="78"/>
      <c r="BW30" s="78"/>
      <c r="BX30" s="78"/>
      <c r="CA30" s="77"/>
    </row>
    <row r="31" spans="1:79" x14ac:dyDescent="0.25">
      <c r="A31" s="67">
        <v>34851</v>
      </c>
      <c r="B31" s="68">
        <v>1995</v>
      </c>
      <c r="C31" s="68">
        <v>6</v>
      </c>
      <c r="D31" s="68">
        <v>31</v>
      </c>
      <c r="E31" s="79">
        <v>51.401541137461265</v>
      </c>
      <c r="F31" s="79">
        <v>54.675175122471998</v>
      </c>
      <c r="G31" s="79"/>
      <c r="H31" s="79"/>
      <c r="I31" s="60"/>
      <c r="J31" s="60"/>
      <c r="K31" s="60"/>
      <c r="L31" s="60"/>
      <c r="M31" s="80">
        <v>198483.37</v>
      </c>
      <c r="N31" s="81">
        <v>68811.892999999996</v>
      </c>
      <c r="O31" s="81">
        <v>28876.363000000001</v>
      </c>
      <c r="P31" s="81">
        <v>9937.4419999999991</v>
      </c>
      <c r="Q31" s="81">
        <v>90857.672000000006</v>
      </c>
      <c r="R31" s="82">
        <v>257768.74799999999</v>
      </c>
      <c r="S31" s="81">
        <v>122073.91800000001</v>
      </c>
      <c r="T31" s="81">
        <v>51788.804000000004</v>
      </c>
      <c r="U31" s="81">
        <v>83906.025999999969</v>
      </c>
      <c r="V31" s="69">
        <v>64.852421872104685</v>
      </c>
      <c r="W31" s="69">
        <v>77.989430432978821</v>
      </c>
      <c r="X31" s="69"/>
      <c r="Y31" s="69"/>
      <c r="Z31" s="69"/>
      <c r="AA31" s="69"/>
      <c r="AB31" s="84">
        <f t="shared" si="2"/>
        <v>306053.90557569091</v>
      </c>
      <c r="AC31" s="84">
        <f t="shared" si="3"/>
        <v>106105.35584269124</v>
      </c>
      <c r="AD31" s="84">
        <f t="shared" si="4"/>
        <v>44526.267742085271</v>
      </c>
      <c r="AE31" s="84">
        <f t="shared" si="5"/>
        <v>15323.162517504135</v>
      </c>
      <c r="AF31" s="84">
        <f t="shared" si="6"/>
        <v>140099.1194734103</v>
      </c>
      <c r="AG31" s="84">
        <f t="shared" si="7"/>
        <v>330517.5413757083</v>
      </c>
      <c r="AH31" s="84">
        <f t="shared" si="8"/>
        <v>156526.23351943278</v>
      </c>
      <c r="AI31" s="84">
        <f t="shared" si="9"/>
        <v>66404.900910906581</v>
      </c>
      <c r="AJ31" s="84">
        <f t="shared" si="10"/>
        <v>107586.40694536889</v>
      </c>
      <c r="AK31" s="84">
        <v>22.674025205980939</v>
      </c>
      <c r="AL31" s="71">
        <v>3471310</v>
      </c>
      <c r="AM31" s="71">
        <f t="shared" si="14"/>
        <v>15309632.799933292</v>
      </c>
      <c r="AN31" s="71">
        <f>[1]Extra_XM!I70</f>
        <v>63.501571058573788</v>
      </c>
      <c r="AO31" s="83">
        <v>1255128</v>
      </c>
      <c r="AP31" s="83">
        <v>2338363</v>
      </c>
      <c r="AQ31" s="71">
        <f t="shared" si="12"/>
        <v>5535532.3485700423</v>
      </c>
      <c r="AR31" s="71">
        <f t="shared" si="13"/>
        <v>10312959.338967253</v>
      </c>
      <c r="AS31" s="60"/>
      <c r="AT31" s="72"/>
      <c r="AU31" s="72"/>
      <c r="AV31" s="77"/>
      <c r="AW31" s="77"/>
      <c r="AX31" s="77"/>
      <c r="BN31" s="74"/>
      <c r="BO31" s="75"/>
      <c r="BP31" s="76"/>
      <c r="BQ31" s="76"/>
      <c r="BR31" s="74"/>
      <c r="BS31" s="74"/>
      <c r="BU31" s="78"/>
      <c r="BV31" s="78"/>
      <c r="BW31" s="78"/>
      <c r="BX31" s="78"/>
      <c r="CA31" s="77"/>
    </row>
    <row r="32" spans="1:79" x14ac:dyDescent="0.25">
      <c r="A32" s="67">
        <v>34881</v>
      </c>
      <c r="B32" s="68">
        <v>1995</v>
      </c>
      <c r="C32" s="68">
        <v>7</v>
      </c>
      <c r="D32" s="68">
        <v>32</v>
      </c>
      <c r="E32" s="79">
        <v>52.797070473377431</v>
      </c>
      <c r="F32" s="79">
        <v>53.0669495506381</v>
      </c>
      <c r="G32" s="79"/>
      <c r="H32" s="79"/>
      <c r="I32" s="60"/>
      <c r="J32" s="60"/>
      <c r="K32" s="60"/>
      <c r="L32" s="60"/>
      <c r="M32" s="80">
        <v>197327.91</v>
      </c>
      <c r="N32" s="81">
        <v>68996.639999999999</v>
      </c>
      <c r="O32" s="81">
        <v>28886.404000000006</v>
      </c>
      <c r="P32" s="81">
        <v>8287.2989999999991</v>
      </c>
      <c r="Q32" s="81">
        <v>91157.566999999995</v>
      </c>
      <c r="R32" s="82">
        <v>267167.76500000001</v>
      </c>
      <c r="S32" s="81">
        <v>124446.98499999999</v>
      </c>
      <c r="T32" s="81">
        <v>46464.418000000005</v>
      </c>
      <c r="U32" s="81">
        <v>96256.361999999994</v>
      </c>
      <c r="V32" s="69">
        <v>65.157110361432416</v>
      </c>
      <c r="W32" s="69">
        <v>77.546836372872775</v>
      </c>
      <c r="X32" s="69"/>
      <c r="Y32" s="69"/>
      <c r="Z32" s="69"/>
      <c r="AA32" s="69"/>
      <c r="AB32" s="84">
        <f t="shared" si="2"/>
        <v>302849.38804898522</v>
      </c>
      <c r="AC32" s="84">
        <f t="shared" si="3"/>
        <v>105892.7254712024</v>
      </c>
      <c r="AD32" s="84">
        <f t="shared" si="4"/>
        <v>44333.463899433991</v>
      </c>
      <c r="AE32" s="84">
        <f t="shared" si="5"/>
        <v>12718.948022755458</v>
      </c>
      <c r="AF32" s="84">
        <f t="shared" si="6"/>
        <v>139904.25065559335</v>
      </c>
      <c r="AG32" s="84">
        <f t="shared" si="7"/>
        <v>344524.39002844982</v>
      </c>
      <c r="AH32" s="84">
        <f t="shared" si="8"/>
        <v>160479.77044687499</v>
      </c>
      <c r="AI32" s="84">
        <f t="shared" si="9"/>
        <v>59917.876954493091</v>
      </c>
      <c r="AJ32" s="84">
        <f t="shared" si="10"/>
        <v>124126.74262708174</v>
      </c>
      <c r="AK32" s="84">
        <v>22.907778043155997</v>
      </c>
      <c r="AL32" s="71">
        <v>3550581</v>
      </c>
      <c r="AM32" s="71">
        <f t="shared" si="14"/>
        <v>15499456.094393156</v>
      </c>
      <c r="AN32" s="71">
        <f>[1]Extra_XM!I71</f>
        <v>62.770302682466486</v>
      </c>
      <c r="AO32" s="83">
        <v>1224730</v>
      </c>
      <c r="AP32" s="83">
        <v>2328595</v>
      </c>
      <c r="AQ32" s="71">
        <f t="shared" si="12"/>
        <v>5346350.0374969989</v>
      </c>
      <c r="AR32" s="71">
        <f t="shared" si="13"/>
        <v>10165084.521131454</v>
      </c>
      <c r="AS32" s="60"/>
      <c r="AT32" s="72"/>
      <c r="AU32" s="72"/>
      <c r="AV32" s="77"/>
      <c r="AW32" s="77"/>
      <c r="AX32" s="77"/>
      <c r="BN32" s="74"/>
      <c r="BO32" s="75"/>
      <c r="BP32" s="76"/>
      <c r="BQ32" s="76"/>
      <c r="BR32" s="74"/>
      <c r="BS32" s="74"/>
      <c r="BU32" s="78"/>
      <c r="BV32" s="78"/>
      <c r="BW32" s="78"/>
      <c r="BX32" s="78"/>
      <c r="CA32" s="77"/>
    </row>
    <row r="33" spans="1:79" x14ac:dyDescent="0.25">
      <c r="A33" s="67">
        <v>34912</v>
      </c>
      <c r="B33" s="68">
        <v>1995</v>
      </c>
      <c r="C33" s="68">
        <v>8</v>
      </c>
      <c r="D33" s="68">
        <v>33</v>
      </c>
      <c r="E33" s="79">
        <v>52.107589801432233</v>
      </c>
      <c r="F33" s="79">
        <v>52.735913597808903</v>
      </c>
      <c r="G33" s="79"/>
      <c r="H33" s="79"/>
      <c r="I33" s="60"/>
      <c r="J33" s="60"/>
      <c r="K33" s="60"/>
      <c r="L33" s="60"/>
      <c r="M33" s="80">
        <v>198892.92</v>
      </c>
      <c r="N33" s="81">
        <v>66613.881000000008</v>
      </c>
      <c r="O33" s="81">
        <v>30033.029000000002</v>
      </c>
      <c r="P33" s="81">
        <v>10746.126999999999</v>
      </c>
      <c r="Q33" s="81">
        <v>91499.883000000002</v>
      </c>
      <c r="R33" s="82">
        <v>230844.74299999999</v>
      </c>
      <c r="S33" s="81">
        <v>104418.89300000001</v>
      </c>
      <c r="T33" s="81">
        <v>46144.952000000005</v>
      </c>
      <c r="U33" s="81">
        <v>80280.897999999986</v>
      </c>
      <c r="V33" s="69">
        <v>64.826065553477903</v>
      </c>
      <c r="W33" s="69">
        <v>78.109576007994463</v>
      </c>
      <c r="X33" s="69"/>
      <c r="Y33" s="69"/>
      <c r="Z33" s="69"/>
      <c r="AA33" s="69"/>
      <c r="AB33" s="84">
        <f t="shared" si="2"/>
        <v>306810.10532086727</v>
      </c>
      <c r="AC33" s="84">
        <f t="shared" si="3"/>
        <v>102757.8651137593</v>
      </c>
      <c r="AD33" s="84">
        <f t="shared" si="4"/>
        <v>46328.631459554526</v>
      </c>
      <c r="AE33" s="84">
        <f t="shared" si="5"/>
        <v>16576.861341577238</v>
      </c>
      <c r="AF33" s="84">
        <f t="shared" si="6"/>
        <v>141146.7474059762</v>
      </c>
      <c r="AG33" s="84">
        <f t="shared" si="7"/>
        <v>295539.61856914085</v>
      </c>
      <c r="AH33" s="84">
        <f t="shared" si="8"/>
        <v>133682.57560291048</v>
      </c>
      <c r="AI33" s="84">
        <f t="shared" si="9"/>
        <v>59077.202000529483</v>
      </c>
      <c r="AJ33" s="84">
        <f t="shared" si="10"/>
        <v>102779.84096570092</v>
      </c>
      <c r="AK33" s="84">
        <v>22.852777375585394</v>
      </c>
      <c r="AL33" s="71">
        <v>3496383</v>
      </c>
      <c r="AM33" s="71">
        <f t="shared" si="14"/>
        <v>15299597.692380868</v>
      </c>
      <c r="AN33" s="71">
        <f>[1]Extra_XM!I72</f>
        <v>61.921732353257752</v>
      </c>
      <c r="AO33" s="83">
        <v>1193886</v>
      </c>
      <c r="AP33" s="83">
        <v>2337250</v>
      </c>
      <c r="AQ33" s="71">
        <f t="shared" si="12"/>
        <v>5224249.0283718416</v>
      </c>
      <c r="AR33" s="71">
        <f t="shared" si="13"/>
        <v>10227422.083483756</v>
      </c>
      <c r="AS33" s="60"/>
      <c r="AT33" s="72"/>
      <c r="AU33" s="72"/>
      <c r="AV33" s="77"/>
      <c r="AW33" s="77"/>
      <c r="AX33" s="77"/>
      <c r="BN33" s="74"/>
      <c r="BO33" s="75"/>
      <c r="BP33" s="76"/>
      <c r="BQ33" s="76"/>
      <c r="BR33" s="74"/>
      <c r="BS33" s="74"/>
      <c r="BU33" s="78"/>
      <c r="BV33" s="78"/>
      <c r="BW33" s="78"/>
      <c r="BX33" s="78"/>
      <c r="CA33" s="77"/>
    </row>
    <row r="34" spans="1:79" x14ac:dyDescent="0.25">
      <c r="A34" s="67">
        <v>34943</v>
      </c>
      <c r="B34" s="68">
        <v>1995</v>
      </c>
      <c r="C34" s="68">
        <v>9</v>
      </c>
      <c r="D34" s="68">
        <v>34</v>
      </c>
      <c r="E34" s="79">
        <v>53.209625163995703</v>
      </c>
      <c r="F34" s="79">
        <v>52.516992194071697</v>
      </c>
      <c r="G34" s="79"/>
      <c r="H34" s="79"/>
      <c r="I34" s="60"/>
      <c r="J34" s="60"/>
      <c r="K34" s="60"/>
      <c r="L34" s="60"/>
      <c r="M34" s="80">
        <v>158802.20000000001</v>
      </c>
      <c r="N34" s="81">
        <v>33489.228999999999</v>
      </c>
      <c r="O34" s="81">
        <v>26296.044000000002</v>
      </c>
      <c r="P34" s="81">
        <v>8029.8909999999996</v>
      </c>
      <c r="Q34" s="81">
        <v>90987.035999999993</v>
      </c>
      <c r="R34" s="82">
        <v>281102.49400000001</v>
      </c>
      <c r="S34" s="81">
        <v>125923.023</v>
      </c>
      <c r="T34" s="81">
        <v>51646.747000000003</v>
      </c>
      <c r="U34" s="81">
        <v>103532.72400000002</v>
      </c>
      <c r="V34" s="69">
        <v>65.676887068086756</v>
      </c>
      <c r="W34" s="69">
        <v>78.707610028623847</v>
      </c>
      <c r="X34" s="69"/>
      <c r="Y34" s="69"/>
      <c r="Z34" s="69"/>
      <c r="AA34" s="69"/>
      <c r="AB34" s="84">
        <f t="shared" si="2"/>
        <v>241793.12858627253</v>
      </c>
      <c r="AC34" s="84">
        <f t="shared" si="3"/>
        <v>50990.889634099069</v>
      </c>
      <c r="AD34" s="84">
        <f t="shared" si="4"/>
        <v>40038.505437596461</v>
      </c>
      <c r="AE34" s="84">
        <f t="shared" si="5"/>
        <v>12226.357488099991</v>
      </c>
      <c r="AF34" s="84">
        <f t="shared" si="6"/>
        <v>138537.376026477</v>
      </c>
      <c r="AG34" s="84">
        <f t="shared" si="7"/>
        <v>357147.79536282521</v>
      </c>
      <c r="AH34" s="84">
        <f t="shared" si="8"/>
        <v>159988.37082488614</v>
      </c>
      <c r="AI34" s="84">
        <f t="shared" si="9"/>
        <v>65618.492266780129</v>
      </c>
      <c r="AJ34" s="84">
        <f t="shared" si="10"/>
        <v>131540.93227115896</v>
      </c>
      <c r="AK34" s="84">
        <v>22.894027876263348</v>
      </c>
      <c r="AL34" s="71">
        <v>3551665</v>
      </c>
      <c r="AM34" s="71">
        <f t="shared" si="14"/>
        <v>15513499.936297297</v>
      </c>
      <c r="AN34" s="71">
        <f>[1]Extra_XM!I73</f>
        <v>61.327962753040474</v>
      </c>
      <c r="AO34" s="83">
        <v>1187170</v>
      </c>
      <c r="AP34" s="83">
        <v>2352782</v>
      </c>
      <c r="AQ34" s="71">
        <f t="shared" si="12"/>
        <v>5185500.805783784</v>
      </c>
      <c r="AR34" s="71">
        <f t="shared" si="13"/>
        <v>10276837.316335136</v>
      </c>
      <c r="AS34" s="60"/>
      <c r="AT34" s="72"/>
      <c r="AU34" s="72"/>
      <c r="AV34" s="77"/>
      <c r="AW34" s="77"/>
      <c r="AX34" s="77"/>
      <c r="BN34" s="74"/>
      <c r="BO34" s="75"/>
      <c r="BP34" s="76"/>
      <c r="BQ34" s="76"/>
      <c r="BR34" s="74"/>
      <c r="BS34" s="74"/>
      <c r="BU34" s="78"/>
      <c r="BV34" s="78"/>
      <c r="BW34" s="78"/>
      <c r="BX34" s="78"/>
      <c r="CA34" s="77"/>
    </row>
    <row r="35" spans="1:79" x14ac:dyDescent="0.25">
      <c r="A35" s="67">
        <v>34973</v>
      </c>
      <c r="B35" s="68">
        <v>1995</v>
      </c>
      <c r="C35" s="68">
        <v>10</v>
      </c>
      <c r="D35" s="68">
        <v>35</v>
      </c>
      <c r="E35" s="79">
        <v>55.177960816223653</v>
      </c>
      <c r="F35" s="79">
        <v>52.6406294839122</v>
      </c>
      <c r="G35" s="79"/>
      <c r="H35" s="79"/>
      <c r="I35" s="60"/>
      <c r="J35" s="60"/>
      <c r="K35" s="60"/>
      <c r="L35" s="60"/>
      <c r="M35" s="80">
        <v>166854.38</v>
      </c>
      <c r="N35" s="81">
        <v>31203.71</v>
      </c>
      <c r="O35" s="81">
        <v>32530.521000000004</v>
      </c>
      <c r="P35" s="81">
        <v>11099.585999999999</v>
      </c>
      <c r="Q35" s="81">
        <v>92020.562999999995</v>
      </c>
      <c r="R35" s="82">
        <v>242062.67</v>
      </c>
      <c r="S35" s="81">
        <v>115718.25599999999</v>
      </c>
      <c r="T35" s="81">
        <v>51861.118999999992</v>
      </c>
      <c r="U35" s="81">
        <v>74483.295000000013</v>
      </c>
      <c r="V35" s="69">
        <v>66.451811753210279</v>
      </c>
      <c r="W35" s="69">
        <v>79.254106956395901</v>
      </c>
      <c r="X35" s="69"/>
      <c r="Y35" s="69"/>
      <c r="Z35" s="69"/>
      <c r="AA35" s="69"/>
      <c r="AB35" s="84">
        <f t="shared" si="2"/>
        <v>251090.79135368988</v>
      </c>
      <c r="AC35" s="84">
        <f t="shared" si="3"/>
        <v>46956.898806438563</v>
      </c>
      <c r="AD35" s="84">
        <f t="shared" si="4"/>
        <v>48953.550161750798</v>
      </c>
      <c r="AE35" s="84">
        <f t="shared" si="5"/>
        <v>16703.210502705035</v>
      </c>
      <c r="AF35" s="84">
        <f t="shared" si="6"/>
        <v>138477.13188279548</v>
      </c>
      <c r="AG35" s="84">
        <f t="shared" si="7"/>
        <v>305426.02685962798</v>
      </c>
      <c r="AH35" s="84">
        <f t="shared" si="8"/>
        <v>146009.16021130106</v>
      </c>
      <c r="AI35" s="84">
        <f t="shared" si="9"/>
        <v>65436.506689215479</v>
      </c>
      <c r="AJ35" s="84">
        <f t="shared" si="10"/>
        <v>93980.359959111403</v>
      </c>
      <c r="AK35" s="84">
        <v>23.086530212760458</v>
      </c>
      <c r="AL35" s="71">
        <v>3723201</v>
      </c>
      <c r="AM35" s="71">
        <f t="shared" si="14"/>
        <v>16127157.115806432</v>
      </c>
      <c r="AN35" s="71">
        <f>[1]Extra_XM!I74</f>
        <v>61.254306238907986</v>
      </c>
      <c r="AO35" s="83">
        <v>1199259</v>
      </c>
      <c r="AP35" s="83">
        <v>2403092</v>
      </c>
      <c r="AQ35" s="71">
        <f t="shared" si="12"/>
        <v>5194626.4291250743</v>
      </c>
      <c r="AR35" s="71">
        <f t="shared" si="13"/>
        <v>10409065.276824301</v>
      </c>
      <c r="AS35" s="60"/>
      <c r="AT35" s="72"/>
      <c r="AU35" s="72"/>
      <c r="AV35" s="77"/>
      <c r="AW35" s="77"/>
      <c r="AX35" s="77"/>
      <c r="BN35" s="74"/>
      <c r="BO35" s="75"/>
      <c r="BP35" s="76"/>
      <c r="BQ35" s="76"/>
      <c r="BR35" s="74"/>
      <c r="BS35" s="74"/>
      <c r="BU35" s="78"/>
      <c r="BV35" s="78"/>
      <c r="BW35" s="78"/>
      <c r="BX35" s="78"/>
      <c r="CA35" s="77"/>
    </row>
    <row r="36" spans="1:79" x14ac:dyDescent="0.25">
      <c r="A36" s="67">
        <v>35004</v>
      </c>
      <c r="B36" s="68">
        <v>1995</v>
      </c>
      <c r="C36" s="68">
        <v>11</v>
      </c>
      <c r="D36" s="68">
        <v>36</v>
      </c>
      <c r="E36" s="79">
        <v>56.244426835294441</v>
      </c>
      <c r="F36" s="79">
        <v>53.698949858508399</v>
      </c>
      <c r="G36" s="79"/>
      <c r="H36" s="79"/>
      <c r="I36" s="60"/>
      <c r="J36" s="60"/>
      <c r="K36" s="60"/>
      <c r="L36" s="60"/>
      <c r="M36" s="80">
        <v>152144.21</v>
      </c>
      <c r="N36" s="81">
        <v>20809.753999999997</v>
      </c>
      <c r="O36" s="81">
        <v>29644.320999999996</v>
      </c>
      <c r="P36" s="81">
        <v>9243.3659999999982</v>
      </c>
      <c r="Q36" s="81">
        <v>92446.769</v>
      </c>
      <c r="R36" s="82">
        <v>223948.617</v>
      </c>
      <c r="S36" s="81">
        <v>112150.46900000001</v>
      </c>
      <c r="T36" s="81">
        <v>39508.220999999998</v>
      </c>
      <c r="U36" s="81">
        <v>72289.926999999981</v>
      </c>
      <c r="V36" s="69">
        <v>66.975980813142428</v>
      </c>
      <c r="W36" s="69">
        <v>79.864299044982388</v>
      </c>
      <c r="X36" s="69"/>
      <c r="Y36" s="69"/>
      <c r="Z36" s="69"/>
      <c r="AA36" s="69"/>
      <c r="AB36" s="84">
        <f t="shared" si="2"/>
        <v>227162.34708748801</v>
      </c>
      <c r="AC36" s="84">
        <f t="shared" si="3"/>
        <v>31070.472947693783</v>
      </c>
      <c r="AD36" s="84">
        <f t="shared" si="4"/>
        <v>44261.12262947706</v>
      </c>
      <c r="AE36" s="84">
        <f t="shared" si="5"/>
        <v>13801.016256541643</v>
      </c>
      <c r="AF36" s="84">
        <f t="shared" si="6"/>
        <v>138029.73525377555</v>
      </c>
      <c r="AG36" s="84">
        <f t="shared" si="7"/>
        <v>280411.42247284268</v>
      </c>
      <c r="AH36" s="84">
        <f t="shared" si="8"/>
        <v>140426.286014021</v>
      </c>
      <c r="AI36" s="84">
        <f t="shared" si="9"/>
        <v>49469.188952309683</v>
      </c>
      <c r="AJ36" s="84">
        <f t="shared" si="10"/>
        <v>90515.947506511948</v>
      </c>
      <c r="AK36" s="84">
        <v>23.182781381009015</v>
      </c>
      <c r="AL36" s="71">
        <v>3872174</v>
      </c>
      <c r="AM36" s="71">
        <f t="shared" si="14"/>
        <v>16702801.688722419</v>
      </c>
      <c r="AN36" s="71">
        <f>[1]Extra_XM!I75</f>
        <v>60.9062393518345</v>
      </c>
      <c r="AO36" s="83">
        <v>1194114</v>
      </c>
      <c r="AP36" s="83">
        <v>2424618</v>
      </c>
      <c r="AQ36" s="71">
        <f t="shared" si="12"/>
        <v>5150865.982708184</v>
      </c>
      <c r="AR36" s="71">
        <f t="shared" si="13"/>
        <v>10458701.9139395</v>
      </c>
      <c r="AS36" s="60"/>
      <c r="AT36" s="72"/>
      <c r="AU36" s="72"/>
      <c r="AV36" s="77"/>
      <c r="AW36" s="77"/>
      <c r="AX36" s="77"/>
      <c r="BN36" s="74"/>
      <c r="BO36" s="75"/>
      <c r="BP36" s="76"/>
      <c r="BQ36" s="76"/>
      <c r="BR36" s="74"/>
      <c r="BS36" s="74"/>
      <c r="BU36" s="78"/>
      <c r="BV36" s="78"/>
      <c r="BW36" s="78"/>
      <c r="BX36" s="78"/>
      <c r="CA36" s="77"/>
    </row>
    <row r="37" spans="1:79" x14ac:dyDescent="0.25">
      <c r="A37" s="67">
        <v>35034</v>
      </c>
      <c r="B37" s="68">
        <v>1995</v>
      </c>
      <c r="C37" s="68">
        <v>12</v>
      </c>
      <c r="D37" s="68">
        <v>37</v>
      </c>
      <c r="E37" s="79">
        <v>57.310332582811334</v>
      </c>
      <c r="F37" s="79">
        <v>51.638465228816102</v>
      </c>
      <c r="G37" s="79"/>
      <c r="H37" s="79"/>
      <c r="I37" s="60"/>
      <c r="J37" s="60"/>
      <c r="K37" s="60"/>
      <c r="L37" s="60"/>
      <c r="M37" s="80">
        <v>148112.82999999999</v>
      </c>
      <c r="N37" s="81">
        <v>23757.603999999999</v>
      </c>
      <c r="O37" s="81">
        <v>23583.532999999999</v>
      </c>
      <c r="P37" s="81">
        <v>7592.73</v>
      </c>
      <c r="Q37" s="81">
        <v>93178.963000000003</v>
      </c>
      <c r="R37" s="82">
        <v>230117.886</v>
      </c>
      <c r="S37" s="81">
        <v>96924.161999999997</v>
      </c>
      <c r="T37" s="81">
        <v>59681.729999999996</v>
      </c>
      <c r="U37" s="81">
        <v>73511.994000000006</v>
      </c>
      <c r="V37" s="69">
        <v>67.540098880750506</v>
      </c>
      <c r="W37" s="69">
        <v>79.282689140103471</v>
      </c>
      <c r="X37" s="69"/>
      <c r="Y37" s="69"/>
      <c r="Z37" s="69"/>
      <c r="AA37" s="69"/>
      <c r="AB37" s="84">
        <f t="shared" si="2"/>
        <v>219296.14029957156</v>
      </c>
      <c r="AC37" s="84">
        <f t="shared" si="3"/>
        <v>35175.554068919373</v>
      </c>
      <c r="AD37" s="84">
        <f t="shared" si="4"/>
        <v>34917.824212308791</v>
      </c>
      <c r="AE37" s="84">
        <f t="shared" si="5"/>
        <v>11241.810607067369</v>
      </c>
      <c r="AF37" s="84">
        <f t="shared" si="6"/>
        <v>137960.95141127604</v>
      </c>
      <c r="AG37" s="84">
        <f t="shared" si="7"/>
        <v>290249.84961515357</v>
      </c>
      <c r="AH37" s="84">
        <f t="shared" si="8"/>
        <v>122251.35531001176</v>
      </c>
      <c r="AI37" s="84">
        <f t="shared" si="9"/>
        <v>75277.126252029775</v>
      </c>
      <c r="AJ37" s="84">
        <f t="shared" si="10"/>
        <v>92721.368053112004</v>
      </c>
      <c r="AK37" s="84">
        <v>23.375283717506125</v>
      </c>
      <c r="AL37" s="71">
        <v>3742695</v>
      </c>
      <c r="AM37" s="71">
        <f t="shared" si="14"/>
        <v>16011335.071826467</v>
      </c>
      <c r="AN37" s="71">
        <f>[1]Extra_XM!I76</f>
        <v>60.554247072326227</v>
      </c>
      <c r="AO37" s="83">
        <v>1539364</v>
      </c>
      <c r="AP37" s="83">
        <v>2827345</v>
      </c>
      <c r="AQ37" s="71">
        <f t="shared" si="12"/>
        <v>6585434.5068211751</v>
      </c>
      <c r="AR37" s="71">
        <f t="shared" si="13"/>
        <v>12095446.772620587</v>
      </c>
      <c r="AS37" s="60"/>
      <c r="AT37" s="72"/>
      <c r="AU37" s="72"/>
      <c r="AV37" s="77"/>
      <c r="AW37" s="77"/>
      <c r="AX37" s="77"/>
      <c r="BN37" s="74"/>
      <c r="BO37" s="75"/>
      <c r="BP37" s="76"/>
      <c r="BQ37" s="76"/>
      <c r="BR37" s="74"/>
      <c r="BS37" s="74"/>
      <c r="BU37" s="78"/>
      <c r="BV37" s="78"/>
      <c r="BW37" s="78"/>
      <c r="BX37" s="78"/>
      <c r="CA37" s="77"/>
    </row>
    <row r="38" spans="1:79" x14ac:dyDescent="0.25">
      <c r="A38" s="67">
        <v>35065</v>
      </c>
      <c r="B38" s="68">
        <v>1996</v>
      </c>
      <c r="C38" s="68">
        <v>1</v>
      </c>
      <c r="D38" s="68">
        <v>38</v>
      </c>
      <c r="E38" s="79">
        <v>50.46419020319901</v>
      </c>
      <c r="F38" s="79">
        <v>54.364726862223399</v>
      </c>
      <c r="G38" s="79"/>
      <c r="H38" s="79"/>
      <c r="I38" s="60"/>
      <c r="J38" s="60"/>
      <c r="K38" s="60"/>
      <c r="L38" s="60"/>
      <c r="M38" s="80">
        <v>155406.60999999999</v>
      </c>
      <c r="N38" s="81">
        <v>26025.516</v>
      </c>
      <c r="O38" s="81">
        <v>26908.137999999999</v>
      </c>
      <c r="P38" s="81">
        <v>6564.226999999998</v>
      </c>
      <c r="Q38" s="81">
        <v>95908.728999999992</v>
      </c>
      <c r="R38" s="82">
        <v>224906.84899999999</v>
      </c>
      <c r="S38" s="81">
        <v>96425.502999999997</v>
      </c>
      <c r="T38" s="81">
        <v>44818.285000000003</v>
      </c>
      <c r="U38" s="81">
        <v>83663.060999999987</v>
      </c>
      <c r="V38" s="69">
        <v>67.839577106912287</v>
      </c>
      <c r="W38" s="69">
        <v>74.513904333096818</v>
      </c>
      <c r="X38" s="69"/>
      <c r="Y38" s="69"/>
      <c r="Z38" s="69"/>
      <c r="AA38" s="69"/>
      <c r="AB38" s="84">
        <f t="shared" si="2"/>
        <v>229079.56775008456</v>
      </c>
      <c r="AC38" s="84">
        <f t="shared" si="3"/>
        <v>38363.322871227356</v>
      </c>
      <c r="AD38" s="84">
        <f t="shared" si="4"/>
        <v>39664.365769252836</v>
      </c>
      <c r="AE38" s="84">
        <f t="shared" si="5"/>
        <v>9676.1024757790801</v>
      </c>
      <c r="AF38" s="84">
        <f t="shared" si="6"/>
        <v>141375.7766338253</v>
      </c>
      <c r="AG38" s="84">
        <f t="shared" si="7"/>
        <v>301832.05539010145</v>
      </c>
      <c r="AH38" s="84">
        <f t="shared" si="8"/>
        <v>129406.05362584753</v>
      </c>
      <c r="AI38" s="84">
        <f t="shared" si="9"/>
        <v>60147.546154138479</v>
      </c>
      <c r="AJ38" s="84">
        <f t="shared" si="10"/>
        <v>112278.45561011543</v>
      </c>
      <c r="AK38" s="84">
        <v>23.74653822360769</v>
      </c>
      <c r="AL38" s="71">
        <v>3822275</v>
      </c>
      <c r="AM38" s="71">
        <f t="shared" si="14"/>
        <v>16096135.630414013</v>
      </c>
      <c r="AN38" s="71">
        <f>[1]Extra_XM!I77</f>
        <v>60.129120100694912</v>
      </c>
      <c r="AO38" s="83">
        <v>1307623</v>
      </c>
      <c r="AP38" s="83">
        <v>2642381</v>
      </c>
      <c r="AQ38" s="71">
        <f t="shared" si="12"/>
        <v>5506583.6867961781</v>
      </c>
      <c r="AR38" s="71">
        <f t="shared" si="13"/>
        <v>11127436.660949044</v>
      </c>
      <c r="AS38" s="60"/>
      <c r="AT38" s="72"/>
      <c r="AU38" s="72"/>
      <c r="AV38" s="77"/>
      <c r="AW38" s="77"/>
      <c r="AX38" s="77"/>
      <c r="BN38" s="74"/>
      <c r="BO38" s="75"/>
      <c r="BP38" s="76"/>
      <c r="BQ38" s="76"/>
      <c r="BR38" s="74"/>
      <c r="BS38" s="74"/>
      <c r="BU38" s="78"/>
      <c r="BV38" s="78"/>
      <c r="BW38" s="78"/>
      <c r="BX38" s="78"/>
      <c r="CA38" s="77"/>
    </row>
    <row r="39" spans="1:79" x14ac:dyDescent="0.25">
      <c r="A39" s="67">
        <v>35096</v>
      </c>
      <c r="B39" s="68">
        <v>1996</v>
      </c>
      <c r="C39" s="68">
        <v>2</v>
      </c>
      <c r="D39" s="68">
        <v>39</v>
      </c>
      <c r="E39" s="79">
        <v>49.010350843151016</v>
      </c>
      <c r="F39" s="79">
        <v>54.053152762521698</v>
      </c>
      <c r="G39" s="79"/>
      <c r="H39" s="79"/>
      <c r="I39" s="60"/>
      <c r="J39" s="60"/>
      <c r="K39" s="60"/>
      <c r="L39" s="60"/>
      <c r="M39" s="80">
        <v>142452.91</v>
      </c>
      <c r="N39" s="81">
        <v>18285.341</v>
      </c>
      <c r="O39" s="81">
        <v>21453.762999999999</v>
      </c>
      <c r="P39" s="81">
        <v>7783.8609999999999</v>
      </c>
      <c r="Q39" s="81">
        <v>94929.944999999992</v>
      </c>
      <c r="R39" s="82">
        <v>181189.58100000001</v>
      </c>
      <c r="S39" s="81">
        <v>86928.493999999992</v>
      </c>
      <c r="T39" s="81">
        <v>37156.15</v>
      </c>
      <c r="U39" s="81">
        <v>57104.93700000002</v>
      </c>
      <c r="V39" s="69">
        <v>67.494891113891896</v>
      </c>
      <c r="W39" s="69">
        <v>74.552860170910847</v>
      </c>
      <c r="X39" s="69"/>
      <c r="Y39" s="69"/>
      <c r="Z39" s="69"/>
      <c r="AA39" s="69"/>
      <c r="AB39" s="84">
        <f t="shared" si="2"/>
        <v>211057.32248626463</v>
      </c>
      <c r="AC39" s="84">
        <f t="shared" si="3"/>
        <v>27091.444549699383</v>
      </c>
      <c r="AD39" s="84">
        <f t="shared" si="4"/>
        <v>31785.758367694223</v>
      </c>
      <c r="AE39" s="84">
        <f t="shared" si="5"/>
        <v>11532.518790000559</v>
      </c>
      <c r="AF39" s="84">
        <f t="shared" si="6"/>
        <v>140647.60077887046</v>
      </c>
      <c r="AG39" s="84">
        <f t="shared" si="7"/>
        <v>243035.05000965321</v>
      </c>
      <c r="AH39" s="84">
        <f t="shared" si="8"/>
        <v>116599.81092706339</v>
      </c>
      <c r="AI39" s="84">
        <f t="shared" si="9"/>
        <v>49838.664693507824</v>
      </c>
      <c r="AJ39" s="84">
        <f t="shared" si="10"/>
        <v>76596.574389082016</v>
      </c>
      <c r="AK39" s="84">
        <v>24.159043230387208</v>
      </c>
      <c r="AL39" s="71">
        <v>3918973</v>
      </c>
      <c r="AM39" s="71">
        <f t="shared" si="14"/>
        <v>16221557.131330106</v>
      </c>
      <c r="AN39" s="71">
        <f>[1]Extra_XM!I78</f>
        <v>59.833271990838597</v>
      </c>
      <c r="AO39" s="83">
        <v>1286536</v>
      </c>
      <c r="AP39" s="83">
        <v>2584425</v>
      </c>
      <c r="AQ39" s="71">
        <f t="shared" si="12"/>
        <v>5325277.1135480935</v>
      </c>
      <c r="AR39" s="71">
        <f t="shared" si="13"/>
        <v>10697546.982114399</v>
      </c>
      <c r="AS39" s="60"/>
      <c r="AT39" s="72"/>
      <c r="AU39" s="72"/>
      <c r="AV39" s="77"/>
      <c r="AW39" s="77"/>
      <c r="AX39" s="77"/>
      <c r="BN39" s="74"/>
      <c r="BO39" s="75"/>
      <c r="BP39" s="76"/>
      <c r="BQ39" s="76"/>
      <c r="BR39" s="74"/>
      <c r="BS39" s="74"/>
      <c r="BU39" s="78"/>
      <c r="BV39" s="78"/>
      <c r="BW39" s="78"/>
      <c r="BX39" s="78"/>
      <c r="CA39" s="77"/>
    </row>
    <row r="40" spans="1:79" x14ac:dyDescent="0.25">
      <c r="A40" s="67">
        <v>35125</v>
      </c>
      <c r="B40" s="68">
        <v>1996</v>
      </c>
      <c r="C40" s="68">
        <v>3</v>
      </c>
      <c r="D40" s="68">
        <v>40</v>
      </c>
      <c r="E40" s="79">
        <v>51.020510642701382</v>
      </c>
      <c r="F40" s="79">
        <v>50.660696539076703</v>
      </c>
      <c r="G40" s="79"/>
      <c r="H40" s="79"/>
      <c r="I40" s="60"/>
      <c r="J40" s="60"/>
      <c r="K40" s="60"/>
      <c r="L40" s="60"/>
      <c r="M40" s="80">
        <v>201681.07</v>
      </c>
      <c r="N40" s="81">
        <v>76394.343000000008</v>
      </c>
      <c r="O40" s="81">
        <v>17842.701000000001</v>
      </c>
      <c r="P40" s="81">
        <v>11563.198</v>
      </c>
      <c r="Q40" s="81">
        <v>95880.828000000009</v>
      </c>
      <c r="R40" s="82">
        <v>201040.821</v>
      </c>
      <c r="S40" s="81">
        <v>83682.486999999994</v>
      </c>
      <c r="T40" s="81">
        <v>41677.809000000001</v>
      </c>
      <c r="U40" s="81">
        <v>75680.524999999994</v>
      </c>
      <c r="V40" s="69">
        <v>67.090757346373877</v>
      </c>
      <c r="W40" s="69">
        <v>75.554529351615386</v>
      </c>
      <c r="X40" s="69"/>
      <c r="Y40" s="69"/>
      <c r="Z40" s="69"/>
      <c r="AA40" s="69"/>
      <c r="AB40" s="84">
        <f t="shared" si="2"/>
        <v>300609.32083203032</v>
      </c>
      <c r="AC40" s="84">
        <f t="shared" si="3"/>
        <v>113867.16445246534</v>
      </c>
      <c r="AD40" s="84">
        <f t="shared" si="4"/>
        <v>26594.871940232111</v>
      </c>
      <c r="AE40" s="84">
        <f t="shared" si="5"/>
        <v>17235.157952237616</v>
      </c>
      <c r="AF40" s="84">
        <f t="shared" si="6"/>
        <v>142912.12648709529</v>
      </c>
      <c r="AG40" s="84">
        <f t="shared" si="7"/>
        <v>266087.05358271371</v>
      </c>
      <c r="AH40" s="84">
        <f t="shared" si="8"/>
        <v>110757.73711799427</v>
      </c>
      <c r="AI40" s="84">
        <f t="shared" si="9"/>
        <v>55162.555253358769</v>
      </c>
      <c r="AJ40" s="84">
        <f t="shared" si="10"/>
        <v>100166.76121136067</v>
      </c>
      <c r="AK40" s="84">
        <v>24.530297736488777</v>
      </c>
      <c r="AL40" s="71">
        <v>3980730</v>
      </c>
      <c r="AM40" s="71">
        <f t="shared" si="14"/>
        <v>16227809.555196188</v>
      </c>
      <c r="AN40" s="71">
        <f>[1]Extra_XM!I79</f>
        <v>59.37167862132867</v>
      </c>
      <c r="AO40" s="83">
        <v>1307886</v>
      </c>
      <c r="AP40" s="83">
        <v>2623836</v>
      </c>
      <c r="AQ40" s="71">
        <f t="shared" si="12"/>
        <v>5331716.7775526904</v>
      </c>
      <c r="AR40" s="71">
        <f t="shared" si="13"/>
        <v>10696307.187894618</v>
      </c>
      <c r="AS40" s="60"/>
      <c r="AT40" s="72"/>
      <c r="AU40" s="72"/>
      <c r="AV40" s="77"/>
      <c r="AW40" s="77"/>
      <c r="AX40" s="77"/>
      <c r="BN40" s="74"/>
      <c r="BO40" s="75"/>
      <c r="BP40" s="76"/>
      <c r="BQ40" s="76"/>
      <c r="BR40" s="74"/>
      <c r="BS40" s="74"/>
      <c r="BU40" s="78"/>
      <c r="BV40" s="78"/>
      <c r="BW40" s="78"/>
      <c r="BX40" s="78"/>
      <c r="CA40" s="77"/>
    </row>
    <row r="41" spans="1:79" x14ac:dyDescent="0.25">
      <c r="A41" s="67">
        <v>35156</v>
      </c>
      <c r="B41" s="68">
        <v>1996</v>
      </c>
      <c r="C41" s="68">
        <v>4</v>
      </c>
      <c r="D41" s="68">
        <v>41</v>
      </c>
      <c r="E41" s="79">
        <v>52.538671459372729</v>
      </c>
      <c r="F41" s="79">
        <v>53.6097083158446</v>
      </c>
      <c r="G41" s="79"/>
      <c r="H41" s="79"/>
      <c r="I41" s="60"/>
      <c r="J41" s="60"/>
      <c r="K41" s="60"/>
      <c r="L41" s="60"/>
      <c r="M41" s="80">
        <v>231645.68</v>
      </c>
      <c r="N41" s="81">
        <v>97781.260000000009</v>
      </c>
      <c r="O41" s="81">
        <v>30700.118999999992</v>
      </c>
      <c r="P41" s="81">
        <v>8199.7869999999984</v>
      </c>
      <c r="Q41" s="81">
        <v>94964.513999999996</v>
      </c>
      <c r="R41" s="82">
        <v>183519.65</v>
      </c>
      <c r="S41" s="81">
        <v>91902.966</v>
      </c>
      <c r="T41" s="81">
        <v>34329.561000000002</v>
      </c>
      <c r="U41" s="81">
        <v>57287.123000000014</v>
      </c>
      <c r="V41" s="69">
        <v>68.514195911024515</v>
      </c>
      <c r="W41" s="69">
        <v>76.432773297884765</v>
      </c>
      <c r="X41" s="69"/>
      <c r="Y41" s="69"/>
      <c r="Z41" s="69"/>
      <c r="AA41" s="69"/>
      <c r="AB41" s="84">
        <f t="shared" si="2"/>
        <v>338098.80845835956</v>
      </c>
      <c r="AC41" s="84">
        <f t="shared" si="3"/>
        <v>142716.78839664551</v>
      </c>
      <c r="AD41" s="84">
        <f t="shared" si="4"/>
        <v>44808.405895719021</v>
      </c>
      <c r="AE41" s="84">
        <f t="shared" si="5"/>
        <v>11968.011725115472</v>
      </c>
      <c r="AF41" s="84">
        <f t="shared" si="6"/>
        <v>138605.60244087956</v>
      </c>
      <c r="AG41" s="84">
        <f t="shared" si="7"/>
        <v>240105.96774339315</v>
      </c>
      <c r="AH41" s="84">
        <f t="shared" si="8"/>
        <v>120240.26086535232</v>
      </c>
      <c r="AI41" s="84">
        <f t="shared" si="9"/>
        <v>44914.713307871105</v>
      </c>
      <c r="AJ41" s="84">
        <f t="shared" si="10"/>
        <v>74950.993570169725</v>
      </c>
      <c r="AK41" s="84">
        <v>24.681549572307933</v>
      </c>
      <c r="AL41" s="71">
        <v>4027586</v>
      </c>
      <c r="AM41" s="71">
        <f t="shared" si="14"/>
        <v>16318205.581868524</v>
      </c>
      <c r="AN41" s="71">
        <f>[1]Extra_XM!I80</f>
        <v>58.998763410113654</v>
      </c>
      <c r="AO41" s="83">
        <v>1491483</v>
      </c>
      <c r="AP41" s="83">
        <v>2898618</v>
      </c>
      <c r="AQ41" s="71">
        <f t="shared" si="12"/>
        <v>6042906.648265738</v>
      </c>
      <c r="AR41" s="71">
        <f t="shared" si="13"/>
        <v>11744068.14089248</v>
      </c>
      <c r="AS41" s="60"/>
      <c r="AT41" s="72"/>
      <c r="AU41" s="72"/>
      <c r="AV41" s="77"/>
      <c r="AW41" s="77"/>
      <c r="AX41" s="77"/>
      <c r="BN41" s="74"/>
      <c r="BO41" s="75"/>
      <c r="BP41" s="76"/>
      <c r="BQ41" s="76"/>
      <c r="BR41" s="74"/>
      <c r="BS41" s="74"/>
      <c r="BU41" s="78"/>
      <c r="BV41" s="78"/>
      <c r="BW41" s="78"/>
      <c r="BX41" s="78"/>
      <c r="CA41" s="77"/>
    </row>
    <row r="42" spans="1:79" x14ac:dyDescent="0.25">
      <c r="A42" s="67">
        <v>35186</v>
      </c>
      <c r="B42" s="68">
        <v>1996</v>
      </c>
      <c r="C42" s="68">
        <v>5</v>
      </c>
      <c r="D42" s="68">
        <v>42</v>
      </c>
      <c r="E42" s="79">
        <v>55.81686569380134</v>
      </c>
      <c r="F42" s="79">
        <v>53.90878882749</v>
      </c>
      <c r="G42" s="79"/>
      <c r="H42" s="79"/>
      <c r="I42" s="60"/>
      <c r="J42" s="60"/>
      <c r="K42" s="60"/>
      <c r="L42" s="60"/>
      <c r="M42" s="80">
        <v>220383.56</v>
      </c>
      <c r="N42" s="81">
        <v>88093.228999999992</v>
      </c>
      <c r="O42" s="81">
        <v>28234.677000000003</v>
      </c>
      <c r="P42" s="81">
        <v>8365.0260000000017</v>
      </c>
      <c r="Q42" s="81">
        <v>95690.627999999997</v>
      </c>
      <c r="R42" s="82">
        <v>213419.12100000001</v>
      </c>
      <c r="S42" s="81">
        <v>94403.789000000004</v>
      </c>
      <c r="T42" s="81">
        <v>48743.058000000005</v>
      </c>
      <c r="U42" s="81">
        <v>70272.27399999999</v>
      </c>
      <c r="V42" s="69">
        <v>69.020558496095603</v>
      </c>
      <c r="W42" s="69">
        <v>76.797895560555034</v>
      </c>
      <c r="X42" s="69"/>
      <c r="Y42" s="69"/>
      <c r="Z42" s="69"/>
      <c r="AA42" s="69"/>
      <c r="AB42" s="84">
        <f t="shared" si="2"/>
        <v>319301.32818682829</v>
      </c>
      <c r="AC42" s="84">
        <f t="shared" si="3"/>
        <v>127633.31812938504</v>
      </c>
      <c r="AD42" s="84">
        <f t="shared" si="4"/>
        <v>40907.633341734261</v>
      </c>
      <c r="AE42" s="84">
        <f t="shared" si="5"/>
        <v>12119.615057118379</v>
      </c>
      <c r="AF42" s="84">
        <f t="shared" si="6"/>
        <v>138640.76165859058</v>
      </c>
      <c r="AG42" s="84">
        <f t="shared" si="7"/>
        <v>277897.09528136661</v>
      </c>
      <c r="AH42" s="84">
        <f t="shared" si="8"/>
        <v>122924.96859573807</v>
      </c>
      <c r="AI42" s="84">
        <f t="shared" si="9"/>
        <v>63469.262594007116</v>
      </c>
      <c r="AJ42" s="84">
        <f t="shared" si="10"/>
        <v>91502.864091621377</v>
      </c>
      <c r="AK42" s="84">
        <v>24.77780074055649</v>
      </c>
      <c r="AL42" s="71">
        <v>3991168</v>
      </c>
      <c r="AM42" s="71">
        <f t="shared" si="14"/>
        <v>16107837.986876804</v>
      </c>
      <c r="AN42" s="71">
        <f>[1]Extra_XM!I81</f>
        <v>59.012045097625347</v>
      </c>
      <c r="AO42" s="83">
        <v>1456328</v>
      </c>
      <c r="AP42" s="83">
        <v>2892035</v>
      </c>
      <c r="AQ42" s="71">
        <f t="shared" si="12"/>
        <v>5877551.5036581568</v>
      </c>
      <c r="AR42" s="71">
        <f t="shared" si="13"/>
        <v>11671879.317627635</v>
      </c>
      <c r="AS42" s="60"/>
      <c r="AT42" s="72"/>
      <c r="AU42" s="72"/>
      <c r="AV42" s="77"/>
      <c r="AW42" s="77"/>
      <c r="AX42" s="77"/>
      <c r="BN42" s="74"/>
      <c r="BO42" s="75"/>
      <c r="BP42" s="76"/>
      <c r="BQ42" s="76"/>
      <c r="BR42" s="74"/>
      <c r="BS42" s="74"/>
      <c r="BU42" s="78"/>
      <c r="BV42" s="78"/>
      <c r="BW42" s="78"/>
      <c r="BX42" s="78"/>
      <c r="CA42" s="77"/>
    </row>
    <row r="43" spans="1:79" x14ac:dyDescent="0.25">
      <c r="A43" s="67">
        <v>35217</v>
      </c>
      <c r="B43" s="68">
        <v>1996</v>
      </c>
      <c r="C43" s="68">
        <v>6</v>
      </c>
      <c r="D43" s="68">
        <v>43</v>
      </c>
      <c r="E43" s="79">
        <v>48.478469072634965</v>
      </c>
      <c r="F43" s="79">
        <v>51.467861197119198</v>
      </c>
      <c r="G43" s="79"/>
      <c r="H43" s="79"/>
      <c r="I43" s="60"/>
      <c r="J43" s="60"/>
      <c r="K43" s="60"/>
      <c r="L43" s="60"/>
      <c r="M43" s="80">
        <v>178724.71</v>
      </c>
      <c r="N43" s="81">
        <v>46309.39</v>
      </c>
      <c r="O43" s="81">
        <v>27649.309999999998</v>
      </c>
      <c r="P43" s="81">
        <v>9985.2559999999976</v>
      </c>
      <c r="Q43" s="81">
        <v>94780.754000000001</v>
      </c>
      <c r="R43" s="82">
        <v>193056.443</v>
      </c>
      <c r="S43" s="81">
        <v>88118.394</v>
      </c>
      <c r="T43" s="81">
        <v>37803.500999999997</v>
      </c>
      <c r="U43" s="81">
        <v>67134.54800000001</v>
      </c>
      <c r="V43" s="69">
        <v>67.823504164238528</v>
      </c>
      <c r="W43" s="69">
        <v>76.934498509414254</v>
      </c>
      <c r="X43" s="69"/>
      <c r="Y43" s="69"/>
      <c r="Z43" s="69"/>
      <c r="AA43" s="69"/>
      <c r="AB43" s="84">
        <f t="shared" si="2"/>
        <v>263514.41465956671</v>
      </c>
      <c r="AC43" s="84">
        <f t="shared" si="3"/>
        <v>68279.264792717193</v>
      </c>
      <c r="AD43" s="84">
        <f t="shared" si="4"/>
        <v>40766.560708874014</v>
      </c>
      <c r="AE43" s="84">
        <f t="shared" si="5"/>
        <v>14722.412418886708</v>
      </c>
      <c r="AF43" s="84">
        <f t="shared" si="6"/>
        <v>139746.17673908875</v>
      </c>
      <c r="AG43" s="84">
        <f t="shared" si="7"/>
        <v>250936.11674920612</v>
      </c>
      <c r="AH43" s="84">
        <f t="shared" si="8"/>
        <v>114536.90568895722</v>
      </c>
      <c r="AI43" s="84">
        <f t="shared" si="9"/>
        <v>49137.255369740393</v>
      </c>
      <c r="AJ43" s="84">
        <f t="shared" si="10"/>
        <v>87261.955690508519</v>
      </c>
      <c r="AK43" s="84">
        <v>24.860301741912394</v>
      </c>
      <c r="AL43" s="71">
        <v>3995075</v>
      </c>
      <c r="AM43" s="71">
        <f t="shared" si="14"/>
        <v>16070098.591219578</v>
      </c>
      <c r="AN43" s="71">
        <f>[1]Extra_XM!I82</f>
        <v>58.915594307652967</v>
      </c>
      <c r="AO43" s="83">
        <v>1434923</v>
      </c>
      <c r="AP43" s="83">
        <v>2890421</v>
      </c>
      <c r="AQ43" s="71">
        <f t="shared" si="12"/>
        <v>5771945.227763827</v>
      </c>
      <c r="AR43" s="71">
        <f t="shared" si="13"/>
        <v>11626652.926448561</v>
      </c>
      <c r="AS43" s="60"/>
      <c r="AT43" s="72"/>
      <c r="AU43" s="72"/>
      <c r="AV43" s="77"/>
      <c r="AW43" s="77"/>
      <c r="AX43" s="77"/>
      <c r="BN43" s="74"/>
      <c r="BO43" s="75"/>
      <c r="BP43" s="76"/>
      <c r="BQ43" s="76"/>
      <c r="BR43" s="74"/>
      <c r="BS43" s="74"/>
      <c r="BU43" s="78"/>
      <c r="BV43" s="78"/>
      <c r="BW43" s="78"/>
      <c r="BX43" s="78"/>
      <c r="CA43" s="77"/>
    </row>
    <row r="44" spans="1:79" x14ac:dyDescent="0.25">
      <c r="A44" s="67">
        <v>35247</v>
      </c>
      <c r="B44" s="68">
        <v>1996</v>
      </c>
      <c r="C44" s="68">
        <v>7</v>
      </c>
      <c r="D44" s="68">
        <v>44</v>
      </c>
      <c r="E44" s="79">
        <v>53.038478298056035</v>
      </c>
      <c r="F44" s="79">
        <v>53.148844922843701</v>
      </c>
      <c r="G44" s="79"/>
      <c r="H44" s="79"/>
      <c r="I44" s="60"/>
      <c r="J44" s="60"/>
      <c r="K44" s="60"/>
      <c r="L44" s="60"/>
      <c r="M44" s="80">
        <v>208501.99</v>
      </c>
      <c r="N44" s="81">
        <v>66519.122000000003</v>
      </c>
      <c r="O44" s="81">
        <v>31176.457000000002</v>
      </c>
      <c r="P44" s="81">
        <v>12354.371999999998</v>
      </c>
      <c r="Q44" s="81">
        <v>98452.039000000004</v>
      </c>
      <c r="R44" s="82">
        <v>278384.96899999998</v>
      </c>
      <c r="S44" s="81">
        <v>122533.55499999999</v>
      </c>
      <c r="T44" s="81">
        <v>60161.163</v>
      </c>
      <c r="U44" s="81">
        <v>95690.250999999975</v>
      </c>
      <c r="V44" s="69">
        <v>68.048096601694851</v>
      </c>
      <c r="W44" s="69">
        <v>76.579381174660355</v>
      </c>
      <c r="X44" s="69"/>
      <c r="Y44" s="69"/>
      <c r="Z44" s="69"/>
      <c r="AA44" s="69"/>
      <c r="AB44" s="84">
        <f t="shared" si="2"/>
        <v>306403.8531752362</v>
      </c>
      <c r="AC44" s="84">
        <f t="shared" si="3"/>
        <v>97753.097179713368</v>
      </c>
      <c r="AD44" s="84">
        <f t="shared" si="4"/>
        <v>45815.325566686755</v>
      </c>
      <c r="AE44" s="84">
        <f t="shared" si="5"/>
        <v>18155.352782773196</v>
      </c>
      <c r="AF44" s="84">
        <f t="shared" si="6"/>
        <v>144680.07764606291</v>
      </c>
      <c r="AG44" s="84">
        <f t="shared" si="7"/>
        <v>363524.70433923521</v>
      </c>
      <c r="AH44" s="84">
        <f t="shared" si="8"/>
        <v>160008.54684438949</v>
      </c>
      <c r="AI44" s="84">
        <f t="shared" si="9"/>
        <v>78560.523834458654</v>
      </c>
      <c r="AJ44" s="84">
        <f t="shared" si="10"/>
        <v>124955.63366038703</v>
      </c>
      <c r="AK44" s="84">
        <v>24.956552910160951</v>
      </c>
      <c r="AL44" s="71">
        <v>4103181</v>
      </c>
      <c r="AM44" s="71">
        <f t="shared" si="14"/>
        <v>16441297.060418179</v>
      </c>
      <c r="AN44" s="71">
        <f>[1]Extra_XM!I83</f>
        <v>59.208649474510224</v>
      </c>
      <c r="AO44" s="83">
        <v>1442348</v>
      </c>
      <c r="AP44" s="83">
        <v>2913214</v>
      </c>
      <c r="AQ44" s="71">
        <f t="shared" si="12"/>
        <v>5779435.9869818175</v>
      </c>
      <c r="AR44" s="71">
        <f t="shared" si="13"/>
        <v>11673142.562945452</v>
      </c>
      <c r="AS44" s="60"/>
      <c r="AT44" s="72"/>
      <c r="AU44" s="72"/>
      <c r="AV44" s="77"/>
      <c r="AW44" s="77"/>
      <c r="AX44" s="77"/>
      <c r="BN44" s="74"/>
      <c r="BO44" s="75"/>
      <c r="BP44" s="76"/>
      <c r="BQ44" s="76"/>
      <c r="BR44" s="74"/>
      <c r="BS44" s="74"/>
      <c r="BU44" s="78"/>
      <c r="BV44" s="78"/>
      <c r="BW44" s="78"/>
      <c r="BX44" s="78"/>
      <c r="CA44" s="77"/>
    </row>
    <row r="45" spans="1:79" x14ac:dyDescent="0.25">
      <c r="A45" s="67">
        <v>35278</v>
      </c>
      <c r="B45" s="68">
        <v>1996</v>
      </c>
      <c r="C45" s="68">
        <v>8</v>
      </c>
      <c r="D45" s="68">
        <v>45</v>
      </c>
      <c r="E45" s="79">
        <v>52.141247603024411</v>
      </c>
      <c r="F45" s="79">
        <v>52.953300760232402</v>
      </c>
      <c r="G45" s="79"/>
      <c r="H45" s="79"/>
      <c r="I45" s="60"/>
      <c r="J45" s="60"/>
      <c r="K45" s="60"/>
      <c r="L45" s="60"/>
      <c r="M45" s="80">
        <v>180012.68</v>
      </c>
      <c r="N45" s="81">
        <v>44916.928</v>
      </c>
      <c r="O45" s="81">
        <v>29961.662999999997</v>
      </c>
      <c r="P45" s="81">
        <v>10879.610999999997</v>
      </c>
      <c r="Q45" s="81">
        <v>94254.478000000003</v>
      </c>
      <c r="R45" s="82">
        <v>217079.19500000001</v>
      </c>
      <c r="S45" s="81">
        <v>105038.69500000001</v>
      </c>
      <c r="T45" s="81">
        <v>48432.043999999994</v>
      </c>
      <c r="U45" s="81">
        <v>63608.455999999998</v>
      </c>
      <c r="V45" s="69">
        <v>68.11153441825364</v>
      </c>
      <c r="W45" s="69">
        <v>77.150124806136347</v>
      </c>
      <c r="X45" s="69"/>
      <c r="Y45" s="69"/>
      <c r="Z45" s="69"/>
      <c r="AA45" s="69"/>
      <c r="AB45" s="84">
        <f t="shared" si="2"/>
        <v>264291.03607414436</v>
      </c>
      <c r="AC45" s="84">
        <f t="shared" si="3"/>
        <v>65946.140229609082</v>
      </c>
      <c r="AD45" s="84">
        <f t="shared" si="4"/>
        <v>43989.11763757062</v>
      </c>
      <c r="AE45" s="84">
        <f t="shared" si="5"/>
        <v>15973.228459648828</v>
      </c>
      <c r="AF45" s="84">
        <f t="shared" si="6"/>
        <v>138382.54974731585</v>
      </c>
      <c r="AG45" s="84">
        <f t="shared" si="7"/>
        <v>281372.44825653738</v>
      </c>
      <c r="AH45" s="84">
        <f t="shared" si="8"/>
        <v>136148.44469006674</v>
      </c>
      <c r="AI45" s="84">
        <f t="shared" si="9"/>
        <v>62776.365069661973</v>
      </c>
      <c r="AJ45" s="84">
        <f t="shared" si="10"/>
        <v>82447.63849680865</v>
      </c>
      <c r="AK45" s="84">
        <v>25.066554245302157</v>
      </c>
      <c r="AL45" s="71">
        <v>4206512</v>
      </c>
      <c r="AM45" s="71">
        <f t="shared" si="14"/>
        <v>16781373.135034554</v>
      </c>
      <c r="AN45" s="71">
        <f>[1]Extra_XM!I84</f>
        <v>59.622809491709184</v>
      </c>
      <c r="AO45" s="83">
        <v>1416630</v>
      </c>
      <c r="AP45" s="83">
        <v>2944235</v>
      </c>
      <c r="AQ45" s="71">
        <f t="shared" si="12"/>
        <v>5651474.8143554572</v>
      </c>
      <c r="AR45" s="71">
        <f t="shared" si="13"/>
        <v>11745671.029163465</v>
      </c>
      <c r="AS45" s="60"/>
      <c r="AT45" s="72"/>
      <c r="AU45" s="72"/>
      <c r="AV45" s="77"/>
      <c r="AW45" s="77"/>
      <c r="AX45" s="77"/>
      <c r="BN45" s="74"/>
      <c r="BO45" s="75"/>
      <c r="BP45" s="76"/>
      <c r="BQ45" s="76"/>
      <c r="BR45" s="74"/>
      <c r="BS45" s="74"/>
      <c r="BU45" s="78"/>
      <c r="BV45" s="78"/>
      <c r="BW45" s="78"/>
      <c r="BX45" s="78"/>
      <c r="CA45" s="77"/>
    </row>
    <row r="46" spans="1:79" x14ac:dyDescent="0.25">
      <c r="A46" s="67">
        <v>35309</v>
      </c>
      <c r="B46" s="68">
        <v>1996</v>
      </c>
      <c r="C46" s="68">
        <v>9</v>
      </c>
      <c r="D46" s="68">
        <v>46</v>
      </c>
      <c r="E46" s="79">
        <v>53.732376097661465</v>
      </c>
      <c r="F46" s="79">
        <v>53.2223279139751</v>
      </c>
      <c r="G46" s="79"/>
      <c r="H46" s="79"/>
      <c r="I46" s="60"/>
      <c r="J46" s="60"/>
      <c r="K46" s="60"/>
      <c r="L46" s="60"/>
      <c r="M46" s="80">
        <v>171152.52</v>
      </c>
      <c r="N46" s="81">
        <v>37406.093000000001</v>
      </c>
      <c r="O46" s="81">
        <v>30976.462000000003</v>
      </c>
      <c r="P46" s="81">
        <v>9475.6360000000004</v>
      </c>
      <c r="Q46" s="81">
        <v>93294.328999999998</v>
      </c>
      <c r="R46" s="82">
        <v>232079.027</v>
      </c>
      <c r="S46" s="81">
        <v>112241.72500000001</v>
      </c>
      <c r="T46" s="81">
        <v>45926.612999999998</v>
      </c>
      <c r="U46" s="81">
        <v>73910.689000000013</v>
      </c>
      <c r="V46" s="69">
        <v>67.38194468431611</v>
      </c>
      <c r="W46" s="69">
        <v>77.587256965764098</v>
      </c>
      <c r="X46" s="69"/>
      <c r="Y46" s="69"/>
      <c r="Z46" s="69"/>
      <c r="AA46" s="69"/>
      <c r="AB46" s="84">
        <f t="shared" si="2"/>
        <v>254003.5328482255</v>
      </c>
      <c r="AC46" s="84">
        <f t="shared" si="3"/>
        <v>55513.525433626557</v>
      </c>
      <c r="AD46" s="84">
        <f t="shared" si="4"/>
        <v>45971.457406170877</v>
      </c>
      <c r="AE46" s="84">
        <f t="shared" si="5"/>
        <v>14062.574246548214</v>
      </c>
      <c r="AF46" s="84">
        <f t="shared" si="6"/>
        <v>138455.97576187985</v>
      </c>
      <c r="AG46" s="84">
        <f t="shared" si="7"/>
        <v>299120.0308865236</v>
      </c>
      <c r="AH46" s="84">
        <f t="shared" si="8"/>
        <v>144665.15429141597</v>
      </c>
      <c r="AI46" s="84">
        <f t="shared" si="9"/>
        <v>59193.500061827719</v>
      </c>
      <c r="AJ46" s="84">
        <f t="shared" si="10"/>
        <v>95261.376533279952</v>
      </c>
      <c r="AK46" s="84">
        <v>25.135305079765409</v>
      </c>
      <c r="AL46" s="71">
        <v>4259100</v>
      </c>
      <c r="AM46" s="71">
        <f t="shared" si="14"/>
        <v>16944691.884518597</v>
      </c>
      <c r="AN46" s="71">
        <f>[1]Extra_XM!I85</f>
        <v>59.643699919247204</v>
      </c>
      <c r="AO46" s="83">
        <v>1398157</v>
      </c>
      <c r="AP46" s="83">
        <v>2913051</v>
      </c>
      <c r="AQ46" s="71">
        <f t="shared" si="12"/>
        <v>5562522.4979885109</v>
      </c>
      <c r="AR46" s="71">
        <f t="shared" si="13"/>
        <v>11589479.382707328</v>
      </c>
      <c r="AS46" s="60"/>
      <c r="AT46" s="72"/>
      <c r="AU46" s="72"/>
      <c r="AV46" s="77"/>
      <c r="AW46" s="77"/>
      <c r="AX46" s="77"/>
      <c r="BN46" s="74"/>
      <c r="BO46" s="75"/>
      <c r="BP46" s="76"/>
      <c r="BQ46" s="76"/>
      <c r="BR46" s="74"/>
      <c r="BS46" s="74"/>
      <c r="BU46" s="78"/>
      <c r="BV46" s="78"/>
      <c r="BW46" s="78"/>
      <c r="BX46" s="78"/>
      <c r="CA46" s="77"/>
    </row>
    <row r="47" spans="1:79" x14ac:dyDescent="0.25">
      <c r="A47" s="67">
        <v>35339</v>
      </c>
      <c r="B47" s="68">
        <v>1996</v>
      </c>
      <c r="C47" s="68">
        <v>10</v>
      </c>
      <c r="D47" s="68">
        <v>47</v>
      </c>
      <c r="E47" s="79">
        <v>57.543726182782862</v>
      </c>
      <c r="F47" s="79">
        <v>54.882286445096199</v>
      </c>
      <c r="G47" s="79"/>
      <c r="H47" s="79"/>
      <c r="I47" s="60"/>
      <c r="J47" s="60"/>
      <c r="K47" s="60"/>
      <c r="L47" s="60"/>
      <c r="M47" s="80">
        <v>169589.3</v>
      </c>
      <c r="N47" s="81">
        <v>22134.649999999998</v>
      </c>
      <c r="O47" s="81">
        <v>43406.116999999998</v>
      </c>
      <c r="P47" s="81">
        <v>9417.7920000000013</v>
      </c>
      <c r="Q47" s="81">
        <v>94630.740999999995</v>
      </c>
      <c r="R47" s="82">
        <v>310243.29100000003</v>
      </c>
      <c r="S47" s="81">
        <v>125949.829</v>
      </c>
      <c r="T47" s="81">
        <v>79857.926999999996</v>
      </c>
      <c r="U47" s="81">
        <v>104435.53500000008</v>
      </c>
      <c r="V47" s="69">
        <v>66.015308567543812</v>
      </c>
      <c r="W47" s="69">
        <v>78.095537132471634</v>
      </c>
      <c r="X47" s="69"/>
      <c r="Y47" s="69"/>
      <c r="Z47" s="69"/>
      <c r="AA47" s="69"/>
      <c r="AB47" s="84">
        <f t="shared" si="2"/>
        <v>256893.89882421595</v>
      </c>
      <c r="AC47" s="84">
        <f t="shared" si="3"/>
        <v>33529.571368060555</v>
      </c>
      <c r="AD47" s="84">
        <f t="shared" si="4"/>
        <v>65751.592989357712</v>
      </c>
      <c r="AE47" s="84">
        <f t="shared" si="5"/>
        <v>14266.07283121937</v>
      </c>
      <c r="AF47" s="84">
        <f t="shared" si="6"/>
        <v>143346.66163557835</v>
      </c>
      <c r="AG47" s="84">
        <f t="shared" si="7"/>
        <v>397261.22950373153</v>
      </c>
      <c r="AH47" s="84">
        <f t="shared" si="8"/>
        <v>161276.60251104267</v>
      </c>
      <c r="AI47" s="84">
        <f t="shared" si="9"/>
        <v>102256.71009156242</v>
      </c>
      <c r="AJ47" s="84">
        <f t="shared" si="10"/>
        <v>133727.91690112653</v>
      </c>
      <c r="AK47" s="84">
        <v>25.135305079765409</v>
      </c>
      <c r="AL47" s="71">
        <v>4413410</v>
      </c>
      <c r="AM47" s="71">
        <f t="shared" si="14"/>
        <v>17558609.239053607</v>
      </c>
      <c r="AN47" s="71">
        <f>[1]Extra_XM!I86</f>
        <v>59.548266094492753</v>
      </c>
      <c r="AO47" s="83">
        <v>1363449</v>
      </c>
      <c r="AP47" s="83">
        <v>2864360</v>
      </c>
      <c r="AQ47" s="71">
        <f t="shared" si="12"/>
        <v>5424437.8402138948</v>
      </c>
      <c r="AR47" s="71">
        <f t="shared" si="13"/>
        <v>11395763.81074398</v>
      </c>
      <c r="AS47" s="60"/>
      <c r="AT47" s="72"/>
      <c r="AU47" s="72"/>
      <c r="AV47" s="77"/>
      <c r="AW47" s="77"/>
      <c r="AX47" s="77"/>
      <c r="BN47" s="74"/>
      <c r="BO47" s="75"/>
      <c r="BP47" s="76"/>
      <c r="BQ47" s="76"/>
      <c r="BR47" s="74"/>
      <c r="BS47" s="74"/>
      <c r="BU47" s="78"/>
      <c r="BV47" s="78"/>
      <c r="BW47" s="78"/>
      <c r="BX47" s="78"/>
      <c r="CA47" s="77"/>
    </row>
    <row r="48" spans="1:79" x14ac:dyDescent="0.25">
      <c r="A48" s="67">
        <v>35370</v>
      </c>
      <c r="B48" s="68">
        <v>1996</v>
      </c>
      <c r="C48" s="68">
        <v>11</v>
      </c>
      <c r="D48" s="68">
        <v>48</v>
      </c>
      <c r="E48" s="79">
        <v>56.652175592429359</v>
      </c>
      <c r="F48" s="79">
        <v>54.429992519385401</v>
      </c>
      <c r="G48" s="79"/>
      <c r="H48" s="79"/>
      <c r="I48" s="60"/>
      <c r="J48" s="60"/>
      <c r="K48" s="60"/>
      <c r="L48" s="60"/>
      <c r="M48" s="80">
        <v>161828.42000000001</v>
      </c>
      <c r="N48" s="81">
        <v>18006.065000000002</v>
      </c>
      <c r="O48" s="81">
        <v>37142.033000000003</v>
      </c>
      <c r="P48" s="81">
        <v>10944.509</v>
      </c>
      <c r="Q48" s="81">
        <v>95735.813000000009</v>
      </c>
      <c r="R48" s="82">
        <v>281805.995</v>
      </c>
      <c r="S48" s="81">
        <v>137664.519</v>
      </c>
      <c r="T48" s="81">
        <v>62962.975999999995</v>
      </c>
      <c r="U48" s="81">
        <v>81178.499999999971</v>
      </c>
      <c r="V48" s="69">
        <v>65.357852171675773</v>
      </c>
      <c r="W48" s="69">
        <v>78.862017527921481</v>
      </c>
      <c r="X48" s="69"/>
      <c r="Y48" s="69"/>
      <c r="Z48" s="69"/>
      <c r="AA48" s="69"/>
      <c r="AB48" s="84">
        <f t="shared" si="2"/>
        <v>247603.63846554281</v>
      </c>
      <c r="AC48" s="84">
        <f t="shared" si="3"/>
        <v>27549.964390970785</v>
      </c>
      <c r="AD48" s="84">
        <f t="shared" si="4"/>
        <v>56828.723352840381</v>
      </c>
      <c r="AE48" s="84">
        <f t="shared" si="5"/>
        <v>16745.515093201055</v>
      </c>
      <c r="AF48" s="84">
        <f t="shared" si="6"/>
        <v>146479.4356285306</v>
      </c>
      <c r="AG48" s="84">
        <f t="shared" si="7"/>
        <v>357340.58528267452</v>
      </c>
      <c r="AH48" s="84">
        <f t="shared" si="8"/>
        <v>174563.78027769731</v>
      </c>
      <c r="AI48" s="84">
        <f t="shared" si="9"/>
        <v>79839.418231606425</v>
      </c>
      <c r="AJ48" s="84">
        <f t="shared" si="10"/>
        <v>102937.38677337076</v>
      </c>
      <c r="AK48" s="84">
        <v>25.217806081121314</v>
      </c>
      <c r="AL48" s="71">
        <v>4546981</v>
      </c>
      <c r="AM48" s="71">
        <f t="shared" si="14"/>
        <v>18030834.979748633</v>
      </c>
      <c r="AN48" s="71">
        <f>[1]Extra_XM!I87</f>
        <v>59.999448093519106</v>
      </c>
      <c r="AO48" s="83">
        <v>1334849</v>
      </c>
      <c r="AP48" s="83">
        <v>2952694</v>
      </c>
      <c r="AQ48" s="71">
        <f t="shared" si="12"/>
        <v>5293279.6600387124</v>
      </c>
      <c r="AR48" s="71">
        <f t="shared" si="13"/>
        <v>11708766.379207196</v>
      </c>
      <c r="AS48" s="60"/>
      <c r="AT48" s="72"/>
      <c r="AU48" s="72"/>
      <c r="AV48" s="77"/>
      <c r="AW48" s="77"/>
      <c r="AX48" s="77"/>
      <c r="BN48" s="74"/>
      <c r="BO48" s="75"/>
      <c r="BP48" s="76"/>
      <c r="BQ48" s="76"/>
      <c r="BR48" s="74"/>
      <c r="BS48" s="74"/>
      <c r="BU48" s="78"/>
      <c r="BV48" s="78"/>
      <c r="BW48" s="78"/>
      <c r="BX48" s="78"/>
      <c r="CA48" s="77"/>
    </row>
    <row r="49" spans="1:79" x14ac:dyDescent="0.25">
      <c r="A49" s="67">
        <v>35400</v>
      </c>
      <c r="B49" s="68">
        <v>1996</v>
      </c>
      <c r="C49" s="68">
        <v>12</v>
      </c>
      <c r="D49" s="68">
        <v>49</v>
      </c>
      <c r="E49" s="79">
        <v>59.797832729159417</v>
      </c>
      <c r="F49" s="79">
        <v>53.698556261102297</v>
      </c>
      <c r="G49" s="79"/>
      <c r="H49" s="79"/>
      <c r="I49" s="60"/>
      <c r="J49" s="60"/>
      <c r="K49" s="60"/>
      <c r="L49" s="60"/>
      <c r="M49" s="80">
        <v>160589.21</v>
      </c>
      <c r="N49" s="81">
        <v>24723.694999999996</v>
      </c>
      <c r="O49" s="81">
        <v>30821.517000000007</v>
      </c>
      <c r="P49" s="81">
        <v>8594.7669999999998</v>
      </c>
      <c r="Q49" s="81">
        <v>96449.231</v>
      </c>
      <c r="R49" s="82">
        <v>333752.47399999999</v>
      </c>
      <c r="S49" s="81">
        <v>127849.70999999999</v>
      </c>
      <c r="T49" s="81">
        <v>114792.249</v>
      </c>
      <c r="U49" s="81">
        <v>91110.514999999985</v>
      </c>
      <c r="V49" s="69">
        <v>65.410215224858575</v>
      </c>
      <c r="W49" s="69">
        <v>78.332615867514775</v>
      </c>
      <c r="X49" s="69"/>
      <c r="Y49" s="69"/>
      <c r="Z49" s="69"/>
      <c r="AA49" s="69"/>
      <c r="AB49" s="84">
        <f t="shared" si="2"/>
        <v>245510.90291928817</v>
      </c>
      <c r="AC49" s="84">
        <f t="shared" si="3"/>
        <v>37797.91109845481</v>
      </c>
      <c r="AD49" s="84">
        <f t="shared" si="4"/>
        <v>47120.341821297909</v>
      </c>
      <c r="AE49" s="84">
        <f t="shared" si="5"/>
        <v>13139.793181315867</v>
      </c>
      <c r="AF49" s="84">
        <f t="shared" si="6"/>
        <v>147452.85681821962</v>
      </c>
      <c r="AG49" s="84">
        <f t="shared" si="7"/>
        <v>426070.89052723703</v>
      </c>
      <c r="AH49" s="84">
        <f t="shared" si="8"/>
        <v>163213.89064324659</v>
      </c>
      <c r="AI49" s="84">
        <f t="shared" si="9"/>
        <v>146544.63881833077</v>
      </c>
      <c r="AJ49" s="84">
        <f t="shared" si="10"/>
        <v>116312.36106565964</v>
      </c>
      <c r="AK49" s="84">
        <v>25.286556915584566</v>
      </c>
      <c r="AL49" s="71">
        <v>4588417</v>
      </c>
      <c r="AM49" s="71">
        <f t="shared" si="14"/>
        <v>18145677.228092983</v>
      </c>
      <c r="AN49" s="71">
        <f>[1]Extra_XM!I88</f>
        <v>59.600930799246058</v>
      </c>
      <c r="AO49" s="83">
        <v>1570673</v>
      </c>
      <c r="AP49" s="83">
        <v>3204722</v>
      </c>
      <c r="AQ49" s="71">
        <f t="shared" si="12"/>
        <v>6211494.1359690037</v>
      </c>
      <c r="AR49" s="71">
        <f t="shared" si="13"/>
        <v>12673619.46784013</v>
      </c>
      <c r="AS49" s="60"/>
      <c r="AT49" s="72"/>
      <c r="AU49" s="72"/>
      <c r="AV49" s="77"/>
      <c r="AW49" s="77"/>
      <c r="AX49" s="77"/>
      <c r="BN49" s="74"/>
      <c r="BO49" s="75"/>
      <c r="BP49" s="76"/>
      <c r="BQ49" s="76"/>
      <c r="BR49" s="74"/>
      <c r="BS49" s="74"/>
      <c r="BU49" s="78"/>
      <c r="BV49" s="78"/>
      <c r="BW49" s="78"/>
      <c r="BX49" s="78"/>
      <c r="CA49" s="77"/>
    </row>
    <row r="50" spans="1:79" x14ac:dyDescent="0.25">
      <c r="A50" s="67">
        <v>35431</v>
      </c>
      <c r="B50" s="68">
        <v>1997</v>
      </c>
      <c r="C50" s="68">
        <v>1</v>
      </c>
      <c r="D50" s="68">
        <v>50</v>
      </c>
      <c r="E50" s="79">
        <v>51.921340625778654</v>
      </c>
      <c r="F50" s="79">
        <v>55.4983385477789</v>
      </c>
      <c r="G50" s="79"/>
      <c r="H50" s="79"/>
      <c r="I50" s="60"/>
      <c r="J50" s="60"/>
      <c r="K50" s="60"/>
      <c r="L50" s="60"/>
      <c r="M50" s="80">
        <v>159211.13</v>
      </c>
      <c r="N50" s="81">
        <v>17126.654999999999</v>
      </c>
      <c r="O50" s="81">
        <v>31294.770999999997</v>
      </c>
      <c r="P50" s="81">
        <v>8129.695999999999</v>
      </c>
      <c r="Q50" s="81">
        <v>102660.008</v>
      </c>
      <c r="R50" s="82">
        <v>275742.96799999999</v>
      </c>
      <c r="S50" s="81">
        <v>150500.927</v>
      </c>
      <c r="T50" s="81">
        <v>38826.53899999999</v>
      </c>
      <c r="U50" s="81">
        <v>86415.501999999993</v>
      </c>
      <c r="V50" s="69">
        <v>65.758965628296394</v>
      </c>
      <c r="W50" s="69">
        <v>71.656108151864089</v>
      </c>
      <c r="X50" s="69"/>
      <c r="Y50" s="69"/>
      <c r="Z50" s="69"/>
      <c r="AA50" s="69"/>
      <c r="AB50" s="84">
        <f t="shared" si="2"/>
        <v>242113.19092204623</v>
      </c>
      <c r="AC50" s="84">
        <f t="shared" si="3"/>
        <v>26044.593062501455</v>
      </c>
      <c r="AD50" s="84">
        <f t="shared" si="4"/>
        <v>47590.120527281695</v>
      </c>
      <c r="AE50" s="84">
        <f t="shared" si="5"/>
        <v>12362.870860763285</v>
      </c>
      <c r="AF50" s="84">
        <f t="shared" si="6"/>
        <v>156115.60647149978</v>
      </c>
      <c r="AG50" s="84">
        <f t="shared" si="7"/>
        <v>384814.32373581501</v>
      </c>
      <c r="AH50" s="84">
        <f t="shared" si="8"/>
        <v>210032.23714164947</v>
      </c>
      <c r="AI50" s="84">
        <f t="shared" si="9"/>
        <v>54184.548953891157</v>
      </c>
      <c r="AJ50" s="84">
        <f t="shared" si="10"/>
        <v>120597.53764027434</v>
      </c>
      <c r="AK50" s="84">
        <v>25.506559585866974</v>
      </c>
      <c r="AL50" s="71">
        <v>4635242</v>
      </c>
      <c r="AM50" s="71">
        <f t="shared" si="14"/>
        <v>18172744.875276547</v>
      </c>
      <c r="AN50" s="71">
        <f>[1]Extra_XM!I89</f>
        <v>58.753683383152868</v>
      </c>
      <c r="AO50" s="83">
        <v>1368000</v>
      </c>
      <c r="AP50" s="83">
        <v>2989991</v>
      </c>
      <c r="AQ50" s="71">
        <f t="shared" si="12"/>
        <v>5363326.227493261</v>
      </c>
      <c r="AR50" s="71">
        <f t="shared" si="13"/>
        <v>11722439.437330997</v>
      </c>
      <c r="AS50" s="60"/>
      <c r="AT50" s="72"/>
      <c r="AU50" s="72"/>
      <c r="AV50" s="77"/>
      <c r="AW50" s="77"/>
      <c r="AX50" s="77"/>
      <c r="BN50" s="74"/>
      <c r="BO50" s="75"/>
      <c r="BP50" s="76"/>
      <c r="BQ50" s="76"/>
      <c r="BR50" s="74"/>
      <c r="BS50" s="74"/>
      <c r="BU50" s="78"/>
      <c r="BV50" s="78"/>
      <c r="BW50" s="78"/>
      <c r="BX50" s="78"/>
      <c r="CA50" s="77"/>
    </row>
    <row r="51" spans="1:79" x14ac:dyDescent="0.25">
      <c r="A51" s="67">
        <v>35462</v>
      </c>
      <c r="B51" s="68">
        <v>1997</v>
      </c>
      <c r="C51" s="68">
        <v>2</v>
      </c>
      <c r="D51" s="68">
        <v>51</v>
      </c>
      <c r="E51" s="79">
        <v>49.874210766118637</v>
      </c>
      <c r="F51" s="79">
        <v>54.950450223641802</v>
      </c>
      <c r="G51" s="79"/>
      <c r="H51" s="79"/>
      <c r="I51" s="60"/>
      <c r="J51" s="60"/>
      <c r="K51" s="60"/>
      <c r="L51" s="60"/>
      <c r="M51" s="80">
        <v>160984.29999999999</v>
      </c>
      <c r="N51" s="81">
        <v>28050.84</v>
      </c>
      <c r="O51" s="81">
        <v>24898.840999999997</v>
      </c>
      <c r="P51" s="81">
        <v>7339.7320000000009</v>
      </c>
      <c r="Q51" s="81">
        <v>100694.887</v>
      </c>
      <c r="R51" s="82">
        <v>213695.978</v>
      </c>
      <c r="S51" s="81">
        <v>111564.183</v>
      </c>
      <c r="T51" s="81">
        <v>40726.595000000001</v>
      </c>
      <c r="U51" s="81">
        <v>61405.2</v>
      </c>
      <c r="V51" s="69">
        <v>66.116308258116376</v>
      </c>
      <c r="W51" s="69">
        <v>71.37773646424553</v>
      </c>
      <c r="X51" s="69"/>
      <c r="Y51" s="69"/>
      <c r="Z51" s="69"/>
      <c r="AA51" s="69"/>
      <c r="AB51" s="84">
        <f t="shared" si="2"/>
        <v>243486.5228281068</v>
      </c>
      <c r="AC51" s="84">
        <f t="shared" si="3"/>
        <v>42426.506771204222</v>
      </c>
      <c r="AD51" s="84">
        <f t="shared" si="4"/>
        <v>37659.151964135017</v>
      </c>
      <c r="AE51" s="84">
        <f t="shared" si="5"/>
        <v>11101.242935927208</v>
      </c>
      <c r="AF51" s="84">
        <f t="shared" si="6"/>
        <v>152299.62115684035</v>
      </c>
      <c r="AG51" s="84">
        <f t="shared" si="7"/>
        <v>299387.44009771786</v>
      </c>
      <c r="AH51" s="84">
        <f t="shared" si="8"/>
        <v>156301.09404756009</v>
      </c>
      <c r="AI51" s="84">
        <f t="shared" si="9"/>
        <v>57057.840465984416</v>
      </c>
      <c r="AJ51" s="84">
        <f t="shared" si="10"/>
        <v>86028.505584173341</v>
      </c>
      <c r="AK51" s="84">
        <v>25.987815427109748</v>
      </c>
      <c r="AL51" s="71">
        <v>4721647</v>
      </c>
      <c r="AM51" s="71">
        <f t="shared" si="14"/>
        <v>18168695.299699999</v>
      </c>
      <c r="AN51" s="71">
        <f>[1]Extra_XM!I90</f>
        <v>56.487494494658819</v>
      </c>
      <c r="AO51" s="83">
        <v>1359335</v>
      </c>
      <c r="AP51" s="83">
        <v>2935628</v>
      </c>
      <c r="AQ51" s="71">
        <f t="shared" si="12"/>
        <v>5230662.8227857137</v>
      </c>
      <c r="AR51" s="71">
        <f t="shared" si="13"/>
        <v>11296170.731371429</v>
      </c>
      <c r="AS51" s="60"/>
      <c r="AT51" s="72"/>
      <c r="AU51" s="72"/>
      <c r="AV51" s="77"/>
      <c r="AW51" s="77"/>
      <c r="AX51" s="77"/>
      <c r="BN51" s="74"/>
      <c r="BO51" s="75"/>
      <c r="BP51" s="76"/>
      <c r="BQ51" s="76"/>
      <c r="BR51" s="74"/>
      <c r="BS51" s="74"/>
      <c r="BU51" s="78"/>
      <c r="BV51" s="78"/>
      <c r="BW51" s="78"/>
      <c r="BX51" s="78"/>
      <c r="CA51" s="77"/>
    </row>
    <row r="52" spans="1:79" x14ac:dyDescent="0.25">
      <c r="A52" s="67">
        <v>35490</v>
      </c>
      <c r="B52" s="68">
        <v>1997</v>
      </c>
      <c r="C52" s="68">
        <v>3</v>
      </c>
      <c r="D52" s="68">
        <v>52</v>
      </c>
      <c r="E52" s="79">
        <v>54.264874708165706</v>
      </c>
      <c r="F52" s="79">
        <v>53.752330494902601</v>
      </c>
      <c r="G52" s="79"/>
      <c r="H52" s="79"/>
      <c r="I52" s="60"/>
      <c r="J52" s="60"/>
      <c r="K52" s="60"/>
      <c r="L52" s="60"/>
      <c r="M52" s="80">
        <v>192610.2</v>
      </c>
      <c r="N52" s="81">
        <v>62376.588000000003</v>
      </c>
      <c r="O52" s="81">
        <v>20214.146999999994</v>
      </c>
      <c r="P52" s="81">
        <v>8122.1890000000021</v>
      </c>
      <c r="Q52" s="81">
        <v>101897.276</v>
      </c>
      <c r="R52" s="82">
        <v>236477.06200000001</v>
      </c>
      <c r="S52" s="81">
        <v>105864.927</v>
      </c>
      <c r="T52" s="81">
        <v>53144.682000000001</v>
      </c>
      <c r="U52" s="81">
        <v>77467.453000000009</v>
      </c>
      <c r="V52" s="69">
        <v>67.597599907131439</v>
      </c>
      <c r="W52" s="69">
        <v>72.417519906654803</v>
      </c>
      <c r="X52" s="69"/>
      <c r="Y52" s="69"/>
      <c r="Z52" s="69"/>
      <c r="AA52" s="69"/>
      <c r="AB52" s="84">
        <f t="shared" si="2"/>
        <v>284936.4478392966</v>
      </c>
      <c r="AC52" s="84">
        <f t="shared" si="3"/>
        <v>92276.335381279379</v>
      </c>
      <c r="AD52" s="84">
        <f t="shared" si="4"/>
        <v>29903.646028514442</v>
      </c>
      <c r="AE52" s="84">
        <f t="shared" si="5"/>
        <v>12015.499087480359</v>
      </c>
      <c r="AF52" s="84">
        <f t="shared" si="6"/>
        <v>150740.96734202243</v>
      </c>
      <c r="AG52" s="84">
        <f t="shared" si="7"/>
        <v>326546.75595741987</v>
      </c>
      <c r="AH52" s="84">
        <f t="shared" si="8"/>
        <v>146186.89943601831</v>
      </c>
      <c r="AI52" s="84">
        <f t="shared" si="9"/>
        <v>73386.498279011445</v>
      </c>
      <c r="AJ52" s="84">
        <f t="shared" si="10"/>
        <v>106973.3582423901</v>
      </c>
      <c r="AK52" s="84">
        <v>26.634073271064327</v>
      </c>
      <c r="AL52" s="71">
        <v>4869047</v>
      </c>
      <c r="AM52" s="71">
        <f t="shared" si="14"/>
        <v>18281270.575649459</v>
      </c>
      <c r="AN52" s="71">
        <f>[1]Extra_XM!I91</f>
        <v>55.084473807600396</v>
      </c>
      <c r="AO52" s="83">
        <v>1421156</v>
      </c>
      <c r="AP52" s="83">
        <v>3109305</v>
      </c>
      <c r="AQ52" s="71">
        <f t="shared" si="12"/>
        <v>5335856.7633887455</v>
      </c>
      <c r="AR52" s="71">
        <f t="shared" si="13"/>
        <v>11674162.522403201</v>
      </c>
      <c r="AS52" s="60"/>
      <c r="AT52" s="72"/>
      <c r="AU52" s="72"/>
      <c r="AV52" s="77"/>
      <c r="AW52" s="77"/>
      <c r="AX52" s="77"/>
      <c r="BN52" s="74"/>
      <c r="BO52" s="75"/>
      <c r="BP52" s="76"/>
      <c r="BQ52" s="76"/>
      <c r="BR52" s="74"/>
      <c r="BS52" s="74"/>
      <c r="BU52" s="78"/>
      <c r="BV52" s="78"/>
      <c r="BW52" s="78"/>
      <c r="BX52" s="78"/>
      <c r="CA52" s="77"/>
    </row>
    <row r="53" spans="1:79" x14ac:dyDescent="0.25">
      <c r="A53" s="67">
        <v>35521</v>
      </c>
      <c r="B53" s="68">
        <v>1997</v>
      </c>
      <c r="C53" s="68">
        <v>4</v>
      </c>
      <c r="D53" s="68">
        <v>53</v>
      </c>
      <c r="E53" s="79">
        <v>57.513261215045318</v>
      </c>
      <c r="F53" s="79">
        <v>58.532711161858799</v>
      </c>
      <c r="G53" s="79"/>
      <c r="H53" s="79"/>
      <c r="I53" s="60"/>
      <c r="J53" s="60"/>
      <c r="K53" s="60"/>
      <c r="L53" s="60"/>
      <c r="M53" s="80">
        <v>240955.04</v>
      </c>
      <c r="N53" s="81">
        <v>98464.020999999993</v>
      </c>
      <c r="O53" s="81">
        <v>26739.094999999994</v>
      </c>
      <c r="P53" s="81">
        <v>9457.6550000000043</v>
      </c>
      <c r="Q53" s="81">
        <v>106294.269</v>
      </c>
      <c r="R53" s="82">
        <v>224696.11799999999</v>
      </c>
      <c r="S53" s="81">
        <v>109653.23199999999</v>
      </c>
      <c r="T53" s="81">
        <v>49347.248000000007</v>
      </c>
      <c r="U53" s="81">
        <v>65695.638000000006</v>
      </c>
      <c r="V53" s="69">
        <v>67.604407195134712</v>
      </c>
      <c r="W53" s="69">
        <v>72.981898746598034</v>
      </c>
      <c r="X53" s="69"/>
      <c r="Y53" s="69"/>
      <c r="Z53" s="69"/>
      <c r="AA53" s="69"/>
      <c r="AB53" s="84">
        <f t="shared" si="2"/>
        <v>356419.13004946936</v>
      </c>
      <c r="AC53" s="84">
        <f t="shared" si="3"/>
        <v>145647.34029216686</v>
      </c>
      <c r="AD53" s="84">
        <f t="shared" si="4"/>
        <v>39552.295640755692</v>
      </c>
      <c r="AE53" s="84">
        <f t="shared" si="5"/>
        <v>13989.701843995525</v>
      </c>
      <c r="AF53" s="84">
        <f t="shared" si="6"/>
        <v>157229.79227255125</v>
      </c>
      <c r="AG53" s="84">
        <f t="shared" si="7"/>
        <v>307879.24383849214</v>
      </c>
      <c r="AH53" s="84">
        <f t="shared" si="8"/>
        <v>150247.16249261925</v>
      </c>
      <c r="AI53" s="84">
        <f t="shared" si="9"/>
        <v>67615.736021529956</v>
      </c>
      <c r="AJ53" s="84">
        <f t="shared" si="10"/>
        <v>90016.345324342954</v>
      </c>
      <c r="AK53" s="84">
        <v>26.689073938634934</v>
      </c>
      <c r="AL53" s="71">
        <v>4907121</v>
      </c>
      <c r="AM53" s="71">
        <f t="shared" si="14"/>
        <v>18386254.282493044</v>
      </c>
      <c r="AN53" s="71">
        <f>[1]Extra_XM!I92</f>
        <v>55.173331439911301</v>
      </c>
      <c r="AO53" s="83">
        <v>1583970</v>
      </c>
      <c r="AP53" s="83">
        <v>3332555</v>
      </c>
      <c r="AQ53" s="71">
        <f t="shared" si="12"/>
        <v>5934900.5650850069</v>
      </c>
      <c r="AR53" s="71">
        <f t="shared" si="13"/>
        <v>12486589.110069551</v>
      </c>
      <c r="AS53" s="60"/>
      <c r="AT53" s="72"/>
      <c r="AU53" s="72"/>
      <c r="AV53" s="77"/>
      <c r="AW53" s="77"/>
      <c r="AX53" s="77"/>
      <c r="BN53" s="74"/>
      <c r="BO53" s="75"/>
      <c r="BP53" s="76"/>
      <c r="BQ53" s="76"/>
      <c r="BR53" s="74"/>
      <c r="BS53" s="74"/>
      <c r="BU53" s="78"/>
      <c r="BV53" s="78"/>
      <c r="BW53" s="78"/>
      <c r="BX53" s="78"/>
      <c r="CA53" s="77"/>
    </row>
    <row r="54" spans="1:79" x14ac:dyDescent="0.25">
      <c r="A54" s="67">
        <v>35551</v>
      </c>
      <c r="B54" s="68">
        <v>1997</v>
      </c>
      <c r="C54" s="68">
        <v>5</v>
      </c>
      <c r="D54" s="68">
        <v>54</v>
      </c>
      <c r="E54" s="79">
        <v>58.064223096248568</v>
      </c>
      <c r="F54" s="79">
        <v>56.257536234699202</v>
      </c>
      <c r="G54" s="79"/>
      <c r="H54" s="79"/>
      <c r="I54" s="60"/>
      <c r="J54" s="60"/>
      <c r="K54" s="60"/>
      <c r="L54" s="60"/>
      <c r="M54" s="80">
        <v>254422.73</v>
      </c>
      <c r="N54" s="81">
        <v>95685.523000000016</v>
      </c>
      <c r="O54" s="81">
        <v>41792.985000000001</v>
      </c>
      <c r="P54" s="81">
        <v>10419.700999999999</v>
      </c>
      <c r="Q54" s="81">
        <v>106524.52099999999</v>
      </c>
      <c r="R54" s="82">
        <v>291182.19400000002</v>
      </c>
      <c r="S54" s="81">
        <v>128312.299</v>
      </c>
      <c r="T54" s="81">
        <v>70023.584999999992</v>
      </c>
      <c r="U54" s="81">
        <v>92846.310000000056</v>
      </c>
      <c r="V54" s="69">
        <v>65.759583609604235</v>
      </c>
      <c r="W54" s="69">
        <v>72.996474378341972</v>
      </c>
      <c r="X54" s="69"/>
      <c r="Y54" s="69"/>
      <c r="Z54" s="69"/>
      <c r="AA54" s="69"/>
      <c r="AB54" s="84">
        <f t="shared" si="2"/>
        <v>386898.32878266793</v>
      </c>
      <c r="AC54" s="84">
        <f t="shared" si="3"/>
        <v>145508.10353066935</v>
      </c>
      <c r="AD54" s="84">
        <f t="shared" si="4"/>
        <v>63554.211729978328</v>
      </c>
      <c r="AE54" s="84">
        <f t="shared" si="5"/>
        <v>15845.144430747572</v>
      </c>
      <c r="AF54" s="84">
        <f t="shared" si="6"/>
        <v>161990.86909127265</v>
      </c>
      <c r="AG54" s="84">
        <f t="shared" si="7"/>
        <v>398898.98310813995</v>
      </c>
      <c r="AH54" s="84">
        <f t="shared" si="8"/>
        <v>175778.76204671909</v>
      </c>
      <c r="AI54" s="84">
        <f t="shared" si="9"/>
        <v>95927.352103427023</v>
      </c>
      <c r="AJ54" s="84">
        <f t="shared" si="10"/>
        <v>127192.86895799385</v>
      </c>
      <c r="AK54" s="84">
        <v>26.606572937279029</v>
      </c>
      <c r="AL54" s="71">
        <v>4893233</v>
      </c>
      <c r="AM54" s="71">
        <f t="shared" si="14"/>
        <v>18391068.295548838</v>
      </c>
      <c r="AN54" s="71">
        <f>[1]Extra_XM!I93</f>
        <v>56.202289983215259</v>
      </c>
      <c r="AO54" s="83">
        <v>1522178</v>
      </c>
      <c r="AP54" s="83">
        <v>3273466</v>
      </c>
      <c r="AQ54" s="71">
        <f t="shared" si="12"/>
        <v>5721059.993665115</v>
      </c>
      <c r="AR54" s="71">
        <f t="shared" si="13"/>
        <v>12303222.995748835</v>
      </c>
      <c r="AS54" s="60"/>
      <c r="AT54" s="72"/>
      <c r="AU54" s="72"/>
      <c r="AV54" s="77"/>
      <c r="AW54" s="77"/>
      <c r="AX54" s="77"/>
      <c r="BN54" s="74"/>
      <c r="BO54" s="75"/>
      <c r="BP54" s="76"/>
      <c r="BQ54" s="76"/>
      <c r="BR54" s="74"/>
      <c r="BS54" s="74"/>
      <c r="BU54" s="78"/>
      <c r="BV54" s="78"/>
      <c r="BW54" s="78"/>
      <c r="BX54" s="78"/>
      <c r="CA54" s="77"/>
    </row>
    <row r="55" spans="1:79" x14ac:dyDescent="0.25">
      <c r="A55" s="67">
        <v>35582</v>
      </c>
      <c r="B55" s="68">
        <v>1997</v>
      </c>
      <c r="C55" s="68">
        <v>6</v>
      </c>
      <c r="D55" s="68">
        <v>55</v>
      </c>
      <c r="E55" s="79">
        <v>49.783029804861158</v>
      </c>
      <c r="F55" s="79">
        <v>52.9296346479615</v>
      </c>
      <c r="G55" s="79"/>
      <c r="H55" s="79"/>
      <c r="I55" s="60"/>
      <c r="J55" s="60"/>
      <c r="K55" s="60"/>
      <c r="L55" s="60"/>
      <c r="M55" s="80">
        <v>252443.04</v>
      </c>
      <c r="N55" s="81">
        <v>107079.274</v>
      </c>
      <c r="O55" s="81">
        <v>32953.708999999995</v>
      </c>
      <c r="P55" s="81">
        <v>7606.6999999999971</v>
      </c>
      <c r="Q55" s="81">
        <v>104803.357</v>
      </c>
      <c r="R55" s="82">
        <v>186018.15900000001</v>
      </c>
      <c r="S55" s="81">
        <v>82243.01400000001</v>
      </c>
      <c r="T55" s="81">
        <v>39454.597999999998</v>
      </c>
      <c r="U55" s="81">
        <v>64320.547000000006</v>
      </c>
      <c r="V55" s="69">
        <v>64.140158775380698</v>
      </c>
      <c r="W55" s="69">
        <v>73.18098891355271</v>
      </c>
      <c r="X55" s="69"/>
      <c r="Y55" s="69"/>
      <c r="Z55" s="69"/>
      <c r="AA55" s="69"/>
      <c r="AB55" s="84">
        <f t="shared" si="2"/>
        <v>393580.31663759577</v>
      </c>
      <c r="AC55" s="84">
        <f t="shared" si="3"/>
        <v>166945.75761028656</v>
      </c>
      <c r="AD55" s="84">
        <f t="shared" si="4"/>
        <v>51377.654232824912</v>
      </c>
      <c r="AE55" s="84">
        <f t="shared" si="5"/>
        <v>11859.496679200181</v>
      </c>
      <c r="AF55" s="84">
        <f t="shared" si="6"/>
        <v>163397.40811528408</v>
      </c>
      <c r="AG55" s="84">
        <f t="shared" si="7"/>
        <v>254189.18459784641</v>
      </c>
      <c r="AH55" s="84">
        <f t="shared" si="8"/>
        <v>112383.03174223581</v>
      </c>
      <c r="AI55" s="84">
        <f t="shared" si="9"/>
        <v>53913.726209148328</v>
      </c>
      <c r="AJ55" s="84">
        <f t="shared" si="10"/>
        <v>87892.426646462278</v>
      </c>
      <c r="AK55" s="84">
        <v>26.812825440668789</v>
      </c>
      <c r="AL55" s="71">
        <v>4878968</v>
      </c>
      <c r="AM55" s="71">
        <f t="shared" si="14"/>
        <v>18196396.387975384</v>
      </c>
      <c r="AN55" s="71">
        <f>[1]Extra_XM!I94</f>
        <v>56.014351810583584</v>
      </c>
      <c r="AO55" s="83">
        <v>1594497</v>
      </c>
      <c r="AP55" s="83">
        <v>3350543</v>
      </c>
      <c r="AQ55" s="71">
        <f t="shared" si="12"/>
        <v>5946769.7782476917</v>
      </c>
      <c r="AR55" s="71">
        <f t="shared" si="13"/>
        <v>12496045.99639846</v>
      </c>
      <c r="AS55" s="60"/>
      <c r="AT55" s="72"/>
      <c r="AU55" s="72"/>
      <c r="AV55" s="77"/>
      <c r="AW55" s="77"/>
      <c r="AX55" s="77"/>
      <c r="BN55" s="74"/>
      <c r="BO55" s="75"/>
      <c r="BP55" s="76"/>
      <c r="BQ55" s="76"/>
      <c r="BR55" s="74"/>
      <c r="BS55" s="74"/>
      <c r="BU55" s="78"/>
      <c r="BV55" s="78"/>
      <c r="BW55" s="78"/>
      <c r="BX55" s="78"/>
      <c r="CA55" s="77"/>
    </row>
    <row r="56" spans="1:79" x14ac:dyDescent="0.25">
      <c r="A56" s="67">
        <v>35612</v>
      </c>
      <c r="B56" s="68">
        <v>1997</v>
      </c>
      <c r="C56" s="68">
        <v>7</v>
      </c>
      <c r="D56" s="68">
        <v>56</v>
      </c>
      <c r="E56" s="79">
        <v>58.121863693793536</v>
      </c>
      <c r="F56" s="79">
        <v>58.2629232218111</v>
      </c>
      <c r="G56" s="79"/>
      <c r="H56" s="79"/>
      <c r="I56" s="60"/>
      <c r="J56" s="60"/>
      <c r="K56" s="60"/>
      <c r="L56" s="60"/>
      <c r="M56" s="80">
        <v>289586.96000000002</v>
      </c>
      <c r="N56" s="81">
        <v>126258.48299999998</v>
      </c>
      <c r="O56" s="81">
        <v>47702.364999999998</v>
      </c>
      <c r="P56" s="81">
        <v>9906.2070000000022</v>
      </c>
      <c r="Q56" s="81">
        <v>105719.905</v>
      </c>
      <c r="R56" s="82">
        <v>318323.74599999998</v>
      </c>
      <c r="S56" s="81">
        <v>136964.91200000001</v>
      </c>
      <c r="T56" s="81">
        <v>71742.963999999993</v>
      </c>
      <c r="U56" s="81">
        <v>109615.87000000001</v>
      </c>
      <c r="V56" s="69">
        <v>64.644643385921341</v>
      </c>
      <c r="W56" s="69">
        <v>72.809226326091874</v>
      </c>
      <c r="X56" s="69"/>
      <c r="Y56" s="69"/>
      <c r="Z56" s="69"/>
      <c r="AA56" s="69"/>
      <c r="AB56" s="84">
        <f t="shared" si="2"/>
        <v>447967.44916852278</v>
      </c>
      <c r="AC56" s="84">
        <f t="shared" si="3"/>
        <v>195311.59333071244</v>
      </c>
      <c r="AD56" s="84">
        <f t="shared" si="4"/>
        <v>73791.674764484633</v>
      </c>
      <c r="AE56" s="84">
        <f t="shared" si="5"/>
        <v>15324.095673110989</v>
      </c>
      <c r="AF56" s="84">
        <f t="shared" si="6"/>
        <v>163540.08540021468</v>
      </c>
      <c r="AG56" s="84">
        <f t="shared" si="7"/>
        <v>437202.48389169556</v>
      </c>
      <c r="AH56" s="84">
        <f t="shared" si="8"/>
        <v>188114.77461190565</v>
      </c>
      <c r="AI56" s="84">
        <f t="shared" si="9"/>
        <v>98535.53954643551</v>
      </c>
      <c r="AJ56" s="84">
        <f t="shared" si="10"/>
        <v>150552.16973335441</v>
      </c>
      <c r="AK56" s="84">
        <v>26.689073938634934</v>
      </c>
      <c r="AL56" s="71">
        <v>4472437</v>
      </c>
      <c r="AM56" s="71">
        <f t="shared" si="14"/>
        <v>16757557.831655329</v>
      </c>
      <c r="AN56" s="71">
        <f>[1]Extra_XM!I95</f>
        <v>55.786700238595522</v>
      </c>
      <c r="AO56" s="83">
        <v>1531510</v>
      </c>
      <c r="AP56" s="83">
        <v>3145168</v>
      </c>
      <c r="AQ56" s="71">
        <f t="shared" si="12"/>
        <v>5738340.7289489945</v>
      </c>
      <c r="AR56" s="71">
        <f t="shared" si="13"/>
        <v>11784477.825013909</v>
      </c>
      <c r="AS56" s="60"/>
      <c r="AT56" s="72"/>
      <c r="AU56" s="72"/>
      <c r="AV56" s="77"/>
      <c r="AW56" s="77"/>
      <c r="AX56" s="77"/>
      <c r="BN56" s="74"/>
      <c r="BO56" s="75"/>
      <c r="BP56" s="76"/>
      <c r="BQ56" s="76"/>
      <c r="BR56" s="74"/>
      <c r="BS56" s="74"/>
      <c r="BU56" s="78"/>
      <c r="BV56" s="78"/>
      <c r="BW56" s="78"/>
      <c r="BX56" s="78"/>
      <c r="CA56" s="77"/>
    </row>
    <row r="57" spans="1:79" x14ac:dyDescent="0.25">
      <c r="A57" s="67">
        <v>35643</v>
      </c>
      <c r="B57" s="68">
        <v>1997</v>
      </c>
      <c r="C57" s="68">
        <v>8</v>
      </c>
      <c r="D57" s="68">
        <v>57</v>
      </c>
      <c r="E57" s="79">
        <v>56.423544189311187</v>
      </c>
      <c r="F57" s="79">
        <v>57.586545967548197</v>
      </c>
      <c r="G57" s="79"/>
      <c r="H57" s="79"/>
      <c r="I57" s="60"/>
      <c r="J57" s="60"/>
      <c r="K57" s="60"/>
      <c r="L57" s="60"/>
      <c r="M57" s="80">
        <v>208815.38</v>
      </c>
      <c r="N57" s="81">
        <v>53544.955999999998</v>
      </c>
      <c r="O57" s="81">
        <v>39607.442000000003</v>
      </c>
      <c r="P57" s="81">
        <v>9863.4489999999987</v>
      </c>
      <c r="Q57" s="81">
        <v>105799.533</v>
      </c>
      <c r="R57" s="82">
        <v>263988.34100000001</v>
      </c>
      <c r="S57" s="81">
        <v>90345.206999999995</v>
      </c>
      <c r="T57" s="81">
        <v>103836.22600000001</v>
      </c>
      <c r="U57" s="81">
        <v>69806.907999999996</v>
      </c>
      <c r="V57" s="69">
        <v>63.613392012631707</v>
      </c>
      <c r="W57" s="69">
        <v>73.774256099504171</v>
      </c>
      <c r="X57" s="69"/>
      <c r="Y57" s="69"/>
      <c r="Z57" s="69"/>
      <c r="AA57" s="69"/>
      <c r="AB57" s="84">
        <f t="shared" si="2"/>
        <v>328256.94935200998</v>
      </c>
      <c r="AC57" s="84">
        <f t="shared" si="3"/>
        <v>84172.458512144076</v>
      </c>
      <c r="AD57" s="84">
        <f t="shared" si="4"/>
        <v>62262.741770058667</v>
      </c>
      <c r="AE57" s="84">
        <f t="shared" si="5"/>
        <v>15505.302716826378</v>
      </c>
      <c r="AF57" s="84">
        <f t="shared" si="6"/>
        <v>166316.44635298083</v>
      </c>
      <c r="AG57" s="84">
        <f t="shared" si="7"/>
        <v>357832.60307490139</v>
      </c>
      <c r="AH57" s="84">
        <f t="shared" si="8"/>
        <v>122461.69839807738</v>
      </c>
      <c r="AI57" s="84">
        <f t="shared" si="9"/>
        <v>140748.59102604748</v>
      </c>
      <c r="AJ57" s="84">
        <f t="shared" si="10"/>
        <v>94622.313650776559</v>
      </c>
      <c r="AK57" s="84">
        <v>26.634073271064327</v>
      </c>
      <c r="AL57" s="71">
        <v>4571100</v>
      </c>
      <c r="AM57" s="71">
        <f t="shared" si="14"/>
        <v>17162602.030407846</v>
      </c>
      <c r="AN57" s="71">
        <f>[1]Extra_XM!I96</f>
        <v>55.48741733179898</v>
      </c>
      <c r="AO57" s="83">
        <v>1568504</v>
      </c>
      <c r="AP57" s="83">
        <v>3375164</v>
      </c>
      <c r="AQ57" s="71">
        <f t="shared" si="12"/>
        <v>5889087.9515002584</v>
      </c>
      <c r="AR57" s="71">
        <f t="shared" si="13"/>
        <v>12672353.814040268</v>
      </c>
      <c r="AS57" s="60"/>
      <c r="AT57" s="72"/>
      <c r="AU57" s="72"/>
      <c r="AV57" s="77"/>
      <c r="AW57" s="77"/>
      <c r="AX57" s="77"/>
      <c r="BN57" s="74"/>
      <c r="BO57" s="75"/>
      <c r="BP57" s="76"/>
      <c r="BQ57" s="76"/>
      <c r="BR57" s="74"/>
      <c r="BS57" s="74"/>
      <c r="BU57" s="78"/>
      <c r="BV57" s="78"/>
      <c r="BW57" s="78"/>
      <c r="BX57" s="78"/>
      <c r="CA57" s="77"/>
    </row>
    <row r="58" spans="1:79" x14ac:dyDescent="0.25">
      <c r="A58" s="67">
        <v>35674</v>
      </c>
      <c r="B58" s="68">
        <v>1997</v>
      </c>
      <c r="C58" s="68">
        <v>9</v>
      </c>
      <c r="D58" s="68">
        <v>58</v>
      </c>
      <c r="E58" s="79">
        <v>58.056681340494606</v>
      </c>
      <c r="F58" s="79">
        <v>57.816992177716202</v>
      </c>
      <c r="G58" s="79"/>
      <c r="H58" s="79"/>
      <c r="I58" s="60"/>
      <c r="J58" s="60"/>
      <c r="K58" s="60"/>
      <c r="L58" s="60"/>
      <c r="M58" s="80">
        <v>176851.87</v>
      </c>
      <c r="N58" s="81">
        <v>32682.304999999997</v>
      </c>
      <c r="O58" s="81">
        <v>31925.227000000003</v>
      </c>
      <c r="P58" s="81">
        <v>7539.5739999999996</v>
      </c>
      <c r="Q58" s="81">
        <v>104704.764</v>
      </c>
      <c r="R58" s="82">
        <v>312993.21000000002</v>
      </c>
      <c r="S58" s="81">
        <v>105695.90599999999</v>
      </c>
      <c r="T58" s="81">
        <v>73827.429000000004</v>
      </c>
      <c r="U58" s="81">
        <v>133469.87500000003</v>
      </c>
      <c r="V58" s="69">
        <v>63.761067475786277</v>
      </c>
      <c r="W58" s="69">
        <v>74.503672435630449</v>
      </c>
      <c r="X58" s="69"/>
      <c r="Y58" s="69"/>
      <c r="Z58" s="69"/>
      <c r="AA58" s="69"/>
      <c r="AB58" s="84">
        <f t="shared" si="2"/>
        <v>277366.54513690621</v>
      </c>
      <c r="AC58" s="84">
        <f t="shared" si="3"/>
        <v>51257.462106341518</v>
      </c>
      <c r="AD58" s="84">
        <f t="shared" si="4"/>
        <v>50070.094908815379</v>
      </c>
      <c r="AE58" s="84">
        <f t="shared" si="5"/>
        <v>11824.729883738548</v>
      </c>
      <c r="AF58" s="84">
        <f t="shared" si="6"/>
        <v>164214.25823801081</v>
      </c>
      <c r="AG58" s="84">
        <f t="shared" si="7"/>
        <v>420104.40528340312</v>
      </c>
      <c r="AH58" s="84">
        <f t="shared" si="8"/>
        <v>141866.7060893125</v>
      </c>
      <c r="AI58" s="84">
        <f t="shared" si="9"/>
        <v>99092.335433243643</v>
      </c>
      <c r="AJ58" s="84">
        <f t="shared" si="10"/>
        <v>179145.36376084696</v>
      </c>
      <c r="AK58" s="84">
        <v>26.606572937279029</v>
      </c>
      <c r="AL58" s="71">
        <v>4702510</v>
      </c>
      <c r="AM58" s="71">
        <f t="shared" si="14"/>
        <v>17674241.666093022</v>
      </c>
      <c r="AN58" s="71">
        <f>[1]Extra_XM!I97</f>
        <v>56.385948981023951</v>
      </c>
      <c r="AO58" s="83">
        <v>1510463</v>
      </c>
      <c r="AP58" s="83">
        <v>3308841</v>
      </c>
      <c r="AQ58" s="71">
        <f t="shared" si="12"/>
        <v>5677029.5203395337</v>
      </c>
      <c r="AR58" s="71">
        <f t="shared" si="13"/>
        <v>12436178.863772092</v>
      </c>
      <c r="AS58" s="60"/>
      <c r="AT58" s="72"/>
      <c r="AU58" s="72"/>
      <c r="AV58" s="77"/>
      <c r="AW58" s="77"/>
      <c r="AX58" s="77"/>
      <c r="BN58" s="74"/>
      <c r="BO58" s="75"/>
      <c r="BP58" s="76"/>
      <c r="BQ58" s="76"/>
      <c r="BR58" s="74"/>
      <c r="BS58" s="74"/>
      <c r="BU58" s="78"/>
      <c r="BV58" s="78"/>
      <c r="BW58" s="78"/>
      <c r="BX58" s="78"/>
      <c r="CA58" s="77"/>
    </row>
    <row r="59" spans="1:79" x14ac:dyDescent="0.25">
      <c r="A59" s="67">
        <v>35704</v>
      </c>
      <c r="B59" s="68">
        <v>1997</v>
      </c>
      <c r="C59" s="68">
        <v>10</v>
      </c>
      <c r="D59" s="68">
        <v>59</v>
      </c>
      <c r="E59" s="79">
        <v>59.759112746954138</v>
      </c>
      <c r="F59" s="79">
        <v>56.991886033667598</v>
      </c>
      <c r="G59" s="79"/>
      <c r="H59" s="79"/>
      <c r="I59" s="60"/>
      <c r="J59" s="60"/>
      <c r="K59" s="60"/>
      <c r="L59" s="60"/>
      <c r="M59" s="80">
        <v>169700.05</v>
      </c>
      <c r="N59" s="81">
        <v>17207.126999999997</v>
      </c>
      <c r="O59" s="81">
        <v>33532.707000000002</v>
      </c>
      <c r="P59" s="81">
        <v>11573.602999999997</v>
      </c>
      <c r="Q59" s="81">
        <v>107386.613</v>
      </c>
      <c r="R59" s="82">
        <v>270155.63900000002</v>
      </c>
      <c r="S59" s="81">
        <v>118464.38299999999</v>
      </c>
      <c r="T59" s="81">
        <v>72163.600000000006</v>
      </c>
      <c r="U59" s="81">
        <v>79527.656000000046</v>
      </c>
      <c r="V59" s="69">
        <v>63.929176526810338</v>
      </c>
      <c r="W59" s="69">
        <v>74.878583029973896</v>
      </c>
      <c r="X59" s="69"/>
      <c r="Y59" s="69"/>
      <c r="Z59" s="69"/>
      <c r="AA59" s="69"/>
      <c r="AB59" s="84">
        <f t="shared" si="2"/>
        <v>265450.07963434648</v>
      </c>
      <c r="AC59" s="84">
        <f t="shared" si="3"/>
        <v>26915.921547626611</v>
      </c>
      <c r="AD59" s="84">
        <f t="shared" si="4"/>
        <v>52452.899946141493</v>
      </c>
      <c r="AE59" s="84">
        <f t="shared" si="5"/>
        <v>18103.788643587974</v>
      </c>
      <c r="AF59" s="84">
        <f t="shared" si="6"/>
        <v>167977.46949699041</v>
      </c>
      <c r="AG59" s="84">
        <f t="shared" si="7"/>
        <v>360791.60164109507</v>
      </c>
      <c r="AH59" s="84">
        <f t="shared" si="8"/>
        <v>158208.63350549611</v>
      </c>
      <c r="AI59" s="84">
        <f t="shared" si="9"/>
        <v>96374.152768239379</v>
      </c>
      <c r="AJ59" s="84">
        <f t="shared" si="10"/>
        <v>106208.81536735962</v>
      </c>
      <c r="AK59" s="84">
        <v>26.59282277038638</v>
      </c>
      <c r="AL59" s="71">
        <v>4895730</v>
      </c>
      <c r="AM59" s="71">
        <f t="shared" si="14"/>
        <v>18409967.389591515</v>
      </c>
      <c r="AN59" s="71">
        <f>[1]Extra_XM!I98</f>
        <v>57.307169675152515</v>
      </c>
      <c r="AO59" s="83">
        <v>1487873</v>
      </c>
      <c r="AP59" s="83">
        <v>3206355</v>
      </c>
      <c r="AQ59" s="71">
        <f t="shared" si="12"/>
        <v>5595017.1700346423</v>
      </c>
      <c r="AR59" s="71">
        <f t="shared" si="13"/>
        <v>12057219.45235005</v>
      </c>
      <c r="AS59" s="60"/>
      <c r="AT59" s="72"/>
      <c r="AU59" s="72"/>
      <c r="AV59" s="77"/>
      <c r="AW59" s="77"/>
      <c r="AX59" s="77"/>
      <c r="BN59" s="74"/>
      <c r="BO59" s="75"/>
      <c r="BP59" s="76"/>
      <c r="BQ59" s="76"/>
      <c r="BR59" s="74"/>
      <c r="BS59" s="74"/>
      <c r="BU59" s="78"/>
      <c r="BV59" s="78"/>
      <c r="BW59" s="78"/>
      <c r="BX59" s="78"/>
      <c r="CA59" s="77"/>
    </row>
    <row r="60" spans="1:79" x14ac:dyDescent="0.25">
      <c r="A60" s="67">
        <v>35735</v>
      </c>
      <c r="B60" s="68">
        <v>1997</v>
      </c>
      <c r="C60" s="68">
        <v>11</v>
      </c>
      <c r="D60" s="68">
        <v>60</v>
      </c>
      <c r="E60" s="79">
        <v>55.264078026534555</v>
      </c>
      <c r="F60" s="79">
        <v>53.3936507907368</v>
      </c>
      <c r="G60" s="79"/>
      <c r="H60" s="79"/>
      <c r="I60" s="60"/>
      <c r="J60" s="60"/>
      <c r="K60" s="60"/>
      <c r="L60" s="60"/>
      <c r="M60" s="80">
        <v>151600.57</v>
      </c>
      <c r="N60" s="81">
        <v>10311.929000000002</v>
      </c>
      <c r="O60" s="81">
        <v>26242.329999999998</v>
      </c>
      <c r="P60" s="81">
        <v>7865.0889999999999</v>
      </c>
      <c r="Q60" s="81">
        <v>107181.22199999999</v>
      </c>
      <c r="R60" s="82">
        <v>257002.11300000001</v>
      </c>
      <c r="S60" s="81">
        <v>117717.35500000001</v>
      </c>
      <c r="T60" s="81">
        <v>54167.828999999998</v>
      </c>
      <c r="U60" s="81">
        <v>85116.928999999989</v>
      </c>
      <c r="V60" s="69">
        <v>64.611550928736037</v>
      </c>
      <c r="W60" s="69">
        <v>75.242526490781913</v>
      </c>
      <c r="X60" s="69"/>
      <c r="Y60" s="69"/>
      <c r="Z60" s="69"/>
      <c r="AA60" s="69"/>
      <c r="AB60" s="84">
        <f t="shared" si="2"/>
        <v>234633.85079118342</v>
      </c>
      <c r="AC60" s="84">
        <f t="shared" si="3"/>
        <v>15959.884651853736</v>
      </c>
      <c r="AD60" s="84">
        <f t="shared" si="4"/>
        <v>40615.539516988596</v>
      </c>
      <c r="AE60" s="84">
        <f t="shared" si="5"/>
        <v>12172.883775340542</v>
      </c>
      <c r="AF60" s="84">
        <f t="shared" si="6"/>
        <v>165885.54284700053</v>
      </c>
      <c r="AG60" s="84">
        <f t="shared" si="7"/>
        <v>341564.96995284408</v>
      </c>
      <c r="AH60" s="84">
        <f t="shared" si="8"/>
        <v>156450.5612586278</v>
      </c>
      <c r="AI60" s="84">
        <f t="shared" si="9"/>
        <v>71990.975750443715</v>
      </c>
      <c r="AJ60" s="84">
        <f t="shared" si="10"/>
        <v>113123.43294377255</v>
      </c>
      <c r="AK60" s="84">
        <v>26.620323104171678</v>
      </c>
      <c r="AL60" s="71">
        <v>5065633</v>
      </c>
      <c r="AM60" s="71">
        <f t="shared" si="14"/>
        <v>19029194.27452841</v>
      </c>
      <c r="AN60" s="71">
        <f>[1]Extra_XM!I99</f>
        <v>57.583005016041319</v>
      </c>
      <c r="AO60" s="83">
        <v>1499672</v>
      </c>
      <c r="AP60" s="83">
        <v>3213268</v>
      </c>
      <c r="AQ60" s="71">
        <f t="shared" si="12"/>
        <v>5633560.4723181818</v>
      </c>
      <c r="AR60" s="71">
        <f t="shared" si="13"/>
        <v>12070732.528022727</v>
      </c>
      <c r="AS60" s="60"/>
      <c r="AT60" s="72"/>
      <c r="AU60" s="72"/>
      <c r="AV60" s="77"/>
      <c r="AW60" s="77"/>
      <c r="AX60" s="77"/>
      <c r="BN60" s="74"/>
      <c r="BO60" s="75"/>
      <c r="BP60" s="76"/>
      <c r="BQ60" s="76"/>
      <c r="BR60" s="74"/>
      <c r="BS60" s="74"/>
      <c r="BU60" s="78"/>
      <c r="BV60" s="78"/>
      <c r="BW60" s="78"/>
      <c r="BX60" s="78"/>
      <c r="CA60" s="77"/>
    </row>
    <row r="61" spans="1:79" x14ac:dyDescent="0.25">
      <c r="A61" s="67">
        <v>35765</v>
      </c>
      <c r="B61" s="68">
        <v>1997</v>
      </c>
      <c r="C61" s="68">
        <v>12</v>
      </c>
      <c r="D61" s="68">
        <v>61</v>
      </c>
      <c r="E61" s="79">
        <v>63.185646828932519</v>
      </c>
      <c r="F61" s="79">
        <v>56.304013395913003</v>
      </c>
      <c r="G61" s="79"/>
      <c r="H61" s="79"/>
      <c r="I61" s="60"/>
      <c r="J61" s="60"/>
      <c r="K61" s="60"/>
      <c r="L61" s="60"/>
      <c r="M61" s="80">
        <v>144824.57999999999</v>
      </c>
      <c r="N61" s="81">
        <v>7762.9440000000013</v>
      </c>
      <c r="O61" s="81">
        <v>23460.386000000002</v>
      </c>
      <c r="P61" s="81">
        <v>7373.5699999999979</v>
      </c>
      <c r="Q61" s="81">
        <v>106227.68</v>
      </c>
      <c r="R61" s="82">
        <v>248964.88399999999</v>
      </c>
      <c r="S61" s="81">
        <v>110776.473</v>
      </c>
      <c r="T61" s="81">
        <v>41251.888999999996</v>
      </c>
      <c r="U61" s="81">
        <v>96936.521999999997</v>
      </c>
      <c r="V61" s="69">
        <v>63.93529733728446</v>
      </c>
      <c r="W61" s="69">
        <v>74.175134204027771</v>
      </c>
      <c r="X61" s="69"/>
      <c r="Y61" s="69"/>
      <c r="Z61" s="69"/>
      <c r="AA61" s="69"/>
      <c r="AB61" s="84">
        <f t="shared" si="2"/>
        <v>226517.41061903877</v>
      </c>
      <c r="AC61" s="84">
        <f t="shared" si="3"/>
        <v>12141.875182103782</v>
      </c>
      <c r="AD61" s="84">
        <f t="shared" si="4"/>
        <v>36693.94994166839</v>
      </c>
      <c r="AE61" s="84">
        <f t="shared" si="5"/>
        <v>11532.862608116835</v>
      </c>
      <c r="AF61" s="84">
        <f t="shared" si="6"/>
        <v>166148.72288714975</v>
      </c>
      <c r="AG61" s="84">
        <f t="shared" si="7"/>
        <v>335644.66943220038</v>
      </c>
      <c r="AH61" s="84">
        <f t="shared" si="8"/>
        <v>149344.48611214611</v>
      </c>
      <c r="AI61" s="84">
        <f t="shared" si="9"/>
        <v>55614.17507723227</v>
      </c>
      <c r="AJ61" s="84">
        <f t="shared" si="10"/>
        <v>130686.00824282198</v>
      </c>
      <c r="AK61" s="84">
        <v>26.854075941346743</v>
      </c>
      <c r="AL61" s="71">
        <v>5159897</v>
      </c>
      <c r="AM61" s="71">
        <f t="shared" si="14"/>
        <v>19214576.629894007</v>
      </c>
      <c r="AN61" s="71">
        <f>[1]Extra_XM!I100</f>
        <v>57.160537335972052</v>
      </c>
      <c r="AO61" s="83">
        <v>1789142</v>
      </c>
      <c r="AP61" s="83">
        <v>3437432</v>
      </c>
      <c r="AQ61" s="71">
        <f t="shared" si="12"/>
        <v>6662459.7469216576</v>
      </c>
      <c r="AR61" s="71">
        <f t="shared" si="13"/>
        <v>12800410.662082946</v>
      </c>
      <c r="AS61" s="60"/>
      <c r="AT61" s="72"/>
      <c r="AU61" s="72"/>
      <c r="AV61" s="77"/>
      <c r="AW61" s="77"/>
      <c r="AX61" s="77"/>
      <c r="BN61" s="74"/>
      <c r="BO61" s="75"/>
      <c r="BP61" s="76"/>
      <c r="BQ61" s="76"/>
      <c r="BR61" s="74"/>
      <c r="BS61" s="74"/>
      <c r="BU61" s="78"/>
      <c r="BV61" s="78"/>
      <c r="BW61" s="78"/>
      <c r="BX61" s="78"/>
      <c r="CA61" s="77"/>
    </row>
    <row r="62" spans="1:79" x14ac:dyDescent="0.25">
      <c r="A62" s="67">
        <v>35796</v>
      </c>
      <c r="B62" s="68">
        <v>1998</v>
      </c>
      <c r="C62" s="68">
        <v>1</v>
      </c>
      <c r="D62" s="68">
        <v>62</v>
      </c>
      <c r="E62" s="79">
        <v>53.766087356936048</v>
      </c>
      <c r="F62" s="79">
        <v>56.996911884782101</v>
      </c>
      <c r="G62" s="79"/>
      <c r="H62" s="79"/>
      <c r="I62" s="60"/>
      <c r="J62" s="60"/>
      <c r="K62" s="60"/>
      <c r="L62" s="60"/>
      <c r="M62" s="80">
        <v>150963.85999999999</v>
      </c>
      <c r="N62" s="81">
        <v>16816.561000000002</v>
      </c>
      <c r="O62" s="81">
        <v>16804.660999999996</v>
      </c>
      <c r="P62" s="81">
        <v>6015.7690000000002</v>
      </c>
      <c r="Q62" s="81">
        <v>111326.86900000001</v>
      </c>
      <c r="R62" s="82">
        <v>218716.56299999999</v>
      </c>
      <c r="S62" s="81">
        <v>99791.319000000003</v>
      </c>
      <c r="T62" s="81">
        <v>49242.212</v>
      </c>
      <c r="U62" s="81">
        <v>69683.031999999992</v>
      </c>
      <c r="V62" s="69">
        <v>62.659077453481274</v>
      </c>
      <c r="W62" s="69">
        <v>67.777028636401255</v>
      </c>
      <c r="X62" s="69"/>
      <c r="Y62" s="69"/>
      <c r="Z62" s="69"/>
      <c r="AA62" s="69"/>
      <c r="AB62" s="84">
        <f t="shared" si="2"/>
        <v>240928.9541680167</v>
      </c>
      <c r="AC62" s="84">
        <f t="shared" si="3"/>
        <v>26838.187990375038</v>
      </c>
      <c r="AD62" s="84">
        <f t="shared" si="4"/>
        <v>26819.196328697861</v>
      </c>
      <c r="AE62" s="84">
        <f t="shared" si="5"/>
        <v>9600.794082016555</v>
      </c>
      <c r="AF62" s="84">
        <f t="shared" si="6"/>
        <v>177670.77576692728</v>
      </c>
      <c r="AG62" s="84">
        <f t="shared" si="7"/>
        <v>322700.13513477205</v>
      </c>
      <c r="AH62" s="84">
        <f t="shared" si="8"/>
        <v>147234.72097802281</v>
      </c>
      <c r="AI62" s="84">
        <f t="shared" si="9"/>
        <v>72653.246963903206</v>
      </c>
      <c r="AJ62" s="84">
        <f t="shared" si="10"/>
        <v>102812.16719284603</v>
      </c>
      <c r="AK62" s="84">
        <v>27.239080614340956</v>
      </c>
      <c r="AL62" s="71">
        <v>5527150</v>
      </c>
      <c r="AM62" s="71">
        <f t="shared" si="14"/>
        <v>20291250.20133771</v>
      </c>
      <c r="AN62" s="71">
        <f>[1]Extra_XM!I101</f>
        <v>57.106180158352082</v>
      </c>
      <c r="AO62" s="83">
        <v>1532233</v>
      </c>
      <c r="AP62" s="83">
        <v>3134613</v>
      </c>
      <c r="AQ62" s="71">
        <f t="shared" si="12"/>
        <v>5625127.4471918223</v>
      </c>
      <c r="AR62" s="71">
        <f t="shared" si="13"/>
        <v>11507778.270422515</v>
      </c>
      <c r="AS62" s="60"/>
      <c r="AT62" s="72"/>
      <c r="AU62" s="72"/>
      <c r="AV62" s="77"/>
      <c r="AW62" s="77"/>
      <c r="AX62" s="77"/>
      <c r="BN62" s="74"/>
      <c r="BO62" s="75"/>
      <c r="BP62" s="76"/>
      <c r="BQ62" s="76"/>
      <c r="BR62" s="74"/>
      <c r="BS62" s="74"/>
      <c r="BU62" s="78"/>
      <c r="BV62" s="78"/>
      <c r="BW62" s="78"/>
      <c r="BX62" s="78"/>
      <c r="CA62" s="77"/>
    </row>
    <row r="63" spans="1:79" x14ac:dyDescent="0.25">
      <c r="A63" s="67">
        <v>35827</v>
      </c>
      <c r="B63" s="68">
        <v>1998</v>
      </c>
      <c r="C63" s="68">
        <v>2</v>
      </c>
      <c r="D63" s="68">
        <v>63</v>
      </c>
      <c r="E63" s="79">
        <v>51.229126198923865</v>
      </c>
      <c r="F63" s="79">
        <v>56.393212913932601</v>
      </c>
      <c r="G63" s="79"/>
      <c r="H63" s="79"/>
      <c r="I63" s="60"/>
      <c r="J63" s="60"/>
      <c r="K63" s="60"/>
      <c r="L63" s="60"/>
      <c r="M63" s="80">
        <v>156411.87</v>
      </c>
      <c r="N63" s="81">
        <v>22569.011000000006</v>
      </c>
      <c r="O63" s="81">
        <v>19432.276000000002</v>
      </c>
      <c r="P63" s="81">
        <v>6119.1269999999986</v>
      </c>
      <c r="Q63" s="81">
        <v>108291.45600000001</v>
      </c>
      <c r="R63" s="82">
        <v>175655.16500000001</v>
      </c>
      <c r="S63" s="81">
        <v>88946.666999999987</v>
      </c>
      <c r="T63" s="81">
        <v>32776.184999999998</v>
      </c>
      <c r="U63" s="81">
        <v>53932.313000000038</v>
      </c>
      <c r="V63" s="69">
        <v>62.227004167386184</v>
      </c>
      <c r="W63" s="69">
        <v>67.569113854620511</v>
      </c>
      <c r="X63" s="69"/>
      <c r="Y63" s="69"/>
      <c r="Z63" s="69"/>
      <c r="AA63" s="69"/>
      <c r="AB63" s="84">
        <f t="shared" si="2"/>
        <v>251356.90218873991</v>
      </c>
      <c r="AC63" s="84">
        <f t="shared" si="3"/>
        <v>36268.837463701428</v>
      </c>
      <c r="AD63" s="84">
        <f t="shared" si="4"/>
        <v>31228.043612269317</v>
      </c>
      <c r="AE63" s="84">
        <f t="shared" si="5"/>
        <v>9833.5555148050917</v>
      </c>
      <c r="AF63" s="84">
        <f t="shared" si="6"/>
        <v>174026.4655979641</v>
      </c>
      <c r="AG63" s="84">
        <f t="shared" si="7"/>
        <v>259963.69491826385</v>
      </c>
      <c r="AH63" s="84">
        <f t="shared" si="8"/>
        <v>131638.05461675097</v>
      </c>
      <c r="AI63" s="84">
        <f t="shared" si="9"/>
        <v>48507.643700226945</v>
      </c>
      <c r="AJ63" s="84">
        <f t="shared" si="10"/>
        <v>79817.996601285966</v>
      </c>
      <c r="AK63" s="84">
        <v>27.802837456939631</v>
      </c>
      <c r="AL63" s="71">
        <v>5491122</v>
      </c>
      <c r="AM63" s="71">
        <f t="shared" si="14"/>
        <v>19750221.568228487</v>
      </c>
      <c r="AN63" s="71">
        <f>[1]Extra_XM!I102</f>
        <v>57.392897578908354</v>
      </c>
      <c r="AO63" s="83">
        <v>1503190</v>
      </c>
      <c r="AP63" s="83">
        <v>3097844</v>
      </c>
      <c r="AQ63" s="71">
        <f t="shared" si="12"/>
        <v>5406606.4383827895</v>
      </c>
      <c r="AR63" s="71">
        <f t="shared" si="13"/>
        <v>11142186.493727004</v>
      </c>
      <c r="AS63" s="60"/>
      <c r="AT63" s="72"/>
      <c r="AU63" s="72"/>
      <c r="AV63" s="77"/>
      <c r="AW63" s="77"/>
      <c r="AX63" s="77"/>
      <c r="BN63" s="74"/>
      <c r="BO63" s="75"/>
      <c r="BP63" s="76"/>
      <c r="BQ63" s="76"/>
      <c r="BR63" s="74"/>
      <c r="BS63" s="74"/>
      <c r="BU63" s="78"/>
      <c r="BV63" s="78"/>
      <c r="BW63" s="78"/>
      <c r="BX63" s="78"/>
      <c r="CA63" s="77"/>
    </row>
    <row r="64" spans="1:79" x14ac:dyDescent="0.25">
      <c r="A64" s="67">
        <v>35855</v>
      </c>
      <c r="B64" s="68">
        <v>1998</v>
      </c>
      <c r="C64" s="68">
        <v>3</v>
      </c>
      <c r="D64" s="68">
        <v>64</v>
      </c>
      <c r="E64" s="79">
        <v>59.018180092493679</v>
      </c>
      <c r="F64" s="79">
        <v>58.318303747788697</v>
      </c>
      <c r="G64" s="79"/>
      <c r="H64" s="79"/>
      <c r="I64" s="60"/>
      <c r="J64" s="60"/>
      <c r="K64" s="60"/>
      <c r="L64" s="60"/>
      <c r="M64" s="80">
        <v>238521.84</v>
      </c>
      <c r="N64" s="81">
        <v>87720.590999999986</v>
      </c>
      <c r="O64" s="81">
        <v>33367.455000000002</v>
      </c>
      <c r="P64" s="81">
        <v>6837.8060000000005</v>
      </c>
      <c r="Q64" s="81">
        <v>110595.988</v>
      </c>
      <c r="R64" s="82">
        <v>216159.26800000001</v>
      </c>
      <c r="S64" s="81">
        <v>106826.78</v>
      </c>
      <c r="T64" s="81">
        <v>48672.296999999999</v>
      </c>
      <c r="U64" s="81">
        <v>60660.190999999999</v>
      </c>
      <c r="V64" s="69">
        <v>61.545410040992927</v>
      </c>
      <c r="W64" s="69">
        <v>68.269557816081829</v>
      </c>
      <c r="X64" s="69"/>
      <c r="Y64" s="69"/>
      <c r="Z64" s="69"/>
      <c r="AA64" s="69"/>
      <c r="AB64" s="84">
        <f t="shared" si="2"/>
        <v>387554.23002483888</v>
      </c>
      <c r="AC64" s="84">
        <f t="shared" si="3"/>
        <v>142529.86687646215</v>
      </c>
      <c r="AD64" s="84">
        <f t="shared" si="4"/>
        <v>54215.992675611844</v>
      </c>
      <c r="AE64" s="84">
        <f t="shared" si="5"/>
        <v>11110.180264370019</v>
      </c>
      <c r="AF64" s="84">
        <f t="shared" si="6"/>
        <v>179698.19020839481</v>
      </c>
      <c r="AG64" s="84">
        <f t="shared" si="7"/>
        <v>316626.14335709193</v>
      </c>
      <c r="AH64" s="84">
        <f t="shared" si="8"/>
        <v>156477.91404741674</v>
      </c>
      <c r="AI64" s="84">
        <f t="shared" si="9"/>
        <v>71294.290686814114</v>
      </c>
      <c r="AJ64" s="84">
        <f t="shared" si="10"/>
        <v>88853.938622861067</v>
      </c>
      <c r="AK64" s="84">
        <v>28.394094633323615</v>
      </c>
      <c r="AL64" s="71">
        <v>5639154</v>
      </c>
      <c r="AM64" s="71">
        <f t="shared" si="14"/>
        <v>19860305.717872154</v>
      </c>
      <c r="AN64" s="71">
        <f>[1]Extra_XM!I103</f>
        <v>57.57565234383457</v>
      </c>
      <c r="AO64" s="83">
        <v>1507098</v>
      </c>
      <c r="AP64" s="83">
        <v>3087811</v>
      </c>
      <c r="AQ64" s="71">
        <f t="shared" si="12"/>
        <v>5307786.7756038737</v>
      </c>
      <c r="AR64" s="71">
        <f t="shared" si="13"/>
        <v>10874835.207374817</v>
      </c>
      <c r="AS64" s="60"/>
      <c r="AT64" s="72"/>
      <c r="AU64" s="72"/>
      <c r="AV64" s="77"/>
      <c r="AW64" s="77"/>
      <c r="AX64" s="77"/>
      <c r="BN64" s="74"/>
      <c r="BO64" s="75"/>
      <c r="BP64" s="76"/>
      <c r="BQ64" s="76"/>
      <c r="BR64" s="74"/>
      <c r="BS64" s="74"/>
      <c r="BU64" s="78"/>
      <c r="BV64" s="78"/>
      <c r="BW64" s="78"/>
      <c r="BX64" s="78"/>
      <c r="CA64" s="77"/>
    </row>
    <row r="65" spans="1:79" x14ac:dyDescent="0.25">
      <c r="A65" s="67">
        <v>35886</v>
      </c>
      <c r="B65" s="68">
        <v>1998</v>
      </c>
      <c r="C65" s="68">
        <v>4</v>
      </c>
      <c r="D65" s="68">
        <v>65</v>
      </c>
      <c r="E65" s="79">
        <v>54.888735481390356</v>
      </c>
      <c r="F65" s="79">
        <v>55.501138749204102</v>
      </c>
      <c r="G65" s="79"/>
      <c r="H65" s="79"/>
      <c r="I65" s="60"/>
      <c r="J65" s="60"/>
      <c r="K65" s="60"/>
      <c r="L65" s="60"/>
      <c r="M65" s="80">
        <v>228005.04</v>
      </c>
      <c r="N65" s="81">
        <v>82133.725999999966</v>
      </c>
      <c r="O65" s="81">
        <v>29498.256000000005</v>
      </c>
      <c r="P65" s="81">
        <v>7690.4480000000012</v>
      </c>
      <c r="Q65" s="81">
        <v>108682.61</v>
      </c>
      <c r="R65" s="82">
        <v>223472.19</v>
      </c>
      <c r="S65" s="81">
        <v>110948.715</v>
      </c>
      <c r="T65" s="81">
        <v>34379.728999999999</v>
      </c>
      <c r="U65" s="81">
        <v>78143.745999999999</v>
      </c>
      <c r="V65" s="69">
        <v>60.676007248293658</v>
      </c>
      <c r="W65" s="69">
        <v>68.869565637593993</v>
      </c>
      <c r="X65" s="69"/>
      <c r="Y65" s="69"/>
      <c r="Z65" s="69"/>
      <c r="AA65" s="69"/>
      <c r="AB65" s="84">
        <f t="shared" si="2"/>
        <v>375774.62713882182</v>
      </c>
      <c r="AC65" s="84">
        <f t="shared" si="3"/>
        <v>135364.42116881339</v>
      </c>
      <c r="AD65" s="84">
        <f t="shared" si="4"/>
        <v>48616.013705861573</v>
      </c>
      <c r="AE65" s="84">
        <f t="shared" si="5"/>
        <v>12674.611182851479</v>
      </c>
      <c r="AF65" s="84">
        <f t="shared" si="6"/>
        <v>179119.58108129533</v>
      </c>
      <c r="AG65" s="84">
        <f t="shared" si="7"/>
        <v>324486.13248986821</v>
      </c>
      <c r="AH65" s="84">
        <f t="shared" si="8"/>
        <v>161099.77458524314</v>
      </c>
      <c r="AI65" s="84">
        <f t="shared" si="9"/>
        <v>49920.060743396149</v>
      </c>
      <c r="AJ65" s="84">
        <f t="shared" si="10"/>
        <v>113466.29716122891</v>
      </c>
      <c r="AK65" s="84">
        <v>28.944101309029641</v>
      </c>
      <c r="AL65" s="71">
        <v>5839336</v>
      </c>
      <c r="AM65" s="71">
        <f t="shared" si="14"/>
        <v>20174528.611735865</v>
      </c>
      <c r="AN65" s="71">
        <f>[1]Extra_XM!I104</f>
        <v>61.72940665811948</v>
      </c>
      <c r="AO65" s="83">
        <v>1695566</v>
      </c>
      <c r="AP65" s="83">
        <v>3190833</v>
      </c>
      <c r="AQ65" s="71">
        <f t="shared" si="12"/>
        <v>5858070.9827429922</v>
      </c>
      <c r="AR65" s="71">
        <f t="shared" si="13"/>
        <v>11024121.861419002</v>
      </c>
      <c r="AS65" s="60"/>
      <c r="AT65" s="72"/>
      <c r="AU65" s="72"/>
      <c r="AV65" s="77"/>
      <c r="AW65" s="77"/>
      <c r="AX65" s="77"/>
      <c r="BN65" s="74"/>
      <c r="BO65" s="75"/>
      <c r="BP65" s="76"/>
      <c r="BQ65" s="76"/>
      <c r="BR65" s="74"/>
      <c r="BS65" s="74"/>
      <c r="BU65" s="78"/>
      <c r="BV65" s="78"/>
      <c r="BW65" s="78"/>
      <c r="BX65" s="78"/>
      <c r="CA65" s="77"/>
    </row>
    <row r="66" spans="1:79" x14ac:dyDescent="0.25">
      <c r="A66" s="67">
        <v>35916</v>
      </c>
      <c r="B66" s="68">
        <v>1998</v>
      </c>
      <c r="C66" s="68">
        <v>5</v>
      </c>
      <c r="D66" s="68">
        <v>66</v>
      </c>
      <c r="E66" s="79">
        <v>57.956366388060125</v>
      </c>
      <c r="F66" s="79">
        <v>56.390317420388698</v>
      </c>
      <c r="G66" s="79"/>
      <c r="H66" s="79"/>
      <c r="I66" s="60"/>
      <c r="J66" s="60"/>
      <c r="K66" s="60"/>
      <c r="L66" s="60"/>
      <c r="M66" s="80">
        <v>235465.9</v>
      </c>
      <c r="N66" s="81">
        <v>88425.980999999985</v>
      </c>
      <c r="O66" s="81">
        <v>30163.579000000009</v>
      </c>
      <c r="P66" s="81">
        <v>7839.4589999999998</v>
      </c>
      <c r="Q66" s="81">
        <v>109036.88099999999</v>
      </c>
      <c r="R66" s="82">
        <v>200915.367</v>
      </c>
      <c r="S66" s="81">
        <v>88359.856</v>
      </c>
      <c r="T66" s="81">
        <v>47764.66</v>
      </c>
      <c r="U66" s="81">
        <v>64790.85100000001</v>
      </c>
      <c r="V66" s="69">
        <v>60.380562222803015</v>
      </c>
      <c r="W66" s="69">
        <v>68.896376150586377</v>
      </c>
      <c r="X66" s="69"/>
      <c r="Y66" s="69"/>
      <c r="Z66" s="69"/>
      <c r="AA66" s="69"/>
      <c r="AB66" s="84">
        <f t="shared" si="2"/>
        <v>389969.70437462267</v>
      </c>
      <c r="AC66" s="84">
        <f t="shared" si="3"/>
        <v>146447.76024726295</v>
      </c>
      <c r="AD66" s="84">
        <f t="shared" si="4"/>
        <v>49955.776974545275</v>
      </c>
      <c r="AE66" s="84">
        <f t="shared" si="5"/>
        <v>12983.415045180533</v>
      </c>
      <c r="AF66" s="84">
        <f t="shared" si="6"/>
        <v>180582.75210763389</v>
      </c>
      <c r="AG66" s="84">
        <f t="shared" si="7"/>
        <v>291619.64420430554</v>
      </c>
      <c r="AH66" s="84">
        <f t="shared" si="8"/>
        <v>128250.36806997281</v>
      </c>
      <c r="AI66" s="84">
        <f t="shared" si="9"/>
        <v>69328.261758791326</v>
      </c>
      <c r="AJ66" s="84">
        <f t="shared" si="10"/>
        <v>94041.014375541403</v>
      </c>
      <c r="AK66" s="84">
        <v>29.714110655018079</v>
      </c>
      <c r="AL66" s="71">
        <v>5705258</v>
      </c>
      <c r="AM66" s="71">
        <f t="shared" si="14"/>
        <v>19200500.61816844</v>
      </c>
      <c r="AN66" s="71">
        <f>[1]Extra_XM!I105</f>
        <v>59.614961952276026</v>
      </c>
      <c r="AO66" s="83">
        <v>1635200</v>
      </c>
      <c r="AP66" s="83">
        <v>3226425</v>
      </c>
      <c r="AQ66" s="71">
        <f t="shared" si="12"/>
        <v>5503109.344192503</v>
      </c>
      <c r="AR66" s="71">
        <f t="shared" si="13"/>
        <v>10858225.028031003</v>
      </c>
      <c r="AS66" s="60"/>
      <c r="AT66" s="72"/>
      <c r="AU66" s="72"/>
      <c r="AV66" s="77"/>
      <c r="AW66" s="77"/>
      <c r="AX66" s="77"/>
      <c r="BN66" s="74"/>
      <c r="BO66" s="75"/>
      <c r="BP66" s="76"/>
      <c r="BQ66" s="76"/>
      <c r="BR66" s="74"/>
      <c r="BS66" s="74"/>
      <c r="BU66" s="78"/>
      <c r="BV66" s="78"/>
      <c r="BW66" s="78"/>
      <c r="BX66" s="78"/>
      <c r="CA66" s="77"/>
    </row>
    <row r="67" spans="1:79" x14ac:dyDescent="0.25">
      <c r="A67" s="67">
        <v>35947</v>
      </c>
      <c r="B67" s="68">
        <v>1998</v>
      </c>
      <c r="C67" s="68">
        <v>6</v>
      </c>
      <c r="D67" s="68">
        <v>67</v>
      </c>
      <c r="E67" s="79">
        <v>54.154109579066215</v>
      </c>
      <c r="F67" s="79">
        <v>57.827566573239203</v>
      </c>
      <c r="G67" s="79"/>
      <c r="H67" s="79"/>
      <c r="I67" s="60"/>
      <c r="J67" s="60"/>
      <c r="K67" s="60"/>
      <c r="L67" s="60"/>
      <c r="M67" s="80">
        <v>251824.04</v>
      </c>
      <c r="N67" s="81">
        <v>102694.18200000002</v>
      </c>
      <c r="O67" s="81">
        <v>33760.087000000007</v>
      </c>
      <c r="P67" s="81">
        <v>7829.161000000001</v>
      </c>
      <c r="Q67" s="81">
        <v>107540.61</v>
      </c>
      <c r="R67" s="82">
        <v>197317.323</v>
      </c>
      <c r="S67" s="81">
        <v>105568.341</v>
      </c>
      <c r="T67" s="81">
        <v>37463.103000000003</v>
      </c>
      <c r="U67" s="81">
        <v>54285.878999999979</v>
      </c>
      <c r="V67" s="69">
        <v>60.061735382924816</v>
      </c>
      <c r="W67" s="69">
        <v>69.066967178282908</v>
      </c>
      <c r="X67" s="69"/>
      <c r="Y67" s="69"/>
      <c r="Z67" s="69"/>
      <c r="AA67" s="69"/>
      <c r="AB67" s="84">
        <f t="shared" si="2"/>
        <v>419275.33128120715</v>
      </c>
      <c r="AC67" s="84">
        <f t="shared" si="3"/>
        <v>170981.04366327607</v>
      </c>
      <c r="AD67" s="84">
        <f t="shared" si="4"/>
        <v>56208.976954731472</v>
      </c>
      <c r="AE67" s="84">
        <f t="shared" si="5"/>
        <v>13035.18945978671</v>
      </c>
      <c r="AF67" s="84">
        <f t="shared" si="6"/>
        <v>179050.12120341285</v>
      </c>
      <c r="AG67" s="84">
        <f t="shared" si="7"/>
        <v>285689.86168259539</v>
      </c>
      <c r="AH67" s="84">
        <f t="shared" si="8"/>
        <v>152849.24952256252</v>
      </c>
      <c r="AI67" s="84">
        <f t="shared" si="9"/>
        <v>54241.708490393547</v>
      </c>
      <c r="AJ67" s="84">
        <f t="shared" si="10"/>
        <v>78598.903669639316</v>
      </c>
      <c r="AK67" s="84">
        <v>29.714110655018079</v>
      </c>
      <c r="AL67" s="71">
        <v>5704247</v>
      </c>
      <c r="AM67" s="71">
        <f t="shared" si="14"/>
        <v>19197098.194277186</v>
      </c>
      <c r="AN67" s="71">
        <f>[1]Extra_XM!I106</f>
        <v>59.863047411294012</v>
      </c>
      <c r="AO67" s="83">
        <v>1592752</v>
      </c>
      <c r="AP67" s="83">
        <v>3269090</v>
      </c>
      <c r="AQ67" s="71">
        <f t="shared" si="12"/>
        <v>5360254.6564220265</v>
      </c>
      <c r="AR67" s="71">
        <f t="shared" si="13"/>
        <v>11001810.008565478</v>
      </c>
      <c r="AS67" s="60"/>
      <c r="AT67" s="72"/>
      <c r="AU67" s="72"/>
      <c r="AV67" s="77"/>
      <c r="AW67" s="77"/>
      <c r="AX67" s="77"/>
      <c r="BN67" s="74"/>
      <c r="BO67" s="75"/>
      <c r="BP67" s="76"/>
      <c r="BQ67" s="76"/>
      <c r="BR67" s="74"/>
      <c r="BS67" s="74"/>
      <c r="BU67" s="78"/>
      <c r="BV67" s="78"/>
      <c r="BW67" s="78"/>
      <c r="BX67" s="78"/>
      <c r="CA67" s="77"/>
    </row>
    <row r="68" spans="1:79" x14ac:dyDescent="0.25">
      <c r="A68" s="67">
        <v>35977</v>
      </c>
      <c r="B68" s="68">
        <v>1998</v>
      </c>
      <c r="C68" s="68">
        <v>7</v>
      </c>
      <c r="D68" s="68">
        <v>68</v>
      </c>
      <c r="E68" s="79">
        <v>57.621538502064894</v>
      </c>
      <c r="F68" s="79">
        <v>57.947791359699899</v>
      </c>
      <c r="G68" s="79"/>
      <c r="H68" s="79"/>
      <c r="I68" s="60"/>
      <c r="J68" s="60"/>
      <c r="K68" s="60"/>
      <c r="L68" s="60"/>
      <c r="M68" s="80">
        <v>229489.48</v>
      </c>
      <c r="N68" s="81">
        <v>66142.642000000007</v>
      </c>
      <c r="O68" s="81">
        <v>46482.728000000003</v>
      </c>
      <c r="P68" s="81">
        <v>8546.277</v>
      </c>
      <c r="Q68" s="81">
        <v>108317.833</v>
      </c>
      <c r="R68" s="82">
        <v>171470.90900000001</v>
      </c>
      <c r="S68" s="81">
        <v>75955.233000000007</v>
      </c>
      <c r="T68" s="81">
        <v>41384.580999999998</v>
      </c>
      <c r="U68" s="81">
        <v>54131.094999999994</v>
      </c>
      <c r="V68" s="69">
        <v>59.473172170373552</v>
      </c>
      <c r="W68" s="69">
        <v>68.798491835488946</v>
      </c>
      <c r="X68" s="69"/>
      <c r="Y68" s="69"/>
      <c r="Z68" s="69"/>
      <c r="AA68" s="69"/>
      <c r="AB68" s="84">
        <f t="shared" si="2"/>
        <v>385870.58941900491</v>
      </c>
      <c r="AC68" s="84">
        <f t="shared" si="3"/>
        <v>111214.24936023311</v>
      </c>
      <c r="AD68" s="84">
        <f t="shared" si="4"/>
        <v>78157.472190722139</v>
      </c>
      <c r="AE68" s="84">
        <f t="shared" si="5"/>
        <v>14369.970001797401</v>
      </c>
      <c r="AF68" s="84">
        <f t="shared" si="6"/>
        <v>182128.89786625223</v>
      </c>
      <c r="AG68" s="84">
        <f t="shared" si="7"/>
        <v>249236.43589458548</v>
      </c>
      <c r="AH68" s="84">
        <f t="shared" si="8"/>
        <v>110402.46809715577</v>
      </c>
      <c r="AI68" s="84">
        <f t="shared" si="9"/>
        <v>60153.325888246021</v>
      </c>
      <c r="AJ68" s="84">
        <f t="shared" si="10"/>
        <v>78680.641909183629</v>
      </c>
      <c r="AK68" s="84">
        <v>29.837862157051934</v>
      </c>
      <c r="AL68" s="71">
        <v>5519969</v>
      </c>
      <c r="AM68" s="71">
        <f t="shared" si="14"/>
        <v>18499881.026816126</v>
      </c>
      <c r="AN68" s="71">
        <f>[1]Extra_XM!I107</f>
        <v>61.232148552220437</v>
      </c>
      <c r="AO68" s="83">
        <v>1707489</v>
      </c>
      <c r="AP68" s="83">
        <v>3304835</v>
      </c>
      <c r="AQ68" s="71">
        <f t="shared" si="12"/>
        <v>5722558.1075903224</v>
      </c>
      <c r="AR68" s="71">
        <f t="shared" si="13"/>
        <v>11075977.838509215</v>
      </c>
      <c r="AS68" s="60"/>
      <c r="AT68" s="72"/>
      <c r="AU68" s="72"/>
      <c r="AV68" s="77"/>
      <c r="AW68" s="77"/>
      <c r="AX68" s="77"/>
      <c r="BN68" s="74"/>
      <c r="BO68" s="75"/>
      <c r="BP68" s="76"/>
      <c r="BQ68" s="76"/>
      <c r="BR68" s="74"/>
      <c r="BS68" s="74"/>
      <c r="BU68" s="78"/>
      <c r="BV68" s="78"/>
      <c r="BW68" s="78"/>
      <c r="BX68" s="78"/>
      <c r="CA68" s="77"/>
    </row>
    <row r="69" spans="1:79" x14ac:dyDescent="0.25">
      <c r="A69" s="67">
        <v>36008</v>
      </c>
      <c r="B69" s="68">
        <v>1998</v>
      </c>
      <c r="C69" s="68">
        <v>8</v>
      </c>
      <c r="D69" s="68">
        <v>69</v>
      </c>
      <c r="E69" s="79">
        <v>53.828388839644632</v>
      </c>
      <c r="F69" s="79">
        <v>55.100289104949198</v>
      </c>
      <c r="G69" s="79"/>
      <c r="H69" s="79"/>
      <c r="I69" s="60"/>
      <c r="J69" s="60"/>
      <c r="K69" s="60"/>
      <c r="L69" s="60"/>
      <c r="M69" s="80">
        <v>206447.11</v>
      </c>
      <c r="N69" s="81">
        <v>60806.885000000002</v>
      </c>
      <c r="O69" s="81">
        <v>29484.086000000003</v>
      </c>
      <c r="P69" s="81">
        <v>7463.19</v>
      </c>
      <c r="Q69" s="81">
        <v>108692.94899999999</v>
      </c>
      <c r="R69" s="82">
        <v>212037.05</v>
      </c>
      <c r="S69" s="81">
        <v>108747.09999999999</v>
      </c>
      <c r="T69" s="81">
        <v>39070.911999999997</v>
      </c>
      <c r="U69" s="81">
        <v>64219.037999999979</v>
      </c>
      <c r="V69" s="69">
        <v>58.302982141194683</v>
      </c>
      <c r="W69" s="69">
        <v>69.187965161717855</v>
      </c>
      <c r="X69" s="69"/>
      <c r="Y69" s="69"/>
      <c r="Z69" s="69"/>
      <c r="AA69" s="69"/>
      <c r="AB69" s="84">
        <f t="shared" si="2"/>
        <v>354093.56849026814</v>
      </c>
      <c r="AC69" s="84">
        <f t="shared" si="3"/>
        <v>104294.63942811967</v>
      </c>
      <c r="AD69" s="84">
        <f t="shared" si="4"/>
        <v>50570.459549731444</v>
      </c>
      <c r="AE69" s="84">
        <f t="shared" si="5"/>
        <v>12800.700283093738</v>
      </c>
      <c r="AF69" s="84">
        <f t="shared" si="6"/>
        <v>186427.76922932328</v>
      </c>
      <c r="AG69" s="84">
        <f t="shared" si="7"/>
        <v>306465.22051109758</v>
      </c>
      <c r="AH69" s="84">
        <f t="shared" si="8"/>
        <v>157176.3235785556</v>
      </c>
      <c r="AI69" s="84">
        <f t="shared" si="9"/>
        <v>56470.676523983362</v>
      </c>
      <c r="AJ69" s="84">
        <f t="shared" si="10"/>
        <v>92818.22040855854</v>
      </c>
      <c r="AK69" s="84">
        <v>30.250367163831452</v>
      </c>
      <c r="AL69" s="71">
        <v>5477489</v>
      </c>
      <c r="AM69" s="71">
        <f t="shared" si="14"/>
        <v>18107181.874304999</v>
      </c>
      <c r="AN69" s="71">
        <f>[1]Extra_XM!I108</f>
        <v>60.754219132994415</v>
      </c>
      <c r="AO69" s="83">
        <v>1610909</v>
      </c>
      <c r="AP69" s="83">
        <v>3201158</v>
      </c>
      <c r="AQ69" s="71">
        <f t="shared" si="12"/>
        <v>5325254.3722049994</v>
      </c>
      <c r="AR69" s="71">
        <f t="shared" si="13"/>
        <v>10582212.052709999</v>
      </c>
      <c r="AS69" s="60"/>
      <c r="AT69" s="72"/>
      <c r="AU69" s="72"/>
      <c r="AV69" s="77"/>
      <c r="AW69" s="77"/>
      <c r="AX69" s="77"/>
      <c r="BN69" s="74"/>
      <c r="BO69" s="75"/>
      <c r="BP69" s="76"/>
      <c r="BQ69" s="76"/>
      <c r="BR69" s="74"/>
      <c r="BS69" s="74"/>
      <c r="BU69" s="78"/>
      <c r="BV69" s="78"/>
      <c r="BW69" s="78"/>
      <c r="BX69" s="78"/>
      <c r="CA69" s="77"/>
    </row>
    <row r="70" spans="1:79" x14ac:dyDescent="0.25">
      <c r="A70" s="67">
        <v>36039</v>
      </c>
      <c r="B70" s="68">
        <v>1998</v>
      </c>
      <c r="C70" s="68">
        <v>9</v>
      </c>
      <c r="D70" s="68">
        <v>70</v>
      </c>
      <c r="E70" s="79">
        <v>54.699991719001574</v>
      </c>
      <c r="F70" s="79">
        <v>54.842863456334399</v>
      </c>
      <c r="G70" s="79"/>
      <c r="H70" s="79"/>
      <c r="I70" s="60"/>
      <c r="J70" s="60"/>
      <c r="K70" s="60"/>
      <c r="L70" s="60"/>
      <c r="M70" s="80">
        <v>169333.77</v>
      </c>
      <c r="N70" s="81">
        <v>25842.288</v>
      </c>
      <c r="O70" s="81">
        <v>28134.567000000003</v>
      </c>
      <c r="P70" s="81">
        <v>8652.0189999999984</v>
      </c>
      <c r="Q70" s="81">
        <v>106704.89599999999</v>
      </c>
      <c r="R70" s="82">
        <v>246313.41</v>
      </c>
      <c r="S70" s="81">
        <v>122489.50200000001</v>
      </c>
      <c r="T70" s="81">
        <v>52198.902999999998</v>
      </c>
      <c r="U70" s="81">
        <v>71625.00499999999</v>
      </c>
      <c r="V70" s="69">
        <v>57.876280414370925</v>
      </c>
      <c r="W70" s="69">
        <v>69.669723772280392</v>
      </c>
      <c r="X70" s="69"/>
      <c r="Y70" s="69"/>
      <c r="Z70" s="69"/>
      <c r="AA70" s="69"/>
      <c r="AB70" s="84">
        <f t="shared" si="2"/>
        <v>292578.87477847264</v>
      </c>
      <c r="AC70" s="84">
        <f t="shared" si="3"/>
        <v>44650.913664422798</v>
      </c>
      <c r="AD70" s="84">
        <f t="shared" si="4"/>
        <v>48611.567292451764</v>
      </c>
      <c r="AE70" s="84">
        <f t="shared" si="5"/>
        <v>14949.162140439947</v>
      </c>
      <c r="AF70" s="84">
        <f t="shared" si="6"/>
        <v>184367.23168115813</v>
      </c>
      <c r="AG70" s="84">
        <f t="shared" si="7"/>
        <v>353544.40446052281</v>
      </c>
      <c r="AH70" s="84">
        <f t="shared" si="8"/>
        <v>175814.5365989453</v>
      </c>
      <c r="AI70" s="84">
        <f t="shared" si="9"/>
        <v>74923.367244307141</v>
      </c>
      <c r="AJ70" s="84">
        <f t="shared" si="10"/>
        <v>102806.50061727036</v>
      </c>
      <c r="AK70" s="84">
        <v>30.594121336147719</v>
      </c>
      <c r="AL70" s="71">
        <v>5559537</v>
      </c>
      <c r="AM70" s="71">
        <f t="shared" si="14"/>
        <v>18171912.632873259</v>
      </c>
      <c r="AN70" s="71">
        <f>[1]Extra_XM!I109</f>
        <v>61.243678379856505</v>
      </c>
      <c r="AO70" s="83">
        <v>1560794</v>
      </c>
      <c r="AP70" s="83">
        <v>3141324</v>
      </c>
      <c r="AQ70" s="71">
        <f t="shared" si="12"/>
        <v>5101614.074321798</v>
      </c>
      <c r="AR70" s="71">
        <f t="shared" si="13"/>
        <v>10267737.273724044</v>
      </c>
      <c r="AS70" s="60"/>
      <c r="AT70" s="72"/>
      <c r="AU70" s="72"/>
      <c r="AV70" s="77"/>
      <c r="AW70" s="77"/>
      <c r="AX70" s="77"/>
      <c r="BN70" s="74"/>
      <c r="BO70" s="75"/>
      <c r="BP70" s="76"/>
      <c r="BQ70" s="76"/>
      <c r="BR70" s="74"/>
      <c r="BS70" s="74"/>
      <c r="BU70" s="78"/>
      <c r="BV70" s="78"/>
      <c r="BW70" s="78"/>
      <c r="BX70" s="78"/>
      <c r="CA70" s="77"/>
    </row>
    <row r="71" spans="1:79" x14ac:dyDescent="0.25">
      <c r="A71" s="67">
        <v>36069</v>
      </c>
      <c r="B71" s="68">
        <v>1998</v>
      </c>
      <c r="C71" s="68">
        <v>10</v>
      </c>
      <c r="D71" s="68">
        <v>71</v>
      </c>
      <c r="E71" s="79">
        <v>58.794572941814501</v>
      </c>
      <c r="F71" s="79">
        <v>56.2893021466978</v>
      </c>
      <c r="G71" s="79"/>
      <c r="H71" s="79"/>
      <c r="I71" s="60"/>
      <c r="J71" s="60"/>
      <c r="K71" s="60"/>
      <c r="L71" s="60"/>
      <c r="M71" s="80">
        <v>156888.14000000001</v>
      </c>
      <c r="N71" s="81">
        <v>11275.662</v>
      </c>
      <c r="O71" s="81">
        <v>26463.777999999995</v>
      </c>
      <c r="P71" s="81">
        <v>9050.7200000000012</v>
      </c>
      <c r="Q71" s="81">
        <v>110097.98</v>
      </c>
      <c r="R71" s="82">
        <v>223312.40400000001</v>
      </c>
      <c r="S71" s="81">
        <v>100662.56200000001</v>
      </c>
      <c r="T71" s="81">
        <v>61403.98</v>
      </c>
      <c r="U71" s="81">
        <v>61245.862000000001</v>
      </c>
      <c r="V71" s="69">
        <v>58.236756465294256</v>
      </c>
      <c r="W71" s="69">
        <v>70.244796051402503</v>
      </c>
      <c r="X71" s="69"/>
      <c r="Y71" s="69"/>
      <c r="Z71" s="69"/>
      <c r="AA71" s="69"/>
      <c r="AB71" s="84">
        <f t="shared" si="2"/>
        <v>269397.11193135608</v>
      </c>
      <c r="AC71" s="84">
        <f t="shared" si="3"/>
        <v>19361.76168519901</v>
      </c>
      <c r="AD71" s="84">
        <f t="shared" si="4"/>
        <v>45441.710023412583</v>
      </c>
      <c r="AE71" s="84">
        <f t="shared" si="5"/>
        <v>15541.250147393952</v>
      </c>
      <c r="AF71" s="84">
        <f t="shared" si="6"/>
        <v>189052.3900753505</v>
      </c>
      <c r="AG71" s="84">
        <f t="shared" si="7"/>
        <v>317905.97532177099</v>
      </c>
      <c r="AH71" s="84">
        <f t="shared" si="8"/>
        <v>143302.51870378971</v>
      </c>
      <c r="AI71" s="84">
        <f t="shared" si="9"/>
        <v>87414.276148039324</v>
      </c>
      <c r="AJ71" s="84">
        <f t="shared" si="10"/>
        <v>87189.180469941974</v>
      </c>
      <c r="AK71" s="84">
        <v>30.855374507108081</v>
      </c>
      <c r="AL71" s="71">
        <v>4877611</v>
      </c>
      <c r="AM71" s="71">
        <f t="shared" si="14"/>
        <v>15807978.603132352</v>
      </c>
      <c r="AN71" s="71">
        <f>[1]Extra_XM!I110</f>
        <v>62.479853925689142</v>
      </c>
      <c r="AO71" s="83">
        <v>1527835</v>
      </c>
      <c r="AP71" s="83">
        <v>2921263</v>
      </c>
      <c r="AQ71" s="71">
        <f t="shared" si="12"/>
        <v>4951600.8941911766</v>
      </c>
      <c r="AR71" s="71">
        <f t="shared" si="13"/>
        <v>9467598.5842499994</v>
      </c>
      <c r="AS71" s="60"/>
      <c r="AT71" s="72"/>
      <c r="AU71" s="72"/>
      <c r="AV71" s="77"/>
      <c r="AW71" s="77"/>
      <c r="AX71" s="77"/>
      <c r="BN71" s="74"/>
      <c r="BO71" s="75"/>
      <c r="BP71" s="76"/>
      <c r="BQ71" s="76"/>
      <c r="BR71" s="74"/>
      <c r="BS71" s="74"/>
      <c r="BU71" s="78"/>
      <c r="BV71" s="78"/>
      <c r="BW71" s="78"/>
      <c r="BX71" s="78"/>
      <c r="CA71" s="77"/>
    </row>
    <row r="72" spans="1:79" x14ac:dyDescent="0.25">
      <c r="A72" s="67">
        <v>36100</v>
      </c>
      <c r="B72" s="68">
        <v>1998</v>
      </c>
      <c r="C72" s="68">
        <v>11</v>
      </c>
      <c r="D72" s="68">
        <v>72</v>
      </c>
      <c r="E72" s="79">
        <v>55.68405634707743</v>
      </c>
      <c r="F72" s="79">
        <v>53.998900106347598</v>
      </c>
      <c r="G72" s="79"/>
      <c r="H72" s="79"/>
      <c r="I72" s="60"/>
      <c r="J72" s="60"/>
      <c r="K72" s="60"/>
      <c r="L72" s="60"/>
      <c r="M72" s="80">
        <v>152646.66</v>
      </c>
      <c r="N72" s="81">
        <v>8677.3019999999997</v>
      </c>
      <c r="O72" s="81">
        <v>24325.747000000003</v>
      </c>
      <c r="P72" s="81">
        <v>9222.4420000000009</v>
      </c>
      <c r="Q72" s="81">
        <v>110421.16899999999</v>
      </c>
      <c r="R72" s="82">
        <v>198550.152</v>
      </c>
      <c r="S72" s="81">
        <v>100749.14099999999</v>
      </c>
      <c r="T72" s="81">
        <v>36152.974000000002</v>
      </c>
      <c r="U72" s="81">
        <v>61648.037000000033</v>
      </c>
      <c r="V72" s="69">
        <v>58.732321621383711</v>
      </c>
      <c r="W72" s="69">
        <v>70.686335397999542</v>
      </c>
      <c r="X72" s="69"/>
      <c r="Y72" s="69"/>
      <c r="Z72" s="69"/>
      <c r="AA72" s="69"/>
      <c r="AB72" s="84">
        <f t="shared" si="2"/>
        <v>259902.30896035826</v>
      </c>
      <c r="AC72" s="84">
        <f t="shared" si="3"/>
        <v>14774.321464657887</v>
      </c>
      <c r="AD72" s="84">
        <f t="shared" si="4"/>
        <v>41417.989836695473</v>
      </c>
      <c r="AE72" s="84">
        <f t="shared" si="5"/>
        <v>15702.498633464924</v>
      </c>
      <c r="AF72" s="84">
        <f t="shared" si="6"/>
        <v>188007.49902553999</v>
      </c>
      <c r="AG72" s="84">
        <f t="shared" si="7"/>
        <v>280889.01607653446</v>
      </c>
      <c r="AH72" s="84">
        <f t="shared" si="8"/>
        <v>142529.86865528079</v>
      </c>
      <c r="AI72" s="84">
        <f t="shared" si="9"/>
        <v>51145.633447314271</v>
      </c>
      <c r="AJ72" s="84">
        <f t="shared" si="10"/>
        <v>87213.513973939436</v>
      </c>
      <c r="AK72" s="84">
        <v>30.86912467400073</v>
      </c>
      <c r="AL72" s="71">
        <v>4967579</v>
      </c>
      <c r="AM72" s="71">
        <f t="shared" si="14"/>
        <v>16092386.980392428</v>
      </c>
      <c r="AN72" s="71">
        <f>[1]Extra_XM!I111</f>
        <v>62.343581075308386</v>
      </c>
      <c r="AO72" s="83">
        <v>1501323</v>
      </c>
      <c r="AP72" s="83">
        <v>2910409</v>
      </c>
      <c r="AQ72" s="71">
        <f t="shared" si="12"/>
        <v>4863510.1119808471</v>
      </c>
      <c r="AR72" s="71">
        <f t="shared" si="13"/>
        <v>9428220.0442543421</v>
      </c>
      <c r="AS72" s="60"/>
      <c r="AT72" s="72"/>
      <c r="AU72" s="72"/>
      <c r="AV72" s="77"/>
      <c r="AW72" s="77"/>
      <c r="AX72" s="77"/>
      <c r="BN72" s="74"/>
      <c r="BO72" s="75"/>
      <c r="BP72" s="76"/>
      <c r="BQ72" s="76"/>
      <c r="BR72" s="74"/>
      <c r="BS72" s="74"/>
      <c r="BU72" s="78"/>
      <c r="BV72" s="78"/>
      <c r="BW72" s="78"/>
      <c r="BX72" s="78"/>
      <c r="CA72" s="77"/>
    </row>
    <row r="73" spans="1:79" x14ac:dyDescent="0.25">
      <c r="A73" s="67">
        <v>36130</v>
      </c>
      <c r="B73" s="68">
        <v>1998</v>
      </c>
      <c r="C73" s="68">
        <v>12</v>
      </c>
      <c r="D73" s="68">
        <v>73</v>
      </c>
      <c r="E73" s="79">
        <v>63.473497783117722</v>
      </c>
      <c r="F73" s="79">
        <v>56.0320901627125</v>
      </c>
      <c r="G73" s="79"/>
      <c r="H73" s="79"/>
      <c r="I73" s="60"/>
      <c r="J73" s="60"/>
      <c r="K73" s="60"/>
      <c r="L73" s="60"/>
      <c r="M73" s="80">
        <v>147650.9</v>
      </c>
      <c r="N73" s="81">
        <v>14261.777</v>
      </c>
      <c r="O73" s="81">
        <v>17151.756000000001</v>
      </c>
      <c r="P73" s="81">
        <v>6315.2620000000006</v>
      </c>
      <c r="Q73" s="81">
        <v>109922.105</v>
      </c>
      <c r="R73" s="82">
        <v>186863.58499999999</v>
      </c>
      <c r="S73" s="81">
        <v>94149.52900000001</v>
      </c>
      <c r="T73" s="81">
        <v>31468.507999999998</v>
      </c>
      <c r="U73" s="81">
        <v>61245.547999999988</v>
      </c>
      <c r="V73" s="69">
        <v>58.339741712502118</v>
      </c>
      <c r="W73" s="69">
        <v>69.691857148957752</v>
      </c>
      <c r="X73" s="69"/>
      <c r="Y73" s="69"/>
      <c r="Z73" s="69"/>
      <c r="AA73" s="69"/>
      <c r="AB73" s="84">
        <f t="shared" si="2"/>
        <v>253088.02484526363</v>
      </c>
      <c r="AC73" s="84">
        <f t="shared" si="3"/>
        <v>24446.074976269087</v>
      </c>
      <c r="AD73" s="84">
        <f t="shared" si="4"/>
        <v>29399.78048672849</v>
      </c>
      <c r="AE73" s="84">
        <f t="shared" si="5"/>
        <v>10824.974219326463</v>
      </c>
      <c r="AF73" s="84">
        <f t="shared" si="6"/>
        <v>188417.19516293961</v>
      </c>
      <c r="AG73" s="84">
        <f t="shared" si="7"/>
        <v>268128.29022564593</v>
      </c>
      <c r="AH73" s="84">
        <f t="shared" si="8"/>
        <v>135094.01650578345</v>
      </c>
      <c r="AI73" s="84">
        <f t="shared" si="9"/>
        <v>45153.780208123797</v>
      </c>
      <c r="AJ73" s="84">
        <f t="shared" si="10"/>
        <v>87880.493511738649</v>
      </c>
      <c r="AK73" s="84">
        <v>30.786623672644829</v>
      </c>
      <c r="AL73" s="71">
        <v>5015152</v>
      </c>
      <c r="AM73" s="71">
        <f t="shared" si="14"/>
        <v>16290035.741906205</v>
      </c>
      <c r="AN73" s="71">
        <f>[1]Extra_XM!I112</f>
        <v>63.439113247029134</v>
      </c>
      <c r="AO73" s="83">
        <v>1922271</v>
      </c>
      <c r="AP73" s="83">
        <v>3341824</v>
      </c>
      <c r="AQ73" s="71">
        <f t="shared" si="12"/>
        <v>6243851.2921701642</v>
      </c>
      <c r="AR73" s="71">
        <f t="shared" si="13"/>
        <v>10854792.118595801</v>
      </c>
      <c r="AS73" s="60"/>
      <c r="AT73" s="72"/>
      <c r="AU73" s="72"/>
      <c r="AV73" s="77"/>
      <c r="AW73" s="77"/>
      <c r="AX73" s="77"/>
      <c r="BN73" s="74"/>
      <c r="BO73" s="75"/>
      <c r="BP73" s="76"/>
      <c r="BQ73" s="76"/>
      <c r="BR73" s="74"/>
      <c r="BS73" s="74"/>
      <c r="BU73" s="78"/>
      <c r="BV73" s="78"/>
      <c r="BW73" s="78"/>
      <c r="BX73" s="78"/>
      <c r="CA73" s="77"/>
    </row>
    <row r="74" spans="1:79" x14ac:dyDescent="0.25">
      <c r="A74" s="67">
        <v>36161</v>
      </c>
      <c r="B74" s="68">
        <v>1999</v>
      </c>
      <c r="C74" s="68">
        <v>1</v>
      </c>
      <c r="D74" s="68">
        <v>74</v>
      </c>
      <c r="E74" s="79">
        <v>50.987988247488055</v>
      </c>
      <c r="F74" s="79">
        <v>53.658235117394803</v>
      </c>
      <c r="G74" s="79"/>
      <c r="H74" s="79"/>
      <c r="I74" s="60"/>
      <c r="J74" s="60"/>
      <c r="K74" s="60"/>
      <c r="L74" s="60"/>
      <c r="M74" s="80">
        <v>139565.35</v>
      </c>
      <c r="N74" s="81">
        <v>9127.7050000000017</v>
      </c>
      <c r="O74" s="81">
        <v>15050.271999999999</v>
      </c>
      <c r="P74" s="81">
        <v>3848.302999999999</v>
      </c>
      <c r="Q74" s="81">
        <v>111539.07</v>
      </c>
      <c r="R74" s="82">
        <v>142922.5</v>
      </c>
      <c r="S74" s="81">
        <v>64365.264000000003</v>
      </c>
      <c r="T74" s="81">
        <v>28774.046999999999</v>
      </c>
      <c r="U74" s="81">
        <v>49783.188999999998</v>
      </c>
      <c r="V74" s="69">
        <v>57.491225185297949</v>
      </c>
      <c r="W74" s="69">
        <v>65.335439581741866</v>
      </c>
      <c r="X74" s="69"/>
      <c r="Y74" s="69"/>
      <c r="Z74" s="69"/>
      <c r="AA74" s="69"/>
      <c r="AB74" s="84">
        <f t="shared" si="2"/>
        <v>242759.3942382891</v>
      </c>
      <c r="AC74" s="84">
        <f t="shared" si="3"/>
        <v>15876.692435377427</v>
      </c>
      <c r="AD74" s="84">
        <f t="shared" si="4"/>
        <v>26178.381051181281</v>
      </c>
      <c r="AE74" s="84">
        <f t="shared" si="5"/>
        <v>6693.7223682338799</v>
      </c>
      <c r="AF74" s="84">
        <f t="shared" si="6"/>
        <v>194010.59838349652</v>
      </c>
      <c r="AG74" s="84">
        <f t="shared" si="7"/>
        <v>218751.87633992749</v>
      </c>
      <c r="AH74" s="84">
        <f t="shared" si="8"/>
        <v>98515.085246303322</v>
      </c>
      <c r="AI74" s="84">
        <f t="shared" si="9"/>
        <v>44040.488874342816</v>
      </c>
      <c r="AJ74" s="84">
        <f t="shared" si="10"/>
        <v>76196.302219281351</v>
      </c>
      <c r="AK74" s="84">
        <v>30.882874840893383</v>
      </c>
      <c r="AL74" s="71">
        <v>5105611</v>
      </c>
      <c r="AM74" s="71">
        <f t="shared" si="14"/>
        <v>16532175.279353961</v>
      </c>
      <c r="AN74" s="71">
        <f>[1]Extra_XM!I113</f>
        <v>65.109114789308677</v>
      </c>
      <c r="AO74" s="83">
        <v>1592887</v>
      </c>
      <c r="AP74" s="83">
        <v>2974038</v>
      </c>
      <c r="AQ74" s="71">
        <f t="shared" si="12"/>
        <v>5157832.6441642912</v>
      </c>
      <c r="AR74" s="71">
        <f t="shared" si="13"/>
        <v>9630055.5415325016</v>
      </c>
      <c r="AS74" s="60"/>
      <c r="AT74" s="72"/>
      <c r="AU74" s="72"/>
      <c r="AV74" s="77"/>
      <c r="AW74" s="77"/>
      <c r="AX74" s="77"/>
      <c r="BN74" s="74"/>
      <c r="BO74" s="75"/>
      <c r="BP74" s="76"/>
      <c r="BQ74" s="76"/>
      <c r="BR74" s="74"/>
      <c r="BS74" s="74"/>
      <c r="BU74" s="78"/>
      <c r="BV74" s="78"/>
      <c r="BW74" s="78"/>
      <c r="BX74" s="78"/>
      <c r="CA74" s="77"/>
    </row>
    <row r="75" spans="1:79" x14ac:dyDescent="0.25">
      <c r="A75" s="67">
        <v>36192</v>
      </c>
      <c r="B75" s="68">
        <v>1999</v>
      </c>
      <c r="C75" s="68">
        <v>2</v>
      </c>
      <c r="D75" s="68">
        <v>75</v>
      </c>
      <c r="E75" s="79">
        <v>49.562745893341955</v>
      </c>
      <c r="F75" s="79">
        <v>54.4308460061456</v>
      </c>
      <c r="G75" s="79"/>
      <c r="H75" s="79"/>
      <c r="I75" s="60"/>
      <c r="J75" s="60"/>
      <c r="K75" s="60"/>
      <c r="L75" s="60"/>
      <c r="M75" s="80">
        <v>133654.92000000001</v>
      </c>
      <c r="N75" s="81">
        <v>4041.1639999999998</v>
      </c>
      <c r="O75" s="81">
        <v>17129.495999999999</v>
      </c>
      <c r="P75" s="81">
        <v>4119.8389999999999</v>
      </c>
      <c r="Q75" s="81">
        <v>108364.421</v>
      </c>
      <c r="R75" s="82">
        <v>116911.417</v>
      </c>
      <c r="S75" s="81">
        <v>42420.928999999996</v>
      </c>
      <c r="T75" s="81">
        <v>26632.600000000002</v>
      </c>
      <c r="U75" s="81">
        <v>47857.888000000014</v>
      </c>
      <c r="V75" s="69">
        <v>56.73028829745823</v>
      </c>
      <c r="W75" s="69">
        <v>65.078572176889111</v>
      </c>
      <c r="X75" s="69"/>
      <c r="Y75" s="69"/>
      <c r="Z75" s="69"/>
      <c r="AA75" s="69"/>
      <c r="AB75" s="84">
        <f t="shared" si="2"/>
        <v>235597.1104874296</v>
      </c>
      <c r="AC75" s="84">
        <f t="shared" si="3"/>
        <v>7123.4681177903722</v>
      </c>
      <c r="AD75" s="84">
        <f t="shared" si="4"/>
        <v>30194.621804464685</v>
      </c>
      <c r="AE75" s="84">
        <f t="shared" si="5"/>
        <v>7262.1506493993738</v>
      </c>
      <c r="AF75" s="84">
        <f t="shared" si="6"/>
        <v>191016.86991577514</v>
      </c>
      <c r="AG75" s="84">
        <f t="shared" si="7"/>
        <v>179646.56120946354</v>
      </c>
      <c r="AH75" s="84">
        <f t="shared" si="8"/>
        <v>65184.172886731889</v>
      </c>
      <c r="AI75" s="84">
        <f t="shared" si="9"/>
        <v>40923.762014339103</v>
      </c>
      <c r="AJ75" s="84">
        <f t="shared" si="10"/>
        <v>73538.626308392559</v>
      </c>
      <c r="AK75" s="84">
        <v>30.992876176034589</v>
      </c>
      <c r="AL75" s="71">
        <v>5131958</v>
      </c>
      <c r="AM75" s="71">
        <f t="shared" si="14"/>
        <v>16558508.383834071</v>
      </c>
      <c r="AN75" s="71">
        <f>[1]Extra_XM!I114</f>
        <v>64.72267745289794</v>
      </c>
      <c r="AO75" s="83">
        <v>1529113</v>
      </c>
      <c r="AP75" s="83">
        <v>2839455</v>
      </c>
      <c r="AQ75" s="71">
        <f t="shared" si="12"/>
        <v>4933756.3616712503</v>
      </c>
      <c r="AR75" s="71">
        <f t="shared" si="13"/>
        <v>9161637.609469831</v>
      </c>
      <c r="AS75" s="60"/>
      <c r="AT75" s="72"/>
      <c r="AU75" s="72"/>
      <c r="AV75" s="77"/>
      <c r="AW75" s="77"/>
      <c r="AX75" s="77"/>
      <c r="BN75" s="74"/>
      <c r="BO75" s="75"/>
      <c r="BP75" s="76"/>
      <c r="BQ75" s="76"/>
      <c r="BR75" s="74"/>
      <c r="BS75" s="74"/>
      <c r="BU75" s="78"/>
      <c r="BV75" s="78"/>
      <c r="BW75" s="78"/>
      <c r="BX75" s="78"/>
      <c r="CA75" s="77"/>
    </row>
    <row r="76" spans="1:79" x14ac:dyDescent="0.25">
      <c r="A76" s="67">
        <v>36220</v>
      </c>
      <c r="B76" s="68">
        <v>1999</v>
      </c>
      <c r="C76" s="68">
        <v>3</v>
      </c>
      <c r="D76" s="68">
        <v>76</v>
      </c>
      <c r="E76" s="79">
        <v>55.595356813884159</v>
      </c>
      <c r="F76" s="79">
        <v>54.689526016206301</v>
      </c>
      <c r="G76" s="79"/>
      <c r="H76" s="79"/>
      <c r="I76" s="60"/>
      <c r="J76" s="60"/>
      <c r="K76" s="60"/>
      <c r="L76" s="60"/>
      <c r="M76" s="80">
        <v>216841.36</v>
      </c>
      <c r="N76" s="81">
        <v>76936.563999999998</v>
      </c>
      <c r="O76" s="81">
        <v>24568.216999999997</v>
      </c>
      <c r="P76" s="81">
        <v>4470.8410000000013</v>
      </c>
      <c r="Q76" s="81">
        <v>110865.738</v>
      </c>
      <c r="R76" s="82">
        <v>134437.579</v>
      </c>
      <c r="S76" s="81">
        <v>54979.368000000002</v>
      </c>
      <c r="T76" s="81">
        <v>25704.382999999998</v>
      </c>
      <c r="U76" s="81">
        <v>53753.827999999994</v>
      </c>
      <c r="V76" s="69">
        <v>56.51353360453728</v>
      </c>
      <c r="W76" s="69">
        <v>66.164236476531812</v>
      </c>
      <c r="X76" s="69"/>
      <c r="Y76" s="69"/>
      <c r="Z76" s="69"/>
      <c r="AA76" s="69"/>
      <c r="AB76" s="84">
        <f t="shared" si="2"/>
        <v>383698.10940753232</v>
      </c>
      <c r="AC76" s="84">
        <f t="shared" si="3"/>
        <v>136138.30014307055</v>
      </c>
      <c r="AD76" s="84">
        <f t="shared" si="4"/>
        <v>43473.15666353501</v>
      </c>
      <c r="AE76" s="84">
        <f t="shared" si="5"/>
        <v>7911.0979527230502</v>
      </c>
      <c r="AF76" s="84">
        <f t="shared" si="6"/>
        <v>196175.55464820372</v>
      </c>
      <c r="AG76" s="84">
        <f t="shared" si="7"/>
        <v>203187.68289222906</v>
      </c>
      <c r="AH76" s="84">
        <f t="shared" si="8"/>
        <v>83095.295778862288</v>
      </c>
      <c r="AI76" s="84">
        <f t="shared" si="9"/>
        <v>38849.360876577543</v>
      </c>
      <c r="AJ76" s="84">
        <f t="shared" si="10"/>
        <v>81243.026236789199</v>
      </c>
      <c r="AK76" s="84">
        <v>31.047876843605192</v>
      </c>
      <c r="AL76" s="71">
        <v>5169481</v>
      </c>
      <c r="AM76" s="71">
        <f t="shared" si="14"/>
        <v>16650030.615748005</v>
      </c>
      <c r="AN76" s="71">
        <f>[1]Extra_XM!I115</f>
        <v>64.307684287616411</v>
      </c>
      <c r="AO76" s="83">
        <v>1588797</v>
      </c>
      <c r="AP76" s="83">
        <v>2906937</v>
      </c>
      <c r="AQ76" s="71">
        <f t="shared" si="12"/>
        <v>5117248.4611527901</v>
      </c>
      <c r="AR76" s="71">
        <f t="shared" si="13"/>
        <v>9362756.1544477399</v>
      </c>
      <c r="AS76" s="60"/>
      <c r="AT76" s="72"/>
      <c r="AU76" s="72"/>
      <c r="AV76" s="77"/>
      <c r="AW76" s="77"/>
      <c r="AX76" s="77"/>
      <c r="BN76" s="74"/>
      <c r="BO76" s="75"/>
      <c r="BP76" s="76"/>
      <c r="BQ76" s="76"/>
      <c r="BR76" s="74"/>
      <c r="BS76" s="74"/>
      <c r="BU76" s="78"/>
      <c r="BV76" s="78"/>
      <c r="BW76" s="78"/>
      <c r="BX76" s="78"/>
      <c r="CA76" s="77"/>
    </row>
    <row r="77" spans="1:79" x14ac:dyDescent="0.25">
      <c r="A77" s="67">
        <v>36251</v>
      </c>
      <c r="B77" s="68">
        <v>1999</v>
      </c>
      <c r="C77" s="68">
        <v>4</v>
      </c>
      <c r="D77" s="68">
        <v>77</v>
      </c>
      <c r="E77" s="79">
        <v>54.004977870575267</v>
      </c>
      <c r="F77" s="79">
        <v>54.170193875316002</v>
      </c>
      <c r="G77" s="79"/>
      <c r="H77" s="79"/>
      <c r="I77" s="60"/>
      <c r="J77" s="60"/>
      <c r="K77" s="60"/>
      <c r="L77" s="60"/>
      <c r="M77" s="80">
        <v>199251.29</v>
      </c>
      <c r="N77" s="81">
        <v>61583.041000000005</v>
      </c>
      <c r="O77" s="81">
        <v>23514.451999999997</v>
      </c>
      <c r="P77" s="81">
        <v>4133.5789999999997</v>
      </c>
      <c r="Q77" s="81">
        <v>110020.21799999999</v>
      </c>
      <c r="R77" s="82">
        <v>118225.55899999999</v>
      </c>
      <c r="S77" s="81">
        <v>46461.455999999998</v>
      </c>
      <c r="T77" s="81">
        <v>26066.502999999997</v>
      </c>
      <c r="U77" s="81">
        <v>45697.600000000006</v>
      </c>
      <c r="V77" s="69">
        <v>56.580286879668527</v>
      </c>
      <c r="W77" s="69">
        <v>67.518440112847117</v>
      </c>
      <c r="X77" s="69"/>
      <c r="Y77" s="69"/>
      <c r="Z77" s="69"/>
      <c r="AA77" s="69"/>
      <c r="AB77" s="84">
        <f t="shared" si="2"/>
        <v>352156.73335795448</v>
      </c>
      <c r="AC77" s="84">
        <f t="shared" si="3"/>
        <v>108841.86771794039</v>
      </c>
      <c r="AD77" s="84">
        <f t="shared" si="4"/>
        <v>41559.442867458565</v>
      </c>
      <c r="AE77" s="84">
        <f t="shared" si="5"/>
        <v>7305.6875953828967</v>
      </c>
      <c r="AF77" s="84">
        <f t="shared" si="6"/>
        <v>194449.73517717264</v>
      </c>
      <c r="AG77" s="84">
        <f t="shared" si="7"/>
        <v>175101.14096593967</v>
      </c>
      <c r="AH77" s="84">
        <f t="shared" si="8"/>
        <v>68812.987862792041</v>
      </c>
      <c r="AI77" s="84">
        <f t="shared" si="9"/>
        <v>38606.494694536312</v>
      </c>
      <c r="AJ77" s="84">
        <f t="shared" si="10"/>
        <v>67681.658408611343</v>
      </c>
      <c r="AK77" s="84">
        <v>31.157878178746397</v>
      </c>
      <c r="AL77" s="71">
        <v>5148371</v>
      </c>
      <c r="AM77" s="71">
        <f t="shared" si="14"/>
        <v>16523496.787762135</v>
      </c>
      <c r="AN77" s="71">
        <f>[1]Extra_XM!I116</f>
        <v>64.170846687829737</v>
      </c>
      <c r="AO77" s="83">
        <v>1569165</v>
      </c>
      <c r="AP77" s="83">
        <v>2937496</v>
      </c>
      <c r="AQ77" s="71">
        <f t="shared" si="12"/>
        <v>5036174.1290533971</v>
      </c>
      <c r="AR77" s="71">
        <f t="shared" si="13"/>
        <v>9427779.3344854359</v>
      </c>
      <c r="AS77" s="60"/>
      <c r="AT77" s="72"/>
      <c r="AU77" s="72"/>
      <c r="AV77" s="77"/>
      <c r="AW77" s="77"/>
      <c r="AX77" s="77"/>
      <c r="BN77" s="74"/>
      <c r="BO77" s="75"/>
      <c r="BP77" s="76"/>
      <c r="BQ77" s="76"/>
      <c r="BR77" s="74"/>
      <c r="BS77" s="74"/>
      <c r="BU77" s="78"/>
      <c r="BV77" s="78"/>
      <c r="BW77" s="78"/>
      <c r="BX77" s="78"/>
      <c r="CA77" s="77"/>
    </row>
    <row r="78" spans="1:79" x14ac:dyDescent="0.25">
      <c r="A78" s="67">
        <v>36281</v>
      </c>
      <c r="B78" s="68">
        <v>1999</v>
      </c>
      <c r="C78" s="68">
        <v>5</v>
      </c>
      <c r="D78" s="68">
        <v>78</v>
      </c>
      <c r="E78" s="79">
        <v>54.621514145750609</v>
      </c>
      <c r="F78" s="79">
        <v>53.251218096805403</v>
      </c>
      <c r="G78" s="79"/>
      <c r="H78" s="79"/>
      <c r="I78" s="60"/>
      <c r="J78" s="60"/>
      <c r="K78" s="60"/>
      <c r="L78" s="60"/>
      <c r="M78" s="80">
        <v>214850.65</v>
      </c>
      <c r="N78" s="81">
        <v>79574.983000000007</v>
      </c>
      <c r="O78" s="81">
        <v>20715.747999999996</v>
      </c>
      <c r="P78" s="81">
        <v>4502.2760000000007</v>
      </c>
      <c r="Q78" s="81">
        <v>110057.643</v>
      </c>
      <c r="R78" s="82">
        <v>152972.04699999999</v>
      </c>
      <c r="S78" s="81">
        <v>60873.554000000004</v>
      </c>
      <c r="T78" s="81">
        <v>34567.536</v>
      </c>
      <c r="U78" s="81">
        <v>57530.956999999973</v>
      </c>
      <c r="V78" s="69">
        <v>56.53782879615774</v>
      </c>
      <c r="W78" s="69">
        <v>67.581859263808283</v>
      </c>
      <c r="X78" s="69"/>
      <c r="Y78" s="69"/>
      <c r="Z78" s="69"/>
      <c r="AA78" s="69"/>
      <c r="AB78" s="84">
        <f t="shared" ref="AB78:AB141" si="15">M78/$V78*100</f>
        <v>380012.20523452619</v>
      </c>
      <c r="AC78" s="84">
        <f t="shared" ref="AC78:AC141" si="16">N78/$V78*100</f>
        <v>140746.44303533609</v>
      </c>
      <c r="AD78" s="84">
        <f t="shared" ref="AD78:AD141" si="17">O78/$V78*100</f>
        <v>36640.508560540657</v>
      </c>
      <c r="AE78" s="84">
        <f t="shared" ref="AE78:AE141" si="18">P78/$V78*100</f>
        <v>7963.2983718433334</v>
      </c>
      <c r="AF78" s="84">
        <f t="shared" ref="AF78:AF141" si="19">Q78/$V78*100</f>
        <v>194661.95526680609</v>
      </c>
      <c r="AG78" s="84">
        <f t="shared" ref="AG78:AG141" si="20">R78/$W78*100</f>
        <v>226350.75250425999</v>
      </c>
      <c r="AH78" s="84">
        <f t="shared" ref="AH78:AH141" si="21">S78/$W78*100</f>
        <v>90073.807769001796</v>
      </c>
      <c r="AI78" s="84">
        <f t="shared" ref="AI78:AI141" si="22">T78/$W78*100</f>
        <v>51149.134363208839</v>
      </c>
      <c r="AJ78" s="84">
        <f t="shared" ref="AJ78:AJ141" si="23">U78/$W78*100</f>
        <v>85127.810372049338</v>
      </c>
      <c r="AK78" s="84">
        <v>31.020376509819886</v>
      </c>
      <c r="AL78" s="71">
        <v>5119269</v>
      </c>
      <c r="AM78" s="71">
        <f t="shared" ref="AM78:AM141" si="24">AL78/$AK78*100</f>
        <v>16502923.484437499</v>
      </c>
      <c r="AN78" s="71">
        <f>[1]Extra_XM!I117</f>
        <v>64.65259375103669</v>
      </c>
      <c r="AO78" s="83">
        <v>1555468</v>
      </c>
      <c r="AP78" s="83">
        <v>2970088</v>
      </c>
      <c r="AQ78" s="71">
        <f t="shared" ref="AQ78:AQ141" si="25">AO78/$AK78*100</f>
        <v>5014342.7482500002</v>
      </c>
      <c r="AR78" s="71">
        <f t="shared" ref="AR78:AR141" si="26">AP78/$AK78*100</f>
        <v>9574635.5594999995</v>
      </c>
      <c r="AS78" s="60"/>
      <c r="AT78" s="72"/>
      <c r="AU78" s="72"/>
      <c r="AV78" s="77"/>
      <c r="AW78" s="77"/>
      <c r="AX78" s="77"/>
      <c r="BN78" s="74"/>
      <c r="BO78" s="75"/>
      <c r="BP78" s="76"/>
      <c r="BQ78" s="76"/>
      <c r="BR78" s="74"/>
      <c r="BS78" s="74"/>
      <c r="BU78" s="78"/>
      <c r="BV78" s="78"/>
      <c r="BW78" s="78"/>
      <c r="BX78" s="78"/>
      <c r="CA78" s="77"/>
    </row>
    <row r="79" spans="1:79" x14ac:dyDescent="0.25">
      <c r="A79" s="67">
        <v>36312</v>
      </c>
      <c r="B79" s="68">
        <v>1999</v>
      </c>
      <c r="C79" s="68">
        <v>6</v>
      </c>
      <c r="D79" s="68">
        <v>79</v>
      </c>
      <c r="E79" s="79">
        <v>51.92336245115434</v>
      </c>
      <c r="F79" s="79">
        <v>55.907472999166998</v>
      </c>
      <c r="G79" s="79"/>
      <c r="H79" s="79"/>
      <c r="I79" s="60"/>
      <c r="J79" s="60"/>
      <c r="K79" s="60"/>
      <c r="L79" s="60"/>
      <c r="M79" s="80">
        <v>199935.81</v>
      </c>
      <c r="N79" s="81">
        <v>61124.97</v>
      </c>
      <c r="O79" s="81">
        <v>25393.401999999995</v>
      </c>
      <c r="P79" s="81">
        <v>6080.2240000000002</v>
      </c>
      <c r="Q79" s="81">
        <v>107337.21400000001</v>
      </c>
      <c r="R79" s="82">
        <v>153570.622</v>
      </c>
      <c r="S79" s="81">
        <v>57275.295000000006</v>
      </c>
      <c r="T79" s="81">
        <v>23816.159</v>
      </c>
      <c r="U79" s="81">
        <v>72479.167999999991</v>
      </c>
      <c r="V79" s="69">
        <v>56.475638706555003</v>
      </c>
      <c r="W79" s="69">
        <v>67.698355872266703</v>
      </c>
      <c r="X79" s="69"/>
      <c r="Y79" s="69"/>
      <c r="Z79" s="69"/>
      <c r="AA79" s="69"/>
      <c r="AB79" s="84">
        <f t="shared" si="15"/>
        <v>354021.33482519409</v>
      </c>
      <c r="AC79" s="84">
        <f t="shared" si="16"/>
        <v>108232.45455904046</v>
      </c>
      <c r="AD79" s="84">
        <f t="shared" si="17"/>
        <v>44963.461381894274</v>
      </c>
      <c r="AE79" s="84">
        <f t="shared" si="18"/>
        <v>10766.100462524351</v>
      </c>
      <c r="AF79" s="84">
        <f t="shared" si="19"/>
        <v>190059.31842173502</v>
      </c>
      <c r="AG79" s="84">
        <f t="shared" si="20"/>
        <v>226845.42338038035</v>
      </c>
      <c r="AH79" s="84">
        <f t="shared" si="21"/>
        <v>84603.672071544934</v>
      </c>
      <c r="AI79" s="84">
        <f t="shared" si="22"/>
        <v>35179.818908654655</v>
      </c>
      <c r="AJ79" s="84">
        <f t="shared" si="23"/>
        <v>107061.93240018078</v>
      </c>
      <c r="AK79" s="84">
        <v>31.034126676712535</v>
      </c>
      <c r="AL79" s="71">
        <v>5277392</v>
      </c>
      <c r="AM79" s="71">
        <f t="shared" si="24"/>
        <v>17005124.890335847</v>
      </c>
      <c r="AN79" s="71">
        <f>[1]Extra_XM!I118</f>
        <v>67.516886768337542</v>
      </c>
      <c r="AO79" s="83">
        <v>1503047</v>
      </c>
      <c r="AP79" s="83">
        <v>2951454</v>
      </c>
      <c r="AQ79" s="71">
        <f t="shared" si="25"/>
        <v>4843207.0141927339</v>
      </c>
      <c r="AR79" s="71">
        <f t="shared" si="26"/>
        <v>9510349.7860460803</v>
      </c>
      <c r="AS79" s="60"/>
      <c r="AT79" s="72"/>
      <c r="AU79" s="72"/>
      <c r="AV79" s="77"/>
      <c r="AW79" s="77"/>
      <c r="AX79" s="77"/>
      <c r="BN79" s="74"/>
      <c r="BO79" s="75"/>
      <c r="BP79" s="76"/>
      <c r="BQ79" s="76"/>
      <c r="BR79" s="74"/>
      <c r="BS79" s="74"/>
      <c r="BU79" s="78"/>
      <c r="BV79" s="78"/>
      <c r="BW79" s="78"/>
      <c r="BX79" s="78"/>
      <c r="CA79" s="77"/>
    </row>
    <row r="80" spans="1:79" x14ac:dyDescent="0.25">
      <c r="A80" s="67">
        <v>36342</v>
      </c>
      <c r="B80" s="68">
        <v>1999</v>
      </c>
      <c r="C80" s="68">
        <v>7</v>
      </c>
      <c r="D80" s="68">
        <v>80</v>
      </c>
      <c r="E80" s="79">
        <v>53.795895358088039</v>
      </c>
      <c r="F80" s="79">
        <v>54.366547936537202</v>
      </c>
      <c r="G80" s="79"/>
      <c r="H80" s="79"/>
      <c r="I80" s="60"/>
      <c r="J80" s="60"/>
      <c r="K80" s="60"/>
      <c r="L80" s="60"/>
      <c r="M80" s="80">
        <v>174152.95999999999</v>
      </c>
      <c r="N80" s="81">
        <v>36896.294999999998</v>
      </c>
      <c r="O80" s="81">
        <v>23343.902000000002</v>
      </c>
      <c r="P80" s="81">
        <v>4782.4620000000014</v>
      </c>
      <c r="Q80" s="81">
        <v>109130.30099999999</v>
      </c>
      <c r="R80" s="82">
        <v>139511.04300000001</v>
      </c>
      <c r="S80" s="81">
        <v>61854.45</v>
      </c>
      <c r="T80" s="81">
        <v>31456.337000000003</v>
      </c>
      <c r="U80" s="81">
        <v>46200.256000000016</v>
      </c>
      <c r="V80" s="69">
        <v>55.871232791588348</v>
      </c>
      <c r="W80" s="69">
        <v>67.700415538550388</v>
      </c>
      <c r="X80" s="69"/>
      <c r="Y80" s="69"/>
      <c r="Z80" s="69"/>
      <c r="AA80" s="69"/>
      <c r="AB80" s="84">
        <f t="shared" si="15"/>
        <v>311704.16562961444</v>
      </c>
      <c r="AC80" s="84">
        <f t="shared" si="16"/>
        <v>66038.090008915809</v>
      </c>
      <c r="AD80" s="84">
        <f t="shared" si="17"/>
        <v>41781.612528718935</v>
      </c>
      <c r="AE80" s="84">
        <f t="shared" si="18"/>
        <v>8559.7932263990097</v>
      </c>
      <c r="AF80" s="84">
        <f t="shared" si="19"/>
        <v>195324.66986558068</v>
      </c>
      <c r="AG80" s="84">
        <f t="shared" si="20"/>
        <v>206071.17680180082</v>
      </c>
      <c r="AH80" s="84">
        <f t="shared" si="21"/>
        <v>91364.948808591071</v>
      </c>
      <c r="AI80" s="84">
        <f t="shared" si="22"/>
        <v>46464.023521521725</v>
      </c>
      <c r="AJ80" s="84">
        <f t="shared" si="23"/>
        <v>68242.204471688034</v>
      </c>
      <c r="AK80" s="84">
        <v>31.831636356486278</v>
      </c>
      <c r="AL80" s="71">
        <v>5321546</v>
      </c>
      <c r="AM80" s="71">
        <f t="shared" si="24"/>
        <v>16717789.624144277</v>
      </c>
      <c r="AN80" s="71">
        <f>[1]Extra_XM!I119</f>
        <v>70.550798595000643</v>
      </c>
      <c r="AO80" s="83">
        <v>1528585</v>
      </c>
      <c r="AP80" s="83">
        <v>3027306</v>
      </c>
      <c r="AQ80" s="71">
        <f t="shared" si="25"/>
        <v>4802093.6871771049</v>
      </c>
      <c r="AR80" s="71">
        <f t="shared" si="26"/>
        <v>9510368.7604898494</v>
      </c>
      <c r="AS80" s="60"/>
      <c r="AT80" s="72"/>
      <c r="AU80" s="72"/>
      <c r="AV80" s="77"/>
      <c r="AW80" s="77"/>
      <c r="AX80" s="77"/>
      <c r="BN80" s="74"/>
      <c r="BO80" s="75"/>
      <c r="BP80" s="76"/>
      <c r="BQ80" s="76"/>
      <c r="BR80" s="74"/>
      <c r="BS80" s="74"/>
      <c r="BU80" s="78"/>
      <c r="BV80" s="78"/>
      <c r="BW80" s="78"/>
      <c r="BX80" s="78"/>
      <c r="CA80" s="77"/>
    </row>
    <row r="81" spans="1:79" x14ac:dyDescent="0.25">
      <c r="A81" s="67">
        <v>36373</v>
      </c>
      <c r="B81" s="68">
        <v>1999</v>
      </c>
      <c r="C81" s="68">
        <v>8</v>
      </c>
      <c r="D81" s="68">
        <v>81</v>
      </c>
      <c r="E81" s="79">
        <v>57.600260344864992</v>
      </c>
      <c r="F81" s="79">
        <v>59.1865073995152</v>
      </c>
      <c r="G81" s="79"/>
      <c r="H81" s="79"/>
      <c r="I81" s="60"/>
      <c r="J81" s="60"/>
      <c r="K81" s="60"/>
      <c r="L81" s="60"/>
      <c r="M81" s="80">
        <v>162718.31</v>
      </c>
      <c r="N81" s="81">
        <v>21427.371999999999</v>
      </c>
      <c r="O81" s="81">
        <v>25467.734</v>
      </c>
      <c r="P81" s="81">
        <v>6659.3060000000005</v>
      </c>
      <c r="Q81" s="81">
        <v>109163.898</v>
      </c>
      <c r="R81" s="82">
        <v>149939.75700000001</v>
      </c>
      <c r="S81" s="81">
        <v>62690.722999999998</v>
      </c>
      <c r="T81" s="81">
        <v>39195.588000000003</v>
      </c>
      <c r="U81" s="81">
        <v>48053.445999999996</v>
      </c>
      <c r="V81" s="69">
        <v>57.356136291029038</v>
      </c>
      <c r="W81" s="69">
        <v>68.761375802883933</v>
      </c>
      <c r="X81" s="69"/>
      <c r="Y81" s="69"/>
      <c r="Z81" s="69"/>
      <c r="AA81" s="69"/>
      <c r="AB81" s="84">
        <f t="shared" si="15"/>
        <v>283698.17167313356</v>
      </c>
      <c r="AC81" s="84">
        <f t="shared" si="16"/>
        <v>37358.464822797723</v>
      </c>
      <c r="AD81" s="84">
        <f t="shared" si="17"/>
        <v>44402.806128318931</v>
      </c>
      <c r="AE81" s="84">
        <f t="shared" si="18"/>
        <v>11610.450826412394</v>
      </c>
      <c r="AF81" s="84">
        <f t="shared" si="19"/>
        <v>190326.44989560448</v>
      </c>
      <c r="AG81" s="84">
        <f t="shared" si="20"/>
        <v>218058.11074785297</v>
      </c>
      <c r="AH81" s="84">
        <f t="shared" si="21"/>
        <v>91171.420391170643</v>
      </c>
      <c r="AI81" s="84">
        <f t="shared" si="22"/>
        <v>57002.332402947788</v>
      </c>
      <c r="AJ81" s="84">
        <f t="shared" si="23"/>
        <v>69884.357953734507</v>
      </c>
      <c r="AK81" s="84">
        <v>32.037888859876041</v>
      </c>
      <c r="AL81" s="71">
        <v>5309754</v>
      </c>
      <c r="AM81" s="71">
        <f t="shared" si="24"/>
        <v>16573357.948843773</v>
      </c>
      <c r="AN81" s="71">
        <f>[1]Extra_XM!I120</f>
        <v>71.28514194671412</v>
      </c>
      <c r="AO81" s="83">
        <v>1453949</v>
      </c>
      <c r="AP81" s="83">
        <v>3005834</v>
      </c>
      <c r="AQ81" s="71">
        <f t="shared" si="25"/>
        <v>4538217.2538244631</v>
      </c>
      <c r="AR81" s="71">
        <f t="shared" si="26"/>
        <v>9382122.5647751056</v>
      </c>
      <c r="AS81" s="60"/>
      <c r="AT81" s="72"/>
      <c r="AU81" s="72"/>
      <c r="AV81" s="77"/>
      <c r="AW81" s="77"/>
      <c r="AX81" s="77"/>
      <c r="BN81" s="74"/>
      <c r="BO81" s="75"/>
      <c r="BP81" s="76"/>
      <c r="BQ81" s="76"/>
      <c r="BR81" s="74"/>
      <c r="BS81" s="74"/>
      <c r="BU81" s="78"/>
      <c r="BV81" s="78"/>
      <c r="BW81" s="78"/>
      <c r="BX81" s="78"/>
      <c r="CA81" s="77"/>
    </row>
    <row r="82" spans="1:79" x14ac:dyDescent="0.25">
      <c r="A82" s="67">
        <v>36404</v>
      </c>
      <c r="B82" s="68">
        <v>1999</v>
      </c>
      <c r="C82" s="68">
        <v>9</v>
      </c>
      <c r="D82" s="68">
        <v>82</v>
      </c>
      <c r="E82" s="79">
        <v>57.935640720432666</v>
      </c>
      <c r="F82" s="79">
        <v>58.620567886313502</v>
      </c>
      <c r="G82" s="79"/>
      <c r="H82" s="79"/>
      <c r="I82" s="60"/>
      <c r="J82" s="60"/>
      <c r="K82" s="60"/>
      <c r="L82" s="60"/>
      <c r="M82" s="80">
        <v>153050.42000000001</v>
      </c>
      <c r="N82" s="81">
        <v>14441.210000000001</v>
      </c>
      <c r="O82" s="81">
        <v>24621.034</v>
      </c>
      <c r="P82" s="81">
        <v>6655.6660000000011</v>
      </c>
      <c r="Q82" s="81">
        <v>107332.51</v>
      </c>
      <c r="R82" s="82">
        <v>133620.845</v>
      </c>
      <c r="S82" s="81">
        <v>53597.394</v>
      </c>
      <c r="T82" s="81">
        <v>43451.380999999994</v>
      </c>
      <c r="U82" s="81">
        <v>36572.070000000007</v>
      </c>
      <c r="V82" s="69">
        <v>57.953328085825859</v>
      </c>
      <c r="W82" s="69">
        <v>69.482491063783769</v>
      </c>
      <c r="X82" s="69"/>
      <c r="Y82" s="69"/>
      <c r="Z82" s="69"/>
      <c r="AA82" s="69"/>
      <c r="AB82" s="84">
        <f t="shared" si="15"/>
        <v>264092.54663224914</v>
      </c>
      <c r="AC82" s="84">
        <f t="shared" si="16"/>
        <v>24918.689705987759</v>
      </c>
      <c r="AD82" s="84">
        <f t="shared" si="17"/>
        <v>42484.245190435882</v>
      </c>
      <c r="AE82" s="84">
        <f t="shared" si="18"/>
        <v>11484.527670513256</v>
      </c>
      <c r="AF82" s="84">
        <f t="shared" si="19"/>
        <v>185205.08406531223</v>
      </c>
      <c r="AG82" s="84">
        <f t="shared" si="20"/>
        <v>192308.65640286024</v>
      </c>
      <c r="AH82" s="84">
        <f t="shared" si="21"/>
        <v>77137.985670085545</v>
      </c>
      <c r="AI82" s="84">
        <f t="shared" si="22"/>
        <v>62535.727108736435</v>
      </c>
      <c r="AJ82" s="84">
        <f t="shared" si="23"/>
        <v>52634.943624038264</v>
      </c>
      <c r="AK82" s="84">
        <v>32.024138692983392</v>
      </c>
      <c r="AL82" s="71">
        <v>5475588</v>
      </c>
      <c r="AM82" s="71">
        <f t="shared" si="24"/>
        <v>17098314.657248601</v>
      </c>
      <c r="AN82" s="71">
        <f>[1]Extra_XM!I121</f>
        <v>71.87598428978167</v>
      </c>
      <c r="AO82" s="83">
        <v>1517365</v>
      </c>
      <c r="AP82" s="83">
        <v>3096719</v>
      </c>
      <c r="AQ82" s="71">
        <f t="shared" si="25"/>
        <v>4738191.4453563755</v>
      </c>
      <c r="AR82" s="71">
        <f t="shared" si="26"/>
        <v>9669952.4995452967</v>
      </c>
      <c r="AS82" s="60"/>
      <c r="AT82" s="72"/>
      <c r="AU82" s="72"/>
      <c r="AV82" s="77"/>
      <c r="AW82" s="77"/>
      <c r="AX82" s="77"/>
      <c r="BN82" s="74"/>
      <c r="BO82" s="75"/>
      <c r="BP82" s="76"/>
      <c r="BQ82" s="76"/>
      <c r="BR82" s="74"/>
      <c r="BS82" s="74"/>
      <c r="BU82" s="78"/>
      <c r="BV82" s="78"/>
      <c r="BW82" s="78"/>
      <c r="BX82" s="78"/>
      <c r="CA82" s="77"/>
    </row>
    <row r="83" spans="1:79" x14ac:dyDescent="0.25">
      <c r="A83" s="67">
        <v>36434</v>
      </c>
      <c r="B83" s="68">
        <v>1999</v>
      </c>
      <c r="C83" s="68">
        <v>10</v>
      </c>
      <c r="D83" s="68">
        <v>83</v>
      </c>
      <c r="E83" s="79">
        <v>58.284961580001251</v>
      </c>
      <c r="F83" s="79">
        <v>56.025250693166498</v>
      </c>
      <c r="G83" s="79"/>
      <c r="H83" s="79"/>
      <c r="I83" s="60"/>
      <c r="J83" s="60"/>
      <c r="K83" s="60"/>
      <c r="L83" s="60"/>
      <c r="M83" s="80">
        <v>158302.5</v>
      </c>
      <c r="N83" s="81">
        <v>14366.883999999998</v>
      </c>
      <c r="O83" s="81">
        <v>25072.037999999997</v>
      </c>
      <c r="P83" s="81">
        <v>7584.155999999999</v>
      </c>
      <c r="Q83" s="81">
        <v>111279.42200000001</v>
      </c>
      <c r="R83" s="82">
        <v>145867.97399999999</v>
      </c>
      <c r="S83" s="81">
        <v>56760.345999999998</v>
      </c>
      <c r="T83" s="81">
        <v>45974.027000000002</v>
      </c>
      <c r="U83" s="81">
        <v>43133.600999999995</v>
      </c>
      <c r="V83" s="69">
        <v>58.135405214599757</v>
      </c>
      <c r="W83" s="69">
        <v>70.014103611510038</v>
      </c>
      <c r="X83" s="69"/>
      <c r="Y83" s="69"/>
      <c r="Z83" s="69"/>
      <c r="AA83" s="69"/>
      <c r="AB83" s="84">
        <f t="shared" si="15"/>
        <v>272299.6415276468</v>
      </c>
      <c r="AC83" s="84">
        <f t="shared" si="16"/>
        <v>24712.795837521728</v>
      </c>
      <c r="AD83" s="84">
        <f t="shared" si="17"/>
        <v>43126.968681906706</v>
      </c>
      <c r="AE83" s="84">
        <f t="shared" si="18"/>
        <v>13045.674958321892</v>
      </c>
      <c r="AF83" s="84">
        <f t="shared" si="19"/>
        <v>191414.20204989641</v>
      </c>
      <c r="AG83" s="84">
        <f t="shared" si="20"/>
        <v>208340.84345260385</v>
      </c>
      <c r="AH83" s="84">
        <f t="shared" si="21"/>
        <v>81069.874599763949</v>
      </c>
      <c r="AI83" s="84">
        <f t="shared" si="22"/>
        <v>65663.95144483725</v>
      </c>
      <c r="AJ83" s="84">
        <f t="shared" si="23"/>
        <v>61607.017408002641</v>
      </c>
      <c r="AK83" s="84">
        <v>32.189140695695194</v>
      </c>
      <c r="AL83" s="71">
        <v>5479076</v>
      </c>
      <c r="AM83" s="71">
        <f t="shared" si="24"/>
        <v>17021504.400497224</v>
      </c>
      <c r="AN83" s="71">
        <f>[1]Extra_XM!I122</f>
        <v>72.336333592092359</v>
      </c>
      <c r="AO83" s="83">
        <v>1505734</v>
      </c>
      <c r="AP83" s="83">
        <v>3091277</v>
      </c>
      <c r="AQ83" s="71">
        <f t="shared" si="25"/>
        <v>4677770.1033857325</v>
      </c>
      <c r="AR83" s="71">
        <f t="shared" si="26"/>
        <v>9603477.8598902188</v>
      </c>
      <c r="AS83" s="60"/>
      <c r="AT83" s="72"/>
      <c r="AU83" s="72"/>
      <c r="AV83" s="77"/>
      <c r="AW83" s="77"/>
      <c r="AX83" s="77"/>
      <c r="BN83" s="74"/>
      <c r="BO83" s="75"/>
      <c r="BP83" s="76"/>
      <c r="BQ83" s="76"/>
      <c r="BR83" s="74"/>
      <c r="BS83" s="74"/>
      <c r="BU83" s="78"/>
      <c r="BV83" s="78"/>
      <c r="BW83" s="78"/>
      <c r="BX83" s="78"/>
      <c r="CA83" s="77"/>
    </row>
    <row r="84" spans="1:79" x14ac:dyDescent="0.25">
      <c r="A84" s="67">
        <v>36465</v>
      </c>
      <c r="B84" s="68">
        <v>1999</v>
      </c>
      <c r="C84" s="68">
        <v>11</v>
      </c>
      <c r="D84" s="68">
        <v>84</v>
      </c>
      <c r="E84" s="79">
        <v>58.017175975873528</v>
      </c>
      <c r="F84" s="79">
        <v>56.342096693285498</v>
      </c>
      <c r="G84" s="79"/>
      <c r="H84" s="79"/>
      <c r="I84" s="60"/>
      <c r="J84" s="60"/>
      <c r="K84" s="60"/>
      <c r="L84" s="60"/>
      <c r="M84" s="80">
        <v>157591.5</v>
      </c>
      <c r="N84" s="81">
        <v>16581.544000000002</v>
      </c>
      <c r="O84" s="81">
        <v>21452.886999999999</v>
      </c>
      <c r="P84" s="81">
        <v>7762.5720000000001</v>
      </c>
      <c r="Q84" s="81">
        <v>111794.497</v>
      </c>
      <c r="R84" s="82">
        <v>168552.84299999999</v>
      </c>
      <c r="S84" s="81">
        <v>63246.271000000008</v>
      </c>
      <c r="T84" s="81">
        <v>43117.207999999999</v>
      </c>
      <c r="U84" s="81">
        <v>62189.363999999972</v>
      </c>
      <c r="V84" s="69">
        <v>58.196192058050642</v>
      </c>
      <c r="W84" s="69">
        <v>70.502598933417886</v>
      </c>
      <c r="X84" s="69"/>
      <c r="Y84" s="69"/>
      <c r="Z84" s="69"/>
      <c r="AA84" s="69"/>
      <c r="AB84" s="84">
        <f t="shared" si="15"/>
        <v>270793.49082290923</v>
      </c>
      <c r="AC84" s="84">
        <f t="shared" si="16"/>
        <v>28492.489652003223</v>
      </c>
      <c r="AD84" s="84">
        <f t="shared" si="17"/>
        <v>36863.042479825424</v>
      </c>
      <c r="AE84" s="84">
        <f t="shared" si="18"/>
        <v>13338.625304310021</v>
      </c>
      <c r="AF84" s="84">
        <f t="shared" si="19"/>
        <v>192099.3333867706</v>
      </c>
      <c r="AG84" s="84">
        <f t="shared" si="20"/>
        <v>239073.233540199</v>
      </c>
      <c r="AH84" s="84">
        <f t="shared" si="21"/>
        <v>89707.715682551367</v>
      </c>
      <c r="AI84" s="84">
        <f t="shared" si="22"/>
        <v>61156.90577693392</v>
      </c>
      <c r="AJ84" s="84">
        <f t="shared" si="23"/>
        <v>88208.61208071369</v>
      </c>
      <c r="AK84" s="84">
        <v>32.2991420308364</v>
      </c>
      <c r="AL84" s="71">
        <v>5549750</v>
      </c>
      <c r="AM84" s="71">
        <f t="shared" si="24"/>
        <v>17182344.951149426</v>
      </c>
      <c r="AN84" s="71">
        <f>[1]Extra_XM!I123</f>
        <v>71.330538594441833</v>
      </c>
      <c r="AO84" s="83">
        <v>1550563</v>
      </c>
      <c r="AP84" s="83">
        <v>3100806</v>
      </c>
      <c r="AQ84" s="71">
        <f t="shared" si="25"/>
        <v>4800632.160816092</v>
      </c>
      <c r="AR84" s="71">
        <f t="shared" si="26"/>
        <v>9600273.5832413789</v>
      </c>
      <c r="AS84" s="60"/>
      <c r="AT84" s="72"/>
      <c r="AU84" s="72"/>
      <c r="AV84" s="77"/>
      <c r="AW84" s="77"/>
      <c r="AX84" s="77"/>
      <c r="BN84" s="74"/>
      <c r="BO84" s="75"/>
      <c r="BP84" s="76"/>
      <c r="BQ84" s="76"/>
      <c r="BR84" s="74"/>
      <c r="BS84" s="74"/>
      <c r="BU84" s="78"/>
      <c r="BV84" s="78"/>
      <c r="BW84" s="78"/>
      <c r="BX84" s="78"/>
      <c r="CA84" s="77"/>
    </row>
    <row r="85" spans="1:79" x14ac:dyDescent="0.25">
      <c r="A85" s="67">
        <v>36495</v>
      </c>
      <c r="B85" s="68">
        <v>1999</v>
      </c>
      <c r="C85" s="68">
        <v>12</v>
      </c>
      <c r="D85" s="68">
        <v>85</v>
      </c>
      <c r="E85" s="79">
        <v>70.787259231507676</v>
      </c>
      <c r="F85" s="79">
        <v>61.760480609053097</v>
      </c>
      <c r="G85" s="79"/>
      <c r="H85" s="79"/>
      <c r="I85" s="60"/>
      <c r="J85" s="60"/>
      <c r="K85" s="60"/>
      <c r="L85" s="60"/>
      <c r="M85" s="80">
        <v>146860.57</v>
      </c>
      <c r="N85" s="81">
        <v>13975.929</v>
      </c>
      <c r="O85" s="81">
        <v>16111.003000000002</v>
      </c>
      <c r="P85" s="81">
        <v>6554.9450000000006</v>
      </c>
      <c r="Q85" s="81">
        <v>110218.693</v>
      </c>
      <c r="R85" s="82">
        <v>168513.81099999999</v>
      </c>
      <c r="S85" s="81">
        <v>66700.039000000004</v>
      </c>
      <c r="T85" s="81">
        <v>50650.758000000002</v>
      </c>
      <c r="U85" s="81">
        <v>51163.013999999981</v>
      </c>
      <c r="V85" s="69">
        <v>58.152116331849477</v>
      </c>
      <c r="W85" s="69">
        <v>70.012889668642131</v>
      </c>
      <c r="X85" s="69"/>
      <c r="Y85" s="69"/>
      <c r="Z85" s="69"/>
      <c r="AA85" s="69"/>
      <c r="AB85" s="84">
        <f t="shared" si="15"/>
        <v>252545.52931819193</v>
      </c>
      <c r="AC85" s="84">
        <f t="shared" si="16"/>
        <v>24033.397031064695</v>
      </c>
      <c r="AD85" s="84">
        <f t="shared" si="17"/>
        <v>27704.929788043028</v>
      </c>
      <c r="AE85" s="84">
        <f t="shared" si="18"/>
        <v>11272.066114659883</v>
      </c>
      <c r="AF85" s="84">
        <f t="shared" si="19"/>
        <v>189535.13638442432</v>
      </c>
      <c r="AG85" s="84">
        <f t="shared" si="20"/>
        <v>240689.69556540839</v>
      </c>
      <c r="AH85" s="84">
        <f t="shared" si="21"/>
        <v>95268.22748736522</v>
      </c>
      <c r="AI85" s="84">
        <f t="shared" si="22"/>
        <v>72344.904259373579</v>
      </c>
      <c r="AJ85" s="84">
        <f t="shared" si="23"/>
        <v>73076.563818669572</v>
      </c>
      <c r="AK85" s="84">
        <v>32.45039386665556</v>
      </c>
      <c r="AL85" s="71">
        <v>5545976</v>
      </c>
      <c r="AM85" s="71">
        <f t="shared" si="24"/>
        <v>17090627.690959319</v>
      </c>
      <c r="AN85" s="71">
        <f>[1]Extra_XM!I124</f>
        <v>70.748466022785379</v>
      </c>
      <c r="AO85" s="83">
        <v>2103845</v>
      </c>
      <c r="AP85" s="83">
        <v>3706105</v>
      </c>
      <c r="AQ85" s="71">
        <f t="shared" si="25"/>
        <v>6483264.9139639828</v>
      </c>
      <c r="AR85" s="71">
        <f t="shared" si="26"/>
        <v>11420832.102158897</v>
      </c>
      <c r="AS85" s="60"/>
      <c r="AT85" s="72"/>
      <c r="AU85" s="72"/>
      <c r="AV85" s="77"/>
      <c r="AW85" s="77"/>
      <c r="AX85" s="77"/>
      <c r="BN85" s="74"/>
      <c r="BO85" s="75"/>
      <c r="BP85" s="76"/>
      <c r="BQ85" s="76"/>
      <c r="BR85" s="74"/>
      <c r="BS85" s="74"/>
      <c r="BU85" s="78"/>
      <c r="BV85" s="78"/>
      <c r="BW85" s="78"/>
      <c r="BX85" s="78"/>
      <c r="CA85" s="77"/>
    </row>
    <row r="86" spans="1:79" x14ac:dyDescent="0.25">
      <c r="A86" s="67">
        <v>36526</v>
      </c>
      <c r="B86" s="68">
        <v>2000</v>
      </c>
      <c r="C86" s="68">
        <v>1</v>
      </c>
      <c r="D86" s="68">
        <v>86</v>
      </c>
      <c r="E86" s="79">
        <v>49.063610711072585</v>
      </c>
      <c r="F86" s="79">
        <v>51.375448923147303</v>
      </c>
      <c r="G86" s="79"/>
      <c r="H86" s="79"/>
      <c r="I86" s="60"/>
      <c r="J86" s="60"/>
      <c r="K86" s="60"/>
      <c r="L86" s="60"/>
      <c r="M86" s="80">
        <v>161575.87</v>
      </c>
      <c r="N86" s="81">
        <v>24716.646000000001</v>
      </c>
      <c r="O86" s="81">
        <v>17898.111000000001</v>
      </c>
      <c r="P86" s="81">
        <v>6947.8890000000001</v>
      </c>
      <c r="Q86" s="81">
        <v>112013.224</v>
      </c>
      <c r="R86" s="82">
        <v>138268.60699999999</v>
      </c>
      <c r="S86" s="81">
        <v>60659.430999999997</v>
      </c>
      <c r="T86" s="81">
        <v>33696.269</v>
      </c>
      <c r="U86" s="81">
        <v>43912.90699999997</v>
      </c>
      <c r="V86" s="69">
        <v>59.005902457517564</v>
      </c>
      <c r="W86" s="69">
        <v>66.043024909050459</v>
      </c>
      <c r="X86" s="69"/>
      <c r="Y86" s="69"/>
      <c r="Z86" s="69"/>
      <c r="AA86" s="69"/>
      <c r="AB86" s="84">
        <f t="shared" si="15"/>
        <v>273830.01237262599</v>
      </c>
      <c r="AC86" s="84">
        <f t="shared" si="16"/>
        <v>41888.429751235861</v>
      </c>
      <c r="AD86" s="84">
        <f t="shared" si="17"/>
        <v>30332.746817805371</v>
      </c>
      <c r="AE86" s="84">
        <f t="shared" si="18"/>
        <v>11774.905069882232</v>
      </c>
      <c r="AF86" s="84">
        <f t="shared" si="19"/>
        <v>189833.93073370258</v>
      </c>
      <c r="AG86" s="84">
        <f t="shared" si="20"/>
        <v>209361.40824926359</v>
      </c>
      <c r="AH86" s="84">
        <f t="shared" si="21"/>
        <v>91848.353529438798</v>
      </c>
      <c r="AI86" s="84">
        <f t="shared" si="22"/>
        <v>51021.692368579417</v>
      </c>
      <c r="AJ86" s="84">
        <f t="shared" si="23"/>
        <v>66491.362351245363</v>
      </c>
      <c r="AK86" s="84">
        <v>32.862898873435078</v>
      </c>
      <c r="AL86" s="71">
        <v>5545587</v>
      </c>
      <c r="AM86" s="71">
        <f t="shared" si="24"/>
        <v>16874917.277863178</v>
      </c>
      <c r="AN86" s="71">
        <f>[1]Extra_XM!I125</f>
        <v>71.766142537516373</v>
      </c>
      <c r="AO86" s="83">
        <v>1631302</v>
      </c>
      <c r="AP86" s="83">
        <v>3252267</v>
      </c>
      <c r="AQ86" s="71">
        <f t="shared" si="25"/>
        <v>4963962.5715389121</v>
      </c>
      <c r="AR86" s="71">
        <f t="shared" si="26"/>
        <v>9896470.2186665274</v>
      </c>
      <c r="AS86" s="60"/>
      <c r="AT86" s="72"/>
      <c r="AU86" s="72"/>
      <c r="AV86" s="77"/>
      <c r="AW86" s="77"/>
      <c r="AX86" s="77"/>
      <c r="BN86" s="74"/>
      <c r="BO86" s="75"/>
      <c r="BP86" s="76"/>
      <c r="BQ86" s="76"/>
      <c r="BR86" s="74"/>
      <c r="BS86" s="74"/>
      <c r="BU86" s="78"/>
      <c r="BV86" s="78"/>
      <c r="BW86" s="78"/>
      <c r="BX86" s="78"/>
      <c r="CA86" s="77"/>
    </row>
    <row r="87" spans="1:79" x14ac:dyDescent="0.25">
      <c r="A87" s="67">
        <v>36557</v>
      </c>
      <c r="B87" s="68">
        <v>2000</v>
      </c>
      <c r="C87" s="68">
        <v>2</v>
      </c>
      <c r="D87" s="68">
        <v>87</v>
      </c>
      <c r="E87" s="79">
        <v>51.345102243108677</v>
      </c>
      <c r="F87" s="79">
        <v>56.2342032666918</v>
      </c>
      <c r="G87" s="79"/>
      <c r="H87" s="79"/>
      <c r="I87" s="60"/>
      <c r="J87" s="60"/>
      <c r="K87" s="60"/>
      <c r="L87" s="60"/>
      <c r="M87" s="80">
        <v>142385.22</v>
      </c>
      <c r="N87" s="81">
        <v>12435.55</v>
      </c>
      <c r="O87" s="81">
        <v>14411.144999999997</v>
      </c>
      <c r="P87" s="81">
        <v>6765.625</v>
      </c>
      <c r="Q87" s="81">
        <v>108772.9</v>
      </c>
      <c r="R87" s="82">
        <v>147114.43299999999</v>
      </c>
      <c r="S87" s="81">
        <v>61430.429999999993</v>
      </c>
      <c r="T87" s="81">
        <v>40830.566999999995</v>
      </c>
      <c r="U87" s="81">
        <v>44853.436000000002</v>
      </c>
      <c r="V87" s="69">
        <v>59.245336855832711</v>
      </c>
      <c r="W87" s="69">
        <v>66.373373907396811</v>
      </c>
      <c r="X87" s="69"/>
      <c r="Y87" s="69"/>
      <c r="Z87" s="69"/>
      <c r="AA87" s="69"/>
      <c r="AB87" s="84">
        <f t="shared" si="15"/>
        <v>240331.52237192853</v>
      </c>
      <c r="AC87" s="84">
        <f t="shared" si="16"/>
        <v>20989.92200898545</v>
      </c>
      <c r="AD87" s="84">
        <f t="shared" si="17"/>
        <v>24324.522004268456</v>
      </c>
      <c r="AE87" s="84">
        <f t="shared" si="18"/>
        <v>11419.67513234575</v>
      </c>
      <c r="AF87" s="84">
        <f t="shared" si="19"/>
        <v>183597.40322632884</v>
      </c>
      <c r="AG87" s="84">
        <f t="shared" si="20"/>
        <v>221646.76034888925</v>
      </c>
      <c r="AH87" s="84">
        <f t="shared" si="21"/>
        <v>92552.821084109513</v>
      </c>
      <c r="AI87" s="84">
        <f t="shared" si="22"/>
        <v>61516.485597020008</v>
      </c>
      <c r="AJ87" s="84">
        <f t="shared" si="23"/>
        <v>67577.453667759721</v>
      </c>
      <c r="AK87" s="84">
        <v>33.3304045477852</v>
      </c>
      <c r="AL87" s="71">
        <v>5670066</v>
      </c>
      <c r="AM87" s="71">
        <f t="shared" si="24"/>
        <v>17011692.707992576</v>
      </c>
      <c r="AN87" s="71">
        <f>[1]Extra_XM!I126</f>
        <v>73.188219551932491</v>
      </c>
      <c r="AO87" s="83">
        <v>1555687</v>
      </c>
      <c r="AP87" s="83">
        <v>3105072</v>
      </c>
      <c r="AQ87" s="71">
        <f t="shared" si="25"/>
        <v>4667471.1006571781</v>
      </c>
      <c r="AR87" s="71">
        <f t="shared" si="26"/>
        <v>9316034.5400198009</v>
      </c>
      <c r="AS87" s="60"/>
      <c r="AT87" s="72"/>
      <c r="AU87" s="72"/>
      <c r="AV87" s="77"/>
      <c r="AW87" s="77"/>
      <c r="AX87" s="77"/>
      <c r="BN87" s="74"/>
      <c r="BO87" s="75"/>
      <c r="BP87" s="76"/>
      <c r="BQ87" s="76"/>
      <c r="BR87" s="74"/>
      <c r="BS87" s="74"/>
      <c r="BU87" s="78"/>
      <c r="BV87" s="78"/>
      <c r="BW87" s="78"/>
      <c r="BX87" s="78"/>
      <c r="CA87" s="77"/>
    </row>
    <row r="88" spans="1:79" x14ac:dyDescent="0.25">
      <c r="A88" s="67">
        <v>36586</v>
      </c>
      <c r="B88" s="68">
        <v>2000</v>
      </c>
      <c r="C88" s="68">
        <v>3</v>
      </c>
      <c r="D88" s="68">
        <v>88</v>
      </c>
      <c r="E88" s="79">
        <v>56.797513031436651</v>
      </c>
      <c r="F88" s="79">
        <v>55.726193470374298</v>
      </c>
      <c r="G88" s="79"/>
      <c r="H88" s="79"/>
      <c r="I88" s="60"/>
      <c r="J88" s="60"/>
      <c r="K88" s="60"/>
      <c r="L88" s="60"/>
      <c r="M88" s="80">
        <v>212381.38</v>
      </c>
      <c r="N88" s="81">
        <v>65708.384000000005</v>
      </c>
      <c r="O88" s="81">
        <v>28184.252000000008</v>
      </c>
      <c r="P88" s="81">
        <v>7047.3270000000002</v>
      </c>
      <c r="Q88" s="81">
        <v>111441.417</v>
      </c>
      <c r="R88" s="82">
        <v>150558.682</v>
      </c>
      <c r="S88" s="81">
        <v>61660.842000000004</v>
      </c>
      <c r="T88" s="81">
        <v>42339.737999999998</v>
      </c>
      <c r="U88" s="81">
        <v>46558.101999999984</v>
      </c>
      <c r="V88" s="69">
        <v>60.283833354472193</v>
      </c>
      <c r="W88" s="69">
        <v>68.091345891435267</v>
      </c>
      <c r="X88" s="69"/>
      <c r="Y88" s="69"/>
      <c r="Z88" s="69"/>
      <c r="AA88" s="69"/>
      <c r="AB88" s="84">
        <f t="shared" si="15"/>
        <v>352302.38055895688</v>
      </c>
      <c r="AC88" s="84">
        <f t="shared" si="16"/>
        <v>108998.35054222774</v>
      </c>
      <c r="AD88" s="84">
        <f t="shared" si="17"/>
        <v>46752.587603835818</v>
      </c>
      <c r="AE88" s="84">
        <f t="shared" si="18"/>
        <v>11690.24364884253</v>
      </c>
      <c r="AF88" s="84">
        <f t="shared" si="19"/>
        <v>184861.19876405079</v>
      </c>
      <c r="AG88" s="84">
        <f t="shared" si="20"/>
        <v>221112.8007956408</v>
      </c>
      <c r="AH88" s="84">
        <f t="shared" si="21"/>
        <v>90556.062878110752</v>
      </c>
      <c r="AI88" s="84">
        <f t="shared" si="22"/>
        <v>62180.791766851551</v>
      </c>
      <c r="AJ88" s="84">
        <f t="shared" si="23"/>
        <v>68375.946150678457</v>
      </c>
      <c r="AK88" s="84">
        <v>34.017912892417733</v>
      </c>
      <c r="AL88" s="71">
        <v>5614126</v>
      </c>
      <c r="AM88" s="71">
        <f t="shared" si="24"/>
        <v>16503440.460191591</v>
      </c>
      <c r="AN88" s="71">
        <f>[1]Extra_XM!I127</f>
        <v>71.937468623271073</v>
      </c>
      <c r="AO88" s="83">
        <v>1653835</v>
      </c>
      <c r="AP88" s="83">
        <v>3269205</v>
      </c>
      <c r="AQ88" s="71">
        <f t="shared" si="25"/>
        <v>4861659.2241572347</v>
      </c>
      <c r="AR88" s="71">
        <f t="shared" si="26"/>
        <v>9610245.6677425224</v>
      </c>
      <c r="AS88" s="60"/>
      <c r="AT88" s="72"/>
      <c r="AU88" s="72"/>
      <c r="AV88" s="77"/>
      <c r="AW88" s="77"/>
      <c r="AX88" s="77"/>
      <c r="BN88" s="74"/>
      <c r="BO88" s="75"/>
      <c r="BP88" s="76"/>
      <c r="BQ88" s="76"/>
      <c r="BR88" s="74"/>
      <c r="BS88" s="74"/>
      <c r="BU88" s="78"/>
      <c r="BV88" s="78"/>
      <c r="BW88" s="78"/>
      <c r="BX88" s="78"/>
      <c r="CA88" s="77"/>
    </row>
    <row r="89" spans="1:79" x14ac:dyDescent="0.25">
      <c r="A89" s="67">
        <v>36617</v>
      </c>
      <c r="B89" s="68">
        <v>2000</v>
      </c>
      <c r="C89" s="68">
        <v>4</v>
      </c>
      <c r="D89" s="68">
        <v>89</v>
      </c>
      <c r="E89" s="79">
        <v>54.813487958727798</v>
      </c>
      <c r="F89" s="79">
        <v>54.4621448120214</v>
      </c>
      <c r="G89" s="79"/>
      <c r="H89" s="79"/>
      <c r="I89" s="60"/>
      <c r="J89" s="60"/>
      <c r="K89" s="60"/>
      <c r="L89" s="60"/>
      <c r="M89" s="80">
        <v>208760.46</v>
      </c>
      <c r="N89" s="81">
        <v>66169.581999999995</v>
      </c>
      <c r="O89" s="81">
        <v>25526.266000000003</v>
      </c>
      <c r="P89" s="81">
        <v>7137.8550000000014</v>
      </c>
      <c r="Q89" s="81">
        <v>109926.757</v>
      </c>
      <c r="R89" s="82">
        <v>136492.19899999999</v>
      </c>
      <c r="S89" s="81">
        <v>57798.525000000001</v>
      </c>
      <c r="T89" s="81">
        <v>41796.861000000004</v>
      </c>
      <c r="U89" s="81">
        <v>36896.812999999995</v>
      </c>
      <c r="V89" s="69">
        <v>60.996858080576267</v>
      </c>
      <c r="W89" s="69">
        <v>68.595173060609199</v>
      </c>
      <c r="X89" s="69"/>
      <c r="Y89" s="69"/>
      <c r="Z89" s="69"/>
      <c r="AA89" s="69"/>
      <c r="AB89" s="84">
        <f t="shared" si="15"/>
        <v>342247.89041466598</v>
      </c>
      <c r="AC89" s="84">
        <f t="shared" si="16"/>
        <v>108480.31207212446</v>
      </c>
      <c r="AD89" s="84">
        <f t="shared" si="17"/>
        <v>41848.493190059147</v>
      </c>
      <c r="AE89" s="84">
        <f t="shared" si="18"/>
        <v>11702.004373030104</v>
      </c>
      <c r="AF89" s="84">
        <f t="shared" si="19"/>
        <v>180217.08077945228</v>
      </c>
      <c r="AG89" s="84">
        <f t="shared" si="20"/>
        <v>198982.22121168565</v>
      </c>
      <c r="AH89" s="84">
        <f t="shared" si="21"/>
        <v>84260.33847735975</v>
      </c>
      <c r="AI89" s="84">
        <f t="shared" si="22"/>
        <v>60932.65624254525</v>
      </c>
      <c r="AJ89" s="84">
        <f t="shared" si="23"/>
        <v>53789.226491780661</v>
      </c>
      <c r="AK89" s="84">
        <v>34.306666397163397</v>
      </c>
      <c r="AL89" s="71">
        <v>5559304</v>
      </c>
      <c r="AM89" s="71">
        <f t="shared" si="24"/>
        <v>16204733.901104607</v>
      </c>
      <c r="AN89" s="71">
        <f>[1]Extra_XM!I128</f>
        <v>71.181249838992088</v>
      </c>
      <c r="AO89" s="83">
        <v>1783633</v>
      </c>
      <c r="AP89" s="83">
        <v>3513693</v>
      </c>
      <c r="AQ89" s="71">
        <f t="shared" si="25"/>
        <v>5199085.7384717437</v>
      </c>
      <c r="AR89" s="71">
        <f t="shared" si="26"/>
        <v>10242012.322976753</v>
      </c>
      <c r="AS89" s="60"/>
      <c r="AT89" s="72"/>
      <c r="AU89" s="72"/>
      <c r="AV89" s="77"/>
      <c r="AW89" s="77"/>
      <c r="AX89" s="77"/>
      <c r="BN89" s="74"/>
      <c r="BO89" s="75"/>
      <c r="BP89" s="76"/>
      <c r="BQ89" s="76"/>
      <c r="BR89" s="74"/>
      <c r="BS89" s="74"/>
      <c r="BU89" s="78"/>
      <c r="BV89" s="78"/>
      <c r="BW89" s="78"/>
      <c r="BX89" s="78"/>
      <c r="CA89" s="77"/>
    </row>
    <row r="90" spans="1:79" x14ac:dyDescent="0.25">
      <c r="A90" s="67">
        <v>36647</v>
      </c>
      <c r="B90" s="68">
        <v>2000</v>
      </c>
      <c r="C90" s="68">
        <v>5</v>
      </c>
      <c r="D90" s="68">
        <v>90</v>
      </c>
      <c r="E90" s="79">
        <v>57.924477576623985</v>
      </c>
      <c r="F90" s="79">
        <v>56.497344417901502</v>
      </c>
      <c r="G90" s="79"/>
      <c r="H90" s="79"/>
      <c r="I90" s="60"/>
      <c r="J90" s="60"/>
      <c r="K90" s="60"/>
      <c r="L90" s="60"/>
      <c r="M90" s="80">
        <v>215500.93</v>
      </c>
      <c r="N90" s="81">
        <v>60238.47</v>
      </c>
      <c r="O90" s="81">
        <v>35359.038</v>
      </c>
      <c r="P90" s="81">
        <v>9430.3949999999968</v>
      </c>
      <c r="Q90" s="81">
        <v>110473.027</v>
      </c>
      <c r="R90" s="82">
        <v>193402.46</v>
      </c>
      <c r="S90" s="81">
        <v>76566.640999999989</v>
      </c>
      <c r="T90" s="81">
        <v>53217.525999999998</v>
      </c>
      <c r="U90" s="81">
        <v>63618.293000000005</v>
      </c>
      <c r="V90" s="69">
        <v>61.062028701284795</v>
      </c>
      <c r="W90" s="69">
        <v>68.637579355769034</v>
      </c>
      <c r="X90" s="69"/>
      <c r="Y90" s="69"/>
      <c r="Z90" s="69"/>
      <c r="AA90" s="69"/>
      <c r="AB90" s="84">
        <f t="shared" si="15"/>
        <v>352921.34012485843</v>
      </c>
      <c r="AC90" s="84">
        <f t="shared" si="16"/>
        <v>98651.275237981958</v>
      </c>
      <c r="AD90" s="84">
        <f t="shared" si="17"/>
        <v>57906.752775896588</v>
      </c>
      <c r="AE90" s="84">
        <f t="shared" si="18"/>
        <v>15443.959528651516</v>
      </c>
      <c r="AF90" s="84">
        <f t="shared" si="19"/>
        <v>180919.3525823284</v>
      </c>
      <c r="AG90" s="84">
        <f t="shared" si="20"/>
        <v>281773.42764018144</v>
      </c>
      <c r="AH90" s="84">
        <f t="shared" si="21"/>
        <v>111552.07062756724</v>
      </c>
      <c r="AI90" s="84">
        <f t="shared" si="22"/>
        <v>77534.095024181574</v>
      </c>
      <c r="AJ90" s="84">
        <f t="shared" si="23"/>
        <v>92687.261988432641</v>
      </c>
      <c r="AK90" s="84">
        <v>34.444168066089908</v>
      </c>
      <c r="AL90" s="71">
        <v>5523262</v>
      </c>
      <c r="AM90" s="71">
        <f t="shared" si="24"/>
        <v>16035405.440486226</v>
      </c>
      <c r="AN90" s="71">
        <f>[1]Extra_XM!I129</f>
        <v>69.564107736073737</v>
      </c>
      <c r="AO90" s="83">
        <v>1741774</v>
      </c>
      <c r="AP90" s="83">
        <v>3451776</v>
      </c>
      <c r="AQ90" s="71">
        <f t="shared" si="25"/>
        <v>5056803.8010323346</v>
      </c>
      <c r="AR90" s="71">
        <f t="shared" si="26"/>
        <v>10021365.571602393</v>
      </c>
      <c r="AS90" s="60"/>
      <c r="AT90" s="72"/>
      <c r="AU90" s="72"/>
      <c r="AV90" s="77"/>
      <c r="AW90" s="77"/>
      <c r="AX90" s="77"/>
      <c r="BN90" s="74"/>
      <c r="BO90" s="75"/>
      <c r="BP90" s="76"/>
      <c r="BQ90" s="76"/>
      <c r="BR90" s="74"/>
      <c r="BS90" s="74"/>
      <c r="BU90" s="78"/>
      <c r="BV90" s="78"/>
      <c r="BW90" s="78"/>
      <c r="BX90" s="78"/>
      <c r="CA90" s="77"/>
    </row>
    <row r="91" spans="1:79" x14ac:dyDescent="0.25">
      <c r="A91" s="67">
        <v>36678</v>
      </c>
      <c r="B91" s="68">
        <v>2000</v>
      </c>
      <c r="C91" s="68">
        <v>6</v>
      </c>
      <c r="D91" s="68">
        <v>91</v>
      </c>
      <c r="E91" s="79">
        <v>50.591996681236282</v>
      </c>
      <c r="F91" s="79">
        <v>54.976498641962401</v>
      </c>
      <c r="G91" s="79"/>
      <c r="H91" s="79"/>
      <c r="I91" s="60"/>
      <c r="J91" s="60"/>
      <c r="K91" s="60"/>
      <c r="L91" s="60"/>
      <c r="M91" s="80">
        <v>199530.54</v>
      </c>
      <c r="N91" s="81">
        <v>47281.94200000001</v>
      </c>
      <c r="O91" s="81">
        <v>35381.021000000008</v>
      </c>
      <c r="P91" s="81">
        <v>7360.1059999999998</v>
      </c>
      <c r="Q91" s="81">
        <v>109507.47100000001</v>
      </c>
      <c r="R91" s="82">
        <v>168671.13399999999</v>
      </c>
      <c r="S91" s="81">
        <v>74244.641000000003</v>
      </c>
      <c r="T91" s="81">
        <v>46235.928</v>
      </c>
      <c r="U91" s="81">
        <v>48190.564999999973</v>
      </c>
      <c r="V91" s="69">
        <v>60.197945321307657</v>
      </c>
      <c r="W91" s="69">
        <v>69.416214672011478</v>
      </c>
      <c r="X91" s="69"/>
      <c r="Y91" s="69"/>
      <c r="Z91" s="69"/>
      <c r="AA91" s="69"/>
      <c r="AB91" s="84">
        <f t="shared" si="15"/>
        <v>331457.39266515168</v>
      </c>
      <c r="AC91" s="84">
        <f t="shared" si="16"/>
        <v>78544.11267300199</v>
      </c>
      <c r="AD91" s="84">
        <f t="shared" si="17"/>
        <v>58774.466156864903</v>
      </c>
      <c r="AE91" s="84">
        <f t="shared" si="18"/>
        <v>12226.507002382385</v>
      </c>
      <c r="AF91" s="84">
        <f t="shared" si="19"/>
        <v>181912.30683290242</v>
      </c>
      <c r="AG91" s="84">
        <f t="shared" si="20"/>
        <v>242985.20856685081</v>
      </c>
      <c r="AH91" s="84">
        <f t="shared" si="21"/>
        <v>106955.76149002452</v>
      </c>
      <c r="AI91" s="84">
        <f t="shared" si="22"/>
        <v>66606.812570323367</v>
      </c>
      <c r="AJ91" s="84">
        <f t="shared" si="23"/>
        <v>69422.634506502902</v>
      </c>
      <c r="AK91" s="84">
        <v>34.237915562700145</v>
      </c>
      <c r="AL91" s="71">
        <v>5476771</v>
      </c>
      <c r="AM91" s="71">
        <f t="shared" si="24"/>
        <v>15996216.212316867</v>
      </c>
      <c r="AN91" s="71">
        <f>[1]Extra_XM!I130</f>
        <v>71.227556776967532</v>
      </c>
      <c r="AO91" s="83">
        <v>1944718</v>
      </c>
      <c r="AP91" s="83">
        <v>3557086</v>
      </c>
      <c r="AQ91" s="71">
        <f t="shared" si="25"/>
        <v>5680012.8396795178</v>
      </c>
      <c r="AR91" s="71">
        <f t="shared" si="26"/>
        <v>10389318.22086506</v>
      </c>
      <c r="AS91" s="60"/>
      <c r="AT91" s="72"/>
      <c r="AU91" s="72"/>
      <c r="AV91" s="77"/>
      <c r="AW91" s="77"/>
      <c r="AX91" s="77"/>
      <c r="BN91" s="74"/>
      <c r="BO91" s="75"/>
      <c r="BP91" s="76"/>
      <c r="BQ91" s="76"/>
      <c r="BR91" s="74"/>
      <c r="BS91" s="74"/>
      <c r="BU91" s="78"/>
      <c r="BV91" s="78"/>
      <c r="BW91" s="78"/>
      <c r="BX91" s="78"/>
      <c r="CA91" s="77"/>
    </row>
    <row r="92" spans="1:79" x14ac:dyDescent="0.25">
      <c r="A92" s="67">
        <v>36708</v>
      </c>
      <c r="B92" s="68">
        <v>2000</v>
      </c>
      <c r="C92" s="68">
        <v>7</v>
      </c>
      <c r="D92" s="68">
        <v>92</v>
      </c>
      <c r="E92" s="79">
        <v>51.651558155150234</v>
      </c>
      <c r="F92" s="79">
        <v>52.578904611393199</v>
      </c>
      <c r="G92" s="79"/>
      <c r="H92" s="79"/>
      <c r="I92" s="60"/>
      <c r="J92" s="60"/>
      <c r="K92" s="60"/>
      <c r="L92" s="60"/>
      <c r="M92" s="80">
        <v>188085.63</v>
      </c>
      <c r="N92" s="81">
        <v>37489.382000000005</v>
      </c>
      <c r="O92" s="81">
        <v>33360.839</v>
      </c>
      <c r="P92" s="81">
        <v>6992.6430000000009</v>
      </c>
      <c r="Q92" s="81">
        <v>110242.766</v>
      </c>
      <c r="R92" s="82">
        <v>172968.527</v>
      </c>
      <c r="S92" s="81">
        <v>72205.286000000007</v>
      </c>
      <c r="T92" s="81">
        <v>61716.697999999989</v>
      </c>
      <c r="U92" s="81">
        <v>39046.543000000005</v>
      </c>
      <c r="V92" s="69">
        <v>59.384191331968651</v>
      </c>
      <c r="W92" s="69">
        <v>69.126821412283419</v>
      </c>
      <c r="X92" s="69"/>
      <c r="Y92" s="69"/>
      <c r="Z92" s="69"/>
      <c r="AA92" s="69"/>
      <c r="AB92" s="84">
        <f t="shared" si="15"/>
        <v>316726.76815377752</v>
      </c>
      <c r="AC92" s="84">
        <f t="shared" si="16"/>
        <v>63130.239141301761</v>
      </c>
      <c r="AD92" s="84">
        <f t="shared" si="17"/>
        <v>56177.979781701026</v>
      </c>
      <c r="AE92" s="84">
        <f t="shared" si="18"/>
        <v>11775.26012084568</v>
      </c>
      <c r="AF92" s="84">
        <f t="shared" si="19"/>
        <v>185643.28910992909</v>
      </c>
      <c r="AG92" s="84">
        <f t="shared" si="20"/>
        <v>250219.12401900854</v>
      </c>
      <c r="AH92" s="84">
        <f t="shared" si="21"/>
        <v>104453.35764732494</v>
      </c>
      <c r="AI92" s="84">
        <f t="shared" si="22"/>
        <v>89280.393252731432</v>
      </c>
      <c r="AJ92" s="84">
        <f t="shared" si="23"/>
        <v>56485.373118952157</v>
      </c>
      <c r="AK92" s="84">
        <v>34.320416564056046</v>
      </c>
      <c r="AL92" s="71">
        <v>5398510</v>
      </c>
      <c r="AM92" s="71">
        <f t="shared" si="24"/>
        <v>15729733.320468752</v>
      </c>
      <c r="AN92" s="71">
        <f>[1]Extra_XM!I131</f>
        <v>70.7588477784806</v>
      </c>
      <c r="AO92" s="83">
        <v>1852990</v>
      </c>
      <c r="AP92" s="83">
        <v>3485019</v>
      </c>
      <c r="AQ92" s="71">
        <f t="shared" si="25"/>
        <v>5399089.4794110581</v>
      </c>
      <c r="AR92" s="71">
        <f t="shared" si="26"/>
        <v>10154361.01568149</v>
      </c>
      <c r="AS92" s="60"/>
      <c r="AT92" s="72"/>
      <c r="AU92" s="72"/>
      <c r="AV92" s="77"/>
      <c r="AW92" s="77"/>
      <c r="AX92" s="77"/>
      <c r="BN92" s="74"/>
      <c r="BO92" s="75"/>
      <c r="BP92" s="76"/>
      <c r="BQ92" s="76"/>
      <c r="BR92" s="74"/>
      <c r="BS92" s="74"/>
      <c r="BU92" s="78"/>
      <c r="BV92" s="78"/>
      <c r="BW92" s="78"/>
      <c r="BX92" s="78"/>
      <c r="CA92" s="77"/>
    </row>
    <row r="93" spans="1:79" x14ac:dyDescent="0.25">
      <c r="A93" s="67">
        <v>36739</v>
      </c>
      <c r="B93" s="68">
        <v>2000</v>
      </c>
      <c r="C93" s="68">
        <v>8</v>
      </c>
      <c r="D93" s="68">
        <v>93</v>
      </c>
      <c r="E93" s="79">
        <v>52.790609351322459</v>
      </c>
      <c r="F93" s="79">
        <v>54.376900244464998</v>
      </c>
      <c r="G93" s="79"/>
      <c r="H93" s="79"/>
      <c r="I93" s="60"/>
      <c r="J93" s="60"/>
      <c r="K93" s="60"/>
      <c r="L93" s="60"/>
      <c r="M93" s="80">
        <v>181581.42</v>
      </c>
      <c r="N93" s="81">
        <v>22832.736000000001</v>
      </c>
      <c r="O93" s="81">
        <v>37111.224000000009</v>
      </c>
      <c r="P93" s="81">
        <v>9990.4979999999978</v>
      </c>
      <c r="Q93" s="81">
        <v>111646.962</v>
      </c>
      <c r="R93" s="82">
        <v>175460.726</v>
      </c>
      <c r="S93" s="81">
        <v>72499.899999999994</v>
      </c>
      <c r="T93" s="81">
        <v>54988.184999999998</v>
      </c>
      <c r="U93" s="81">
        <v>47972.641000000011</v>
      </c>
      <c r="V93" s="69">
        <v>59.991804337098309</v>
      </c>
      <c r="W93" s="69">
        <v>69.543319102837742</v>
      </c>
      <c r="X93" s="69"/>
      <c r="Y93" s="69"/>
      <c r="Z93" s="69"/>
      <c r="AA93" s="69"/>
      <c r="AB93" s="84">
        <f t="shared" si="15"/>
        <v>302677.04398367618</v>
      </c>
      <c r="AC93" s="84">
        <f t="shared" si="16"/>
        <v>38059.758749213805</v>
      </c>
      <c r="AD93" s="84">
        <f t="shared" si="17"/>
        <v>61860.489795354952</v>
      </c>
      <c r="AE93" s="84">
        <f t="shared" si="18"/>
        <v>16653.104720542597</v>
      </c>
      <c r="AF93" s="84">
        <f t="shared" si="19"/>
        <v>186103.69071856482</v>
      </c>
      <c r="AG93" s="84">
        <f t="shared" si="20"/>
        <v>252304.21593846567</v>
      </c>
      <c r="AH93" s="84">
        <f t="shared" si="21"/>
        <v>104251.42333628077</v>
      </c>
      <c r="AI93" s="84">
        <f t="shared" si="22"/>
        <v>79070.406344404953</v>
      </c>
      <c r="AJ93" s="84">
        <f t="shared" si="23"/>
        <v>68982.386257779974</v>
      </c>
      <c r="AK93" s="84">
        <v>34.540419234338458</v>
      </c>
      <c r="AL93" s="71">
        <v>5473708</v>
      </c>
      <c r="AM93" s="71">
        <f t="shared" si="24"/>
        <v>15847254.090530254</v>
      </c>
      <c r="AN93" s="71">
        <f>[1]Extra_XM!I132</f>
        <v>69.507864279315683</v>
      </c>
      <c r="AO93" s="83">
        <v>2022344</v>
      </c>
      <c r="AP93" s="83">
        <v>3369130</v>
      </c>
      <c r="AQ93" s="71">
        <f t="shared" si="25"/>
        <v>5855007.1042261142</v>
      </c>
      <c r="AR93" s="71">
        <f t="shared" si="26"/>
        <v>9754166.4944546185</v>
      </c>
      <c r="AS93" s="60"/>
      <c r="AT93" s="72"/>
      <c r="AU93" s="72"/>
      <c r="AV93" s="77"/>
      <c r="AW93" s="77"/>
      <c r="AX93" s="77"/>
      <c r="BN93" s="74"/>
      <c r="BO93" s="75"/>
      <c r="BP93" s="76"/>
      <c r="BQ93" s="76"/>
      <c r="BR93" s="74"/>
      <c r="BS93" s="74"/>
      <c r="BU93" s="78"/>
      <c r="BV93" s="78"/>
      <c r="BW93" s="78"/>
      <c r="BX93" s="78"/>
      <c r="CA93" s="77"/>
    </row>
    <row r="94" spans="1:79" x14ac:dyDescent="0.25">
      <c r="A94" s="67">
        <v>36770</v>
      </c>
      <c r="B94" s="68">
        <v>2000</v>
      </c>
      <c r="C94" s="68">
        <v>9</v>
      </c>
      <c r="D94" s="68">
        <v>94</v>
      </c>
      <c r="E94" s="79">
        <v>54.334838879939376</v>
      </c>
      <c r="F94" s="79">
        <v>55.341621250804998</v>
      </c>
      <c r="G94" s="79"/>
      <c r="H94" s="79"/>
      <c r="I94" s="60"/>
      <c r="J94" s="60"/>
      <c r="K94" s="60"/>
      <c r="L94" s="60"/>
      <c r="M94" s="80">
        <v>169192.27</v>
      </c>
      <c r="N94" s="81">
        <v>22103.182000000001</v>
      </c>
      <c r="O94" s="81">
        <v>27496.652999999998</v>
      </c>
      <c r="P94" s="81">
        <v>9899.1770000000015</v>
      </c>
      <c r="Q94" s="81">
        <v>109693.258</v>
      </c>
      <c r="R94" s="82">
        <v>156020.30499999999</v>
      </c>
      <c r="S94" s="81">
        <v>69005.260000000009</v>
      </c>
      <c r="T94" s="81">
        <v>50217.047000000006</v>
      </c>
      <c r="U94" s="81">
        <v>36797.997999999978</v>
      </c>
      <c r="V94" s="69">
        <v>60.964402142022536</v>
      </c>
      <c r="W94" s="69">
        <v>70.557249008129233</v>
      </c>
      <c r="X94" s="69"/>
      <c r="Y94" s="69"/>
      <c r="Z94" s="69"/>
      <c r="AA94" s="69"/>
      <c r="AB94" s="84">
        <f t="shared" si="15"/>
        <v>277526.33349187952</v>
      </c>
      <c r="AC94" s="84">
        <f t="shared" si="16"/>
        <v>36255.882487797513</v>
      </c>
      <c r="AD94" s="84">
        <f t="shared" si="17"/>
        <v>45102.801034518241</v>
      </c>
      <c r="AE94" s="84">
        <f t="shared" si="18"/>
        <v>16237.634836373692</v>
      </c>
      <c r="AF94" s="84">
        <f t="shared" si="19"/>
        <v>179930.01513319006</v>
      </c>
      <c r="AG94" s="84">
        <f t="shared" si="20"/>
        <v>221125.83355116943</v>
      </c>
      <c r="AH94" s="84">
        <f t="shared" si="21"/>
        <v>97800.383334176746</v>
      </c>
      <c r="AI94" s="84">
        <f t="shared" si="22"/>
        <v>71172.05915187292</v>
      </c>
      <c r="AJ94" s="84">
        <f t="shared" si="23"/>
        <v>52153.391065119766</v>
      </c>
      <c r="AK94" s="84">
        <v>35.049175409366534</v>
      </c>
      <c r="AL94" s="71">
        <v>5472734</v>
      </c>
      <c r="AM94" s="71">
        <f t="shared" si="24"/>
        <v>15614444.380159277</v>
      </c>
      <c r="AN94" s="71">
        <f>[1]Extra_XM!I133</f>
        <v>68.1403839265204</v>
      </c>
      <c r="AO94" s="83">
        <v>2025989</v>
      </c>
      <c r="AP94" s="83">
        <v>3386709</v>
      </c>
      <c r="AQ94" s="71">
        <f t="shared" si="25"/>
        <v>5780418.4444766575</v>
      </c>
      <c r="AR94" s="71">
        <f t="shared" si="26"/>
        <v>9662735.1726367194</v>
      </c>
      <c r="AS94" s="60"/>
      <c r="AT94" s="72"/>
      <c r="AU94" s="72"/>
      <c r="AV94" s="77"/>
      <c r="AW94" s="77"/>
      <c r="AX94" s="77"/>
      <c r="BN94" s="74"/>
      <c r="BO94" s="75"/>
      <c r="BP94" s="76"/>
      <c r="BQ94" s="76"/>
      <c r="BR94" s="74"/>
      <c r="BS94" s="74"/>
      <c r="BU94" s="78"/>
      <c r="BV94" s="78"/>
      <c r="BW94" s="78"/>
      <c r="BX94" s="78"/>
      <c r="CA94" s="77"/>
    </row>
    <row r="95" spans="1:79" x14ac:dyDescent="0.25">
      <c r="A95" s="67">
        <v>36800</v>
      </c>
      <c r="B95" s="68">
        <v>2000</v>
      </c>
      <c r="C95" s="68">
        <v>10</v>
      </c>
      <c r="D95" s="68">
        <v>95</v>
      </c>
      <c r="E95" s="79">
        <v>58.40811623217445</v>
      </c>
      <c r="F95" s="79">
        <v>56.305741443221997</v>
      </c>
      <c r="G95" s="79"/>
      <c r="H95" s="79"/>
      <c r="I95" s="60"/>
      <c r="J95" s="60"/>
      <c r="K95" s="60"/>
      <c r="L95" s="60"/>
      <c r="M95" s="80">
        <v>165477.04999999999</v>
      </c>
      <c r="N95" s="81">
        <v>18589.392999999996</v>
      </c>
      <c r="O95" s="81">
        <v>25661.158999999996</v>
      </c>
      <c r="P95" s="81">
        <v>8154.6810000000014</v>
      </c>
      <c r="Q95" s="81">
        <v>113071.817</v>
      </c>
      <c r="R95" s="82">
        <v>215879.83100000001</v>
      </c>
      <c r="S95" s="81">
        <v>91000.77399999999</v>
      </c>
      <c r="T95" s="81">
        <v>75953.074999999997</v>
      </c>
      <c r="U95" s="81">
        <v>48925.982000000018</v>
      </c>
      <c r="V95" s="69">
        <v>61.277345571246627</v>
      </c>
      <c r="W95" s="69">
        <v>70.984509784797197</v>
      </c>
      <c r="X95" s="69"/>
      <c r="Y95" s="69"/>
      <c r="Z95" s="69"/>
      <c r="AA95" s="69"/>
      <c r="AB95" s="84">
        <f t="shared" si="15"/>
        <v>270046.04794377281</v>
      </c>
      <c r="AC95" s="84">
        <f t="shared" si="16"/>
        <v>30336.485411866081</v>
      </c>
      <c r="AD95" s="84">
        <f t="shared" si="17"/>
        <v>41877.073428652344</v>
      </c>
      <c r="AE95" s="84">
        <f t="shared" si="18"/>
        <v>13307.823509617638</v>
      </c>
      <c r="AF95" s="84">
        <f t="shared" si="19"/>
        <v>184524.66559363672</v>
      </c>
      <c r="AG95" s="84">
        <f t="shared" si="20"/>
        <v>304122.45101710223</v>
      </c>
      <c r="AH95" s="84">
        <f t="shared" si="21"/>
        <v>128198.07346121829</v>
      </c>
      <c r="AI95" s="84">
        <f t="shared" si="22"/>
        <v>106999.50627294029</v>
      </c>
      <c r="AJ95" s="84">
        <f t="shared" si="23"/>
        <v>68924.871282943655</v>
      </c>
      <c r="AK95" s="84">
        <v>35.255427912756289</v>
      </c>
      <c r="AL95" s="71">
        <v>5473385</v>
      </c>
      <c r="AM95" s="71">
        <f t="shared" si="24"/>
        <v>15524942.750785882</v>
      </c>
      <c r="AN95" s="71">
        <f>[1]Extra_XM!I134</f>
        <v>67.331406573023102</v>
      </c>
      <c r="AO95" s="83">
        <v>1979899</v>
      </c>
      <c r="AP95" s="83">
        <v>3339318</v>
      </c>
      <c r="AQ95" s="71">
        <f t="shared" si="25"/>
        <v>5615870.001349844</v>
      </c>
      <c r="AR95" s="71">
        <f t="shared" si="26"/>
        <v>9471784.0562410299</v>
      </c>
      <c r="AS95" s="60"/>
      <c r="AT95" s="72"/>
      <c r="AU95" s="72"/>
      <c r="AV95" s="77"/>
      <c r="AW95" s="77"/>
      <c r="AX95" s="77"/>
      <c r="BN95" s="74"/>
      <c r="BO95" s="75"/>
      <c r="BP95" s="76"/>
      <c r="BQ95" s="76"/>
      <c r="BR95" s="74"/>
      <c r="BS95" s="74"/>
      <c r="BU95" s="78"/>
      <c r="BV95" s="78"/>
      <c r="BW95" s="78"/>
      <c r="BX95" s="78"/>
      <c r="CA95" s="77"/>
    </row>
    <row r="96" spans="1:79" x14ac:dyDescent="0.25">
      <c r="A96" s="67">
        <v>36831</v>
      </c>
      <c r="B96" s="68">
        <v>2000</v>
      </c>
      <c r="C96" s="68">
        <v>11</v>
      </c>
      <c r="D96" s="68">
        <v>96</v>
      </c>
      <c r="E96" s="79">
        <v>59.685412618309734</v>
      </c>
      <c r="F96" s="79">
        <v>57.928224392306099</v>
      </c>
      <c r="G96" s="79"/>
      <c r="H96" s="79"/>
      <c r="I96" s="60"/>
      <c r="J96" s="60"/>
      <c r="K96" s="60"/>
      <c r="L96" s="60"/>
      <c r="M96" s="80">
        <v>174581.93</v>
      </c>
      <c r="N96" s="81">
        <v>20387.374000000003</v>
      </c>
      <c r="O96" s="81">
        <v>29833.276000000002</v>
      </c>
      <c r="P96" s="81">
        <v>11498.491999999998</v>
      </c>
      <c r="Q96" s="81">
        <v>112862.788</v>
      </c>
      <c r="R96" s="82">
        <v>209911.098</v>
      </c>
      <c r="S96" s="81">
        <v>93014.519</v>
      </c>
      <c r="T96" s="81">
        <v>62533.145999999993</v>
      </c>
      <c r="U96" s="81">
        <v>54363.433000000012</v>
      </c>
      <c r="V96" s="69">
        <v>62.152990689187725</v>
      </c>
      <c r="W96" s="69">
        <v>71.527874152424261</v>
      </c>
      <c r="X96" s="69"/>
      <c r="Y96" s="69"/>
      <c r="Z96" s="69"/>
      <c r="AA96" s="69"/>
      <c r="AB96" s="84">
        <f t="shared" si="15"/>
        <v>280890.63464868901</v>
      </c>
      <c r="AC96" s="84">
        <f t="shared" si="16"/>
        <v>32801.919543908021</v>
      </c>
      <c r="AD96" s="84">
        <f t="shared" si="17"/>
        <v>47999.743325609379</v>
      </c>
      <c r="AE96" s="84">
        <f t="shared" si="18"/>
        <v>18500.303641865303</v>
      </c>
      <c r="AF96" s="84">
        <f t="shared" si="19"/>
        <v>181588.66813730632</v>
      </c>
      <c r="AG96" s="84">
        <f t="shared" si="20"/>
        <v>293467.54742449673</v>
      </c>
      <c r="AH96" s="84">
        <f t="shared" si="21"/>
        <v>130039.54067163829</v>
      </c>
      <c r="AI96" s="84">
        <f t="shared" si="22"/>
        <v>87424.86302157295</v>
      </c>
      <c r="AJ96" s="84">
        <f t="shared" si="23"/>
        <v>76003.143731285498</v>
      </c>
      <c r="AK96" s="84">
        <v>35.392929581682793</v>
      </c>
      <c r="AL96" s="71">
        <v>5645027</v>
      </c>
      <c r="AM96" s="71">
        <f t="shared" si="24"/>
        <v>15949589.555653848</v>
      </c>
      <c r="AN96" s="71">
        <f>[1]Extra_XM!I135</f>
        <v>67.442338022029986</v>
      </c>
      <c r="AO96" s="83">
        <v>2006022</v>
      </c>
      <c r="AP96" s="83">
        <v>3357680</v>
      </c>
      <c r="AQ96" s="71">
        <f t="shared" si="25"/>
        <v>5667860.8516153852</v>
      </c>
      <c r="AR96" s="71">
        <f t="shared" si="26"/>
        <v>9486866.5569230784</v>
      </c>
      <c r="AS96" s="60"/>
      <c r="AT96" s="72"/>
      <c r="AU96" s="72"/>
      <c r="AV96" s="77"/>
      <c r="AW96" s="77"/>
      <c r="AX96" s="77"/>
      <c r="BN96" s="74"/>
      <c r="BO96" s="75"/>
      <c r="BP96" s="76"/>
      <c r="BQ96" s="76"/>
      <c r="BR96" s="74"/>
      <c r="BS96" s="74"/>
      <c r="BU96" s="78"/>
      <c r="BV96" s="78"/>
      <c r="BW96" s="78"/>
      <c r="BX96" s="78"/>
      <c r="CA96" s="77"/>
    </row>
    <row r="97" spans="1:79" x14ac:dyDescent="0.25">
      <c r="A97" s="67">
        <v>36861</v>
      </c>
      <c r="B97" s="68">
        <v>2000</v>
      </c>
      <c r="C97" s="68">
        <v>12</v>
      </c>
      <c r="D97" s="68">
        <v>97</v>
      </c>
      <c r="E97" s="79">
        <v>65.659978859983141</v>
      </c>
      <c r="F97" s="79">
        <v>56.927451892355201</v>
      </c>
      <c r="G97" s="79"/>
      <c r="H97" s="79"/>
      <c r="I97" s="60"/>
      <c r="J97" s="60"/>
      <c r="K97" s="60"/>
      <c r="L97" s="60"/>
      <c r="M97" s="80">
        <v>181035.21</v>
      </c>
      <c r="N97" s="81">
        <v>22853.883999999998</v>
      </c>
      <c r="O97" s="81">
        <v>36297.57499999999</v>
      </c>
      <c r="P97" s="81">
        <v>9746.1830000000009</v>
      </c>
      <c r="Q97" s="81">
        <v>112137.568</v>
      </c>
      <c r="R97" s="82">
        <v>185634.799</v>
      </c>
      <c r="S97" s="81">
        <v>92579.481999999989</v>
      </c>
      <c r="T97" s="81">
        <v>46437.829999999994</v>
      </c>
      <c r="U97" s="81">
        <v>46617.487000000016</v>
      </c>
      <c r="V97" s="69">
        <v>62.398378648285814</v>
      </c>
      <c r="W97" s="69">
        <v>71.037511216068779</v>
      </c>
      <c r="X97" s="69"/>
      <c r="Y97" s="69"/>
      <c r="Z97" s="69"/>
      <c r="AA97" s="69"/>
      <c r="AB97" s="84">
        <f t="shared" si="15"/>
        <v>290128.06730191107</v>
      </c>
      <c r="AC97" s="84">
        <f t="shared" si="16"/>
        <v>36625.76575718099</v>
      </c>
      <c r="AD97" s="84">
        <f t="shared" si="17"/>
        <v>58170.702166148578</v>
      </c>
      <c r="AE97" s="84">
        <f t="shared" si="18"/>
        <v>15619.288851935169</v>
      </c>
      <c r="AF97" s="84">
        <f t="shared" si="19"/>
        <v>179712.31052664635</v>
      </c>
      <c r="AG97" s="84">
        <f t="shared" si="20"/>
        <v>261319.4012883846</v>
      </c>
      <c r="AH97" s="84">
        <f t="shared" si="21"/>
        <v>130324.78252005315</v>
      </c>
      <c r="AI97" s="84">
        <f t="shared" si="22"/>
        <v>65370.857178194186</v>
      </c>
      <c r="AJ97" s="84">
        <f t="shared" si="23"/>
        <v>65623.761590137292</v>
      </c>
      <c r="AK97" s="84">
        <v>35.255427912756289</v>
      </c>
      <c r="AL97" s="71">
        <v>5723621</v>
      </c>
      <c r="AM97" s="71">
        <f t="shared" si="24"/>
        <v>16234722.818182139</v>
      </c>
      <c r="AN97" s="71">
        <f>[1]Extra_XM!I136</f>
        <v>69.037805546677006</v>
      </c>
      <c r="AO97" s="83">
        <v>2478222</v>
      </c>
      <c r="AP97" s="83">
        <v>3824415</v>
      </c>
      <c r="AQ97" s="71">
        <f t="shared" si="25"/>
        <v>7029334.6208494548</v>
      </c>
      <c r="AR97" s="71">
        <f t="shared" si="26"/>
        <v>10847733.885017551</v>
      </c>
      <c r="AS97" s="60"/>
      <c r="AT97" s="72"/>
      <c r="AU97" s="72"/>
      <c r="AV97" s="77"/>
      <c r="AW97" s="77"/>
      <c r="AX97" s="77"/>
      <c r="BN97" s="74"/>
      <c r="BO97" s="75"/>
      <c r="BP97" s="76"/>
      <c r="BQ97" s="76"/>
      <c r="BR97" s="74"/>
      <c r="BS97" s="74"/>
      <c r="BU97" s="78"/>
      <c r="BV97" s="78"/>
      <c r="BW97" s="78"/>
      <c r="BX97" s="78"/>
      <c r="CA97" s="77"/>
    </row>
    <row r="98" spans="1:79" x14ac:dyDescent="0.25">
      <c r="A98" s="67">
        <v>36892</v>
      </c>
      <c r="B98" s="68">
        <v>2001</v>
      </c>
      <c r="C98" s="68">
        <v>1</v>
      </c>
      <c r="D98" s="68">
        <v>98</v>
      </c>
      <c r="E98" s="79">
        <v>55.3126218971356</v>
      </c>
      <c r="F98" s="79">
        <v>57.749353510612799</v>
      </c>
      <c r="G98" s="79"/>
      <c r="H98" s="79"/>
      <c r="I98" s="60">
        <v>57.62783507264362</v>
      </c>
      <c r="J98" s="60">
        <v>77.473244130496596</v>
      </c>
      <c r="K98" s="60">
        <v>47.546385531480524</v>
      </c>
      <c r="L98" s="60">
        <v>67.358876111551453</v>
      </c>
      <c r="M98" s="80">
        <v>183495.16</v>
      </c>
      <c r="N98" s="81">
        <v>31889.713999999996</v>
      </c>
      <c r="O98" s="81">
        <v>25833.006000000005</v>
      </c>
      <c r="P98" s="81">
        <v>8949.9699999999975</v>
      </c>
      <c r="Q98" s="81">
        <v>116822.47</v>
      </c>
      <c r="R98" s="82">
        <v>181786.06599999999</v>
      </c>
      <c r="S98" s="81">
        <v>73202.918000000005</v>
      </c>
      <c r="T98" s="81">
        <v>60679.388999999996</v>
      </c>
      <c r="U98" s="81">
        <v>47903.758999999998</v>
      </c>
      <c r="V98" s="69">
        <v>62.410448191914625</v>
      </c>
      <c r="W98" s="69">
        <v>71.385941588881963</v>
      </c>
      <c r="X98" s="69"/>
      <c r="Y98" s="69"/>
      <c r="Z98" s="69"/>
      <c r="AA98" s="69"/>
      <c r="AB98" s="84">
        <f t="shared" si="15"/>
        <v>294013.52708723553</v>
      </c>
      <c r="AC98" s="84">
        <f t="shared" si="16"/>
        <v>51096.755309203756</v>
      </c>
      <c r="AD98" s="84">
        <f t="shared" si="17"/>
        <v>41392.117423291813</v>
      </c>
      <c r="AE98" s="84">
        <f t="shared" si="18"/>
        <v>14340.49948252011</v>
      </c>
      <c r="AF98" s="84">
        <f t="shared" si="19"/>
        <v>187184.15487221983</v>
      </c>
      <c r="AG98" s="84">
        <f t="shared" si="20"/>
        <v>254652.47351771619</v>
      </c>
      <c r="AH98" s="84">
        <f t="shared" si="21"/>
        <v>102545.28604747161</v>
      </c>
      <c r="AI98" s="84">
        <f t="shared" si="22"/>
        <v>85001.875228400051</v>
      </c>
      <c r="AJ98" s="84">
        <f t="shared" si="23"/>
        <v>67105.312241844542</v>
      </c>
      <c r="AK98" s="84">
        <v>35.777934254677014</v>
      </c>
      <c r="AL98" s="71">
        <v>5730929</v>
      </c>
      <c r="AM98" s="71">
        <f t="shared" si="24"/>
        <v>16018054.477951961</v>
      </c>
      <c r="AN98" s="71">
        <f>[1]Extra_XM!I137</f>
        <v>69.653082573789007</v>
      </c>
      <c r="AO98" s="83">
        <v>2143374</v>
      </c>
      <c r="AP98" s="83">
        <v>3465866</v>
      </c>
      <c r="AQ98" s="71">
        <f t="shared" si="25"/>
        <v>5990770.6933074566</v>
      </c>
      <c r="AR98" s="71">
        <f t="shared" si="26"/>
        <v>9687160.7380376626</v>
      </c>
      <c r="AS98" s="60"/>
      <c r="AT98" s="72"/>
      <c r="AU98" s="72"/>
      <c r="AV98" s="77"/>
      <c r="AW98" s="77"/>
      <c r="AX98" s="77"/>
      <c r="BN98" s="74"/>
      <c r="BO98" s="75"/>
      <c r="BP98" s="76"/>
      <c r="BQ98" s="76"/>
      <c r="BR98" s="74"/>
      <c r="BS98" s="74"/>
      <c r="BU98" s="78"/>
      <c r="BV98" s="78"/>
      <c r="BW98" s="78"/>
      <c r="BX98" s="78"/>
      <c r="CA98" s="77"/>
    </row>
    <row r="99" spans="1:79" x14ac:dyDescent="0.25">
      <c r="A99" s="67">
        <v>36923</v>
      </c>
      <c r="B99" s="68">
        <v>2001</v>
      </c>
      <c r="C99" s="68">
        <v>2</v>
      </c>
      <c r="D99" s="68">
        <v>99</v>
      </c>
      <c r="E99" s="79">
        <v>51.317625929749312</v>
      </c>
      <c r="F99" s="79">
        <v>56.027796587634299</v>
      </c>
      <c r="G99" s="79"/>
      <c r="H99" s="79"/>
      <c r="I99" s="60">
        <v>50.20807188179851</v>
      </c>
      <c r="J99" s="60">
        <v>74.408315270266385</v>
      </c>
      <c r="K99" s="60">
        <v>49.752923715016451</v>
      </c>
      <c r="L99" s="60">
        <v>56.274915447948395</v>
      </c>
      <c r="M99" s="80">
        <v>164116.46</v>
      </c>
      <c r="N99" s="81">
        <v>19005.685999999998</v>
      </c>
      <c r="O99" s="81">
        <v>23527.565999999999</v>
      </c>
      <c r="P99" s="81">
        <v>8342.1869999999999</v>
      </c>
      <c r="Q99" s="81">
        <v>113241.02100000001</v>
      </c>
      <c r="R99" s="82">
        <v>146173.40700000001</v>
      </c>
      <c r="S99" s="81">
        <v>60770.442000000003</v>
      </c>
      <c r="T99" s="81">
        <v>49035.099000000002</v>
      </c>
      <c r="U99" s="81">
        <v>36367.865999999995</v>
      </c>
      <c r="V99" s="69">
        <v>61.354790283107072</v>
      </c>
      <c r="W99" s="69">
        <v>70.534101933502868</v>
      </c>
      <c r="X99" s="69"/>
      <c r="Y99" s="69"/>
      <c r="Z99" s="69"/>
      <c r="AA99" s="69"/>
      <c r="AB99" s="84">
        <f t="shared" si="15"/>
        <v>267487.60649775452</v>
      </c>
      <c r="AC99" s="84">
        <f t="shared" si="16"/>
        <v>30976.694586197402</v>
      </c>
      <c r="AD99" s="84">
        <f t="shared" si="17"/>
        <v>38346.74667037023</v>
      </c>
      <c r="AE99" s="84">
        <f t="shared" si="18"/>
        <v>13596.635179595538</v>
      </c>
      <c r="AF99" s="84">
        <f t="shared" si="19"/>
        <v>184567.53006159139</v>
      </c>
      <c r="AG99" s="84">
        <f t="shared" si="20"/>
        <v>207237.92178967173</v>
      </c>
      <c r="AH99" s="84">
        <f t="shared" si="21"/>
        <v>86157.532787887903</v>
      </c>
      <c r="AI99" s="84">
        <f t="shared" si="22"/>
        <v>69519.704165551884</v>
      </c>
      <c r="AJ99" s="84">
        <f t="shared" si="23"/>
        <v>51560.684836231943</v>
      </c>
      <c r="AK99" s="84">
        <v>36.011687091852082</v>
      </c>
      <c r="AL99" s="71">
        <v>5870419</v>
      </c>
      <c r="AM99" s="71">
        <f t="shared" si="24"/>
        <v>16301427.325597934</v>
      </c>
      <c r="AN99" s="71">
        <f>[1]Extra_XM!I138</f>
        <v>70.960307869485689</v>
      </c>
      <c r="AO99" s="83">
        <v>2086782</v>
      </c>
      <c r="AP99" s="83">
        <v>3374150</v>
      </c>
      <c r="AQ99" s="71">
        <f t="shared" si="25"/>
        <v>5794735.4554020613</v>
      </c>
      <c r="AR99" s="71">
        <f t="shared" si="26"/>
        <v>9369597.1293814424</v>
      </c>
      <c r="AS99" s="60"/>
      <c r="AT99" s="72"/>
      <c r="AU99" s="72"/>
      <c r="AV99" s="77"/>
      <c r="AW99" s="77"/>
      <c r="AX99" s="77"/>
      <c r="BN99" s="74"/>
      <c r="BO99" s="75"/>
      <c r="BP99" s="76"/>
      <c r="BQ99" s="76"/>
      <c r="BR99" s="74"/>
      <c r="BS99" s="74"/>
      <c r="BU99" s="78"/>
      <c r="BV99" s="78"/>
      <c r="BW99" s="78"/>
      <c r="BX99" s="78"/>
      <c r="CA99" s="77"/>
    </row>
    <row r="100" spans="1:79" x14ac:dyDescent="0.25">
      <c r="A100" s="67">
        <v>36951</v>
      </c>
      <c r="B100" s="68">
        <v>2001</v>
      </c>
      <c r="C100" s="68">
        <v>3</v>
      </c>
      <c r="D100" s="68">
        <v>100</v>
      </c>
      <c r="E100" s="79">
        <v>57.486834059075314</v>
      </c>
      <c r="F100" s="79">
        <v>56.319478855064602</v>
      </c>
      <c r="G100" s="79"/>
      <c r="H100" s="79"/>
      <c r="I100" s="60">
        <v>59.972177752503555</v>
      </c>
      <c r="J100" s="60">
        <v>82.923119785627222</v>
      </c>
      <c r="K100" s="60">
        <v>54.047008298774728</v>
      </c>
      <c r="L100" s="60">
        <v>52.714872679642333</v>
      </c>
      <c r="M100" s="80">
        <v>210218.69</v>
      </c>
      <c r="N100" s="81">
        <v>61959.43299999999</v>
      </c>
      <c r="O100" s="81">
        <v>22145.946999999996</v>
      </c>
      <c r="P100" s="81">
        <v>10091.116000000004</v>
      </c>
      <c r="Q100" s="81">
        <v>116022.19399999999</v>
      </c>
      <c r="R100" s="82">
        <v>174856.288</v>
      </c>
      <c r="S100" s="81">
        <v>75843.453999999998</v>
      </c>
      <c r="T100" s="81">
        <v>48768.407999999996</v>
      </c>
      <c r="U100" s="81">
        <v>50244.426000000021</v>
      </c>
      <c r="V100" s="69">
        <v>62.141307875042727</v>
      </c>
      <c r="W100" s="69">
        <v>71.310982678244969</v>
      </c>
      <c r="X100" s="69"/>
      <c r="Y100" s="69"/>
      <c r="Z100" s="69"/>
      <c r="AA100" s="69"/>
      <c r="AB100" s="84">
        <f t="shared" si="15"/>
        <v>338291.3832819864</v>
      </c>
      <c r="AC100" s="84">
        <f t="shared" si="16"/>
        <v>99707.320490568905</v>
      </c>
      <c r="AD100" s="84">
        <f t="shared" si="17"/>
        <v>35638.04457500689</v>
      </c>
      <c r="AE100" s="84">
        <f t="shared" si="18"/>
        <v>16238.98232121505</v>
      </c>
      <c r="AF100" s="84">
        <f t="shared" si="19"/>
        <v>186707.03589519553</v>
      </c>
      <c r="AG100" s="84">
        <f t="shared" si="20"/>
        <v>245202.46592162567</v>
      </c>
      <c r="AH100" s="84">
        <f t="shared" si="21"/>
        <v>106355.92324145291</v>
      </c>
      <c r="AI100" s="84">
        <f t="shared" si="22"/>
        <v>68388.355016846384</v>
      </c>
      <c r="AJ100" s="84">
        <f t="shared" si="23"/>
        <v>70458.187663326389</v>
      </c>
      <c r="AK100" s="84">
        <v>36.67169510269931</v>
      </c>
      <c r="AL100" s="71">
        <v>5875208</v>
      </c>
      <c r="AM100" s="71">
        <f t="shared" si="24"/>
        <v>16021097.425538808</v>
      </c>
      <c r="AN100" s="71">
        <f>[1]Extra_XM!I139</f>
        <v>70.74309945965652</v>
      </c>
      <c r="AO100" s="83">
        <v>2046194</v>
      </c>
      <c r="AP100" s="83">
        <v>3377276</v>
      </c>
      <c r="AQ100" s="71">
        <f t="shared" si="25"/>
        <v>5579763.8867514059</v>
      </c>
      <c r="AR100" s="71">
        <f t="shared" si="26"/>
        <v>9209489.7455433067</v>
      </c>
      <c r="AS100" s="60"/>
      <c r="AT100" s="72"/>
      <c r="AU100" s="72"/>
      <c r="AV100" s="77"/>
      <c r="AW100" s="77"/>
      <c r="AX100" s="77"/>
      <c r="BN100" s="74"/>
      <c r="BO100" s="75"/>
      <c r="BP100" s="76"/>
      <c r="BQ100" s="76"/>
      <c r="BR100" s="74"/>
      <c r="BS100" s="74"/>
      <c r="BU100" s="78"/>
      <c r="BV100" s="78"/>
      <c r="BW100" s="78"/>
      <c r="BX100" s="78"/>
      <c r="CA100" s="77"/>
    </row>
    <row r="101" spans="1:79" x14ac:dyDescent="0.25">
      <c r="A101" s="67">
        <v>36982</v>
      </c>
      <c r="B101" s="68">
        <v>2001</v>
      </c>
      <c r="C101" s="68">
        <v>4</v>
      </c>
      <c r="D101" s="68">
        <v>101</v>
      </c>
      <c r="E101" s="79">
        <v>57.356542427146557</v>
      </c>
      <c r="F101" s="79">
        <v>56.501561953603002</v>
      </c>
      <c r="G101" s="79"/>
      <c r="H101" s="79"/>
      <c r="I101" s="60">
        <v>57.839126687598103</v>
      </c>
      <c r="J101" s="60">
        <v>76.57635681476269</v>
      </c>
      <c r="K101" s="60">
        <v>44.651196062676028</v>
      </c>
      <c r="L101" s="60">
        <v>45.009324794597404</v>
      </c>
      <c r="M101" s="80">
        <v>224178.06</v>
      </c>
      <c r="N101" s="81">
        <v>76403.609000000011</v>
      </c>
      <c r="O101" s="81">
        <v>27383.121999999996</v>
      </c>
      <c r="P101" s="81">
        <v>5882.717999999998</v>
      </c>
      <c r="Q101" s="81">
        <v>114508.611</v>
      </c>
      <c r="R101" s="82">
        <v>166681.446</v>
      </c>
      <c r="S101" s="81">
        <v>72212.577000000005</v>
      </c>
      <c r="T101" s="81">
        <v>47250.475000000006</v>
      </c>
      <c r="U101" s="81">
        <v>47218.394000000008</v>
      </c>
      <c r="V101" s="69">
        <v>61.633809077475107</v>
      </c>
      <c r="W101" s="69">
        <v>71.685410509289625</v>
      </c>
      <c r="X101" s="69"/>
      <c r="Y101" s="69"/>
      <c r="Z101" s="69"/>
      <c r="AA101" s="69"/>
      <c r="AB101" s="84">
        <f t="shared" si="15"/>
        <v>363725.79166444682</v>
      </c>
      <c r="AC101" s="84">
        <f t="shared" si="16"/>
        <v>123963.79542915957</v>
      </c>
      <c r="AD101" s="84">
        <f t="shared" si="17"/>
        <v>44428.735477923787</v>
      </c>
      <c r="AE101" s="84">
        <f t="shared" si="18"/>
        <v>9544.6283266466417</v>
      </c>
      <c r="AF101" s="84">
        <f t="shared" si="19"/>
        <v>185788.63243071683</v>
      </c>
      <c r="AG101" s="84">
        <f t="shared" si="20"/>
        <v>232517.94865344319</v>
      </c>
      <c r="AH101" s="84">
        <f t="shared" si="21"/>
        <v>100735.38881477433</v>
      </c>
      <c r="AI101" s="84">
        <f t="shared" si="22"/>
        <v>65913.656160031154</v>
      </c>
      <c r="AJ101" s="84">
        <f t="shared" si="23"/>
        <v>65868.903678637696</v>
      </c>
      <c r="AK101" s="84">
        <v>36.987948941230279</v>
      </c>
      <c r="AL101" s="71">
        <v>5884518</v>
      </c>
      <c r="AM101" s="71">
        <f t="shared" si="24"/>
        <v>15909284.424907804</v>
      </c>
      <c r="AN101" s="71">
        <f>[1]Extra_XM!I140</f>
        <v>70.934049661251606</v>
      </c>
      <c r="AO101" s="83">
        <v>2220210</v>
      </c>
      <c r="AP101" s="83">
        <v>3583786</v>
      </c>
      <c r="AQ101" s="71">
        <f t="shared" si="25"/>
        <v>6002522.6149405204</v>
      </c>
      <c r="AR101" s="71">
        <f t="shared" si="26"/>
        <v>9689063.8777895905</v>
      </c>
      <c r="AS101" s="60"/>
      <c r="AT101" s="72"/>
      <c r="AU101" s="72"/>
      <c r="AV101" s="77"/>
      <c r="AW101" s="77"/>
      <c r="AX101" s="77"/>
      <c r="BN101" s="74"/>
      <c r="BO101" s="75"/>
      <c r="BP101" s="76"/>
      <c r="BQ101" s="76"/>
      <c r="BR101" s="74"/>
      <c r="BS101" s="74"/>
      <c r="BU101" s="78"/>
      <c r="BV101" s="78"/>
      <c r="BW101" s="78"/>
      <c r="BX101" s="78"/>
      <c r="CA101" s="77"/>
    </row>
    <row r="102" spans="1:79" x14ac:dyDescent="0.25">
      <c r="A102" s="67">
        <v>37012</v>
      </c>
      <c r="B102" s="68">
        <v>2001</v>
      </c>
      <c r="C102" s="68">
        <v>5</v>
      </c>
      <c r="D102" s="68">
        <v>102</v>
      </c>
      <c r="E102" s="79">
        <v>56.433333936407273</v>
      </c>
      <c r="F102" s="79">
        <v>54.844096735663399</v>
      </c>
      <c r="G102" s="79"/>
      <c r="H102" s="79"/>
      <c r="I102" s="60">
        <v>57.86781146825605</v>
      </c>
      <c r="J102" s="60">
        <v>81.918180993643958</v>
      </c>
      <c r="K102" s="60">
        <v>61.838472120569833</v>
      </c>
      <c r="L102" s="60">
        <v>49.997946496030089</v>
      </c>
      <c r="M102" s="80">
        <v>206926.64</v>
      </c>
      <c r="N102" s="81">
        <v>53929.007000000005</v>
      </c>
      <c r="O102" s="81">
        <v>29896.149000000005</v>
      </c>
      <c r="P102" s="81">
        <v>8564.5210000000006</v>
      </c>
      <c r="Q102" s="81">
        <v>114536.963</v>
      </c>
      <c r="R102" s="82">
        <v>182735.15900000001</v>
      </c>
      <c r="S102" s="81">
        <v>82571.319000000003</v>
      </c>
      <c r="T102" s="81">
        <v>55696.063999999998</v>
      </c>
      <c r="U102" s="81">
        <v>44467.776000000013</v>
      </c>
      <c r="V102" s="69">
        <v>61.491877408885607</v>
      </c>
      <c r="W102" s="69">
        <v>72.182003915932157</v>
      </c>
      <c r="X102" s="69"/>
      <c r="Y102" s="69"/>
      <c r="Z102" s="69"/>
      <c r="AA102" s="69"/>
      <c r="AB102" s="84">
        <f t="shared" si="15"/>
        <v>336510.52581149363</v>
      </c>
      <c r="AC102" s="84">
        <f t="shared" si="16"/>
        <v>87701.025358850457</v>
      </c>
      <c r="AD102" s="84">
        <f t="shared" si="17"/>
        <v>48618.045601710633</v>
      </c>
      <c r="AE102" s="84">
        <f t="shared" si="18"/>
        <v>13927.889927723078</v>
      </c>
      <c r="AF102" s="84">
        <f t="shared" si="19"/>
        <v>186263.56492320946</v>
      </c>
      <c r="AG102" s="84">
        <f t="shared" si="20"/>
        <v>253158.88876239181</v>
      </c>
      <c r="AH102" s="84">
        <f t="shared" si="21"/>
        <v>114393.22063733214</v>
      </c>
      <c r="AI102" s="84">
        <f t="shared" si="22"/>
        <v>77160.595409442016</v>
      </c>
      <c r="AJ102" s="84">
        <f t="shared" si="23"/>
        <v>61605.072715617687</v>
      </c>
      <c r="AK102" s="84">
        <v>36.740445937162562</v>
      </c>
      <c r="AL102" s="71">
        <v>5853869</v>
      </c>
      <c r="AM102" s="71">
        <f t="shared" si="24"/>
        <v>15933037.421516092</v>
      </c>
      <c r="AN102" s="71">
        <f>[1]Extra_XM!I141</f>
        <v>71.472896556214266</v>
      </c>
      <c r="AO102" s="83">
        <v>2111625</v>
      </c>
      <c r="AP102" s="83">
        <v>3513102</v>
      </c>
      <c r="AQ102" s="71">
        <f t="shared" si="25"/>
        <v>5747412.5480445353</v>
      </c>
      <c r="AR102" s="71">
        <f t="shared" si="26"/>
        <v>9561947.0868929643</v>
      </c>
      <c r="AS102" s="60"/>
      <c r="AT102" s="72"/>
      <c r="AU102" s="72"/>
      <c r="AV102" s="77"/>
      <c r="AW102" s="77"/>
      <c r="AX102" s="77"/>
      <c r="BN102" s="74"/>
      <c r="BO102" s="75"/>
      <c r="BP102" s="76"/>
      <c r="BQ102" s="76"/>
      <c r="BR102" s="74"/>
      <c r="BS102" s="74"/>
      <c r="BU102" s="78"/>
      <c r="BV102" s="78"/>
      <c r="BW102" s="78"/>
      <c r="BX102" s="78"/>
      <c r="CA102" s="77"/>
    </row>
    <row r="103" spans="1:79" x14ac:dyDescent="0.25">
      <c r="A103" s="67">
        <v>37043</v>
      </c>
      <c r="B103" s="68">
        <v>2001</v>
      </c>
      <c r="C103" s="68">
        <v>6</v>
      </c>
      <c r="D103" s="68">
        <v>103</v>
      </c>
      <c r="E103" s="79">
        <v>49.374116914699677</v>
      </c>
      <c r="F103" s="79">
        <v>54.108577627124298</v>
      </c>
      <c r="G103" s="79"/>
      <c r="H103" s="79"/>
      <c r="I103" s="60">
        <v>56.643806109236237</v>
      </c>
      <c r="J103" s="60">
        <v>84.242981039361425</v>
      </c>
      <c r="K103" s="60">
        <v>55.711641872209867</v>
      </c>
      <c r="L103" s="60">
        <v>49.590293506305763</v>
      </c>
      <c r="M103" s="80">
        <v>205188.47</v>
      </c>
      <c r="N103" s="81">
        <v>53535.532999999996</v>
      </c>
      <c r="O103" s="81">
        <v>30367.731999999996</v>
      </c>
      <c r="P103" s="81">
        <v>8606.1490000000013</v>
      </c>
      <c r="Q103" s="81">
        <v>112679.056</v>
      </c>
      <c r="R103" s="82">
        <v>159970.80799999999</v>
      </c>
      <c r="S103" s="81">
        <v>73453.649000000005</v>
      </c>
      <c r="T103" s="81">
        <v>46292.873000000007</v>
      </c>
      <c r="U103" s="81">
        <v>40224.285999999971</v>
      </c>
      <c r="V103" s="69">
        <v>61.60132775801398</v>
      </c>
      <c r="W103" s="69">
        <v>71.491879119060101</v>
      </c>
      <c r="X103" s="69"/>
      <c r="Y103" s="69"/>
      <c r="Z103" s="69"/>
      <c r="AA103" s="69"/>
      <c r="AB103" s="84">
        <f t="shared" si="15"/>
        <v>333090.98597035703</v>
      </c>
      <c r="AC103" s="84">
        <f t="shared" si="16"/>
        <v>86906.459565776691</v>
      </c>
      <c r="AD103" s="84">
        <f t="shared" si="17"/>
        <v>49297.203656538601</v>
      </c>
      <c r="AE103" s="84">
        <f t="shared" si="18"/>
        <v>13970.719971827864</v>
      </c>
      <c r="AF103" s="84">
        <f t="shared" si="19"/>
        <v>182916.60277621387</v>
      </c>
      <c r="AG103" s="84">
        <f t="shared" si="20"/>
        <v>223760.81027831169</v>
      </c>
      <c r="AH103" s="84">
        <f t="shared" si="21"/>
        <v>102744.04576451662</v>
      </c>
      <c r="AI103" s="84">
        <f t="shared" si="22"/>
        <v>64752.631446300999</v>
      </c>
      <c r="AJ103" s="84">
        <f t="shared" si="23"/>
        <v>56264.133067494047</v>
      </c>
      <c r="AK103" s="84">
        <v>36.520443266880157</v>
      </c>
      <c r="AL103" s="71">
        <v>5963087</v>
      </c>
      <c r="AM103" s="71">
        <f t="shared" si="24"/>
        <v>16328079.471608806</v>
      </c>
      <c r="AN103" s="71">
        <f>[1]Extra_XM!I142</f>
        <v>72.747819840998858</v>
      </c>
      <c r="AO103" s="83">
        <v>2186603</v>
      </c>
      <c r="AP103" s="83">
        <v>3617113</v>
      </c>
      <c r="AQ103" s="71">
        <f t="shared" si="25"/>
        <v>5987339.7045621229</v>
      </c>
      <c r="AR103" s="71">
        <f t="shared" si="26"/>
        <v>9904351.3069303446</v>
      </c>
      <c r="AS103" s="60"/>
      <c r="AT103" s="72"/>
      <c r="AU103" s="72"/>
      <c r="AV103" s="77"/>
      <c r="AW103" s="77"/>
      <c r="AX103" s="77"/>
      <c r="BN103" s="74"/>
      <c r="BO103" s="75"/>
      <c r="BP103" s="76"/>
      <c r="BQ103" s="76"/>
      <c r="BR103" s="74"/>
      <c r="BS103" s="74"/>
      <c r="BU103" s="78"/>
      <c r="BV103" s="78"/>
      <c r="BW103" s="78"/>
      <c r="BX103" s="78"/>
      <c r="CA103" s="77"/>
    </row>
    <row r="104" spans="1:79" x14ac:dyDescent="0.25">
      <c r="A104" s="67">
        <v>37073</v>
      </c>
      <c r="B104" s="68">
        <v>2001</v>
      </c>
      <c r="C104" s="68">
        <v>7</v>
      </c>
      <c r="D104" s="68">
        <v>104</v>
      </c>
      <c r="E104" s="79">
        <v>54.267816271558488</v>
      </c>
      <c r="F104" s="79">
        <v>55.625240203557802</v>
      </c>
      <c r="G104" s="79"/>
      <c r="H104" s="79"/>
      <c r="I104" s="60">
        <v>60.540350736868028</v>
      </c>
      <c r="J104" s="60">
        <v>80.442487111659091</v>
      </c>
      <c r="K104" s="60">
        <v>47.045973161820093</v>
      </c>
      <c r="L104" s="60">
        <v>62.313484143583707</v>
      </c>
      <c r="M104" s="80">
        <v>240094.09</v>
      </c>
      <c r="N104" s="81">
        <v>71993.654999999999</v>
      </c>
      <c r="O104" s="81">
        <v>44533.164000000004</v>
      </c>
      <c r="P104" s="81">
        <v>8860.4969999999994</v>
      </c>
      <c r="Q104" s="81">
        <v>114706.774</v>
      </c>
      <c r="R104" s="82">
        <v>155976.05799999999</v>
      </c>
      <c r="S104" s="81">
        <v>65420.035999999986</v>
      </c>
      <c r="T104" s="81">
        <v>47201.111000000004</v>
      </c>
      <c r="U104" s="81">
        <v>43354.910999999993</v>
      </c>
      <c r="V104" s="69">
        <v>62.446177864705113</v>
      </c>
      <c r="W104" s="69">
        <v>70.442182308480085</v>
      </c>
      <c r="X104" s="69"/>
      <c r="Y104" s="69"/>
      <c r="Z104" s="69"/>
      <c r="AA104" s="69"/>
      <c r="AB104" s="84">
        <f t="shared" si="15"/>
        <v>384481.64196723781</v>
      </c>
      <c r="AC104" s="84">
        <f t="shared" si="16"/>
        <v>115289.12971420011</v>
      </c>
      <c r="AD104" s="84">
        <f t="shared" si="17"/>
        <v>71314.47515728639</v>
      </c>
      <c r="AE104" s="84">
        <f t="shared" si="18"/>
        <v>14189.014128610097</v>
      </c>
      <c r="AF104" s="84">
        <f t="shared" si="19"/>
        <v>183689.02296714118</v>
      </c>
      <c r="AG104" s="84">
        <f t="shared" si="20"/>
        <v>221424.22748481919</v>
      </c>
      <c r="AH104" s="84">
        <f t="shared" si="21"/>
        <v>92870.541280951322</v>
      </c>
      <c r="AI104" s="84">
        <f t="shared" si="22"/>
        <v>67006.883451306378</v>
      </c>
      <c r="AJ104" s="84">
        <f t="shared" si="23"/>
        <v>61546.802752561474</v>
      </c>
      <c r="AK104" s="84">
        <v>36.67169510269931</v>
      </c>
      <c r="AL104" s="71">
        <v>6064124</v>
      </c>
      <c r="AM104" s="71">
        <f t="shared" si="24"/>
        <v>16536252.232184477</v>
      </c>
      <c r="AN104" s="71">
        <f>[1]Extra_XM!I143</f>
        <v>77.681146964443798</v>
      </c>
      <c r="AO104" s="83">
        <v>2141256</v>
      </c>
      <c r="AP104" s="83">
        <v>3519377</v>
      </c>
      <c r="AQ104" s="71">
        <f t="shared" si="25"/>
        <v>5838988.336926884</v>
      </c>
      <c r="AR104" s="71">
        <f t="shared" si="26"/>
        <v>9596984.7866152972</v>
      </c>
      <c r="AS104" s="60"/>
      <c r="AT104" s="72"/>
      <c r="AU104" s="72"/>
      <c r="AV104" s="77"/>
      <c r="AW104" s="77"/>
      <c r="AX104" s="77"/>
      <c r="BN104" s="74"/>
      <c r="BO104" s="75"/>
      <c r="BP104" s="76"/>
      <c r="BQ104" s="76"/>
      <c r="BR104" s="74"/>
      <c r="BS104" s="74"/>
      <c r="BU104" s="78"/>
      <c r="BV104" s="78"/>
      <c r="BW104" s="78"/>
      <c r="BX104" s="78"/>
      <c r="CA104" s="77"/>
    </row>
    <row r="105" spans="1:79" x14ac:dyDescent="0.25">
      <c r="A105" s="67">
        <v>37104</v>
      </c>
      <c r="B105" s="68">
        <v>2001</v>
      </c>
      <c r="C105" s="68">
        <v>8</v>
      </c>
      <c r="D105" s="68">
        <v>105</v>
      </c>
      <c r="E105" s="79">
        <v>53.889766462721951</v>
      </c>
      <c r="F105" s="79">
        <v>55.764103960660698</v>
      </c>
      <c r="G105" s="79"/>
      <c r="H105" s="79"/>
      <c r="I105" s="60">
        <v>59.255732853134269</v>
      </c>
      <c r="J105" s="60">
        <v>86.794183843716127</v>
      </c>
      <c r="K105" s="60">
        <v>48.466358592669252</v>
      </c>
      <c r="L105" s="60">
        <v>61.445235412977041</v>
      </c>
      <c r="M105" s="80">
        <v>205449.96</v>
      </c>
      <c r="N105" s="81">
        <v>43029.542999999991</v>
      </c>
      <c r="O105" s="81">
        <v>39123.758999999998</v>
      </c>
      <c r="P105" s="81">
        <v>9841.4769999999971</v>
      </c>
      <c r="Q105" s="81">
        <v>113455.181</v>
      </c>
      <c r="R105" s="82">
        <v>184065.09700000001</v>
      </c>
      <c r="S105" s="81">
        <v>68411.074999999997</v>
      </c>
      <c r="T105" s="81">
        <v>64047.474999999999</v>
      </c>
      <c r="U105" s="81">
        <v>51606.546999999991</v>
      </c>
      <c r="V105" s="69">
        <v>62.307084681949256</v>
      </c>
      <c r="W105" s="69">
        <v>69.767245253559778</v>
      </c>
      <c r="X105" s="69"/>
      <c r="Y105" s="69"/>
      <c r="Z105" s="69"/>
      <c r="AA105" s="69"/>
      <c r="AB105" s="84">
        <f t="shared" si="15"/>
        <v>329737.71931191016</v>
      </c>
      <c r="AC105" s="84">
        <f t="shared" si="16"/>
        <v>69060.433848971123</v>
      </c>
      <c r="AD105" s="84">
        <f t="shared" si="17"/>
        <v>62791.830495215559</v>
      </c>
      <c r="AE105" s="84">
        <f t="shared" si="18"/>
        <v>15795.117120687775</v>
      </c>
      <c r="AF105" s="84">
        <f t="shared" si="19"/>
        <v>182090.33784703564</v>
      </c>
      <c r="AG105" s="84">
        <f t="shared" si="20"/>
        <v>263827.38250742143</v>
      </c>
      <c r="AH105" s="84">
        <f t="shared" si="21"/>
        <v>98056.150492066925</v>
      </c>
      <c r="AI105" s="84">
        <f t="shared" si="22"/>
        <v>91801.639533319627</v>
      </c>
      <c r="AJ105" s="84">
        <f t="shared" si="23"/>
        <v>73969.592482034888</v>
      </c>
      <c r="AK105" s="84">
        <v>37.029199441908233</v>
      </c>
      <c r="AL105" s="71">
        <v>6046912</v>
      </c>
      <c r="AM105" s="71">
        <f t="shared" si="24"/>
        <v>16330118.099059781</v>
      </c>
      <c r="AN105" s="71">
        <f>[1]Extra_XM!I144</f>
        <v>80.054714198268201</v>
      </c>
      <c r="AO105" s="83">
        <v>2209560</v>
      </c>
      <c r="AP105" s="83">
        <v>3560502</v>
      </c>
      <c r="AQ105" s="71">
        <f t="shared" si="25"/>
        <v>5967074.7229261035</v>
      </c>
      <c r="AR105" s="71">
        <f t="shared" si="26"/>
        <v>9615390.1614474542</v>
      </c>
      <c r="AS105" s="60"/>
      <c r="AT105" s="72"/>
      <c r="AU105" s="72"/>
      <c r="AV105" s="77"/>
      <c r="AW105" s="77"/>
      <c r="AX105" s="77"/>
      <c r="BN105" s="74"/>
      <c r="BO105" s="75"/>
      <c r="BP105" s="76"/>
      <c r="BQ105" s="76"/>
      <c r="BR105" s="74"/>
      <c r="BS105" s="74"/>
      <c r="BU105" s="78"/>
      <c r="BV105" s="78"/>
      <c r="BW105" s="78"/>
      <c r="BX105" s="78"/>
      <c r="CA105" s="77"/>
    </row>
    <row r="106" spans="1:79" x14ac:dyDescent="0.25">
      <c r="A106" s="67">
        <v>37135</v>
      </c>
      <c r="B106" s="68">
        <v>2001</v>
      </c>
      <c r="C106" s="68">
        <v>9</v>
      </c>
      <c r="D106" s="68">
        <v>106</v>
      </c>
      <c r="E106" s="79">
        <v>52.354956224489719</v>
      </c>
      <c r="F106" s="79">
        <v>53.620715582406703</v>
      </c>
      <c r="G106" s="79"/>
      <c r="H106" s="79"/>
      <c r="I106" s="60">
        <v>53.343177371766387</v>
      </c>
      <c r="J106" s="60">
        <v>77.387236995752033</v>
      </c>
      <c r="K106" s="60">
        <v>44.82165487073874</v>
      </c>
      <c r="L106" s="60">
        <v>58.765274271839722</v>
      </c>
      <c r="M106" s="80">
        <v>174940.08</v>
      </c>
      <c r="N106" s="81">
        <v>22058.718000000001</v>
      </c>
      <c r="O106" s="81">
        <v>34106.236999999994</v>
      </c>
      <c r="P106" s="81">
        <v>8021.4050000000025</v>
      </c>
      <c r="Q106" s="81">
        <v>110753.72</v>
      </c>
      <c r="R106" s="82">
        <v>149899.21799999999</v>
      </c>
      <c r="S106" s="81">
        <v>56885.299999999996</v>
      </c>
      <c r="T106" s="81">
        <v>54688.134000000005</v>
      </c>
      <c r="U106" s="81">
        <v>38325.784000000014</v>
      </c>
      <c r="V106" s="69">
        <v>61.991849502061342</v>
      </c>
      <c r="W106" s="69">
        <v>70.073295807257054</v>
      </c>
      <c r="X106" s="69"/>
      <c r="Y106" s="69"/>
      <c r="Z106" s="69"/>
      <c r="AA106" s="69"/>
      <c r="AB106" s="84">
        <f t="shared" si="15"/>
        <v>282198.51707147871</v>
      </c>
      <c r="AC106" s="84">
        <f t="shared" si="16"/>
        <v>35583.255181419467</v>
      </c>
      <c r="AD106" s="84">
        <f t="shared" si="17"/>
        <v>55017.292231079344</v>
      </c>
      <c r="AE106" s="84">
        <f t="shared" si="18"/>
        <v>12939.451015626299</v>
      </c>
      <c r="AF106" s="84">
        <f t="shared" si="19"/>
        <v>178658.51864335366</v>
      </c>
      <c r="AG106" s="84">
        <f t="shared" si="20"/>
        <v>213917.75036857315</v>
      </c>
      <c r="AH106" s="84">
        <f t="shared" si="21"/>
        <v>81179.71239210463</v>
      </c>
      <c r="AI106" s="84">
        <f t="shared" si="22"/>
        <v>78044.186975912584</v>
      </c>
      <c r="AJ106" s="84">
        <f t="shared" si="23"/>
        <v>54693.85100055598</v>
      </c>
      <c r="AK106" s="84">
        <v>37.290452612868584</v>
      </c>
      <c r="AL106" s="71">
        <v>6180353</v>
      </c>
      <c r="AM106" s="71">
        <f t="shared" si="24"/>
        <v>16573553.193793144</v>
      </c>
      <c r="AN106" s="71">
        <f>[1]Extra_XM!I145</f>
        <v>82.536098444212939</v>
      </c>
      <c r="AO106" s="83">
        <v>2206386</v>
      </c>
      <c r="AP106" s="83">
        <v>3558082</v>
      </c>
      <c r="AQ106" s="71">
        <f t="shared" si="25"/>
        <v>5916758.4338694699</v>
      </c>
      <c r="AR106" s="71">
        <f t="shared" si="26"/>
        <v>9541536.1056039836</v>
      </c>
      <c r="AS106" s="60"/>
      <c r="AT106" s="72"/>
      <c r="AU106" s="72"/>
      <c r="AV106" s="77"/>
      <c r="AW106" s="77"/>
      <c r="AX106" s="77"/>
      <c r="BN106" s="74"/>
      <c r="BO106" s="75"/>
      <c r="BP106" s="76"/>
      <c r="BQ106" s="76"/>
      <c r="BR106" s="74"/>
      <c r="BS106" s="74"/>
      <c r="BU106" s="78"/>
      <c r="BV106" s="78"/>
      <c r="BW106" s="78"/>
      <c r="BX106" s="78"/>
      <c r="CA106" s="77"/>
    </row>
    <row r="107" spans="1:79" x14ac:dyDescent="0.25">
      <c r="A107" s="67">
        <v>37165</v>
      </c>
      <c r="B107" s="68">
        <v>2001</v>
      </c>
      <c r="C107" s="68">
        <v>10</v>
      </c>
      <c r="D107" s="68">
        <v>107</v>
      </c>
      <c r="E107" s="79">
        <v>55.726003433588083</v>
      </c>
      <c r="F107" s="79">
        <v>53.552730995905797</v>
      </c>
      <c r="G107" s="79"/>
      <c r="H107" s="79"/>
      <c r="I107" s="60">
        <v>62.283225141515274</v>
      </c>
      <c r="J107" s="60">
        <v>86.702981272534998</v>
      </c>
      <c r="K107" s="60">
        <v>47.792054319460632</v>
      </c>
      <c r="L107" s="60">
        <v>58.879247641090316</v>
      </c>
      <c r="M107" s="80">
        <v>206323.28</v>
      </c>
      <c r="N107" s="81">
        <v>41007.108999999997</v>
      </c>
      <c r="O107" s="81">
        <v>40811.384000000005</v>
      </c>
      <c r="P107" s="81">
        <v>10356.864999999998</v>
      </c>
      <c r="Q107" s="81">
        <v>114147.92200000001</v>
      </c>
      <c r="R107" s="82">
        <v>182787.86199999999</v>
      </c>
      <c r="S107" s="81">
        <v>75504.453999999998</v>
      </c>
      <c r="T107" s="81">
        <v>63479.061000000002</v>
      </c>
      <c r="U107" s="81">
        <v>43804.346999999987</v>
      </c>
      <c r="V107" s="69">
        <v>61.012251252040102</v>
      </c>
      <c r="W107" s="69">
        <v>69.059065916100636</v>
      </c>
      <c r="X107" s="69"/>
      <c r="Y107" s="69"/>
      <c r="Z107" s="69"/>
      <c r="AA107" s="69"/>
      <c r="AB107" s="84">
        <f t="shared" si="15"/>
        <v>338166.96772535669</v>
      </c>
      <c r="AC107" s="84">
        <f t="shared" si="16"/>
        <v>67211.270127700496</v>
      </c>
      <c r="AD107" s="84">
        <f t="shared" si="17"/>
        <v>66890.47390074034</v>
      </c>
      <c r="AE107" s="84">
        <f t="shared" si="18"/>
        <v>16975.057939127739</v>
      </c>
      <c r="AF107" s="84">
        <f t="shared" si="19"/>
        <v>187090.16575778814</v>
      </c>
      <c r="AG107" s="84">
        <f t="shared" si="20"/>
        <v>264683.36861385824</v>
      </c>
      <c r="AH107" s="84">
        <f t="shared" si="21"/>
        <v>109333.15271267905</v>
      </c>
      <c r="AI107" s="84">
        <f t="shared" si="22"/>
        <v>91919.953098004917</v>
      </c>
      <c r="AJ107" s="84">
        <f t="shared" si="23"/>
        <v>63430.262803174279</v>
      </c>
      <c r="AK107" s="84">
        <v>37.4554546155804</v>
      </c>
      <c r="AL107" s="71">
        <v>6364872</v>
      </c>
      <c r="AM107" s="71">
        <f t="shared" si="24"/>
        <v>16993177.803674009</v>
      </c>
      <c r="AN107" s="71">
        <f>[1]Extra_XM!I146</f>
        <v>83.66065967949794</v>
      </c>
      <c r="AO107" s="83">
        <v>2188973</v>
      </c>
      <c r="AP107" s="83">
        <v>3499496</v>
      </c>
      <c r="AQ107" s="71">
        <f t="shared" si="25"/>
        <v>5844203.5278072683</v>
      </c>
      <c r="AR107" s="71">
        <f t="shared" si="26"/>
        <v>9343087.7716387659</v>
      </c>
      <c r="AS107" s="60"/>
      <c r="AT107" s="72"/>
      <c r="AU107" s="72"/>
      <c r="AV107" s="77"/>
      <c r="AW107" s="77"/>
      <c r="AX107" s="77"/>
      <c r="BN107" s="74"/>
      <c r="BO107" s="75"/>
      <c r="BP107" s="76"/>
      <c r="BQ107" s="76"/>
      <c r="BR107" s="74"/>
      <c r="BS107" s="74"/>
      <c r="BU107" s="78"/>
      <c r="BV107" s="78"/>
      <c r="BW107" s="78"/>
      <c r="BX107" s="78"/>
      <c r="CA107" s="77"/>
    </row>
    <row r="108" spans="1:79" x14ac:dyDescent="0.25">
      <c r="A108" s="67">
        <v>37196</v>
      </c>
      <c r="B108" s="68">
        <v>2001</v>
      </c>
      <c r="C108" s="68">
        <v>11</v>
      </c>
      <c r="D108" s="68">
        <v>108</v>
      </c>
      <c r="E108" s="79">
        <v>57.518734405490918</v>
      </c>
      <c r="F108" s="79">
        <v>55.744671046299104</v>
      </c>
      <c r="G108" s="79"/>
      <c r="H108" s="79"/>
      <c r="I108" s="60">
        <v>62.318070174664243</v>
      </c>
      <c r="J108" s="60">
        <v>86.068374959631882</v>
      </c>
      <c r="K108" s="60">
        <v>51.214093638829382</v>
      </c>
      <c r="L108" s="60">
        <v>65.125831427244648</v>
      </c>
      <c r="M108" s="80">
        <v>169288.97</v>
      </c>
      <c r="N108" s="81">
        <v>19073.865999999998</v>
      </c>
      <c r="O108" s="81">
        <v>27139.992999999991</v>
      </c>
      <c r="P108" s="81">
        <v>9029.152</v>
      </c>
      <c r="Q108" s="81">
        <v>114045.959</v>
      </c>
      <c r="R108" s="82">
        <v>148399.899</v>
      </c>
      <c r="S108" s="81">
        <v>64506.315999999992</v>
      </c>
      <c r="T108" s="81">
        <v>48504.264999999999</v>
      </c>
      <c r="U108" s="81">
        <v>35389.318000000007</v>
      </c>
      <c r="V108" s="69">
        <v>61.463716269305245</v>
      </c>
      <c r="W108" s="69">
        <v>68.896367690263133</v>
      </c>
      <c r="X108" s="69"/>
      <c r="Y108" s="69"/>
      <c r="Z108" s="69"/>
      <c r="AA108" s="69"/>
      <c r="AB108" s="84">
        <f t="shared" si="15"/>
        <v>275429.11537964112</v>
      </c>
      <c r="AC108" s="84">
        <f t="shared" si="16"/>
        <v>31032.72492738194</v>
      </c>
      <c r="AD108" s="84">
        <f t="shared" si="17"/>
        <v>44156.121118816249</v>
      </c>
      <c r="AE108" s="84">
        <f t="shared" si="18"/>
        <v>14690.214891072452</v>
      </c>
      <c r="AF108" s="84">
        <f t="shared" si="19"/>
        <v>185550.05444237046</v>
      </c>
      <c r="AG108" s="84">
        <f t="shared" si="20"/>
        <v>215395.82415601399</v>
      </c>
      <c r="AH108" s="84">
        <f t="shared" si="21"/>
        <v>93628.03608167058</v>
      </c>
      <c r="AI108" s="84">
        <f t="shared" si="22"/>
        <v>70401.773890403405</v>
      </c>
      <c r="AJ108" s="84">
        <f t="shared" si="23"/>
        <v>51366.014183939988</v>
      </c>
      <c r="AK108" s="84">
        <v>37.661707118970156</v>
      </c>
      <c r="AL108" s="71">
        <v>6535899</v>
      </c>
      <c r="AM108" s="71">
        <f t="shared" si="24"/>
        <v>17354229.268879518</v>
      </c>
      <c r="AN108" s="71">
        <f>[1]Extra_XM!I147</f>
        <v>85.360633407461961</v>
      </c>
      <c r="AO108" s="83">
        <v>2205596</v>
      </c>
      <c r="AP108" s="83">
        <v>3521242</v>
      </c>
      <c r="AQ108" s="71">
        <f t="shared" si="25"/>
        <v>5856335.7020240957</v>
      </c>
      <c r="AR108" s="71">
        <f t="shared" si="26"/>
        <v>9349661.1528433729</v>
      </c>
      <c r="AS108" s="60"/>
      <c r="AT108" s="72"/>
      <c r="AU108" s="72"/>
      <c r="AV108" s="77"/>
      <c r="AW108" s="77"/>
      <c r="AX108" s="77"/>
      <c r="BN108" s="74"/>
      <c r="BO108" s="75"/>
      <c r="BP108" s="76"/>
      <c r="BQ108" s="76"/>
      <c r="BR108" s="74"/>
      <c r="BS108" s="74"/>
      <c r="BU108" s="78"/>
      <c r="BV108" s="78"/>
      <c r="BW108" s="78"/>
      <c r="BX108" s="78"/>
      <c r="CA108" s="77"/>
    </row>
    <row r="109" spans="1:79" x14ac:dyDescent="0.25">
      <c r="A109" s="67">
        <v>37226</v>
      </c>
      <c r="B109" s="68">
        <v>2001</v>
      </c>
      <c r="C109" s="68">
        <v>12</v>
      </c>
      <c r="D109" s="68">
        <v>109</v>
      </c>
      <c r="E109" s="79">
        <v>65.715704544187332</v>
      </c>
      <c r="F109" s="79">
        <v>56.921248239353602</v>
      </c>
      <c r="G109" s="79"/>
      <c r="H109" s="79"/>
      <c r="I109" s="85">
        <v>62.61751882927156</v>
      </c>
      <c r="J109" s="85">
        <v>105.95923904545715</v>
      </c>
      <c r="K109" s="85">
        <v>66.907494456731442</v>
      </c>
      <c r="L109" s="85">
        <v>55.733696762240662</v>
      </c>
      <c r="M109" s="80">
        <v>166298.79</v>
      </c>
      <c r="N109" s="81">
        <v>14254.857</v>
      </c>
      <c r="O109" s="81">
        <v>33545.842000000004</v>
      </c>
      <c r="P109" s="81">
        <v>6737.8530000000028</v>
      </c>
      <c r="Q109" s="81">
        <v>111760.238</v>
      </c>
      <c r="R109" s="82">
        <v>155477.984</v>
      </c>
      <c r="S109" s="81">
        <v>64647.739000000009</v>
      </c>
      <c r="T109" s="81">
        <v>51294.330999999998</v>
      </c>
      <c r="U109" s="81">
        <v>39535.913999999982</v>
      </c>
      <c r="V109" s="69">
        <v>60.676183253809938</v>
      </c>
      <c r="W109" s="69">
        <v>67.51632801492147</v>
      </c>
      <c r="X109" s="69"/>
      <c r="Y109" s="69"/>
      <c r="Z109" s="69"/>
      <c r="AA109" s="69"/>
      <c r="AB109" s="84">
        <f t="shared" si="15"/>
        <v>274075.8912016073</v>
      </c>
      <c r="AC109" s="84">
        <f t="shared" si="16"/>
        <v>23493.331708706181</v>
      </c>
      <c r="AD109" s="84">
        <f t="shared" si="17"/>
        <v>55286.671311669263</v>
      </c>
      <c r="AE109" s="84">
        <f t="shared" si="18"/>
        <v>11104.609154164165</v>
      </c>
      <c r="AF109" s="84">
        <f t="shared" si="19"/>
        <v>184191.27902706771</v>
      </c>
      <c r="AG109" s="84">
        <f t="shared" si="20"/>
        <v>230282.04964825476</v>
      </c>
      <c r="AH109" s="84">
        <f t="shared" si="21"/>
        <v>95751.266250309869</v>
      </c>
      <c r="AI109" s="84">
        <f t="shared" si="22"/>
        <v>75973.223823226392</v>
      </c>
      <c r="AJ109" s="84">
        <f t="shared" si="23"/>
        <v>58557.559574718485</v>
      </c>
      <c r="AK109" s="84">
        <v>38.211713794676186</v>
      </c>
      <c r="AL109" s="71">
        <v>6477256.7519999994</v>
      </c>
      <c r="AM109" s="71">
        <f t="shared" si="24"/>
        <v>16950971.596836459</v>
      </c>
      <c r="AN109" s="71">
        <f>[1]Extra_XM!I148</f>
        <v>84.313484030528556</v>
      </c>
      <c r="AO109" s="83">
        <v>2700359</v>
      </c>
      <c r="AP109" s="83">
        <v>4068435</v>
      </c>
      <c r="AQ109" s="71">
        <f t="shared" si="25"/>
        <v>7066835.6161932349</v>
      </c>
      <c r="AR109" s="71">
        <f t="shared" si="26"/>
        <v>10647088.539030226</v>
      </c>
      <c r="AS109" s="60"/>
      <c r="AT109" s="72"/>
      <c r="AU109" s="72"/>
      <c r="AV109" s="77"/>
      <c r="AW109" s="77"/>
      <c r="AX109" s="77"/>
      <c r="BN109" s="74"/>
      <c r="BO109" s="75"/>
      <c r="BP109" s="76"/>
      <c r="BQ109" s="76"/>
      <c r="BR109" s="74"/>
      <c r="BS109" s="74"/>
      <c r="BU109" s="78"/>
      <c r="BV109" s="78"/>
      <c r="BW109" s="78"/>
      <c r="BX109" s="78"/>
      <c r="CA109" s="77"/>
    </row>
    <row r="110" spans="1:79" x14ac:dyDescent="0.25">
      <c r="A110" s="67">
        <v>37257</v>
      </c>
      <c r="B110" s="68">
        <v>2002</v>
      </c>
      <c r="C110" s="68">
        <v>1</v>
      </c>
      <c r="D110" s="68">
        <v>110</v>
      </c>
      <c r="E110" s="79">
        <v>56.491556334330667</v>
      </c>
      <c r="F110" s="79">
        <v>58.930904461854297</v>
      </c>
      <c r="G110" s="79"/>
      <c r="H110" s="79"/>
      <c r="I110" s="60">
        <v>56.801714841348058</v>
      </c>
      <c r="J110" s="60">
        <v>74.917140001116337</v>
      </c>
      <c r="K110" s="60">
        <v>33.646468308023408</v>
      </c>
      <c r="L110" s="60">
        <v>68.218921937861921</v>
      </c>
      <c r="M110" s="80">
        <v>170520.84</v>
      </c>
      <c r="N110" s="81">
        <v>10481.037</v>
      </c>
      <c r="O110" s="81">
        <v>34146.991000000002</v>
      </c>
      <c r="P110" s="81">
        <v>7176.1429999999991</v>
      </c>
      <c r="Q110" s="81">
        <v>118716.66899999999</v>
      </c>
      <c r="R110" s="82">
        <v>132863.75599999999</v>
      </c>
      <c r="S110" s="81">
        <v>51191.186000000002</v>
      </c>
      <c r="T110" s="81">
        <v>35453.251000000004</v>
      </c>
      <c r="U110" s="81">
        <v>46219.319000000003</v>
      </c>
      <c r="V110" s="69">
        <v>60.390470489868363</v>
      </c>
      <c r="W110" s="69">
        <v>67.159552198435748</v>
      </c>
      <c r="X110" s="69"/>
      <c r="Y110" s="69"/>
      <c r="Z110" s="69"/>
      <c r="AA110" s="69"/>
      <c r="AB110" s="84">
        <f t="shared" si="15"/>
        <v>282363.82100816397</v>
      </c>
      <c r="AC110" s="84">
        <f t="shared" si="16"/>
        <v>17355.448492090141</v>
      </c>
      <c r="AD110" s="84">
        <f t="shared" si="17"/>
        <v>56543.674395993992</v>
      </c>
      <c r="AE110" s="84">
        <f t="shared" si="18"/>
        <v>11882.906262841474</v>
      </c>
      <c r="AF110" s="84">
        <f t="shared" si="19"/>
        <v>196581.79185723839</v>
      </c>
      <c r="AG110" s="84">
        <f t="shared" si="20"/>
        <v>197832.99865881863</v>
      </c>
      <c r="AH110" s="84">
        <f t="shared" si="21"/>
        <v>76223.23902450368</v>
      </c>
      <c r="AI110" s="84">
        <f t="shared" si="22"/>
        <v>52789.588136690654</v>
      </c>
      <c r="AJ110" s="84">
        <f t="shared" si="23"/>
        <v>68820.171497624309</v>
      </c>
      <c r="AK110" s="84">
        <v>38.541717800099804</v>
      </c>
      <c r="AL110" s="71">
        <v>6573436</v>
      </c>
      <c r="AM110" s="71">
        <f t="shared" si="24"/>
        <v>17055378.886052083</v>
      </c>
      <c r="AN110" s="71">
        <f>[1]Extra_XM!I149</f>
        <v>85.027454167645374</v>
      </c>
      <c r="AO110" s="83">
        <v>2290666</v>
      </c>
      <c r="AP110" s="83">
        <v>3634027</v>
      </c>
      <c r="AQ110" s="71">
        <f t="shared" si="25"/>
        <v>5943341.7365586869</v>
      </c>
      <c r="AR110" s="71">
        <f t="shared" si="26"/>
        <v>9428814.3015529774</v>
      </c>
      <c r="AS110" s="60"/>
      <c r="AT110" s="72"/>
      <c r="AU110" s="86">
        <f>[2]monthly!I110</f>
        <v>72.400000000000006</v>
      </c>
      <c r="AV110" s="77"/>
      <c r="AW110" s="77"/>
      <c r="AX110" s="77"/>
      <c r="BN110" s="74"/>
      <c r="BO110" s="75"/>
      <c r="BP110" s="76"/>
      <c r="BQ110" s="76"/>
      <c r="BR110" s="74"/>
      <c r="BS110" s="74"/>
      <c r="BU110" s="78"/>
      <c r="BV110" s="78"/>
      <c r="BW110" s="78"/>
      <c r="BX110" s="78"/>
      <c r="CA110" s="77"/>
    </row>
    <row r="111" spans="1:79" x14ac:dyDescent="0.25">
      <c r="A111" s="67">
        <v>37288</v>
      </c>
      <c r="B111" s="68">
        <v>2002</v>
      </c>
      <c r="C111" s="68">
        <v>2</v>
      </c>
      <c r="D111" s="68">
        <v>111</v>
      </c>
      <c r="E111" s="79">
        <v>52.066876583828154</v>
      </c>
      <c r="F111" s="79">
        <v>56.733290318673298</v>
      </c>
      <c r="G111" s="79"/>
      <c r="H111" s="79"/>
      <c r="I111" s="60">
        <v>51.096437373274348</v>
      </c>
      <c r="J111" s="60">
        <v>71.993210460443606</v>
      </c>
      <c r="K111" s="60">
        <v>39.540259859575272</v>
      </c>
      <c r="L111" s="60">
        <v>53.36544768106495</v>
      </c>
      <c r="M111" s="80">
        <v>163001.60000000001</v>
      </c>
      <c r="N111" s="81">
        <v>15276.302999999998</v>
      </c>
      <c r="O111" s="81">
        <v>27107.513999999999</v>
      </c>
      <c r="P111" s="81">
        <v>7080.9190000000008</v>
      </c>
      <c r="Q111" s="81">
        <v>113536.864</v>
      </c>
      <c r="R111" s="82">
        <v>114903.639</v>
      </c>
      <c r="S111" s="81">
        <v>47241.644</v>
      </c>
      <c r="T111" s="81">
        <v>32377.203999999998</v>
      </c>
      <c r="U111" s="81">
        <v>35284.790999999997</v>
      </c>
      <c r="V111" s="69">
        <v>60.176979001471985</v>
      </c>
      <c r="W111" s="69">
        <v>66.956865065666733</v>
      </c>
      <c r="X111" s="69"/>
      <c r="Y111" s="69"/>
      <c r="Z111" s="69"/>
      <c r="AA111" s="69"/>
      <c r="AB111" s="84">
        <f t="shared" si="15"/>
        <v>270870.3605676397</v>
      </c>
      <c r="AC111" s="84">
        <f t="shared" si="16"/>
        <v>25385.626286800347</v>
      </c>
      <c r="AD111" s="84">
        <f t="shared" si="17"/>
        <v>45046.319123691675</v>
      </c>
      <c r="AE111" s="84">
        <f t="shared" si="18"/>
        <v>11766.823654984069</v>
      </c>
      <c r="AF111" s="84">
        <f t="shared" si="19"/>
        <v>188671.59150216362</v>
      </c>
      <c r="AG111" s="84">
        <f t="shared" si="20"/>
        <v>171608.45103382654</v>
      </c>
      <c r="AH111" s="84">
        <f t="shared" si="21"/>
        <v>70555.340298068943</v>
      </c>
      <c r="AI111" s="84">
        <f t="shared" si="22"/>
        <v>48355.316468664772</v>
      </c>
      <c r="AJ111" s="84">
        <f t="shared" si="23"/>
        <v>52697.794267092817</v>
      </c>
      <c r="AK111" s="84">
        <v>38.555467966992445</v>
      </c>
      <c r="AL111" s="71">
        <v>6614508</v>
      </c>
      <c r="AM111" s="71">
        <f t="shared" si="24"/>
        <v>17155823.411773182</v>
      </c>
      <c r="AN111" s="71">
        <f>[1]Extra_XM!I150</f>
        <v>86.616422158441125</v>
      </c>
      <c r="AO111" s="83">
        <v>2178418</v>
      </c>
      <c r="AP111" s="83">
        <v>3484834</v>
      </c>
      <c r="AQ111" s="71">
        <f t="shared" si="25"/>
        <v>5650088.3399079889</v>
      </c>
      <c r="AR111" s="71">
        <f t="shared" si="26"/>
        <v>9038494.8847810291</v>
      </c>
      <c r="AS111" s="60"/>
      <c r="AT111" s="72"/>
      <c r="AU111" s="86">
        <f>[2]monthly!I111</f>
        <v>69.7</v>
      </c>
      <c r="AV111" s="77"/>
      <c r="AW111" s="77"/>
      <c r="AX111" s="77"/>
      <c r="BN111" s="74"/>
      <c r="BO111" s="75"/>
      <c r="BP111" s="76"/>
      <c r="BQ111" s="76"/>
      <c r="BR111" s="74"/>
      <c r="BS111" s="74"/>
      <c r="BU111" s="78"/>
      <c r="BV111" s="78"/>
      <c r="BW111" s="78"/>
      <c r="BX111" s="78"/>
      <c r="CA111" s="77"/>
    </row>
    <row r="112" spans="1:79" x14ac:dyDescent="0.25">
      <c r="A112" s="67">
        <v>37316</v>
      </c>
      <c r="B112" s="68">
        <v>2002</v>
      </c>
      <c r="C112" s="68">
        <v>3</v>
      </c>
      <c r="D112" s="68">
        <v>112</v>
      </c>
      <c r="E112" s="79">
        <v>56.804295361072796</v>
      </c>
      <c r="F112" s="79">
        <v>55.664954178010298</v>
      </c>
      <c r="G112" s="79"/>
      <c r="H112" s="79"/>
      <c r="I112" s="60">
        <v>54.453284804161832</v>
      </c>
      <c r="J112" s="60">
        <v>79.687439302303886</v>
      </c>
      <c r="K112" s="60">
        <v>34.660235408306093</v>
      </c>
      <c r="L112" s="60">
        <v>48.244925377756054</v>
      </c>
      <c r="M112" s="80">
        <v>205374.51</v>
      </c>
      <c r="N112" s="81">
        <v>55930.658000000003</v>
      </c>
      <c r="O112" s="81">
        <v>24082.985000000008</v>
      </c>
      <c r="P112" s="81">
        <v>6547.3670000000002</v>
      </c>
      <c r="Q112" s="81">
        <v>118813.5</v>
      </c>
      <c r="R112" s="82">
        <v>119020.651</v>
      </c>
      <c r="S112" s="81">
        <v>45414.615999999995</v>
      </c>
      <c r="T112" s="81">
        <v>33177.959000000003</v>
      </c>
      <c r="U112" s="81">
        <v>40428.075999999994</v>
      </c>
      <c r="V112" s="69">
        <v>61.094788368634148</v>
      </c>
      <c r="W112" s="69">
        <v>68.245592985901055</v>
      </c>
      <c r="X112" s="69"/>
      <c r="Y112" s="69"/>
      <c r="Z112" s="69"/>
      <c r="AA112" s="69"/>
      <c r="AB112" s="84">
        <f t="shared" si="15"/>
        <v>336157.16738522751</v>
      </c>
      <c r="AC112" s="84">
        <f t="shared" si="16"/>
        <v>91547.347152633083</v>
      </c>
      <c r="AD112" s="84">
        <f t="shared" si="17"/>
        <v>39419.049714499262</v>
      </c>
      <c r="AE112" s="84">
        <f t="shared" si="18"/>
        <v>10716.735706643998</v>
      </c>
      <c r="AF112" s="84">
        <f t="shared" si="19"/>
        <v>194474.03481145119</v>
      </c>
      <c r="AG112" s="84">
        <f t="shared" si="20"/>
        <v>174400.4935594722</v>
      </c>
      <c r="AH112" s="84">
        <f t="shared" si="21"/>
        <v>66545.858879682186</v>
      </c>
      <c r="AI112" s="84">
        <f t="shared" si="22"/>
        <v>48615.533323674506</v>
      </c>
      <c r="AJ112" s="84">
        <f t="shared" si="23"/>
        <v>59239.10135611552</v>
      </c>
      <c r="AK112" s="84">
        <v>39.050473975127872</v>
      </c>
      <c r="AL112" s="71">
        <v>6594121</v>
      </c>
      <c r="AM112" s="71">
        <f t="shared" si="24"/>
        <v>16886148.434971478</v>
      </c>
      <c r="AN112" s="71">
        <f>[1]Extra_XM!I151</f>
        <v>85.54767800182718</v>
      </c>
      <c r="AO112" s="83">
        <v>2278566</v>
      </c>
      <c r="AP112" s="83">
        <v>3609937</v>
      </c>
      <c r="AQ112" s="71">
        <f t="shared" si="25"/>
        <v>5834925.3365049297</v>
      </c>
      <c r="AR112" s="71">
        <f t="shared" si="26"/>
        <v>9244284.7231489439</v>
      </c>
      <c r="AS112" s="60"/>
      <c r="AT112" s="72"/>
      <c r="AU112" s="86">
        <f>[2]monthly!I112</f>
        <v>77.400000000000006</v>
      </c>
      <c r="AV112" s="77"/>
      <c r="AW112" s="77"/>
      <c r="AX112" s="77"/>
      <c r="BN112" s="74"/>
      <c r="BO112" s="75"/>
      <c r="BP112" s="76"/>
      <c r="BQ112" s="76"/>
      <c r="BR112" s="74"/>
      <c r="BS112" s="74"/>
      <c r="BU112" s="78"/>
      <c r="BV112" s="78"/>
      <c r="BW112" s="78"/>
      <c r="BX112" s="78"/>
      <c r="CA112" s="77"/>
    </row>
    <row r="113" spans="1:79" x14ac:dyDescent="0.25">
      <c r="A113" s="67">
        <v>37347</v>
      </c>
      <c r="B113" s="68">
        <v>2002</v>
      </c>
      <c r="C113" s="68">
        <v>4</v>
      </c>
      <c r="D113" s="68">
        <v>113</v>
      </c>
      <c r="E113" s="79">
        <v>58.888517709331786</v>
      </c>
      <c r="F113" s="79">
        <v>57.504228759834497</v>
      </c>
      <c r="G113" s="79"/>
      <c r="H113" s="79"/>
      <c r="I113" s="60">
        <v>57.840115851071168</v>
      </c>
      <c r="J113" s="60">
        <v>77.208718634764651</v>
      </c>
      <c r="K113" s="60">
        <v>40.716448902999417</v>
      </c>
      <c r="L113" s="60">
        <v>49.774576967116438</v>
      </c>
      <c r="M113" s="80">
        <v>233616.81</v>
      </c>
      <c r="N113" s="81">
        <v>66892.324999999997</v>
      </c>
      <c r="O113" s="81">
        <v>39129.728999999992</v>
      </c>
      <c r="P113" s="81">
        <v>7507.159999999998</v>
      </c>
      <c r="Q113" s="81">
        <v>120087.59599999999</v>
      </c>
      <c r="R113" s="82">
        <v>139379.50700000001</v>
      </c>
      <c r="S113" s="81">
        <v>56430.955999999998</v>
      </c>
      <c r="T113" s="81">
        <v>45446.452999999994</v>
      </c>
      <c r="U113" s="81">
        <v>37502.098000000013</v>
      </c>
      <c r="V113" s="69">
        <v>61.04663936996883</v>
      </c>
      <c r="W113" s="69">
        <v>69.0736815739197</v>
      </c>
      <c r="X113" s="69"/>
      <c r="Y113" s="69"/>
      <c r="Z113" s="69"/>
      <c r="AA113" s="69"/>
      <c r="AB113" s="84">
        <f t="shared" si="15"/>
        <v>382685.78321597999</v>
      </c>
      <c r="AC113" s="84">
        <f t="shared" si="16"/>
        <v>109575.76975630682</v>
      </c>
      <c r="AD113" s="84">
        <f t="shared" si="17"/>
        <v>64098.088615258646</v>
      </c>
      <c r="AE113" s="84">
        <f t="shared" si="18"/>
        <v>12297.417314822831</v>
      </c>
      <c r="AF113" s="84">
        <f t="shared" si="19"/>
        <v>196714.50752959165</v>
      </c>
      <c r="AG113" s="84">
        <f t="shared" si="20"/>
        <v>201783.81088727989</v>
      </c>
      <c r="AH113" s="84">
        <f t="shared" si="21"/>
        <v>81696.7544137777</v>
      </c>
      <c r="AI113" s="84">
        <f t="shared" si="22"/>
        <v>65794.166409626137</v>
      </c>
      <c r="AJ113" s="84">
        <f t="shared" si="23"/>
        <v>54292.890063876017</v>
      </c>
      <c r="AK113" s="84">
        <v>39.242976311624986</v>
      </c>
      <c r="AL113" s="71">
        <v>6504891</v>
      </c>
      <c r="AM113" s="71">
        <f t="shared" si="24"/>
        <v>16575936.922687102</v>
      </c>
      <c r="AN113" s="71">
        <f>[1]Extra_XM!I152</f>
        <v>85.920724520816648</v>
      </c>
      <c r="AO113" s="83">
        <v>2294752</v>
      </c>
      <c r="AP113" s="83">
        <v>3632474</v>
      </c>
      <c r="AQ113" s="71">
        <f t="shared" si="25"/>
        <v>5847548.3148311134</v>
      </c>
      <c r="AR113" s="71">
        <f t="shared" si="26"/>
        <v>9256367.2315648198</v>
      </c>
      <c r="AS113" s="60"/>
      <c r="AT113" s="72"/>
      <c r="AU113" s="86">
        <f>[2]monthly!I113</f>
        <v>79.599999999999994</v>
      </c>
      <c r="AV113" s="77"/>
      <c r="AW113" s="77"/>
      <c r="AX113" s="77"/>
      <c r="BN113" s="74"/>
      <c r="BO113" s="75"/>
      <c r="BP113" s="76"/>
      <c r="BQ113" s="76"/>
      <c r="BR113" s="74"/>
      <c r="BS113" s="74"/>
      <c r="BU113" s="78"/>
      <c r="BV113" s="78"/>
      <c r="BW113" s="78"/>
      <c r="BX113" s="78"/>
      <c r="CA113" s="77"/>
    </row>
    <row r="114" spans="1:79" x14ac:dyDescent="0.25">
      <c r="A114" s="67">
        <v>37377</v>
      </c>
      <c r="B114" s="68">
        <v>2002</v>
      </c>
      <c r="C114" s="68">
        <v>5</v>
      </c>
      <c r="D114" s="68">
        <v>114</v>
      </c>
      <c r="E114" s="79">
        <v>57.82081180512688</v>
      </c>
      <c r="F114" s="79">
        <v>56.049211900759602</v>
      </c>
      <c r="G114" s="79"/>
      <c r="H114" s="79"/>
      <c r="I114" s="60">
        <v>54.554270432359381</v>
      </c>
      <c r="J114" s="60">
        <v>78.871679403904068</v>
      </c>
      <c r="K114" s="60">
        <v>44.840668997580153</v>
      </c>
      <c r="L114" s="60">
        <v>51.0301229948752</v>
      </c>
      <c r="M114" s="80">
        <v>217071.54</v>
      </c>
      <c r="N114" s="81">
        <v>50945.101999999999</v>
      </c>
      <c r="O114" s="81">
        <v>39755.921999999999</v>
      </c>
      <c r="P114" s="81">
        <v>6957.3849999999993</v>
      </c>
      <c r="Q114" s="81">
        <v>119413.13099999999</v>
      </c>
      <c r="R114" s="82">
        <v>135587.49799999999</v>
      </c>
      <c r="S114" s="81">
        <v>53959.156000000003</v>
      </c>
      <c r="T114" s="81">
        <v>42333.762999999999</v>
      </c>
      <c r="U114" s="81">
        <v>39294.578999999976</v>
      </c>
      <c r="V114" s="69">
        <v>61.808988460233302</v>
      </c>
      <c r="W114" s="69">
        <v>70.277119516957129</v>
      </c>
      <c r="X114" s="69"/>
      <c r="Y114" s="69"/>
      <c r="Z114" s="69"/>
      <c r="AA114" s="69"/>
      <c r="AB114" s="84">
        <f t="shared" si="15"/>
        <v>351197.36693257745</v>
      </c>
      <c r="AC114" s="84">
        <f t="shared" si="16"/>
        <v>82423.452104829514</v>
      </c>
      <c r="AD114" s="84">
        <f t="shared" si="17"/>
        <v>64320.615804250192</v>
      </c>
      <c r="AE114" s="84">
        <f t="shared" si="18"/>
        <v>11256.267370361909</v>
      </c>
      <c r="AF114" s="84">
        <f t="shared" si="19"/>
        <v>193197.03165313581</v>
      </c>
      <c r="AG114" s="84">
        <f t="shared" si="20"/>
        <v>192932.6343082177</v>
      </c>
      <c r="AH114" s="84">
        <f t="shared" si="21"/>
        <v>76780.545888737266</v>
      </c>
      <c r="AI114" s="84">
        <f t="shared" si="22"/>
        <v>60238.329759354056</v>
      </c>
      <c r="AJ114" s="84">
        <f t="shared" si="23"/>
        <v>55913.758660126368</v>
      </c>
      <c r="AK114" s="84">
        <v>39.229226144732337</v>
      </c>
      <c r="AL114" s="71">
        <v>6612584</v>
      </c>
      <c r="AM114" s="71">
        <f t="shared" si="24"/>
        <v>16856269.291684542</v>
      </c>
      <c r="AN114" s="71">
        <f>[1]Extra_XM!I153</f>
        <v>88.792593782062028</v>
      </c>
      <c r="AO114" s="83">
        <v>2318461</v>
      </c>
      <c r="AP114" s="83">
        <v>3673617</v>
      </c>
      <c r="AQ114" s="71">
        <f t="shared" si="25"/>
        <v>5910035.0117697157</v>
      </c>
      <c r="AR114" s="71">
        <f t="shared" si="26"/>
        <v>9364490.103492111</v>
      </c>
      <c r="AS114" s="60"/>
      <c r="AT114" s="72"/>
      <c r="AU114" s="86">
        <f>[2]monthly!I114</f>
        <v>80.400000000000006</v>
      </c>
      <c r="AV114" s="77"/>
      <c r="AW114" s="77"/>
      <c r="AX114" s="77"/>
      <c r="BN114" s="74"/>
      <c r="BO114" s="75"/>
      <c r="BP114" s="76"/>
      <c r="BQ114" s="76"/>
      <c r="BR114" s="74"/>
      <c r="BS114" s="74"/>
      <c r="BU114" s="78"/>
      <c r="BV114" s="78"/>
      <c r="BW114" s="78"/>
      <c r="BX114" s="78"/>
      <c r="CA114" s="77"/>
    </row>
    <row r="115" spans="1:79" x14ac:dyDescent="0.25">
      <c r="A115" s="67">
        <v>37408</v>
      </c>
      <c r="B115" s="68">
        <v>2002</v>
      </c>
      <c r="C115" s="68">
        <v>6</v>
      </c>
      <c r="D115" s="68">
        <v>115</v>
      </c>
      <c r="E115" s="79">
        <v>49.882860516079219</v>
      </c>
      <c r="F115" s="79">
        <v>54.999202031157203</v>
      </c>
      <c r="G115" s="79"/>
      <c r="H115" s="79"/>
      <c r="I115" s="60">
        <v>53.895943734422794</v>
      </c>
      <c r="J115" s="60">
        <v>76.24959034939279</v>
      </c>
      <c r="K115" s="60">
        <v>36.039683021108857</v>
      </c>
      <c r="L115" s="60">
        <v>49.37869479354962</v>
      </c>
      <c r="M115" s="80">
        <v>189966.28</v>
      </c>
      <c r="N115" s="81">
        <v>39367.708000000006</v>
      </c>
      <c r="O115" s="81">
        <v>32169.919000000002</v>
      </c>
      <c r="P115" s="81">
        <v>5511.6060000000007</v>
      </c>
      <c r="Q115" s="81">
        <v>112917.04700000001</v>
      </c>
      <c r="R115" s="82">
        <v>116461.24</v>
      </c>
      <c r="S115" s="81">
        <v>49550.37</v>
      </c>
      <c r="T115" s="81">
        <v>34416.163</v>
      </c>
      <c r="U115" s="81">
        <v>32494.707000000017</v>
      </c>
      <c r="V115" s="69">
        <v>61.678710652721179</v>
      </c>
      <c r="W115" s="69">
        <v>69.710898434827712</v>
      </c>
      <c r="X115" s="69"/>
      <c r="Y115" s="69"/>
      <c r="Z115" s="69"/>
      <c r="AA115" s="69"/>
      <c r="AB115" s="84">
        <f t="shared" si="15"/>
        <v>307993.27351311769</v>
      </c>
      <c r="AC115" s="84">
        <f t="shared" si="16"/>
        <v>63827.060558476762</v>
      </c>
      <c r="AD115" s="84">
        <f t="shared" si="17"/>
        <v>52157.249494288364</v>
      </c>
      <c r="AE115" s="84">
        <f t="shared" si="18"/>
        <v>8935.994189361083</v>
      </c>
      <c r="AF115" s="84">
        <f t="shared" si="19"/>
        <v>183072.96927099151</v>
      </c>
      <c r="AG115" s="84">
        <f t="shared" si="20"/>
        <v>167063.17464675754</v>
      </c>
      <c r="AH115" s="84">
        <f t="shared" si="21"/>
        <v>71079.804037132504</v>
      </c>
      <c r="AI115" s="84">
        <f t="shared" si="22"/>
        <v>49369.845709527697</v>
      </c>
      <c r="AJ115" s="84">
        <f t="shared" si="23"/>
        <v>46613.524900097385</v>
      </c>
      <c r="AK115" s="84">
        <v>39.944234823150168</v>
      </c>
      <c r="AL115" s="71">
        <v>6448899</v>
      </c>
      <c r="AM115" s="71">
        <f t="shared" si="24"/>
        <v>16144755.378471944</v>
      </c>
      <c r="AN115" s="71">
        <f>[1]Extra_XM!I154</f>
        <v>97.63465211354584</v>
      </c>
      <c r="AO115" s="83">
        <v>2312554</v>
      </c>
      <c r="AP115" s="83">
        <v>3476841</v>
      </c>
      <c r="AQ115" s="71">
        <f t="shared" si="25"/>
        <v>5789456.251292943</v>
      </c>
      <c r="AR115" s="71">
        <f t="shared" si="26"/>
        <v>8704237.3333559372</v>
      </c>
      <c r="AS115" s="60"/>
      <c r="AT115" s="72"/>
      <c r="AU115" s="86">
        <f>[2]monthly!I115</f>
        <v>77.5</v>
      </c>
      <c r="AV115" s="77"/>
      <c r="AW115" s="77"/>
      <c r="AX115" s="77"/>
      <c r="BN115" s="74"/>
      <c r="BO115" s="75"/>
      <c r="BP115" s="76"/>
      <c r="BQ115" s="76"/>
      <c r="BR115" s="74"/>
      <c r="BS115" s="74"/>
      <c r="BU115" s="78"/>
      <c r="BV115" s="78"/>
      <c r="BW115" s="78"/>
      <c r="BX115" s="78"/>
      <c r="CA115" s="77"/>
    </row>
    <row r="116" spans="1:79" x14ac:dyDescent="0.25">
      <c r="A116" s="67">
        <v>37438</v>
      </c>
      <c r="B116" s="68">
        <v>2002</v>
      </c>
      <c r="C116" s="68">
        <v>7</v>
      </c>
      <c r="D116" s="68">
        <v>116</v>
      </c>
      <c r="E116" s="79">
        <v>54.919410747665495</v>
      </c>
      <c r="F116" s="79">
        <v>56.700215888911899</v>
      </c>
      <c r="G116" s="79"/>
      <c r="H116" s="79"/>
      <c r="I116" s="60">
        <v>56.874347704523416</v>
      </c>
      <c r="J116" s="60">
        <v>74.395912832293547</v>
      </c>
      <c r="K116" s="60">
        <v>31.523749334792026</v>
      </c>
      <c r="L116" s="60">
        <v>58.99178614727802</v>
      </c>
      <c r="M116" s="80">
        <v>211998.66</v>
      </c>
      <c r="N116" s="81">
        <v>42896.489999999991</v>
      </c>
      <c r="O116" s="81">
        <v>49032.520999999993</v>
      </c>
      <c r="P116" s="81">
        <v>7508.9480000000012</v>
      </c>
      <c r="Q116" s="81">
        <v>112560.701</v>
      </c>
      <c r="R116" s="82">
        <v>121562.05899999999</v>
      </c>
      <c r="S116" s="81">
        <v>45289.115000000005</v>
      </c>
      <c r="T116" s="81">
        <v>42173.062000000005</v>
      </c>
      <c r="U116" s="81">
        <v>34099.881999999983</v>
      </c>
      <c r="V116" s="69">
        <v>63.078069730365208</v>
      </c>
      <c r="W116" s="69">
        <v>70.156175567766866</v>
      </c>
      <c r="X116" s="69"/>
      <c r="Y116" s="69"/>
      <c r="Z116" s="69"/>
      <c r="AA116" s="69"/>
      <c r="AB116" s="84">
        <f t="shared" si="15"/>
        <v>336089.32693440648</v>
      </c>
      <c r="AC116" s="84">
        <f t="shared" si="16"/>
        <v>68005.394241399888</v>
      </c>
      <c r="AD116" s="84">
        <f t="shared" si="17"/>
        <v>77733.071429730495</v>
      </c>
      <c r="AE116" s="84">
        <f t="shared" si="18"/>
        <v>11904.213353544112</v>
      </c>
      <c r="AF116" s="84">
        <f t="shared" si="19"/>
        <v>178446.64790973195</v>
      </c>
      <c r="AG116" s="84">
        <f t="shared" si="20"/>
        <v>173273.49733107668</v>
      </c>
      <c r="AH116" s="84">
        <f t="shared" si="21"/>
        <v>64554.709023802614</v>
      </c>
      <c r="AI116" s="84">
        <f t="shared" si="22"/>
        <v>60113.114289223515</v>
      </c>
      <c r="AJ116" s="84">
        <f t="shared" si="23"/>
        <v>48605.674018050544</v>
      </c>
      <c r="AK116" s="84">
        <v>41.016747840776922</v>
      </c>
      <c r="AL116" s="71">
        <v>6513364</v>
      </c>
      <c r="AM116" s="71">
        <f t="shared" si="24"/>
        <v>15879767.029029835</v>
      </c>
      <c r="AN116" s="71">
        <f>[1]Extra_XM!I155</f>
        <v>110.93487977640774</v>
      </c>
      <c r="AO116" s="83">
        <v>2237725</v>
      </c>
      <c r="AP116" s="83">
        <v>3400677</v>
      </c>
      <c r="AQ116" s="71">
        <f t="shared" si="25"/>
        <v>5455637.3135350309</v>
      </c>
      <c r="AR116" s="71">
        <f t="shared" si="26"/>
        <v>8290947.4276242023</v>
      </c>
      <c r="AS116" s="60"/>
      <c r="AT116" s="72"/>
      <c r="AU116" s="86">
        <f>[2]monthly!I116</f>
        <v>83.3</v>
      </c>
      <c r="AV116" s="77"/>
      <c r="AW116" s="77"/>
      <c r="AX116" s="77"/>
      <c r="BN116" s="74"/>
      <c r="BO116" s="75"/>
      <c r="BP116" s="76"/>
      <c r="BQ116" s="76"/>
      <c r="BR116" s="74"/>
      <c r="BS116" s="74"/>
      <c r="BU116" s="78"/>
      <c r="BV116" s="78"/>
      <c r="BW116" s="78"/>
      <c r="BX116" s="78"/>
      <c r="CA116" s="77"/>
    </row>
    <row r="117" spans="1:79" x14ac:dyDescent="0.25">
      <c r="A117" s="67">
        <v>37469</v>
      </c>
      <c r="B117" s="68">
        <v>2002</v>
      </c>
      <c r="C117" s="68">
        <v>8</v>
      </c>
      <c r="D117" s="68">
        <v>117</v>
      </c>
      <c r="E117" s="79">
        <v>52.457499717186039</v>
      </c>
      <c r="F117" s="79">
        <v>54.279971764481701</v>
      </c>
      <c r="G117" s="79"/>
      <c r="H117" s="79"/>
      <c r="I117" s="60">
        <v>54.921474639641772</v>
      </c>
      <c r="J117" s="60">
        <v>74.134149617718421</v>
      </c>
      <c r="K117" s="60">
        <v>27.080943637034586</v>
      </c>
      <c r="L117" s="60">
        <v>41.545438562097168</v>
      </c>
      <c r="M117" s="80">
        <v>215906.53</v>
      </c>
      <c r="N117" s="81">
        <v>59871.696000000011</v>
      </c>
      <c r="O117" s="81">
        <v>35907.614000000009</v>
      </c>
      <c r="P117" s="81">
        <v>6740.9430000000002</v>
      </c>
      <c r="Q117" s="81">
        <v>113386.277</v>
      </c>
      <c r="R117" s="82">
        <v>112018.226</v>
      </c>
      <c r="S117" s="81">
        <v>40923.923999999992</v>
      </c>
      <c r="T117" s="81">
        <v>39956.523000000001</v>
      </c>
      <c r="U117" s="81">
        <v>31137.77900000001</v>
      </c>
      <c r="V117" s="69">
        <v>64.009530027217437</v>
      </c>
      <c r="W117" s="69">
        <v>70.832230813854622</v>
      </c>
      <c r="X117" s="69"/>
      <c r="Y117" s="69"/>
      <c r="Z117" s="69"/>
      <c r="AA117" s="69"/>
      <c r="AB117" s="84">
        <f t="shared" si="15"/>
        <v>337303.72634855245</v>
      </c>
      <c r="AC117" s="84">
        <f t="shared" si="16"/>
        <v>93535.596925242266</v>
      </c>
      <c r="AD117" s="84">
        <f t="shared" si="17"/>
        <v>56097.293613516238</v>
      </c>
      <c r="AE117" s="84">
        <f t="shared" si="18"/>
        <v>10531.155278180748</v>
      </c>
      <c r="AF117" s="84">
        <f t="shared" si="19"/>
        <v>177139.68053161324</v>
      </c>
      <c r="AG117" s="84">
        <f t="shared" si="20"/>
        <v>158145.83941931909</v>
      </c>
      <c r="AH117" s="84">
        <f t="shared" si="21"/>
        <v>57775.850809424694</v>
      </c>
      <c r="AI117" s="84">
        <f t="shared" si="22"/>
        <v>56410.086963101261</v>
      </c>
      <c r="AJ117" s="84">
        <f t="shared" si="23"/>
        <v>43959.901646793165</v>
      </c>
      <c r="AK117" s="84">
        <v>41.965509356369814</v>
      </c>
      <c r="AL117" s="71">
        <v>6393686</v>
      </c>
      <c r="AM117" s="71">
        <f t="shared" si="24"/>
        <v>15235573.44605308</v>
      </c>
      <c r="AN117" s="71">
        <f>[1]Extra_XM!I156</f>
        <v>105.80830661484184</v>
      </c>
      <c r="AO117" s="83">
        <v>2215189</v>
      </c>
      <c r="AP117" s="83">
        <v>3344755</v>
      </c>
      <c r="AQ117" s="71">
        <f t="shared" si="25"/>
        <v>5278594.3360979687</v>
      </c>
      <c r="AR117" s="71">
        <f t="shared" si="26"/>
        <v>7970247.5945101567</v>
      </c>
      <c r="AS117" s="60"/>
      <c r="AT117" s="72"/>
      <c r="AU117" s="86">
        <f>[2]monthly!I117</f>
        <v>83.6</v>
      </c>
      <c r="AV117" s="77"/>
      <c r="AW117" s="77"/>
      <c r="AX117" s="77"/>
      <c r="BN117" s="74"/>
      <c r="BO117" s="75"/>
      <c r="BP117" s="76"/>
      <c r="BQ117" s="76"/>
      <c r="BR117" s="74"/>
      <c r="BS117" s="74"/>
      <c r="BU117" s="78"/>
      <c r="BV117" s="78"/>
      <c r="BW117" s="78"/>
      <c r="BX117" s="78"/>
      <c r="CA117" s="77"/>
    </row>
    <row r="118" spans="1:79" x14ac:dyDescent="0.25">
      <c r="A118" s="67">
        <v>37500</v>
      </c>
      <c r="B118" s="68">
        <v>2002</v>
      </c>
      <c r="C118" s="68">
        <v>9</v>
      </c>
      <c r="D118" s="68">
        <v>118</v>
      </c>
      <c r="E118" s="79">
        <v>52.304819510674136</v>
      </c>
      <c r="F118" s="79">
        <v>53.757650288056702</v>
      </c>
      <c r="G118" s="79"/>
      <c r="H118" s="79"/>
      <c r="I118" s="60">
        <v>54.127342577706649</v>
      </c>
      <c r="J118" s="60">
        <v>73.104957494830472</v>
      </c>
      <c r="K118" s="60">
        <v>31.060107081124656</v>
      </c>
      <c r="L118" s="60">
        <v>49.684543581525801</v>
      </c>
      <c r="M118" s="80">
        <v>196837.88</v>
      </c>
      <c r="N118" s="81">
        <v>41102.063000000002</v>
      </c>
      <c r="O118" s="81">
        <v>35717.234000000004</v>
      </c>
      <c r="P118" s="81">
        <v>7961.5230000000001</v>
      </c>
      <c r="Q118" s="81">
        <v>112057.06</v>
      </c>
      <c r="R118" s="82">
        <v>128498.51700000001</v>
      </c>
      <c r="S118" s="81">
        <v>40657.748</v>
      </c>
      <c r="T118" s="81">
        <v>55916.312000000005</v>
      </c>
      <c r="U118" s="81">
        <v>31924.457000000009</v>
      </c>
      <c r="V118" s="69">
        <v>64.610679213155436</v>
      </c>
      <c r="W118" s="69">
        <v>71.039606101018052</v>
      </c>
      <c r="X118" s="69"/>
      <c r="Y118" s="69"/>
      <c r="Z118" s="69"/>
      <c r="AA118" s="69"/>
      <c r="AB118" s="84">
        <f t="shared" si="15"/>
        <v>304652.23767516389</v>
      </c>
      <c r="AC118" s="84">
        <f t="shared" si="16"/>
        <v>63614.968145438055</v>
      </c>
      <c r="AD118" s="84">
        <f t="shared" si="17"/>
        <v>55280.697301085776</v>
      </c>
      <c r="AE118" s="84">
        <f t="shared" si="18"/>
        <v>12322.301973849158</v>
      </c>
      <c r="AF118" s="84">
        <f t="shared" si="19"/>
        <v>173434.2702547909</v>
      </c>
      <c r="AG118" s="84">
        <f t="shared" si="20"/>
        <v>180882.92440314998</v>
      </c>
      <c r="AH118" s="84">
        <f t="shared" si="21"/>
        <v>57232.507655215362</v>
      </c>
      <c r="AI118" s="84">
        <f t="shared" si="22"/>
        <v>78711.461210085006</v>
      </c>
      <c r="AJ118" s="84">
        <f t="shared" si="23"/>
        <v>44938.955537849622</v>
      </c>
      <c r="AK118" s="84">
        <v>42.446765197612585</v>
      </c>
      <c r="AL118" s="71">
        <v>6209991</v>
      </c>
      <c r="AM118" s="71">
        <f t="shared" si="24"/>
        <v>14630068.913588921</v>
      </c>
      <c r="AN118" s="71">
        <f>[1]Extra_XM!I157</f>
        <v>105.0646817339086</v>
      </c>
      <c r="AO118" s="83">
        <v>2193985</v>
      </c>
      <c r="AP118" s="83">
        <v>3352563</v>
      </c>
      <c r="AQ118" s="71">
        <f t="shared" si="25"/>
        <v>5168791.9910641406</v>
      </c>
      <c r="AR118" s="71">
        <f t="shared" si="26"/>
        <v>7898276.7812623903</v>
      </c>
      <c r="AS118" s="60"/>
      <c r="AT118" s="72"/>
      <c r="AU118" s="86">
        <f>[2]monthly!I118</f>
        <v>82.1</v>
      </c>
      <c r="AV118" s="77"/>
      <c r="AW118" s="77"/>
      <c r="AX118" s="77"/>
      <c r="BN118" s="74"/>
      <c r="BO118" s="75"/>
      <c r="BP118" s="76"/>
      <c r="BQ118" s="76"/>
      <c r="BR118" s="74"/>
      <c r="BS118" s="74"/>
      <c r="BU118" s="78"/>
      <c r="BV118" s="78"/>
      <c r="BW118" s="78"/>
      <c r="BX118" s="78"/>
      <c r="CA118" s="77"/>
    </row>
    <row r="119" spans="1:79" x14ac:dyDescent="0.25">
      <c r="A119" s="67">
        <v>37530</v>
      </c>
      <c r="B119" s="68">
        <v>2002</v>
      </c>
      <c r="C119" s="68">
        <v>10</v>
      </c>
      <c r="D119" s="68">
        <v>119</v>
      </c>
      <c r="E119" s="79">
        <v>56.315190705966067</v>
      </c>
      <c r="F119" s="79">
        <v>53.806661830635903</v>
      </c>
      <c r="G119" s="79"/>
      <c r="H119" s="79"/>
      <c r="I119" s="60">
        <v>57.651800103530981</v>
      </c>
      <c r="J119" s="60">
        <v>75.889794161292684</v>
      </c>
      <c r="K119" s="60">
        <v>36.019603072169552</v>
      </c>
      <c r="L119" s="60">
        <v>45.957740433422615</v>
      </c>
      <c r="M119" s="80">
        <v>192379.81</v>
      </c>
      <c r="N119" s="81">
        <v>30606.983000000004</v>
      </c>
      <c r="O119" s="81">
        <v>38938.993999999999</v>
      </c>
      <c r="P119" s="81">
        <v>9031.0189999999966</v>
      </c>
      <c r="Q119" s="81">
        <v>113802.814</v>
      </c>
      <c r="R119" s="82">
        <v>147672.74600000001</v>
      </c>
      <c r="S119" s="81">
        <v>46088.866999999998</v>
      </c>
      <c r="T119" s="81">
        <v>66609.983000000007</v>
      </c>
      <c r="U119" s="81">
        <v>34973.896000000022</v>
      </c>
      <c r="V119" s="69">
        <v>64.197978894653431</v>
      </c>
      <c r="W119" s="69">
        <v>71.380959133626178</v>
      </c>
      <c r="X119" s="69"/>
      <c r="Y119" s="69"/>
      <c r="Z119" s="69"/>
      <c r="AA119" s="69"/>
      <c r="AB119" s="84">
        <f t="shared" si="15"/>
        <v>299666.45883928577</v>
      </c>
      <c r="AC119" s="84">
        <f t="shared" si="16"/>
        <v>47675.929253512732</v>
      </c>
      <c r="AD119" s="84">
        <f t="shared" si="17"/>
        <v>60654.548118870662</v>
      </c>
      <c r="AE119" s="84">
        <f t="shared" si="18"/>
        <v>14067.450651086032</v>
      </c>
      <c r="AF119" s="84">
        <f t="shared" si="19"/>
        <v>177268.53081581634</v>
      </c>
      <c r="AG119" s="84">
        <f t="shared" si="20"/>
        <v>206879.74467190125</v>
      </c>
      <c r="AH119" s="84">
        <f t="shared" si="21"/>
        <v>64567.452664401695</v>
      </c>
      <c r="AI119" s="84">
        <f t="shared" si="22"/>
        <v>93316.178163570425</v>
      </c>
      <c r="AJ119" s="84">
        <f t="shared" si="23"/>
        <v>48996.113843929146</v>
      </c>
      <c r="AK119" s="84">
        <v>42.625517367217043</v>
      </c>
      <c r="AL119" s="71">
        <v>6494981</v>
      </c>
      <c r="AM119" s="71">
        <f t="shared" si="24"/>
        <v>15237307.137051292</v>
      </c>
      <c r="AN119" s="71">
        <f>[1]Extra_XM!I158</f>
        <v>108.64878271174409</v>
      </c>
      <c r="AO119" s="83">
        <v>2279678</v>
      </c>
      <c r="AP119" s="83">
        <v>3436019</v>
      </c>
      <c r="AQ119" s="71">
        <f t="shared" si="25"/>
        <v>5348153.2678200006</v>
      </c>
      <c r="AR119" s="71">
        <f t="shared" si="26"/>
        <v>8060943.801335807</v>
      </c>
      <c r="AS119" s="60"/>
      <c r="AT119" s="72"/>
      <c r="AU119" s="86">
        <f>[2]monthly!I119</f>
        <v>89.2</v>
      </c>
      <c r="AV119" s="77"/>
      <c r="AW119" s="77"/>
      <c r="AX119" s="77"/>
      <c r="BN119" s="74"/>
      <c r="BO119" s="75"/>
      <c r="BP119" s="76"/>
      <c r="BQ119" s="76"/>
      <c r="BR119" s="74"/>
      <c r="BS119" s="74"/>
      <c r="BU119" s="78"/>
      <c r="BV119" s="78"/>
      <c r="BW119" s="78"/>
      <c r="BX119" s="78"/>
      <c r="CA119" s="77"/>
    </row>
    <row r="120" spans="1:79" x14ac:dyDescent="0.25">
      <c r="A120" s="67">
        <v>37561</v>
      </c>
      <c r="B120" s="68">
        <v>2002</v>
      </c>
      <c r="C120" s="68">
        <v>11</v>
      </c>
      <c r="D120" s="68">
        <v>120</v>
      </c>
      <c r="E120" s="79">
        <v>55.95076506330367</v>
      </c>
      <c r="F120" s="79">
        <v>54.178950354232398</v>
      </c>
      <c r="G120" s="79"/>
      <c r="H120" s="79"/>
      <c r="I120" s="60">
        <v>56.290687370715496</v>
      </c>
      <c r="J120" s="60">
        <v>79.593258495124289</v>
      </c>
      <c r="K120" s="60">
        <v>34.455532405738595</v>
      </c>
      <c r="L120" s="60">
        <v>58.303540411643105</v>
      </c>
      <c r="M120" s="80">
        <v>173020.33</v>
      </c>
      <c r="N120" s="81">
        <v>21537.412999999997</v>
      </c>
      <c r="O120" s="81">
        <v>29741.309999999994</v>
      </c>
      <c r="P120" s="81">
        <v>7544.5169999999989</v>
      </c>
      <c r="Q120" s="81">
        <v>114197.09</v>
      </c>
      <c r="R120" s="82">
        <v>121377.264</v>
      </c>
      <c r="S120" s="81">
        <v>41347.864000000001</v>
      </c>
      <c r="T120" s="81">
        <v>53753.57</v>
      </c>
      <c r="U120" s="81">
        <v>26275.829999999998</v>
      </c>
      <c r="V120" s="69">
        <v>64.257803850139751</v>
      </c>
      <c r="W120" s="69">
        <v>70.764607664210828</v>
      </c>
      <c r="X120" s="69"/>
      <c r="Y120" s="69"/>
      <c r="Z120" s="69"/>
      <c r="AA120" s="69"/>
      <c r="AB120" s="84">
        <f t="shared" si="15"/>
        <v>269259.637947654</v>
      </c>
      <c r="AC120" s="84">
        <f t="shared" si="16"/>
        <v>33517.194347676348</v>
      </c>
      <c r="AD120" s="84">
        <f t="shared" si="17"/>
        <v>46284.354923429761</v>
      </c>
      <c r="AE120" s="84">
        <f t="shared" si="18"/>
        <v>11741.012838837614</v>
      </c>
      <c r="AF120" s="84">
        <f t="shared" si="19"/>
        <v>177717.07583771032</v>
      </c>
      <c r="AG120" s="84">
        <f t="shared" si="20"/>
        <v>171522.55626987177</v>
      </c>
      <c r="AH120" s="84">
        <f t="shared" si="21"/>
        <v>58430.146601253138</v>
      </c>
      <c r="AI120" s="84">
        <f t="shared" si="22"/>
        <v>75961.093792915693</v>
      </c>
      <c r="AJ120" s="84">
        <f t="shared" si="23"/>
        <v>37131.315875702916</v>
      </c>
      <c r="AK120" s="84">
        <v>43.161773876030423</v>
      </c>
      <c r="AL120" s="71">
        <v>6627774</v>
      </c>
      <c r="AM120" s="71">
        <f t="shared" si="24"/>
        <v>15355657.112324305</v>
      </c>
      <c r="AN120" s="71">
        <f>[1]Extra_XM!I159</f>
        <v>112.7080489151335</v>
      </c>
      <c r="AO120" s="83">
        <v>2264928</v>
      </c>
      <c r="AP120" s="83">
        <v>3473824</v>
      </c>
      <c r="AQ120" s="71">
        <f t="shared" si="25"/>
        <v>5247532.2411570558</v>
      </c>
      <c r="AR120" s="71">
        <f t="shared" si="26"/>
        <v>8048380.9816935314</v>
      </c>
      <c r="AS120" s="60"/>
      <c r="AT120" s="72"/>
      <c r="AU120" s="86">
        <f>[2]monthly!I120</f>
        <v>83.9</v>
      </c>
      <c r="AV120" s="77"/>
      <c r="AW120" s="77"/>
      <c r="AX120" s="77"/>
      <c r="BN120" s="74"/>
      <c r="BO120" s="75"/>
      <c r="BP120" s="76"/>
      <c r="BQ120" s="76"/>
      <c r="BR120" s="74"/>
      <c r="BS120" s="74"/>
      <c r="BU120" s="78"/>
      <c r="BV120" s="78"/>
      <c r="BW120" s="78"/>
      <c r="BX120" s="78"/>
      <c r="CA120" s="77"/>
    </row>
    <row r="121" spans="1:79" x14ac:dyDescent="0.25">
      <c r="A121" s="67">
        <v>37591</v>
      </c>
      <c r="B121" s="68">
        <v>2002</v>
      </c>
      <c r="C121" s="68">
        <v>12</v>
      </c>
      <c r="D121" s="68">
        <v>121</v>
      </c>
      <c r="E121" s="79">
        <v>63.687523643589792</v>
      </c>
      <c r="F121" s="79">
        <v>55.323039394161199</v>
      </c>
      <c r="G121" s="79"/>
      <c r="H121" s="79"/>
      <c r="I121" s="85">
        <v>59.544563302415732</v>
      </c>
      <c r="J121" s="85">
        <v>98.897600194445303</v>
      </c>
      <c r="K121" s="85">
        <v>52.887750036993729</v>
      </c>
      <c r="L121" s="85">
        <v>51.578124928490134</v>
      </c>
      <c r="M121" s="80">
        <v>159105.17000000001</v>
      </c>
      <c r="N121" s="81">
        <v>13010.560999999998</v>
      </c>
      <c r="O121" s="81">
        <v>27782.893000000007</v>
      </c>
      <c r="P121" s="81">
        <v>6658.7290000000012</v>
      </c>
      <c r="Q121" s="81">
        <v>111652.98699999999</v>
      </c>
      <c r="R121" s="82">
        <v>120895.572</v>
      </c>
      <c r="S121" s="81">
        <v>45074.711000000003</v>
      </c>
      <c r="T121" s="81">
        <v>40678.739000000001</v>
      </c>
      <c r="U121" s="81">
        <v>35142.121999999981</v>
      </c>
      <c r="V121" s="69">
        <v>64.286116777142055</v>
      </c>
      <c r="W121" s="69">
        <v>70.861903670017085</v>
      </c>
      <c r="X121" s="69"/>
      <c r="Y121" s="69"/>
      <c r="Z121" s="69"/>
      <c r="AA121" s="69"/>
      <c r="AB121" s="84">
        <f t="shared" si="15"/>
        <v>247495.38154803027</v>
      </c>
      <c r="AC121" s="84">
        <f t="shared" si="16"/>
        <v>20238.523731497356</v>
      </c>
      <c r="AD121" s="84">
        <f t="shared" si="17"/>
        <v>43217.562971354731</v>
      </c>
      <c r="AE121" s="84">
        <f t="shared" si="18"/>
        <v>10357.958037943921</v>
      </c>
      <c r="AF121" s="84">
        <f t="shared" si="19"/>
        <v>173681.33680723421</v>
      </c>
      <c r="AG121" s="84">
        <f t="shared" si="20"/>
        <v>170607.28789191847</v>
      </c>
      <c r="AH121" s="84">
        <f t="shared" si="21"/>
        <v>63609.229593802047</v>
      </c>
      <c r="AI121" s="84">
        <f t="shared" si="22"/>
        <v>57405.653663255864</v>
      </c>
      <c r="AJ121" s="84">
        <f t="shared" si="23"/>
        <v>49592.404634860563</v>
      </c>
      <c r="AK121" s="84">
        <v>43.80803171998501</v>
      </c>
      <c r="AL121" s="71">
        <v>6493314</v>
      </c>
      <c r="AM121" s="71">
        <f t="shared" si="24"/>
        <v>14822199.822864406</v>
      </c>
      <c r="AN121" s="71">
        <f>[1]Extra_XM!I160</f>
        <v>118.16484696521134</v>
      </c>
      <c r="AO121" s="83">
        <v>2728703</v>
      </c>
      <c r="AP121" s="83">
        <v>3914073</v>
      </c>
      <c r="AQ121" s="71">
        <f t="shared" si="25"/>
        <v>6228773.3387372876</v>
      </c>
      <c r="AR121" s="71">
        <f t="shared" si="26"/>
        <v>8934601.3649237268</v>
      </c>
      <c r="AS121" s="60"/>
      <c r="AT121" s="72"/>
      <c r="AU121" s="86">
        <f>[2]monthly!I121</f>
        <v>74.599999999999994</v>
      </c>
      <c r="AV121" s="77"/>
      <c r="AW121" s="77"/>
      <c r="AX121" s="77"/>
      <c r="BN121" s="74"/>
      <c r="BO121" s="75"/>
      <c r="BP121" s="76"/>
      <c r="BQ121" s="76"/>
      <c r="BR121" s="74"/>
      <c r="BS121" s="74"/>
      <c r="BU121" s="78"/>
      <c r="BV121" s="78"/>
      <c r="BW121" s="78"/>
      <c r="BX121" s="78"/>
      <c r="CA121" s="77"/>
    </row>
    <row r="122" spans="1:79" x14ac:dyDescent="0.25">
      <c r="A122" s="67">
        <v>37622</v>
      </c>
      <c r="B122" s="68">
        <v>2003</v>
      </c>
      <c r="C122" s="68">
        <v>1</v>
      </c>
      <c r="D122" s="68">
        <v>122</v>
      </c>
      <c r="E122" s="79">
        <v>54.059838805146242</v>
      </c>
      <c r="F122" s="79">
        <v>56.549308095541299</v>
      </c>
      <c r="G122" s="79"/>
      <c r="H122" s="79"/>
      <c r="I122" s="60">
        <v>51.71495087216082</v>
      </c>
      <c r="J122" s="60">
        <v>69.988208149162617</v>
      </c>
      <c r="K122" s="60">
        <v>33.438935573301805</v>
      </c>
      <c r="L122" s="60">
        <v>58.388515273444277</v>
      </c>
      <c r="M122" s="80">
        <v>162433.57999999999</v>
      </c>
      <c r="N122" s="81">
        <v>23163.748999999996</v>
      </c>
      <c r="O122" s="81">
        <v>24966.251</v>
      </c>
      <c r="P122" s="81">
        <v>9204.9680000000008</v>
      </c>
      <c r="Q122" s="81">
        <v>105098.61200000001</v>
      </c>
      <c r="R122" s="82">
        <v>117514.838</v>
      </c>
      <c r="S122" s="81">
        <v>35279.93</v>
      </c>
      <c r="T122" s="81">
        <v>51662.872999999992</v>
      </c>
      <c r="U122" s="81">
        <v>30572.035000000011</v>
      </c>
      <c r="V122" s="69">
        <v>65.123270989210141</v>
      </c>
      <c r="W122" s="69">
        <v>72.198071364421679</v>
      </c>
      <c r="X122" s="69"/>
      <c r="Y122" s="69"/>
      <c r="Z122" s="69"/>
      <c r="AA122" s="69"/>
      <c r="AB122" s="84">
        <f t="shared" si="15"/>
        <v>249424.78707329146</v>
      </c>
      <c r="AC122" s="84">
        <f t="shared" si="16"/>
        <v>35569.08098771306</v>
      </c>
      <c r="AD122" s="84">
        <f t="shared" si="17"/>
        <v>38336.911860794738</v>
      </c>
      <c r="AE122" s="84">
        <f t="shared" si="18"/>
        <v>14134.683132739316</v>
      </c>
      <c r="AF122" s="84">
        <f t="shared" si="19"/>
        <v>161384.11109204439</v>
      </c>
      <c r="AG122" s="84">
        <f t="shared" si="20"/>
        <v>162767.28142340638</v>
      </c>
      <c r="AH122" s="84">
        <f t="shared" si="21"/>
        <v>48865.474289366561</v>
      </c>
      <c r="AI122" s="84">
        <f t="shared" si="22"/>
        <v>71557.137224940918</v>
      </c>
      <c r="AJ122" s="84">
        <f t="shared" si="23"/>
        <v>42344.669909098891</v>
      </c>
      <c r="AK122" s="84">
        <v>45.540552748458985</v>
      </c>
      <c r="AL122" s="71">
        <v>6362707</v>
      </c>
      <c r="AM122" s="71">
        <f t="shared" si="24"/>
        <v>13971519.044013586</v>
      </c>
      <c r="AN122" s="71">
        <f>[1]Extra_XM!I161</f>
        <v>118.14465655200479</v>
      </c>
      <c r="AO122" s="83">
        <v>2478448</v>
      </c>
      <c r="AP122" s="83">
        <v>3626062</v>
      </c>
      <c r="AQ122" s="71">
        <f t="shared" si="25"/>
        <v>5442287.9179565217</v>
      </c>
      <c r="AR122" s="71">
        <f t="shared" si="26"/>
        <v>7962270.5065271743</v>
      </c>
      <c r="AS122" s="60"/>
      <c r="AT122" s="86">
        <f>[2]monthly!H122</f>
        <v>96.15</v>
      </c>
      <c r="AU122" s="86">
        <f>[2]monthly!I122</f>
        <v>74</v>
      </c>
      <c r="AV122" s="77"/>
      <c r="AW122" s="77"/>
      <c r="AX122" s="77"/>
      <c r="BN122" s="74"/>
      <c r="BO122" s="75"/>
      <c r="BP122" s="76"/>
      <c r="BQ122" s="76"/>
      <c r="BR122" s="74"/>
      <c r="BS122" s="74"/>
      <c r="BU122" s="78"/>
      <c r="BV122" s="78"/>
      <c r="BW122" s="78"/>
      <c r="BX122" s="78"/>
      <c r="CA122" s="77"/>
    </row>
    <row r="123" spans="1:79" x14ac:dyDescent="0.25">
      <c r="A123" s="67">
        <v>37653</v>
      </c>
      <c r="B123" s="68">
        <v>2003</v>
      </c>
      <c r="C123" s="68">
        <v>2</v>
      </c>
      <c r="D123" s="68">
        <v>123</v>
      </c>
      <c r="E123" s="79">
        <v>52.020786867211022</v>
      </c>
      <c r="F123" s="79">
        <v>56.5497119936513</v>
      </c>
      <c r="G123" s="79"/>
      <c r="H123" s="79"/>
      <c r="I123" s="60">
        <v>49.972260006531293</v>
      </c>
      <c r="J123" s="60">
        <v>67.113120027941918</v>
      </c>
      <c r="K123" s="60">
        <v>35.469029979200748</v>
      </c>
      <c r="L123" s="60">
        <v>49.20683495394475</v>
      </c>
      <c r="M123" s="80">
        <v>164285.38</v>
      </c>
      <c r="N123" s="81">
        <v>33920.101000000002</v>
      </c>
      <c r="O123" s="81">
        <v>17314.68</v>
      </c>
      <c r="P123" s="81">
        <v>8554.0850000000009</v>
      </c>
      <c r="Q123" s="81">
        <v>104496.514</v>
      </c>
      <c r="R123" s="82">
        <v>104591.224</v>
      </c>
      <c r="S123" s="81">
        <v>36166.601999999999</v>
      </c>
      <c r="T123" s="81">
        <v>37418.494999999995</v>
      </c>
      <c r="U123" s="81">
        <v>31006.127</v>
      </c>
      <c r="V123" s="69">
        <v>65.955539032807053</v>
      </c>
      <c r="W123" s="69">
        <v>74.966654480497638</v>
      </c>
      <c r="X123" s="69"/>
      <c r="Y123" s="69"/>
      <c r="Z123" s="69"/>
      <c r="AA123" s="69"/>
      <c r="AB123" s="84">
        <f t="shared" si="15"/>
        <v>249085.03881422689</v>
      </c>
      <c r="AC123" s="84">
        <f t="shared" si="16"/>
        <v>51428.737445580955</v>
      </c>
      <c r="AD123" s="84">
        <f t="shared" si="17"/>
        <v>26252.048355464849</v>
      </c>
      <c r="AE123" s="84">
        <f t="shared" si="18"/>
        <v>12969.471746330661</v>
      </c>
      <c r="AF123" s="84">
        <f t="shared" si="19"/>
        <v>158434.78126685042</v>
      </c>
      <c r="AG123" s="84">
        <f t="shared" si="20"/>
        <v>139516.99555594963</v>
      </c>
      <c r="AH123" s="84">
        <f t="shared" si="21"/>
        <v>48243.58543225193</v>
      </c>
      <c r="AI123" s="84">
        <f t="shared" si="22"/>
        <v>49913.518562755533</v>
      </c>
      <c r="AJ123" s="84">
        <f t="shared" si="23"/>
        <v>41359.891560942146</v>
      </c>
      <c r="AK123" s="84">
        <v>46.351812595125374</v>
      </c>
      <c r="AL123" s="71">
        <v>6292302</v>
      </c>
      <c r="AM123" s="71">
        <f t="shared" si="24"/>
        <v>13575093.718474638</v>
      </c>
      <c r="AN123" s="71">
        <f>[1]Extra_XM!I162</f>
        <v>114.20087302522246</v>
      </c>
      <c r="AO123" s="83">
        <v>2502208</v>
      </c>
      <c r="AP123" s="83">
        <v>3684730</v>
      </c>
      <c r="AQ123" s="71">
        <f t="shared" si="25"/>
        <v>5398295.902376743</v>
      </c>
      <c r="AR123" s="71">
        <f t="shared" si="26"/>
        <v>7949484.1597359832</v>
      </c>
      <c r="AS123" s="60"/>
      <c r="AT123" s="86">
        <f>[2]monthly!H123</f>
        <v>98.67</v>
      </c>
      <c r="AU123" s="86">
        <f>[2]monthly!I123</f>
        <v>71.8</v>
      </c>
      <c r="AV123" s="77"/>
      <c r="AW123" s="77"/>
      <c r="AX123" s="77"/>
      <c r="BN123" s="74"/>
      <c r="BO123" s="75"/>
      <c r="BP123" s="76"/>
      <c r="BQ123" s="76"/>
      <c r="BR123" s="74"/>
      <c r="BS123" s="74"/>
      <c r="BU123" s="78"/>
      <c r="BV123" s="78"/>
      <c r="BW123" s="78"/>
      <c r="BX123" s="78"/>
      <c r="CA123" s="77"/>
    </row>
    <row r="124" spans="1:79" x14ac:dyDescent="0.25">
      <c r="A124" s="67">
        <v>37681</v>
      </c>
      <c r="B124" s="68">
        <v>2003</v>
      </c>
      <c r="C124" s="68">
        <v>3</v>
      </c>
      <c r="D124" s="68">
        <v>124</v>
      </c>
      <c r="E124" s="79">
        <v>57.215107753288557</v>
      </c>
      <c r="F124" s="79">
        <v>55.994668214116899</v>
      </c>
      <c r="G124" s="79"/>
      <c r="H124" s="79"/>
      <c r="I124" s="60">
        <v>54.535134689759019</v>
      </c>
      <c r="J124" s="60">
        <v>76.638419527027949</v>
      </c>
      <c r="K124" s="60">
        <v>35.40785505756925</v>
      </c>
      <c r="L124" s="60">
        <v>51.548964995901798</v>
      </c>
      <c r="M124" s="80">
        <v>230431.73</v>
      </c>
      <c r="N124" s="81">
        <v>102012.27</v>
      </c>
      <c r="O124" s="81">
        <v>17712.074000000001</v>
      </c>
      <c r="P124" s="81">
        <v>6868.7879999999986</v>
      </c>
      <c r="Q124" s="81">
        <v>103838.598</v>
      </c>
      <c r="R124" s="82">
        <v>121591.929</v>
      </c>
      <c r="S124" s="81">
        <v>33145.292000000001</v>
      </c>
      <c r="T124" s="81">
        <v>64489.887000000002</v>
      </c>
      <c r="U124" s="81">
        <v>23956.75</v>
      </c>
      <c r="V124" s="69">
        <v>65.656253338711181</v>
      </c>
      <c r="W124" s="69">
        <v>74.962332991934417</v>
      </c>
      <c r="X124" s="69"/>
      <c r="Y124" s="69"/>
      <c r="Z124" s="69"/>
      <c r="AA124" s="69"/>
      <c r="AB124" s="84">
        <f t="shared" si="15"/>
        <v>350966.91980158514</v>
      </c>
      <c r="AC124" s="84">
        <f t="shared" si="16"/>
        <v>155373.27339367563</v>
      </c>
      <c r="AD124" s="84">
        <f t="shared" si="17"/>
        <v>26976.979494437423</v>
      </c>
      <c r="AE124" s="84">
        <f t="shared" si="18"/>
        <v>10461.74225715395</v>
      </c>
      <c r="AF124" s="84">
        <f t="shared" si="19"/>
        <v>158154.92465631809</v>
      </c>
      <c r="AG124" s="84">
        <f t="shared" si="20"/>
        <v>162204.03520936667</v>
      </c>
      <c r="AH124" s="84">
        <f t="shared" si="21"/>
        <v>44215.929090102189</v>
      </c>
      <c r="AI124" s="84">
        <f t="shared" si="22"/>
        <v>86029.722429982008</v>
      </c>
      <c r="AJ124" s="84">
        <f t="shared" si="23"/>
        <v>31958.383689282495</v>
      </c>
      <c r="AK124" s="84">
        <v>46.929319604616708</v>
      </c>
      <c r="AL124" s="71">
        <v>6186700</v>
      </c>
      <c r="AM124" s="71">
        <f t="shared" si="24"/>
        <v>13183016.613331379</v>
      </c>
      <c r="AN124" s="71">
        <f>[1]Extra_XM!I163</f>
        <v>110.92712161658449</v>
      </c>
      <c r="AO124" s="83">
        <v>2660256</v>
      </c>
      <c r="AP124" s="83">
        <v>3895665</v>
      </c>
      <c r="AQ124" s="71">
        <f t="shared" si="25"/>
        <v>5668643.872131262</v>
      </c>
      <c r="AR124" s="71">
        <f t="shared" si="26"/>
        <v>8301132.4963184875</v>
      </c>
      <c r="AS124" s="60"/>
      <c r="AT124" s="86">
        <f>[2]monthly!H124</f>
        <v>103.41</v>
      </c>
      <c r="AU124" s="86">
        <f>[2]monthly!I124</f>
        <v>77.400000000000006</v>
      </c>
      <c r="AV124" s="77"/>
      <c r="AW124" s="77"/>
      <c r="AX124" s="77"/>
      <c r="BN124" s="74"/>
      <c r="BO124" s="75"/>
      <c r="BP124" s="76"/>
      <c r="BQ124" s="76"/>
      <c r="BR124" s="74"/>
      <c r="BS124" s="74"/>
      <c r="BU124" s="78"/>
      <c r="BV124" s="78"/>
      <c r="BW124" s="78"/>
      <c r="BX124" s="78"/>
      <c r="CA124" s="77"/>
    </row>
    <row r="125" spans="1:79" x14ac:dyDescent="0.25">
      <c r="A125" s="67">
        <v>37712</v>
      </c>
      <c r="B125" s="68">
        <v>2003</v>
      </c>
      <c r="C125" s="68">
        <v>4</v>
      </c>
      <c r="D125" s="68">
        <v>125</v>
      </c>
      <c r="E125" s="79">
        <v>58.558168741718809</v>
      </c>
      <c r="F125" s="79">
        <v>56.989575263316603</v>
      </c>
      <c r="G125" s="79"/>
      <c r="H125" s="79"/>
      <c r="I125" s="60">
        <v>58.218464515102326</v>
      </c>
      <c r="J125" s="60">
        <v>70.813093786870311</v>
      </c>
      <c r="K125" s="60">
        <v>39.325770512022743</v>
      </c>
      <c r="L125" s="60">
        <v>51.332286870373423</v>
      </c>
      <c r="M125" s="80">
        <v>252005.13</v>
      </c>
      <c r="N125" s="81">
        <v>110394.833</v>
      </c>
      <c r="O125" s="81">
        <v>28405.095000000005</v>
      </c>
      <c r="P125" s="81">
        <v>7564.3259999999982</v>
      </c>
      <c r="Q125" s="81">
        <v>105640.87599999999</v>
      </c>
      <c r="R125" s="82">
        <v>115510.802</v>
      </c>
      <c r="S125" s="81">
        <v>39951.059000000001</v>
      </c>
      <c r="T125" s="81">
        <v>47221.409</v>
      </c>
      <c r="U125" s="81">
        <v>28338.333999999981</v>
      </c>
      <c r="V125" s="69">
        <v>65.369507301251218</v>
      </c>
      <c r="W125" s="69">
        <v>71.843192070717478</v>
      </c>
      <c r="X125" s="69"/>
      <c r="Y125" s="69"/>
      <c r="Z125" s="69"/>
      <c r="AA125" s="69"/>
      <c r="AB125" s="84">
        <f t="shared" si="15"/>
        <v>385508.68807783787</v>
      </c>
      <c r="AC125" s="84">
        <f t="shared" si="16"/>
        <v>168878.17815614311</v>
      </c>
      <c r="AD125" s="84">
        <f t="shared" si="17"/>
        <v>43453.126958869259</v>
      </c>
      <c r="AE125" s="84">
        <f t="shared" si="18"/>
        <v>11571.642975891316</v>
      </c>
      <c r="AF125" s="84">
        <f t="shared" si="19"/>
        <v>161605.73998693418</v>
      </c>
      <c r="AG125" s="84">
        <f t="shared" si="20"/>
        <v>160781.83425688982</v>
      </c>
      <c r="AH125" s="84">
        <f t="shared" si="21"/>
        <v>55608.691441041403</v>
      </c>
      <c r="AI125" s="84">
        <f t="shared" si="22"/>
        <v>65728.43945118488</v>
      </c>
      <c r="AJ125" s="84">
        <f t="shared" si="23"/>
        <v>39444.703364663532</v>
      </c>
      <c r="AK125" s="84">
        <v>47.479326280322731</v>
      </c>
      <c r="AL125" s="71">
        <v>6115021</v>
      </c>
      <c r="AM125" s="71">
        <f t="shared" si="24"/>
        <v>12879333.973477844</v>
      </c>
      <c r="AN125" s="71">
        <f>[1]Extra_XM!I164</f>
        <v>110.57195056289417</v>
      </c>
      <c r="AO125" s="83">
        <v>2890629</v>
      </c>
      <c r="AP125" s="83">
        <v>4206492</v>
      </c>
      <c r="AQ125" s="71">
        <f t="shared" si="25"/>
        <v>6088184.5351668112</v>
      </c>
      <c r="AR125" s="71">
        <f t="shared" si="26"/>
        <v>8859628.6627245862</v>
      </c>
      <c r="AS125" s="60"/>
      <c r="AT125" s="86">
        <f>[2]monthly!H125</f>
        <v>102.19</v>
      </c>
      <c r="AU125" s="86">
        <f>[2]monthly!I125</f>
        <v>76.5</v>
      </c>
      <c r="AV125" s="77"/>
      <c r="AW125" s="77"/>
      <c r="AX125" s="77"/>
      <c r="BN125" s="74"/>
      <c r="BO125" s="75"/>
      <c r="BP125" s="76"/>
      <c r="BQ125" s="76"/>
      <c r="BR125" s="74"/>
      <c r="BS125" s="74"/>
      <c r="BU125" s="78"/>
      <c r="BV125" s="78"/>
      <c r="BW125" s="78"/>
      <c r="BX125" s="78"/>
      <c r="CA125" s="77"/>
    </row>
    <row r="126" spans="1:79" x14ac:dyDescent="0.25">
      <c r="A126" s="67">
        <v>37742</v>
      </c>
      <c r="B126" s="68">
        <v>2003</v>
      </c>
      <c r="C126" s="68">
        <v>5</v>
      </c>
      <c r="D126" s="68">
        <v>126</v>
      </c>
      <c r="E126" s="79">
        <v>60.176087575322349</v>
      </c>
      <c r="F126" s="79">
        <v>58.252212586764998</v>
      </c>
      <c r="G126" s="79"/>
      <c r="H126" s="79"/>
      <c r="I126" s="60">
        <v>62.169438375590211</v>
      </c>
      <c r="J126" s="60">
        <v>75.987525970788212</v>
      </c>
      <c r="K126" s="60">
        <v>43.608007065244912</v>
      </c>
      <c r="L126" s="60">
        <v>60.870964777414848</v>
      </c>
      <c r="M126" s="80">
        <v>248211.11</v>
      </c>
      <c r="N126" s="81">
        <v>99019.891000000003</v>
      </c>
      <c r="O126" s="81">
        <v>33736.096999999994</v>
      </c>
      <c r="P126" s="81">
        <v>8516.0290000000023</v>
      </c>
      <c r="Q126" s="81">
        <v>106939.09299999999</v>
      </c>
      <c r="R126" s="82">
        <v>140855.61600000001</v>
      </c>
      <c r="S126" s="81">
        <v>45476.748</v>
      </c>
      <c r="T126" s="81">
        <v>57488.920999999995</v>
      </c>
      <c r="U126" s="81">
        <v>37889.947000000022</v>
      </c>
      <c r="V126" s="69">
        <v>64.829090806714845</v>
      </c>
      <c r="W126" s="69">
        <v>70.426051499614999</v>
      </c>
      <c r="X126" s="69"/>
      <c r="Y126" s="69"/>
      <c r="Z126" s="69"/>
      <c r="AA126" s="69"/>
      <c r="AB126" s="84">
        <f t="shared" si="15"/>
        <v>382869.95376817911</v>
      </c>
      <c r="AC126" s="84">
        <f t="shared" si="16"/>
        <v>152739.90390397972</v>
      </c>
      <c r="AD126" s="84">
        <f t="shared" si="17"/>
        <v>52038.51632067882</v>
      </c>
      <c r="AE126" s="84">
        <f t="shared" si="18"/>
        <v>13136.122833174042</v>
      </c>
      <c r="AF126" s="84">
        <f t="shared" si="19"/>
        <v>164955.41071034656</v>
      </c>
      <c r="AG126" s="84">
        <f t="shared" si="20"/>
        <v>200004.98821202552</v>
      </c>
      <c r="AH126" s="84">
        <f t="shared" si="21"/>
        <v>64573.757908674757</v>
      </c>
      <c r="AI126" s="84">
        <f t="shared" si="22"/>
        <v>81630.191918844503</v>
      </c>
      <c r="AJ126" s="84">
        <f t="shared" si="23"/>
        <v>53801.038384506275</v>
      </c>
      <c r="AK126" s="84">
        <v>46.915569437724052</v>
      </c>
      <c r="AL126" s="71">
        <v>5350281</v>
      </c>
      <c r="AM126" s="71">
        <f t="shared" si="24"/>
        <v>11404062.796470985</v>
      </c>
      <c r="AN126" s="71">
        <f>[1]Extra_XM!I165</f>
        <v>107.17817805298398</v>
      </c>
      <c r="AO126" s="83">
        <v>2900880</v>
      </c>
      <c r="AP126" s="83">
        <v>4218627</v>
      </c>
      <c r="AQ126" s="71">
        <f t="shared" si="25"/>
        <v>6183192.5622274317</v>
      </c>
      <c r="AR126" s="71">
        <f t="shared" si="26"/>
        <v>8991955.2305548061</v>
      </c>
      <c r="AS126" s="60"/>
      <c r="AT126" s="86">
        <f>[2]monthly!H126</f>
        <v>100.3</v>
      </c>
      <c r="AU126" s="86">
        <f>[2]monthly!I126</f>
        <v>79.7</v>
      </c>
      <c r="AV126" s="77"/>
      <c r="AW126" s="77"/>
      <c r="AX126" s="77"/>
      <c r="BN126" s="74"/>
      <c r="BO126" s="75"/>
      <c r="BP126" s="76"/>
      <c r="BQ126" s="76"/>
      <c r="BR126" s="74"/>
      <c r="BS126" s="74"/>
      <c r="BU126" s="78"/>
      <c r="BV126" s="78"/>
      <c r="BW126" s="78"/>
      <c r="BX126" s="78"/>
      <c r="CA126" s="77"/>
    </row>
    <row r="127" spans="1:79" x14ac:dyDescent="0.25">
      <c r="A127" s="67">
        <v>37773</v>
      </c>
      <c r="B127" s="68">
        <v>2003</v>
      </c>
      <c r="C127" s="68">
        <v>6</v>
      </c>
      <c r="D127" s="68">
        <v>127</v>
      </c>
      <c r="E127" s="79">
        <v>51.857767418796641</v>
      </c>
      <c r="F127" s="79">
        <v>57.1888876762292</v>
      </c>
      <c r="G127" s="79"/>
      <c r="H127" s="79"/>
      <c r="I127" s="60">
        <v>56.136254247781643</v>
      </c>
      <c r="J127" s="60">
        <v>70.206767769791739</v>
      </c>
      <c r="K127" s="60">
        <v>37.608357931798139</v>
      </c>
      <c r="L127" s="60">
        <v>49.324681612485719</v>
      </c>
      <c r="M127" s="80">
        <v>239896.42</v>
      </c>
      <c r="N127" s="81">
        <v>72291.675000000017</v>
      </c>
      <c r="O127" s="81">
        <v>53777.25299999999</v>
      </c>
      <c r="P127" s="81">
        <v>8386.2049999999981</v>
      </c>
      <c r="Q127" s="81">
        <v>105441.287</v>
      </c>
      <c r="R127" s="82">
        <v>133433.989</v>
      </c>
      <c r="S127" s="81">
        <v>45822.48</v>
      </c>
      <c r="T127" s="81">
        <v>51896.887999999999</v>
      </c>
      <c r="U127" s="81">
        <v>35714.621000000006</v>
      </c>
      <c r="V127" s="69">
        <v>63.946519167569917</v>
      </c>
      <c r="W127" s="69">
        <v>70.741360058444045</v>
      </c>
      <c r="X127" s="69"/>
      <c r="Y127" s="69"/>
      <c r="Z127" s="69"/>
      <c r="AA127" s="69"/>
      <c r="AB127" s="84">
        <f t="shared" si="15"/>
        <v>375151.64722470462</v>
      </c>
      <c r="AC127" s="84">
        <f t="shared" si="16"/>
        <v>113050.21124068047</v>
      </c>
      <c r="AD127" s="84">
        <f t="shared" si="17"/>
        <v>84097.232656367618</v>
      </c>
      <c r="AE127" s="84">
        <f t="shared" si="18"/>
        <v>13114.404207090931</v>
      </c>
      <c r="AF127" s="84">
        <f t="shared" si="19"/>
        <v>164889.79912056556</v>
      </c>
      <c r="AG127" s="84">
        <f t="shared" si="20"/>
        <v>188622.31216612388</v>
      </c>
      <c r="AH127" s="84">
        <f t="shared" si="21"/>
        <v>64774.666421656402</v>
      </c>
      <c r="AI127" s="84">
        <f t="shared" si="22"/>
        <v>73361.45072292164</v>
      </c>
      <c r="AJ127" s="84">
        <f t="shared" si="23"/>
        <v>50486.195021545856</v>
      </c>
      <c r="AK127" s="84">
        <v>46.228061093091512</v>
      </c>
      <c r="AL127" s="71">
        <v>5177982</v>
      </c>
      <c r="AM127" s="71">
        <f t="shared" si="24"/>
        <v>11200949.980516955</v>
      </c>
      <c r="AN127" s="71">
        <f>[1]Extra_XM!I166</f>
        <v>104.41515771966176</v>
      </c>
      <c r="AO127" s="83">
        <v>2917188</v>
      </c>
      <c r="AP127" s="83">
        <v>4254784</v>
      </c>
      <c r="AQ127" s="71">
        <f t="shared" si="25"/>
        <v>6310426.8944473537</v>
      </c>
      <c r="AR127" s="71">
        <f t="shared" si="26"/>
        <v>9203898.8860725779</v>
      </c>
      <c r="AS127" s="60"/>
      <c r="AT127" s="86">
        <f>[2]monthly!H127</f>
        <v>98.58</v>
      </c>
      <c r="AU127" s="86">
        <f>[2]monthly!I127</f>
        <v>76.3</v>
      </c>
      <c r="AV127" s="77"/>
      <c r="AW127" s="77"/>
      <c r="AX127" s="77"/>
      <c r="BN127" s="74"/>
      <c r="BO127" s="75"/>
      <c r="BP127" s="76"/>
      <c r="BQ127" s="76"/>
      <c r="BR127" s="74"/>
      <c r="BS127" s="74"/>
      <c r="BU127" s="78"/>
      <c r="BV127" s="78"/>
      <c r="BW127" s="78"/>
      <c r="BX127" s="78"/>
      <c r="CA127" s="77"/>
    </row>
    <row r="128" spans="1:79" x14ac:dyDescent="0.25">
      <c r="A128" s="67">
        <v>37803</v>
      </c>
      <c r="B128" s="68">
        <v>2003</v>
      </c>
      <c r="C128" s="68">
        <v>7</v>
      </c>
      <c r="D128" s="68">
        <v>128</v>
      </c>
      <c r="E128" s="79">
        <v>55.721303711062866</v>
      </c>
      <c r="F128" s="79">
        <v>57.897972695125503</v>
      </c>
      <c r="G128" s="79"/>
      <c r="H128" s="79"/>
      <c r="I128" s="60">
        <v>58.441710630422442</v>
      </c>
      <c r="J128" s="60">
        <v>74.311096767841022</v>
      </c>
      <c r="K128" s="60">
        <v>42.906468571786455</v>
      </c>
      <c r="L128" s="60">
        <v>59.066572127484278</v>
      </c>
      <c r="M128" s="80">
        <v>234315.73</v>
      </c>
      <c r="N128" s="81">
        <v>69587.837999999989</v>
      </c>
      <c r="O128" s="81">
        <v>49317.742000000027</v>
      </c>
      <c r="P128" s="81">
        <v>9464.8030000000017</v>
      </c>
      <c r="Q128" s="81">
        <v>105945.34700000001</v>
      </c>
      <c r="R128" s="82">
        <v>170294.50700000001</v>
      </c>
      <c r="S128" s="81">
        <v>54848.346000000005</v>
      </c>
      <c r="T128" s="81">
        <v>70256.441999999995</v>
      </c>
      <c r="U128" s="81">
        <v>45189.71899999999</v>
      </c>
      <c r="V128" s="69">
        <v>63.172493296726259</v>
      </c>
      <c r="W128" s="69">
        <v>70.884212767958715</v>
      </c>
      <c r="X128" s="69"/>
      <c r="Y128" s="69"/>
      <c r="Z128" s="69"/>
      <c r="AA128" s="69"/>
      <c r="AB128" s="84">
        <f t="shared" si="15"/>
        <v>370914.17129825836</v>
      </c>
      <c r="AC128" s="84">
        <f t="shared" si="16"/>
        <v>110155.28178243707</v>
      </c>
      <c r="AD128" s="84">
        <f t="shared" si="17"/>
        <v>78068.379806303739</v>
      </c>
      <c r="AE128" s="84">
        <f t="shared" si="18"/>
        <v>14982.47497616259</v>
      </c>
      <c r="AF128" s="84">
        <f t="shared" si="19"/>
        <v>167708.03473335496</v>
      </c>
      <c r="AG128" s="84">
        <f t="shared" si="20"/>
        <v>240243.2083960126</v>
      </c>
      <c r="AH128" s="84">
        <f t="shared" si="21"/>
        <v>77377.379049898562</v>
      </c>
      <c r="AI128" s="84">
        <f t="shared" si="22"/>
        <v>99114.371531480865</v>
      </c>
      <c r="AJ128" s="84">
        <f t="shared" si="23"/>
        <v>63751.457814633126</v>
      </c>
      <c r="AK128" s="84">
        <v>45.925557421453206</v>
      </c>
      <c r="AL128" s="71">
        <v>4948022</v>
      </c>
      <c r="AM128" s="71">
        <f t="shared" si="24"/>
        <v>10774005.320376646</v>
      </c>
      <c r="AN128" s="71">
        <f>[1]Extra_XM!I167</f>
        <v>101.03941429847825</v>
      </c>
      <c r="AO128" s="83">
        <v>2950635</v>
      </c>
      <c r="AP128" s="83">
        <v>4296943</v>
      </c>
      <c r="AQ128" s="71">
        <f t="shared" si="25"/>
        <v>6424821.310109281</v>
      </c>
      <c r="AR128" s="71">
        <f t="shared" si="26"/>
        <v>9356321.9289152697</v>
      </c>
      <c r="AS128" s="87">
        <v>2650.9988999999996</v>
      </c>
      <c r="AT128" s="86">
        <f>[2]monthly!H128</f>
        <v>103.05</v>
      </c>
      <c r="AU128" s="86">
        <f>[2]monthly!I128</f>
        <v>81.3</v>
      </c>
      <c r="AV128" s="77"/>
      <c r="AW128" s="77"/>
      <c r="AX128" s="77"/>
      <c r="BN128" s="74"/>
      <c r="BO128" s="75"/>
      <c r="BP128" s="76"/>
      <c r="BQ128" s="76"/>
      <c r="BR128" s="74"/>
      <c r="BS128" s="74"/>
      <c r="BU128" s="78"/>
      <c r="BV128" s="78"/>
      <c r="BW128" s="78"/>
      <c r="BX128" s="78"/>
      <c r="CA128" s="77"/>
    </row>
    <row r="129" spans="1:79" x14ac:dyDescent="0.25">
      <c r="A129" s="67">
        <v>37834</v>
      </c>
      <c r="B129" s="68">
        <v>2003</v>
      </c>
      <c r="C129" s="68">
        <v>8</v>
      </c>
      <c r="D129" s="68">
        <v>129</v>
      </c>
      <c r="E129" s="79">
        <v>55.814392479070492</v>
      </c>
      <c r="F129" s="79">
        <v>57.619773182836603</v>
      </c>
      <c r="G129" s="79"/>
      <c r="H129" s="79"/>
      <c r="I129" s="60">
        <v>57.439753455580558</v>
      </c>
      <c r="J129" s="60">
        <v>76.64651553341308</v>
      </c>
      <c r="K129" s="60">
        <v>40.180704546276182</v>
      </c>
      <c r="L129" s="60">
        <v>52.801688120731328</v>
      </c>
      <c r="M129" s="80">
        <v>236754.21</v>
      </c>
      <c r="N129" s="81">
        <v>80369.474000000031</v>
      </c>
      <c r="O129" s="81">
        <v>40851.886999999995</v>
      </c>
      <c r="P129" s="81">
        <v>9518.5269999999982</v>
      </c>
      <c r="Q129" s="81">
        <v>106014.322</v>
      </c>
      <c r="R129" s="82">
        <v>151599.71100000001</v>
      </c>
      <c r="S129" s="81">
        <v>50009.297000000006</v>
      </c>
      <c r="T129" s="81">
        <v>59094.412000000011</v>
      </c>
      <c r="U129" s="81">
        <v>42496.001999999993</v>
      </c>
      <c r="V129" s="69">
        <v>64.805915669188877</v>
      </c>
      <c r="W129" s="69">
        <v>71.53088259165547</v>
      </c>
      <c r="X129" s="69"/>
      <c r="Y129" s="69"/>
      <c r="Z129" s="69"/>
      <c r="AA129" s="69"/>
      <c r="AB129" s="84">
        <f t="shared" si="15"/>
        <v>365328.08394922764</v>
      </c>
      <c r="AC129" s="84">
        <f t="shared" si="16"/>
        <v>124015.64451346938</v>
      </c>
      <c r="AD129" s="84">
        <f t="shared" si="17"/>
        <v>63037.280745378754</v>
      </c>
      <c r="AE129" s="84">
        <f t="shared" si="18"/>
        <v>14687.744014896249</v>
      </c>
      <c r="AF129" s="84">
        <f t="shared" si="19"/>
        <v>163587.41467548328</v>
      </c>
      <c r="AG129" s="84">
        <f t="shared" si="20"/>
        <v>211936.02749937982</v>
      </c>
      <c r="AH129" s="84">
        <f t="shared" si="21"/>
        <v>69912.875653283088</v>
      </c>
      <c r="AI129" s="84">
        <f t="shared" si="22"/>
        <v>82613.844340980839</v>
      </c>
      <c r="AJ129" s="84">
        <f t="shared" si="23"/>
        <v>59409.307505115874</v>
      </c>
      <c r="AK129" s="84">
        <v>45.815556086311993</v>
      </c>
      <c r="AL129" s="71">
        <v>4906830</v>
      </c>
      <c r="AM129" s="71">
        <f t="shared" si="24"/>
        <v>10709964.953292318</v>
      </c>
      <c r="AN129" s="71">
        <f>[1]Extra_XM!I168</f>
        <v>104.92521585212131</v>
      </c>
      <c r="AO129" s="83">
        <v>3091334</v>
      </c>
      <c r="AP129" s="83">
        <v>4437360</v>
      </c>
      <c r="AQ129" s="71">
        <f t="shared" si="25"/>
        <v>6747345.8014483796</v>
      </c>
      <c r="AR129" s="71">
        <f t="shared" si="26"/>
        <v>9685269.3256422579</v>
      </c>
      <c r="AS129" s="87">
        <v>2814.7614000000003</v>
      </c>
      <c r="AT129" s="86">
        <f>[2]monthly!H129</f>
        <v>101.47</v>
      </c>
      <c r="AU129" s="86">
        <f>[2]monthly!I129</f>
        <v>81.599999999999994</v>
      </c>
      <c r="AV129" s="77"/>
      <c r="AW129" s="77"/>
      <c r="AX129" s="77"/>
      <c r="BN129" s="74"/>
      <c r="BO129" s="75"/>
      <c r="BP129" s="76"/>
      <c r="BQ129" s="76"/>
      <c r="BR129" s="74"/>
      <c r="BS129" s="74"/>
      <c r="BU129" s="78"/>
      <c r="BV129" s="78"/>
      <c r="BW129" s="78"/>
      <c r="BX129" s="78"/>
      <c r="CA129" s="77"/>
    </row>
    <row r="130" spans="1:79" x14ac:dyDescent="0.25">
      <c r="A130" s="67">
        <v>37865</v>
      </c>
      <c r="B130" s="68">
        <v>2003</v>
      </c>
      <c r="C130" s="68">
        <v>9</v>
      </c>
      <c r="D130" s="68">
        <v>130</v>
      </c>
      <c r="E130" s="79">
        <v>58.364906201537913</v>
      </c>
      <c r="F130" s="79">
        <v>60.095284309662802</v>
      </c>
      <c r="G130" s="79"/>
      <c r="H130" s="79"/>
      <c r="I130" s="60">
        <v>60.058772232724429</v>
      </c>
      <c r="J130" s="60">
        <v>73.24882880447737</v>
      </c>
      <c r="K130" s="60">
        <v>38.288184364673278</v>
      </c>
      <c r="L130" s="60">
        <v>49.937911984331684</v>
      </c>
      <c r="M130" s="80">
        <v>202046.6</v>
      </c>
      <c r="N130" s="81">
        <v>42674.670999999995</v>
      </c>
      <c r="O130" s="81">
        <v>45783.744000000013</v>
      </c>
      <c r="P130" s="81">
        <v>8414.5630000000019</v>
      </c>
      <c r="Q130" s="81">
        <v>105173.622</v>
      </c>
      <c r="R130" s="82">
        <v>186442.277</v>
      </c>
      <c r="S130" s="81">
        <v>60197.915999999997</v>
      </c>
      <c r="T130" s="81">
        <v>76579.853000000003</v>
      </c>
      <c r="U130" s="81">
        <v>49664.508000000002</v>
      </c>
      <c r="V130" s="69">
        <v>67.393595037708778</v>
      </c>
      <c r="W130" s="69">
        <v>71.417494055961541</v>
      </c>
      <c r="X130" s="69"/>
      <c r="Y130" s="69"/>
      <c r="Z130" s="69"/>
      <c r="AA130" s="69"/>
      <c r="AB130" s="84">
        <f t="shared" si="15"/>
        <v>299800.89337413851</v>
      </c>
      <c r="AC130" s="84">
        <f t="shared" si="16"/>
        <v>63321.552999394393</v>
      </c>
      <c r="AD130" s="84">
        <f t="shared" si="17"/>
        <v>67934.859350332335</v>
      </c>
      <c r="AE130" s="84">
        <f t="shared" si="18"/>
        <v>12485.70134193286</v>
      </c>
      <c r="AF130" s="84">
        <f t="shared" si="19"/>
        <v>156058.77968247893</v>
      </c>
      <c r="AG130" s="84">
        <f t="shared" si="20"/>
        <v>261059.67377391734</v>
      </c>
      <c r="AH130" s="84">
        <f t="shared" si="21"/>
        <v>84290.154388265044</v>
      </c>
      <c r="AI130" s="84">
        <f t="shared" si="22"/>
        <v>107228.42352882519</v>
      </c>
      <c r="AJ130" s="84">
        <f t="shared" si="23"/>
        <v>69541.095856827087</v>
      </c>
      <c r="AK130" s="84">
        <v>45.884306920775252</v>
      </c>
      <c r="AL130" s="71">
        <v>4818298</v>
      </c>
      <c r="AM130" s="71">
        <f t="shared" si="24"/>
        <v>10500971.515859155</v>
      </c>
      <c r="AN130" s="71">
        <f>[1]Extra_XM!I169</f>
        <v>105.63790491279805</v>
      </c>
      <c r="AO130" s="83">
        <v>3044220</v>
      </c>
      <c r="AP130" s="83">
        <v>4398949</v>
      </c>
      <c r="AQ130" s="71">
        <f t="shared" si="25"/>
        <v>6634555.917464789</v>
      </c>
      <c r="AR130" s="71">
        <f t="shared" si="26"/>
        <v>9587044.6677887309</v>
      </c>
      <c r="AS130" s="87">
        <v>3862.0857000000005</v>
      </c>
      <c r="AT130" s="86">
        <f>[2]monthly!H130</f>
        <v>102.87</v>
      </c>
      <c r="AU130" s="86">
        <f>[2]monthly!I130</f>
        <v>85.7</v>
      </c>
      <c r="AV130" s="77"/>
      <c r="AW130" s="77"/>
      <c r="AX130" s="77"/>
      <c r="BN130" s="74"/>
      <c r="BO130" s="75"/>
      <c r="BP130" s="76"/>
      <c r="BQ130" s="76"/>
      <c r="BR130" s="74"/>
      <c r="BS130" s="74"/>
      <c r="BU130" s="78"/>
      <c r="BV130" s="78"/>
      <c r="BW130" s="78"/>
      <c r="BX130" s="78"/>
      <c r="CA130" s="77"/>
    </row>
    <row r="131" spans="1:79" x14ac:dyDescent="0.25">
      <c r="A131" s="67">
        <v>37895</v>
      </c>
      <c r="B131" s="68">
        <v>2003</v>
      </c>
      <c r="C131" s="68">
        <v>10</v>
      </c>
      <c r="D131" s="68">
        <v>131</v>
      </c>
      <c r="E131" s="79">
        <v>63.430608781020815</v>
      </c>
      <c r="F131" s="79">
        <v>60.180203130977397</v>
      </c>
      <c r="G131" s="79"/>
      <c r="H131" s="79"/>
      <c r="I131" s="60">
        <v>62.384881135913993</v>
      </c>
      <c r="J131" s="60">
        <v>76.716526330067381</v>
      </c>
      <c r="K131" s="60">
        <v>49.92640973092314</v>
      </c>
      <c r="L131" s="60">
        <v>59.697468166135288</v>
      </c>
      <c r="M131" s="80">
        <v>217026.75</v>
      </c>
      <c r="N131" s="81">
        <v>44120.655999999995</v>
      </c>
      <c r="O131" s="81">
        <v>51542.65600000001</v>
      </c>
      <c r="P131" s="81">
        <v>11214.065000000004</v>
      </c>
      <c r="Q131" s="81">
        <v>110149.37300000001</v>
      </c>
      <c r="R131" s="82">
        <v>205705.20800000001</v>
      </c>
      <c r="S131" s="81">
        <v>68274.858000000007</v>
      </c>
      <c r="T131" s="81">
        <v>81366.813999999998</v>
      </c>
      <c r="U131" s="81">
        <v>56063.536</v>
      </c>
      <c r="V131" s="69">
        <v>70.997541057813763</v>
      </c>
      <c r="W131" s="69">
        <v>71.597201648250049</v>
      </c>
      <c r="X131" s="69"/>
      <c r="Y131" s="69"/>
      <c r="Z131" s="69"/>
      <c r="AA131" s="69"/>
      <c r="AB131" s="84">
        <f t="shared" si="15"/>
        <v>305682.06555671233</v>
      </c>
      <c r="AC131" s="84">
        <f t="shared" si="16"/>
        <v>62143.921243796685</v>
      </c>
      <c r="AD131" s="84">
        <f t="shared" si="17"/>
        <v>72597.804419773485</v>
      </c>
      <c r="AE131" s="84">
        <f t="shared" si="18"/>
        <v>15795.004774698207</v>
      </c>
      <c r="AF131" s="84">
        <f t="shared" si="19"/>
        <v>155145.33511844397</v>
      </c>
      <c r="AG131" s="84">
        <f t="shared" si="20"/>
        <v>287309.00547008711</v>
      </c>
      <c r="AH131" s="84">
        <f t="shared" si="21"/>
        <v>95359.673881428505</v>
      </c>
      <c r="AI131" s="84">
        <f t="shared" si="22"/>
        <v>113645.24328722662</v>
      </c>
      <c r="AJ131" s="84">
        <f t="shared" si="23"/>
        <v>78304.088301431926</v>
      </c>
      <c r="AK131" s="84">
        <v>46.833068436368158</v>
      </c>
      <c r="AL131" s="71">
        <v>4851231</v>
      </c>
      <c r="AM131" s="71">
        <f t="shared" si="24"/>
        <v>10358558.945569286</v>
      </c>
      <c r="AN131" s="71">
        <f>[1]Extra_XM!I170</f>
        <v>105.63280043213726</v>
      </c>
      <c r="AO131" s="83">
        <v>3104343</v>
      </c>
      <c r="AP131" s="83">
        <v>4406505</v>
      </c>
      <c r="AQ131" s="71">
        <f t="shared" si="25"/>
        <v>6628527.8834929513</v>
      </c>
      <c r="AR131" s="71">
        <f t="shared" si="26"/>
        <v>9408960.6919245422</v>
      </c>
      <c r="AS131" s="87">
        <v>6630.1240500000004</v>
      </c>
      <c r="AT131" s="86">
        <f>[2]monthly!H131</f>
        <v>105.06</v>
      </c>
      <c r="AU131" s="86">
        <f>[2]monthly!I131</f>
        <v>90</v>
      </c>
      <c r="AV131" s="77"/>
      <c r="AW131" s="77"/>
      <c r="AX131" s="77"/>
      <c r="BN131" s="74"/>
      <c r="BO131" s="75"/>
      <c r="BP131" s="76"/>
      <c r="BQ131" s="76"/>
      <c r="BR131" s="74"/>
      <c r="BS131" s="74"/>
      <c r="BU131" s="78"/>
      <c r="BV131" s="78"/>
      <c r="BW131" s="78"/>
      <c r="BX131" s="78"/>
      <c r="CA131" s="77"/>
    </row>
    <row r="132" spans="1:79" x14ac:dyDescent="0.25">
      <c r="A132" s="67">
        <v>37926</v>
      </c>
      <c r="B132" s="68">
        <v>2003</v>
      </c>
      <c r="C132" s="68">
        <v>11</v>
      </c>
      <c r="D132" s="68">
        <v>132</v>
      </c>
      <c r="E132" s="79">
        <v>60.889638771245075</v>
      </c>
      <c r="F132" s="79">
        <v>58.998412077713603</v>
      </c>
      <c r="G132" s="79"/>
      <c r="H132" s="79"/>
      <c r="I132" s="60">
        <v>58.113489890933607</v>
      </c>
      <c r="J132" s="60">
        <v>75.146084864249332</v>
      </c>
      <c r="K132" s="60">
        <v>44.335683012290453</v>
      </c>
      <c r="L132" s="60">
        <v>59.438613516311918</v>
      </c>
      <c r="M132" s="80">
        <v>206758.34</v>
      </c>
      <c r="N132" s="81">
        <v>44298.208999999988</v>
      </c>
      <c r="O132" s="81">
        <v>40721.444000000003</v>
      </c>
      <c r="P132" s="81">
        <v>11218.373000000001</v>
      </c>
      <c r="Q132" s="81">
        <v>110520.314</v>
      </c>
      <c r="R132" s="82">
        <v>158340.761</v>
      </c>
      <c r="S132" s="81">
        <v>59069.176999999996</v>
      </c>
      <c r="T132" s="81">
        <v>60683.630000000005</v>
      </c>
      <c r="U132" s="81">
        <v>38587.953999999998</v>
      </c>
      <c r="V132" s="69">
        <v>73.393595350958549</v>
      </c>
      <c r="W132" s="69">
        <v>71.38079526158208</v>
      </c>
      <c r="X132" s="69"/>
      <c r="Y132" s="69"/>
      <c r="Z132" s="69"/>
      <c r="AA132" s="69"/>
      <c r="AB132" s="84">
        <f t="shared" si="15"/>
        <v>281711.69297717157</v>
      </c>
      <c r="AC132" s="84">
        <f t="shared" si="16"/>
        <v>60357.049941717341</v>
      </c>
      <c r="AD132" s="84">
        <f t="shared" si="17"/>
        <v>55483.647865015191</v>
      </c>
      <c r="AE132" s="84">
        <f t="shared" si="18"/>
        <v>15285.220660406691</v>
      </c>
      <c r="AF132" s="84">
        <f t="shared" si="19"/>
        <v>150585.77451003232</v>
      </c>
      <c r="AG132" s="84">
        <f t="shared" si="20"/>
        <v>221825.43696766676</v>
      </c>
      <c r="AH132" s="84">
        <f t="shared" si="21"/>
        <v>82752.197959598343</v>
      </c>
      <c r="AI132" s="84">
        <f t="shared" si="22"/>
        <v>85013.944966035691</v>
      </c>
      <c r="AJ132" s="84">
        <f t="shared" si="23"/>
        <v>54059.294042032692</v>
      </c>
      <c r="AK132" s="84">
        <v>47.451825946537433</v>
      </c>
      <c r="AL132" s="71">
        <v>4773171</v>
      </c>
      <c r="AM132" s="71">
        <f t="shared" si="24"/>
        <v>10058982.77840307</v>
      </c>
      <c r="AN132" s="71">
        <f>[1]Extra_XM!I171</f>
        <v>103.44408393583342</v>
      </c>
      <c r="AO132" s="83">
        <v>3035456</v>
      </c>
      <c r="AP132" s="83">
        <v>4313123</v>
      </c>
      <c r="AQ132" s="71">
        <f t="shared" si="25"/>
        <v>6396921.381739785</v>
      </c>
      <c r="AR132" s="71">
        <f t="shared" si="26"/>
        <v>9089477.4099093005</v>
      </c>
      <c r="AS132" s="87">
        <v>4931.2065000000002</v>
      </c>
      <c r="AT132" s="86">
        <f>[2]monthly!H132</f>
        <v>101.95</v>
      </c>
      <c r="AU132" s="86">
        <f>[2]monthly!I132</f>
        <v>84.6</v>
      </c>
      <c r="AV132" s="77"/>
      <c r="AW132" s="77"/>
      <c r="AX132" s="77"/>
      <c r="BN132" s="74"/>
      <c r="BO132" s="75"/>
      <c r="BP132" s="76"/>
      <c r="BQ132" s="76"/>
      <c r="BR132" s="74"/>
      <c r="BS132" s="74"/>
      <c r="BU132" s="78"/>
      <c r="BV132" s="78"/>
      <c r="BW132" s="78"/>
      <c r="BX132" s="78"/>
      <c r="CA132" s="77"/>
    </row>
    <row r="133" spans="1:79" x14ac:dyDescent="0.25">
      <c r="A133" s="67">
        <v>37956</v>
      </c>
      <c r="B133" s="68">
        <v>2003</v>
      </c>
      <c r="C133" s="68">
        <v>12</v>
      </c>
      <c r="D133" s="68">
        <v>133</v>
      </c>
      <c r="E133" s="79">
        <v>67.204948251450787</v>
      </c>
      <c r="F133" s="79">
        <v>58.740155199506297</v>
      </c>
      <c r="G133" s="79"/>
      <c r="H133" s="79"/>
      <c r="I133" s="85">
        <v>64.499359208237166</v>
      </c>
      <c r="J133" s="85">
        <v>91.219573701521881</v>
      </c>
      <c r="K133" s="85">
        <v>58.433970486168178</v>
      </c>
      <c r="L133" s="85">
        <v>63.681128169872558</v>
      </c>
      <c r="M133" s="80">
        <v>190367.17</v>
      </c>
      <c r="N133" s="81">
        <v>33720.974000000002</v>
      </c>
      <c r="O133" s="81">
        <v>36721.719999999994</v>
      </c>
      <c r="P133" s="81">
        <v>9199.3349999999973</v>
      </c>
      <c r="Q133" s="81">
        <v>110725.141</v>
      </c>
      <c r="R133" s="82">
        <v>165760.00599999999</v>
      </c>
      <c r="S133" s="81">
        <v>67600.599999999991</v>
      </c>
      <c r="T133" s="81">
        <v>51847.07</v>
      </c>
      <c r="U133" s="81">
        <v>46312.335999999996</v>
      </c>
      <c r="V133" s="69">
        <v>73.985572213423978</v>
      </c>
      <c r="W133" s="69">
        <v>73.262422684737899</v>
      </c>
      <c r="X133" s="69"/>
      <c r="Y133" s="69"/>
      <c r="Z133" s="69"/>
      <c r="AA133" s="69"/>
      <c r="AB133" s="84">
        <f t="shared" si="15"/>
        <v>257303.09884047866</v>
      </c>
      <c r="AC133" s="84">
        <f t="shared" si="16"/>
        <v>45577.77008566766</v>
      </c>
      <c r="AD133" s="84">
        <f t="shared" si="17"/>
        <v>49633.623017836428</v>
      </c>
      <c r="AE133" s="84">
        <f t="shared" si="18"/>
        <v>12433.958033686555</v>
      </c>
      <c r="AF133" s="84">
        <f t="shared" si="19"/>
        <v>149657.74770328798</v>
      </c>
      <c r="AG133" s="84">
        <f t="shared" si="20"/>
        <v>226255.15226720899</v>
      </c>
      <c r="AH133" s="84">
        <f t="shared" si="21"/>
        <v>92271.859874056026</v>
      </c>
      <c r="AI133" s="84">
        <f t="shared" si="22"/>
        <v>70768.98101378353</v>
      </c>
      <c r="AJ133" s="84">
        <f t="shared" si="23"/>
        <v>63214.311379369428</v>
      </c>
      <c r="AK133" s="84">
        <v>47.891831287102249</v>
      </c>
      <c r="AL133" s="71">
        <v>4859794</v>
      </c>
      <c r="AM133" s="71">
        <f t="shared" si="24"/>
        <v>10147438.236108527</v>
      </c>
      <c r="AN133" s="71">
        <f>[1]Extra_XM!I172</f>
        <v>101.69586251612006</v>
      </c>
      <c r="AO133" s="83">
        <v>3788878</v>
      </c>
      <c r="AP133" s="83">
        <v>5079174</v>
      </c>
      <c r="AQ133" s="71">
        <f t="shared" si="25"/>
        <v>7911324.119736433</v>
      </c>
      <c r="AR133" s="71">
        <f t="shared" si="26"/>
        <v>10605512.179209301</v>
      </c>
      <c r="AS133" s="87">
        <v>4516.1819999999998</v>
      </c>
      <c r="AT133" s="86">
        <f>[2]monthly!H133</f>
        <v>99.74</v>
      </c>
      <c r="AU133" s="86">
        <f>[2]monthly!I133</f>
        <v>77.900000000000006</v>
      </c>
      <c r="AV133" s="77"/>
      <c r="AW133" s="77"/>
      <c r="AX133" s="77"/>
      <c r="BN133" s="74"/>
      <c r="BO133" s="75"/>
      <c r="BP133" s="76"/>
      <c r="BQ133" s="76"/>
      <c r="BR133" s="74"/>
      <c r="BS133" s="74"/>
      <c r="BU133" s="78"/>
      <c r="BV133" s="78"/>
      <c r="BW133" s="78"/>
      <c r="BX133" s="78"/>
      <c r="CA133" s="77"/>
    </row>
    <row r="134" spans="1:79" x14ac:dyDescent="0.25">
      <c r="A134" s="67">
        <v>37987</v>
      </c>
      <c r="B134" s="68">
        <v>2004</v>
      </c>
      <c r="C134" s="68">
        <v>1</v>
      </c>
      <c r="D134" s="68">
        <v>134</v>
      </c>
      <c r="E134" s="79">
        <v>54.761192434568798</v>
      </c>
      <c r="F134" s="79">
        <v>57.478455185102398</v>
      </c>
      <c r="G134" s="79"/>
      <c r="H134" s="79"/>
      <c r="I134" s="60">
        <v>54.072221762815666</v>
      </c>
      <c r="J134" s="60">
        <v>72.008302019880034</v>
      </c>
      <c r="K134" s="60">
        <v>38.242149562977815</v>
      </c>
      <c r="L134" s="60">
        <v>70.669876815778451</v>
      </c>
      <c r="M134" s="80">
        <v>191476.97</v>
      </c>
      <c r="N134" s="81">
        <v>26382.14</v>
      </c>
      <c r="O134" s="81">
        <v>49934.385999999991</v>
      </c>
      <c r="P134" s="81">
        <v>8714.8240000000023</v>
      </c>
      <c r="Q134" s="81">
        <v>106445.62000000001</v>
      </c>
      <c r="R134" s="82">
        <v>178481.27900000001</v>
      </c>
      <c r="S134" s="81">
        <v>63168.412000000004</v>
      </c>
      <c r="T134" s="81">
        <v>77076.55799999999</v>
      </c>
      <c r="U134" s="81">
        <v>38236.309000000008</v>
      </c>
      <c r="V134" s="69">
        <v>76.185087057572389</v>
      </c>
      <c r="W134" s="69">
        <v>74.551871733898196</v>
      </c>
      <c r="X134" s="69"/>
      <c r="Y134" s="69"/>
      <c r="Z134" s="69"/>
      <c r="AA134" s="69"/>
      <c r="AB134" s="84">
        <f t="shared" si="15"/>
        <v>251331.30038337104</v>
      </c>
      <c r="AC134" s="84">
        <f t="shared" si="16"/>
        <v>34629.00814179454</v>
      </c>
      <c r="AD134" s="84">
        <f t="shared" si="17"/>
        <v>65543.517673301365</v>
      </c>
      <c r="AE134" s="84">
        <f t="shared" si="18"/>
        <v>11439.015608677179</v>
      </c>
      <c r="AF134" s="84">
        <f t="shared" si="19"/>
        <v>139719.75895959797</v>
      </c>
      <c r="AG134" s="84">
        <f t="shared" si="20"/>
        <v>239405.49693649859</v>
      </c>
      <c r="AH134" s="84">
        <f t="shared" si="21"/>
        <v>84730.819670725701</v>
      </c>
      <c r="AI134" s="84">
        <f t="shared" si="22"/>
        <v>103386.48273662839</v>
      </c>
      <c r="AJ134" s="84">
        <f t="shared" si="23"/>
        <v>51288.194529144515</v>
      </c>
      <c r="AK134" s="84">
        <v>48.043083122921402</v>
      </c>
      <c r="AL134" s="71">
        <v>5029662</v>
      </c>
      <c r="AM134" s="71">
        <f t="shared" si="24"/>
        <v>10469065.832289066</v>
      </c>
      <c r="AN134" s="71">
        <f>[1]Extra_XM!I173</f>
        <v>104.9893727846819</v>
      </c>
      <c r="AO134" s="83">
        <v>3433532</v>
      </c>
      <c r="AP134" s="83">
        <v>4816180</v>
      </c>
      <c r="AQ134" s="71">
        <f t="shared" si="25"/>
        <v>7146776.9693611907</v>
      </c>
      <c r="AR134" s="71">
        <f t="shared" si="26"/>
        <v>10024710.503440183</v>
      </c>
      <c r="AS134" s="87">
        <v>6249.4743903600665</v>
      </c>
      <c r="AT134" s="86">
        <f>[2]monthly!H134</f>
        <v>98.59</v>
      </c>
      <c r="AU134" s="86">
        <f>[2]monthly!I134</f>
        <v>76.8</v>
      </c>
      <c r="AV134" s="77"/>
      <c r="AW134" s="77"/>
      <c r="AX134" s="77"/>
      <c r="BN134" s="74"/>
      <c r="BO134" s="75"/>
      <c r="BP134" s="76"/>
      <c r="BQ134" s="76"/>
      <c r="BR134" s="74"/>
      <c r="BS134" s="74"/>
      <c r="BU134" s="78"/>
      <c r="BV134" s="78"/>
      <c r="BW134" s="78"/>
      <c r="BX134" s="78"/>
      <c r="CA134" s="77"/>
    </row>
    <row r="135" spans="1:79" x14ac:dyDescent="0.25">
      <c r="A135" s="67">
        <v>38018</v>
      </c>
      <c r="B135" s="68">
        <v>2004</v>
      </c>
      <c r="C135" s="68">
        <v>2</v>
      </c>
      <c r="D135" s="68">
        <v>135</v>
      </c>
      <c r="E135" s="79">
        <v>53.466138080754654</v>
      </c>
      <c r="F135" s="79">
        <v>57.8732241675282</v>
      </c>
      <c r="G135" s="79"/>
      <c r="H135" s="79"/>
      <c r="I135" s="60">
        <v>53.87261669892942</v>
      </c>
      <c r="J135" s="60">
        <v>71.326802218909265</v>
      </c>
      <c r="K135" s="60">
        <v>50.817140704724139</v>
      </c>
      <c r="L135" s="60">
        <v>44.708838630219361</v>
      </c>
      <c r="M135" s="80">
        <v>229725.22</v>
      </c>
      <c r="N135" s="81">
        <v>70697.18299999999</v>
      </c>
      <c r="O135" s="81">
        <v>43815.674999999996</v>
      </c>
      <c r="P135" s="81">
        <v>11258.939999999997</v>
      </c>
      <c r="Q135" s="81">
        <v>103953.42200000001</v>
      </c>
      <c r="R135" s="82">
        <v>147828.98699999999</v>
      </c>
      <c r="S135" s="81">
        <v>59829.654999999999</v>
      </c>
      <c r="T135" s="81">
        <v>47665.082999999999</v>
      </c>
      <c r="U135" s="81">
        <v>40334.248999999996</v>
      </c>
      <c r="V135" s="69">
        <v>77.048615722390394</v>
      </c>
      <c r="W135" s="69">
        <v>74.573420739878046</v>
      </c>
      <c r="X135" s="69"/>
      <c r="Y135" s="69"/>
      <c r="Z135" s="69"/>
      <c r="AA135" s="69"/>
      <c r="AB135" s="84">
        <f t="shared" si="15"/>
        <v>298156.19378252066</v>
      </c>
      <c r="AC135" s="84">
        <f t="shared" si="16"/>
        <v>91756.590741000589</v>
      </c>
      <c r="AD135" s="84">
        <f t="shared" si="17"/>
        <v>56867.569377066851</v>
      </c>
      <c r="AE135" s="84">
        <f t="shared" si="18"/>
        <v>14612.773888847607</v>
      </c>
      <c r="AF135" s="84">
        <f t="shared" si="19"/>
        <v>134919.25977560561</v>
      </c>
      <c r="AG135" s="84">
        <f t="shared" si="20"/>
        <v>198232.80940222263</v>
      </c>
      <c r="AH135" s="84">
        <f t="shared" si="21"/>
        <v>80229.194807482083</v>
      </c>
      <c r="AI135" s="84">
        <f t="shared" si="22"/>
        <v>63916.986142102971</v>
      </c>
      <c r="AJ135" s="84">
        <f t="shared" si="23"/>
        <v>54086.62845263756</v>
      </c>
      <c r="AK135" s="84">
        <v>48.111833957384654</v>
      </c>
      <c r="AL135" s="71">
        <v>5066785</v>
      </c>
      <c r="AM135" s="71">
        <f t="shared" si="24"/>
        <v>10531265.560335811</v>
      </c>
      <c r="AN135" s="71">
        <f>[1]Extra_XM!I174</f>
        <v>102.53837179121119</v>
      </c>
      <c r="AO135" s="83">
        <v>3584565</v>
      </c>
      <c r="AP135" s="83">
        <v>4989359</v>
      </c>
      <c r="AQ135" s="71">
        <f t="shared" si="25"/>
        <v>7450485.0577407833</v>
      </c>
      <c r="AR135" s="71">
        <f t="shared" si="26"/>
        <v>10370336.338497</v>
      </c>
      <c r="AS135" s="87">
        <v>4389.4208633952258</v>
      </c>
      <c r="AT135" s="86">
        <f>[2]monthly!H135</f>
        <v>99.45</v>
      </c>
      <c r="AU135" s="86">
        <f>[2]monthly!I135</f>
        <v>74</v>
      </c>
      <c r="AV135" s="77"/>
      <c r="AW135" s="77"/>
      <c r="AX135" s="77"/>
      <c r="BN135" s="74"/>
      <c r="BO135" s="75"/>
      <c r="BP135" s="76"/>
      <c r="BQ135" s="76"/>
      <c r="BR135" s="74"/>
      <c r="BS135" s="74"/>
      <c r="BU135" s="78"/>
      <c r="BV135" s="78"/>
      <c r="BW135" s="78"/>
      <c r="BX135" s="78"/>
      <c r="CA135" s="77"/>
    </row>
    <row r="136" spans="1:79" x14ac:dyDescent="0.25">
      <c r="A136" s="67">
        <v>38047</v>
      </c>
      <c r="B136" s="68">
        <v>2004</v>
      </c>
      <c r="C136" s="68">
        <v>3</v>
      </c>
      <c r="D136" s="68">
        <v>136</v>
      </c>
      <c r="E136" s="79">
        <v>61.682616876069496</v>
      </c>
      <c r="F136" s="79">
        <v>60.176732072447798</v>
      </c>
      <c r="G136" s="79"/>
      <c r="H136" s="79"/>
      <c r="I136" s="60">
        <v>58.949367977178078</v>
      </c>
      <c r="J136" s="60">
        <v>76.979525490175675</v>
      </c>
      <c r="K136" s="60">
        <v>54.779823461484476</v>
      </c>
      <c r="L136" s="60">
        <v>58.980389452658173</v>
      </c>
      <c r="M136" s="80">
        <v>269435.65000000002</v>
      </c>
      <c r="N136" s="81">
        <v>99624.357999999993</v>
      </c>
      <c r="O136" s="81">
        <v>50425.762999999992</v>
      </c>
      <c r="P136" s="81">
        <v>12241.364000000003</v>
      </c>
      <c r="Q136" s="81">
        <v>107144.16499999999</v>
      </c>
      <c r="R136" s="82">
        <v>180945.71599999999</v>
      </c>
      <c r="S136" s="81">
        <v>69216.125</v>
      </c>
      <c r="T136" s="81">
        <v>64801.027999999998</v>
      </c>
      <c r="U136" s="81">
        <v>46928.562999999995</v>
      </c>
      <c r="V136" s="69">
        <v>80.664952705425648</v>
      </c>
      <c r="W136" s="69">
        <v>75.552359032533886</v>
      </c>
      <c r="X136" s="69"/>
      <c r="Y136" s="69"/>
      <c r="Z136" s="69"/>
      <c r="AA136" s="69"/>
      <c r="AB136" s="84">
        <f t="shared" si="15"/>
        <v>334018.23340048565</v>
      </c>
      <c r="AC136" s="84">
        <f t="shared" si="16"/>
        <v>123503.89439117481</v>
      </c>
      <c r="AD136" s="84">
        <f t="shared" si="17"/>
        <v>62512.604679935896</v>
      </c>
      <c r="AE136" s="84">
        <f t="shared" si="18"/>
        <v>15175.567070253337</v>
      </c>
      <c r="AF136" s="84">
        <f t="shared" si="19"/>
        <v>132826.16725912158</v>
      </c>
      <c r="AG136" s="84">
        <f t="shared" si="20"/>
        <v>239497.10944443478</v>
      </c>
      <c r="AH136" s="84">
        <f t="shared" si="21"/>
        <v>91613.453089128001</v>
      </c>
      <c r="AI136" s="84">
        <f t="shared" si="22"/>
        <v>85769.695122419391</v>
      </c>
      <c r="AJ136" s="84">
        <f t="shared" si="23"/>
        <v>62113.961232887392</v>
      </c>
      <c r="AK136" s="84">
        <v>48.331836627667073</v>
      </c>
      <c r="AL136" s="71">
        <v>4957012</v>
      </c>
      <c r="AM136" s="71">
        <f t="shared" si="24"/>
        <v>10256204.493504409</v>
      </c>
      <c r="AN136" s="71">
        <f>[1]Extra_XM!I175</f>
        <v>100.30379217428451</v>
      </c>
      <c r="AO136" s="83">
        <v>3657963</v>
      </c>
      <c r="AP136" s="83">
        <v>5023013</v>
      </c>
      <c r="AQ136" s="71">
        <f t="shared" si="25"/>
        <v>7568433.67691522</v>
      </c>
      <c r="AR136" s="71">
        <f t="shared" si="26"/>
        <v>10392762.515307823</v>
      </c>
      <c r="AS136" s="87">
        <v>6462.5788443602505</v>
      </c>
      <c r="AT136" s="86">
        <f>[2]monthly!H136</f>
        <v>111.98</v>
      </c>
      <c r="AU136" s="86">
        <f>[2]monthly!I136</f>
        <v>86.9</v>
      </c>
      <c r="AV136" s="77"/>
      <c r="AW136" s="77"/>
      <c r="AX136" s="77"/>
      <c r="BN136" s="74"/>
      <c r="BO136" s="75"/>
      <c r="BP136" s="76"/>
      <c r="BQ136" s="76"/>
      <c r="BR136" s="74"/>
      <c r="BS136" s="74"/>
      <c r="BU136" s="78"/>
      <c r="BV136" s="78"/>
      <c r="BW136" s="78"/>
      <c r="BX136" s="78"/>
      <c r="CA136" s="77"/>
    </row>
    <row r="137" spans="1:79" x14ac:dyDescent="0.25">
      <c r="A137" s="67">
        <v>38078</v>
      </c>
      <c r="B137" s="68">
        <v>2004</v>
      </c>
      <c r="C137" s="68">
        <v>4</v>
      </c>
      <c r="D137" s="68">
        <v>137</v>
      </c>
      <c r="E137" s="79">
        <v>61.062508095452614</v>
      </c>
      <c r="F137" s="79">
        <v>59.464196190614501</v>
      </c>
      <c r="G137" s="79"/>
      <c r="H137" s="79"/>
      <c r="I137" s="60">
        <v>61.532433278279669</v>
      </c>
      <c r="J137" s="60">
        <v>76.940648227637283</v>
      </c>
      <c r="K137" s="60">
        <v>45.164332008529421</v>
      </c>
      <c r="L137" s="60">
        <v>48.731403719470876</v>
      </c>
      <c r="M137" s="80">
        <v>277828.21000000002</v>
      </c>
      <c r="N137" s="81">
        <v>109062.136</v>
      </c>
      <c r="O137" s="81">
        <v>53025.600000000006</v>
      </c>
      <c r="P137" s="81">
        <v>8505.6790000000001</v>
      </c>
      <c r="Q137" s="81">
        <v>107234.79500000001</v>
      </c>
      <c r="R137" s="82">
        <v>156489.72500000001</v>
      </c>
      <c r="S137" s="81">
        <v>58220.172000000006</v>
      </c>
      <c r="T137" s="81">
        <v>53371.133999999998</v>
      </c>
      <c r="U137" s="81">
        <v>44898.41899999998</v>
      </c>
      <c r="V137" s="69">
        <v>78.554657942986069</v>
      </c>
      <c r="W137" s="69">
        <v>76.58879249892847</v>
      </c>
      <c r="X137" s="69"/>
      <c r="Y137" s="69"/>
      <c r="Z137" s="69"/>
      <c r="AA137" s="69"/>
      <c r="AB137" s="84">
        <f t="shared" si="15"/>
        <v>353675.02994111954</v>
      </c>
      <c r="AC137" s="84">
        <f t="shared" si="16"/>
        <v>138835.98866811418</v>
      </c>
      <c r="AD137" s="84">
        <f t="shared" si="17"/>
        <v>67501.535094819308</v>
      </c>
      <c r="AE137" s="84">
        <f t="shared" si="18"/>
        <v>10827.720752311478</v>
      </c>
      <c r="AF137" s="84">
        <f t="shared" si="19"/>
        <v>136509.78542587458</v>
      </c>
      <c r="AG137" s="84">
        <f t="shared" si="20"/>
        <v>204324.57529891125</v>
      </c>
      <c r="AH137" s="84">
        <f t="shared" si="21"/>
        <v>76016.568613240044</v>
      </c>
      <c r="AI137" s="84">
        <f t="shared" si="22"/>
        <v>69685.305458689269</v>
      </c>
      <c r="AJ137" s="84">
        <f t="shared" si="23"/>
        <v>58622.701226981932</v>
      </c>
      <c r="AK137" s="84">
        <v>48.249335626311165</v>
      </c>
      <c r="AL137" s="71">
        <v>4885628</v>
      </c>
      <c r="AM137" s="71">
        <f t="shared" si="24"/>
        <v>10125793.31213793</v>
      </c>
      <c r="AN137" s="71">
        <f>[1]Extra_XM!I176</f>
        <v>97.489194040672388</v>
      </c>
      <c r="AO137" s="83">
        <v>3801424</v>
      </c>
      <c r="AP137" s="83">
        <v>5168276</v>
      </c>
      <c r="AQ137" s="71">
        <f t="shared" si="25"/>
        <v>7878707.4488275861</v>
      </c>
      <c r="AR137" s="71">
        <f t="shared" si="26"/>
        <v>10711600.342081504</v>
      </c>
      <c r="AS137" s="87">
        <v>4315.1865318332457</v>
      </c>
      <c r="AT137" s="86">
        <f>[2]monthly!H137</f>
        <v>107.36</v>
      </c>
      <c r="AU137" s="86">
        <f>[2]monthly!I137</f>
        <v>82.2</v>
      </c>
      <c r="AV137" s="77"/>
      <c r="AW137" s="77"/>
      <c r="AX137" s="77"/>
      <c r="BN137" s="74"/>
      <c r="BO137" s="75"/>
      <c r="BP137" s="76"/>
      <c r="BQ137" s="76"/>
      <c r="BR137" s="74"/>
      <c r="BS137" s="74"/>
      <c r="BU137" s="78"/>
      <c r="BV137" s="78"/>
      <c r="BW137" s="78"/>
      <c r="BX137" s="78"/>
      <c r="CA137" s="77"/>
    </row>
    <row r="138" spans="1:79" x14ac:dyDescent="0.25">
      <c r="A138" s="67">
        <v>38108</v>
      </c>
      <c r="B138" s="68">
        <v>2004</v>
      </c>
      <c r="C138" s="68">
        <v>5</v>
      </c>
      <c r="D138" s="68">
        <v>138</v>
      </c>
      <c r="E138" s="79">
        <v>61.864186951412094</v>
      </c>
      <c r="F138" s="79">
        <v>59.930329054692599</v>
      </c>
      <c r="G138" s="79"/>
      <c r="H138" s="79"/>
      <c r="I138" s="60">
        <v>61.959075725454639</v>
      </c>
      <c r="J138" s="60">
        <v>76.441933556282365</v>
      </c>
      <c r="K138" s="60">
        <v>55.996996577408247</v>
      </c>
      <c r="L138" s="60">
        <v>48.306281038458721</v>
      </c>
      <c r="M138" s="80">
        <v>258896.59</v>
      </c>
      <c r="N138" s="81">
        <v>88184.141999999993</v>
      </c>
      <c r="O138" s="81">
        <v>51345.462000000014</v>
      </c>
      <c r="P138" s="81">
        <v>10640.596000000003</v>
      </c>
      <c r="Q138" s="81">
        <v>108726.39</v>
      </c>
      <c r="R138" s="82">
        <v>189023.40400000001</v>
      </c>
      <c r="S138" s="81">
        <v>74947.505000000005</v>
      </c>
      <c r="T138" s="81">
        <v>56172.205000000002</v>
      </c>
      <c r="U138" s="81">
        <v>57903.694000000003</v>
      </c>
      <c r="V138" s="69">
        <v>76.660443951056038</v>
      </c>
      <c r="W138" s="69">
        <v>77.798381051540218</v>
      </c>
      <c r="X138" s="69"/>
      <c r="Y138" s="69"/>
      <c r="Z138" s="69"/>
      <c r="AA138" s="69"/>
      <c r="AB138" s="84">
        <f t="shared" si="15"/>
        <v>337718.61556827516</v>
      </c>
      <c r="AC138" s="84">
        <f t="shared" si="16"/>
        <v>115032.13059436659</v>
      </c>
      <c r="AD138" s="84">
        <f t="shared" si="17"/>
        <v>66977.778047804662</v>
      </c>
      <c r="AE138" s="84">
        <f t="shared" si="18"/>
        <v>13880.164856328651</v>
      </c>
      <c r="AF138" s="84">
        <f t="shared" si="19"/>
        <v>141828.54206977526</v>
      </c>
      <c r="AG138" s="84">
        <f t="shared" si="20"/>
        <v>242965.72942150934</v>
      </c>
      <c r="AH138" s="84">
        <f t="shared" si="21"/>
        <v>96335.558641443247</v>
      </c>
      <c r="AI138" s="84">
        <f t="shared" si="22"/>
        <v>72202.280099873533</v>
      </c>
      <c r="AJ138" s="84">
        <f t="shared" si="23"/>
        <v>74427.890680192577</v>
      </c>
      <c r="AK138" s="84">
        <v>48.359336961452371</v>
      </c>
      <c r="AL138" s="71">
        <v>4991634</v>
      </c>
      <c r="AM138" s="71">
        <f t="shared" si="24"/>
        <v>10321965.340382712</v>
      </c>
      <c r="AN138" s="71">
        <f>[1]Extra_XM!I177</f>
        <v>96.435152801818575</v>
      </c>
      <c r="AO138" s="83">
        <v>3674031</v>
      </c>
      <c r="AP138" s="83">
        <v>5070924</v>
      </c>
      <c r="AQ138" s="71">
        <f t="shared" si="25"/>
        <v>7597356.0243983502</v>
      </c>
      <c r="AR138" s="71">
        <f t="shared" si="26"/>
        <v>10485925.404730167</v>
      </c>
      <c r="AS138" s="87">
        <v>5794.6747925669833</v>
      </c>
      <c r="AT138" s="86">
        <f>[2]monthly!H138</f>
        <v>106.03</v>
      </c>
      <c r="AU138" s="86">
        <f>[2]monthly!I138</f>
        <v>86.3</v>
      </c>
      <c r="AV138" s="77"/>
      <c r="AW138" s="77"/>
      <c r="AX138" s="77"/>
      <c r="BN138" s="74"/>
      <c r="BO138" s="75"/>
      <c r="BP138" s="76"/>
      <c r="BQ138" s="76"/>
      <c r="BR138" s="74"/>
      <c r="BS138" s="74"/>
      <c r="BU138" s="78"/>
      <c r="BV138" s="78"/>
      <c r="BW138" s="78"/>
      <c r="BX138" s="78"/>
      <c r="CA138" s="77"/>
    </row>
    <row r="139" spans="1:79" x14ac:dyDescent="0.25">
      <c r="A139" s="67">
        <v>38139</v>
      </c>
      <c r="B139" s="68">
        <v>2004</v>
      </c>
      <c r="C139" s="68">
        <v>6</v>
      </c>
      <c r="D139" s="68">
        <v>139</v>
      </c>
      <c r="E139" s="79">
        <v>56.600851805657015</v>
      </c>
      <c r="F139" s="79">
        <v>62.419476685520998</v>
      </c>
      <c r="G139" s="79"/>
      <c r="H139" s="79"/>
      <c r="I139" s="60">
        <v>62.324911933677953</v>
      </c>
      <c r="J139" s="60">
        <v>73.319503493114198</v>
      </c>
      <c r="K139" s="60">
        <v>50.947742822618139</v>
      </c>
      <c r="L139" s="60">
        <v>55.308207837128364</v>
      </c>
      <c r="M139" s="80">
        <v>253064.46</v>
      </c>
      <c r="N139" s="81">
        <v>73035.035999999993</v>
      </c>
      <c r="O139" s="81">
        <v>56130.574000000008</v>
      </c>
      <c r="P139" s="81">
        <v>12459.223000000002</v>
      </c>
      <c r="Q139" s="81">
        <v>111439.62699999999</v>
      </c>
      <c r="R139" s="82">
        <v>200267.77299999999</v>
      </c>
      <c r="S139" s="81">
        <v>74007.75</v>
      </c>
      <c r="T139" s="81">
        <v>68990.188000000009</v>
      </c>
      <c r="U139" s="81">
        <v>57269.834999999963</v>
      </c>
      <c r="V139" s="69">
        <v>74.698607551808024</v>
      </c>
      <c r="W139" s="69">
        <v>77.571066443542549</v>
      </c>
      <c r="X139" s="69"/>
      <c r="Y139" s="69"/>
      <c r="Z139" s="69"/>
      <c r="AA139" s="69"/>
      <c r="AB139" s="84">
        <f t="shared" si="15"/>
        <v>338780.69256442884</v>
      </c>
      <c r="AC139" s="84">
        <f t="shared" si="16"/>
        <v>97772.955070609256</v>
      </c>
      <c r="AD139" s="84">
        <f t="shared" si="17"/>
        <v>75142.731356899851</v>
      </c>
      <c r="AE139" s="84">
        <f t="shared" si="18"/>
        <v>16679.324298460011</v>
      </c>
      <c r="AF139" s="84">
        <f t="shared" si="19"/>
        <v>149185.68183845974</v>
      </c>
      <c r="AG139" s="84">
        <f t="shared" si="20"/>
        <v>258173.28829139928</v>
      </c>
      <c r="AH139" s="84">
        <f t="shared" si="21"/>
        <v>95406.384613603339</v>
      </c>
      <c r="AI139" s="84">
        <f t="shared" si="22"/>
        <v>88938.042446808642</v>
      </c>
      <c r="AJ139" s="84">
        <f t="shared" si="23"/>
        <v>73828.86123098727</v>
      </c>
      <c r="AK139" s="84">
        <v>48.785592135124546</v>
      </c>
      <c r="AL139" s="71">
        <v>5053083</v>
      </c>
      <c r="AM139" s="71">
        <f t="shared" si="24"/>
        <v>10357736.329209976</v>
      </c>
      <c r="AN139" s="71">
        <f>[1]Extra_XM!I178</f>
        <v>99.439253879833004</v>
      </c>
      <c r="AO139" s="83">
        <v>3655781</v>
      </c>
      <c r="AP139" s="83">
        <v>5062799</v>
      </c>
      <c r="AQ139" s="71">
        <f t="shared" si="25"/>
        <v>7493566.9323728858</v>
      </c>
      <c r="AR139" s="71">
        <f t="shared" si="26"/>
        <v>10377652.045253946</v>
      </c>
      <c r="AS139" s="87">
        <v>7106.8769023204059</v>
      </c>
      <c r="AT139" s="86">
        <f>[2]monthly!H139</f>
        <v>107</v>
      </c>
      <c r="AU139" s="86">
        <f>[2]monthly!I139</f>
        <v>86.1</v>
      </c>
      <c r="AV139" s="77"/>
      <c r="AW139" s="77"/>
      <c r="AX139" s="77"/>
      <c r="BN139" s="74"/>
      <c r="BO139" s="75"/>
      <c r="BP139" s="76"/>
      <c r="BQ139" s="76"/>
      <c r="BR139" s="74"/>
      <c r="BS139" s="74"/>
      <c r="BU139" s="78"/>
      <c r="BV139" s="78"/>
      <c r="BW139" s="78"/>
      <c r="BX139" s="78"/>
      <c r="CA139" s="77"/>
    </row>
    <row r="140" spans="1:79" x14ac:dyDescent="0.25">
      <c r="A140" s="67">
        <v>38169</v>
      </c>
      <c r="B140" s="68">
        <v>2004</v>
      </c>
      <c r="C140" s="68">
        <v>7</v>
      </c>
      <c r="D140" s="68">
        <v>140</v>
      </c>
      <c r="E140" s="79">
        <v>57.962276970241334</v>
      </c>
      <c r="F140" s="79">
        <v>60.732469380992903</v>
      </c>
      <c r="G140" s="79"/>
      <c r="H140" s="79"/>
      <c r="I140" s="60">
        <v>59.984331553872984</v>
      </c>
      <c r="J140" s="60">
        <v>78.25696600108698</v>
      </c>
      <c r="K140" s="60">
        <v>48.994399056447904</v>
      </c>
      <c r="L140" s="60">
        <v>50.164579017200687</v>
      </c>
      <c r="M140" s="80">
        <v>234955.84</v>
      </c>
      <c r="N140" s="81">
        <v>63655.984000000004</v>
      </c>
      <c r="O140" s="81">
        <v>48658.834000000003</v>
      </c>
      <c r="P140" s="81">
        <v>10885.804000000002</v>
      </c>
      <c r="Q140" s="81">
        <v>111755.21800000001</v>
      </c>
      <c r="R140" s="82">
        <v>221124.489</v>
      </c>
      <c r="S140" s="81">
        <v>70358.680999999997</v>
      </c>
      <c r="T140" s="81">
        <v>82430.009999999995</v>
      </c>
      <c r="U140" s="81">
        <v>68335.798000000024</v>
      </c>
      <c r="V140" s="69">
        <v>73.407863162558272</v>
      </c>
      <c r="W140" s="69">
        <v>77.624861329655516</v>
      </c>
      <c r="X140" s="69"/>
      <c r="Y140" s="69"/>
      <c r="Z140" s="69"/>
      <c r="AA140" s="69"/>
      <c r="AB140" s="84">
        <f t="shared" si="15"/>
        <v>320069.03603732656</v>
      </c>
      <c r="AC140" s="84">
        <f t="shared" si="16"/>
        <v>86715.484224131156</v>
      </c>
      <c r="AD140" s="84">
        <f t="shared" si="17"/>
        <v>66285.588360265028</v>
      </c>
      <c r="AE140" s="84">
        <f t="shared" si="18"/>
        <v>14829.20702363165</v>
      </c>
      <c r="AF140" s="84">
        <f t="shared" si="19"/>
        <v>152238.75642929875</v>
      </c>
      <c r="AG140" s="84">
        <f t="shared" si="20"/>
        <v>284862.97458353388</v>
      </c>
      <c r="AH140" s="84">
        <f t="shared" si="21"/>
        <v>90639.364495869857</v>
      </c>
      <c r="AI140" s="84">
        <f t="shared" si="22"/>
        <v>106190.21868514274</v>
      </c>
      <c r="AJ140" s="84">
        <f t="shared" si="23"/>
        <v>88033.391402521287</v>
      </c>
      <c r="AK140" s="84">
        <v>48.868093136480439</v>
      </c>
      <c r="AL140" s="71">
        <v>5132464</v>
      </c>
      <c r="AM140" s="71">
        <f t="shared" si="24"/>
        <v>10502689.322593136</v>
      </c>
      <c r="AN140" s="71">
        <f>[1]Extra_XM!I179</f>
        <v>98.869031070700061</v>
      </c>
      <c r="AO140" s="83">
        <v>3716287</v>
      </c>
      <c r="AP140" s="83">
        <v>5140051</v>
      </c>
      <c r="AQ140" s="71">
        <f t="shared" si="25"/>
        <v>7604730.9429918416</v>
      </c>
      <c r="AR140" s="71">
        <f t="shared" si="26"/>
        <v>10518214.790261397</v>
      </c>
      <c r="AS140" s="87">
        <v>6647.3283782631934</v>
      </c>
      <c r="AT140" s="86">
        <f>[2]monthly!H140</f>
        <v>111.47</v>
      </c>
      <c r="AU140" s="86">
        <f>[2]monthly!I140</f>
        <v>90.1</v>
      </c>
      <c r="AV140" s="77"/>
      <c r="AW140" s="77"/>
      <c r="AX140" s="77"/>
      <c r="BN140" s="74"/>
      <c r="BO140" s="75"/>
      <c r="BP140" s="76"/>
      <c r="BQ140" s="76"/>
      <c r="BR140" s="74"/>
      <c r="BS140" s="74"/>
      <c r="BU140" s="78"/>
      <c r="BV140" s="78"/>
      <c r="BW140" s="78"/>
      <c r="BX140" s="78"/>
      <c r="CA140" s="77"/>
    </row>
    <row r="141" spans="1:79" x14ac:dyDescent="0.25">
      <c r="A141" s="67">
        <v>38200</v>
      </c>
      <c r="B141" s="68">
        <v>2004</v>
      </c>
      <c r="C141" s="68">
        <v>8</v>
      </c>
      <c r="D141" s="68">
        <v>141</v>
      </c>
      <c r="E141" s="79">
        <v>58.811719431729166</v>
      </c>
      <c r="F141" s="79">
        <v>60.231168325628502</v>
      </c>
      <c r="G141" s="79"/>
      <c r="H141" s="79"/>
      <c r="I141" s="60">
        <v>62.360335502590907</v>
      </c>
      <c r="J141" s="60">
        <v>72.500600807533985</v>
      </c>
      <c r="K141" s="60">
        <v>50.270115280860431</v>
      </c>
      <c r="L141" s="60">
        <v>55.268171348911324</v>
      </c>
      <c r="M141" s="80">
        <v>258513.55</v>
      </c>
      <c r="N141" s="81">
        <v>76033.021999999997</v>
      </c>
      <c r="O141" s="81">
        <v>57818.725000000006</v>
      </c>
      <c r="P141" s="81">
        <v>12308.092000000001</v>
      </c>
      <c r="Q141" s="81">
        <v>112353.711</v>
      </c>
      <c r="R141" s="82">
        <v>220316.73499999999</v>
      </c>
      <c r="S141" s="81">
        <v>73905.34599999999</v>
      </c>
      <c r="T141" s="81">
        <v>84537.819000000003</v>
      </c>
      <c r="U141" s="81">
        <v>61873.569999999992</v>
      </c>
      <c r="V141" s="69">
        <v>71.717582930877043</v>
      </c>
      <c r="W141" s="69">
        <v>78.223262492857373</v>
      </c>
      <c r="X141" s="69"/>
      <c r="Y141" s="69"/>
      <c r="Z141" s="69"/>
      <c r="AA141" s="69"/>
      <c r="AB141" s="84">
        <f t="shared" si="15"/>
        <v>360460.48881647468</v>
      </c>
      <c r="AC141" s="84">
        <f t="shared" si="16"/>
        <v>106017.26786202801</v>
      </c>
      <c r="AD141" s="84">
        <f t="shared" si="17"/>
        <v>80620.01344318442</v>
      </c>
      <c r="AE141" s="84">
        <f t="shared" si="18"/>
        <v>17161.889033352956</v>
      </c>
      <c r="AF141" s="84">
        <f t="shared" si="19"/>
        <v>156661.31847790931</v>
      </c>
      <c r="AG141" s="84">
        <f t="shared" si="20"/>
        <v>281651.17124860047</v>
      </c>
      <c r="AH141" s="84">
        <f t="shared" si="21"/>
        <v>94480.009711622988</v>
      </c>
      <c r="AI141" s="84">
        <f t="shared" si="22"/>
        <v>108072.47908858214</v>
      </c>
      <c r="AJ141" s="84">
        <f t="shared" si="23"/>
        <v>79098.682448395339</v>
      </c>
      <c r="AK141" s="84">
        <v>49.596851981790934</v>
      </c>
      <c r="AL141" s="71">
        <v>5082747</v>
      </c>
      <c r="AM141" s="71">
        <f t="shared" si="24"/>
        <v>10248124.219388133</v>
      </c>
      <c r="AN141" s="71">
        <f>[1]Extra_XM!I180</f>
        <v>97.310781901907831</v>
      </c>
      <c r="AO141" s="83">
        <v>3725441</v>
      </c>
      <c r="AP141" s="83">
        <v>5132635</v>
      </c>
      <c r="AQ141" s="71">
        <f t="shared" si="25"/>
        <v>7511446.4953698367</v>
      </c>
      <c r="AR141" s="71">
        <f t="shared" si="26"/>
        <v>10348711.248617964</v>
      </c>
      <c r="AS141" s="87">
        <v>6114.2758961040854</v>
      </c>
      <c r="AT141" s="86">
        <f>[2]monthly!H141</f>
        <v>110.65</v>
      </c>
      <c r="AU141" s="86">
        <f>[2]monthly!I141</f>
        <v>92.1</v>
      </c>
      <c r="AV141" s="77"/>
      <c r="AW141" s="77"/>
      <c r="AX141" s="77"/>
      <c r="BN141" s="74"/>
      <c r="BO141" s="75"/>
      <c r="BP141" s="76"/>
      <c r="BQ141" s="76"/>
      <c r="BR141" s="74"/>
      <c r="BS141" s="74"/>
      <c r="BU141" s="78"/>
      <c r="BV141" s="78"/>
      <c r="BW141" s="78"/>
      <c r="BX141" s="78"/>
      <c r="CA141" s="77"/>
    </row>
    <row r="142" spans="1:79" x14ac:dyDescent="0.25">
      <c r="A142" s="67">
        <v>38231</v>
      </c>
      <c r="B142" s="68">
        <v>2004</v>
      </c>
      <c r="C142" s="68">
        <v>9</v>
      </c>
      <c r="D142" s="68">
        <v>142</v>
      </c>
      <c r="E142" s="79">
        <v>60.008835699796819</v>
      </c>
      <c r="F142" s="79">
        <v>61.6463827650186</v>
      </c>
      <c r="G142" s="79"/>
      <c r="H142" s="79"/>
      <c r="I142" s="60">
        <v>60.126393395004513</v>
      </c>
      <c r="J142" s="60">
        <v>75.531201596288781</v>
      </c>
      <c r="K142" s="60">
        <v>54.160003615042385</v>
      </c>
      <c r="L142" s="60">
        <v>54.768995050676949</v>
      </c>
      <c r="M142" s="80">
        <v>247232.52</v>
      </c>
      <c r="N142" s="81">
        <v>75350.152999999991</v>
      </c>
      <c r="O142" s="81">
        <v>49251.56700000001</v>
      </c>
      <c r="P142" s="81">
        <v>12312.756999999998</v>
      </c>
      <c r="Q142" s="81">
        <v>110318.04299999999</v>
      </c>
      <c r="R142" s="82">
        <v>250574.30100000001</v>
      </c>
      <c r="S142" s="81">
        <v>78221.881999999998</v>
      </c>
      <c r="T142" s="81">
        <v>115914.571</v>
      </c>
      <c r="U142" s="81">
        <v>56437.848000000042</v>
      </c>
      <c r="V142" s="69">
        <v>71.307968816389007</v>
      </c>
      <c r="W142" s="69">
        <v>79.31084773673301</v>
      </c>
      <c r="X142" s="69"/>
      <c r="Y142" s="69"/>
      <c r="Z142" s="69"/>
      <c r="AA142" s="69"/>
      <c r="AB142" s="84">
        <f t="shared" ref="AB142:AB205" si="27">M142/$V142*100</f>
        <v>346710.92740924843</v>
      </c>
      <c r="AC142" s="84">
        <f t="shared" ref="AC142:AC205" si="28">N142/$V142*100</f>
        <v>105668.62897752594</v>
      </c>
      <c r="AD142" s="84">
        <f t="shared" ref="AD142:AD205" si="29">O142/$V142*100</f>
        <v>69068.812108248298</v>
      </c>
      <c r="AE142" s="84">
        <f t="shared" ref="AE142:AE205" si="30">P142/$V142*100</f>
        <v>17267.014057999793</v>
      </c>
      <c r="AF142" s="84">
        <f t="shared" ref="AF142:AF205" si="31">Q142/$V142*100</f>
        <v>154706.47226547438</v>
      </c>
      <c r="AG142" s="84">
        <f t="shared" ref="AG142:AG205" si="32">R142/$W142*100</f>
        <v>315939.50657514646</v>
      </c>
      <c r="AH142" s="84">
        <f t="shared" ref="AH142:AH205" si="33">S142/$W142*100</f>
        <v>98626.964951443006</v>
      </c>
      <c r="AI142" s="84">
        <f t="shared" ref="AI142:AI205" si="34">T142/$W142*100</f>
        <v>146152.22798370605</v>
      </c>
      <c r="AJ142" s="84">
        <f t="shared" ref="AJ142:AJ205" si="35">U142/$W142*100</f>
        <v>71160.313639997476</v>
      </c>
      <c r="AK142" s="84">
        <v>48.936843970943691</v>
      </c>
      <c r="AL142" s="71">
        <v>5164138</v>
      </c>
      <c r="AM142" s="71">
        <f t="shared" ref="AM142:AM205" si="36">AL142/$AK142*100</f>
        <v>10552658.449053667</v>
      </c>
      <c r="AN142" s="71">
        <f>[1]Extra_XM!I181</f>
        <v>99.293389645611185</v>
      </c>
      <c r="AO142" s="83">
        <v>3817441</v>
      </c>
      <c r="AP142" s="83">
        <v>5225263</v>
      </c>
      <c r="AQ142" s="71">
        <f t="shared" ref="AQ142:AQ205" si="37">AO142/$AK142*100</f>
        <v>7800750.2941272836</v>
      </c>
      <c r="AR142" s="71">
        <f t="shared" ref="AR142:AR205" si="38">AP142/$AK142*100</f>
        <v>10677564.338032313</v>
      </c>
      <c r="AS142" s="87">
        <v>5164.5929954753665</v>
      </c>
      <c r="AT142" s="86">
        <f>[2]monthly!H142</f>
        <v>109.21</v>
      </c>
      <c r="AU142" s="86">
        <f>[2]monthly!I142</f>
        <v>92.1</v>
      </c>
      <c r="AV142" s="77"/>
      <c r="AW142" s="77"/>
      <c r="AX142" s="77"/>
      <c r="BN142" s="74"/>
      <c r="BO142" s="75"/>
      <c r="BP142" s="76"/>
      <c r="BQ142" s="76"/>
      <c r="BR142" s="74"/>
      <c r="BS142" s="74"/>
      <c r="BU142" s="78"/>
      <c r="BV142" s="78"/>
      <c r="BW142" s="78"/>
      <c r="BX142" s="78"/>
      <c r="CA142" s="77"/>
    </row>
    <row r="143" spans="1:79" x14ac:dyDescent="0.25">
      <c r="A143" s="67">
        <v>38261</v>
      </c>
      <c r="B143" s="68">
        <v>2004</v>
      </c>
      <c r="C143" s="68">
        <v>10</v>
      </c>
      <c r="D143" s="68">
        <v>143</v>
      </c>
      <c r="E143" s="79">
        <v>66.713678930913574</v>
      </c>
      <c r="F143" s="79">
        <v>62.910749463342803</v>
      </c>
      <c r="G143" s="79"/>
      <c r="H143" s="79"/>
      <c r="I143" s="60">
        <v>64.419528333794375</v>
      </c>
      <c r="J143" s="60">
        <v>81.362782274326776</v>
      </c>
      <c r="K143" s="60">
        <v>59.230351751834732</v>
      </c>
      <c r="L143" s="60">
        <v>61.596502451714606</v>
      </c>
      <c r="M143" s="80">
        <v>221560.65</v>
      </c>
      <c r="N143" s="81">
        <v>42522.760999999977</v>
      </c>
      <c r="O143" s="81">
        <v>51048.494999999995</v>
      </c>
      <c r="P143" s="81">
        <v>14393.989999999998</v>
      </c>
      <c r="Q143" s="81">
        <v>113595.40399999999</v>
      </c>
      <c r="R143" s="82">
        <v>250653.2</v>
      </c>
      <c r="S143" s="81">
        <v>81422.144</v>
      </c>
      <c r="T143" s="81">
        <v>110437.226</v>
      </c>
      <c r="U143" s="81">
        <v>58793.830000000031</v>
      </c>
      <c r="V143" s="69">
        <v>69.953445246795383</v>
      </c>
      <c r="W143" s="69">
        <v>80.799750209602905</v>
      </c>
      <c r="X143" s="69"/>
      <c r="Y143" s="69"/>
      <c r="Z143" s="69"/>
      <c r="AA143" s="69"/>
      <c r="AB143" s="84">
        <f t="shared" si="27"/>
        <v>316725.85848822055</v>
      </c>
      <c r="AC143" s="84">
        <f t="shared" si="28"/>
        <v>60787.229063529187</v>
      </c>
      <c r="AD143" s="84">
        <f t="shared" si="29"/>
        <v>72974.954728678727</v>
      </c>
      <c r="AE143" s="84">
        <f t="shared" si="30"/>
        <v>20576.527645233309</v>
      </c>
      <c r="AF143" s="84">
        <f t="shared" si="31"/>
        <v>162387.14705077931</v>
      </c>
      <c r="AG143" s="84">
        <f t="shared" si="32"/>
        <v>310215.31545553013</v>
      </c>
      <c r="AH143" s="84">
        <f t="shared" si="33"/>
        <v>100770.291725881</v>
      </c>
      <c r="AI143" s="84">
        <f t="shared" si="34"/>
        <v>136680.15769048099</v>
      </c>
      <c r="AJ143" s="84">
        <f t="shared" si="35"/>
        <v>72764.866039168133</v>
      </c>
      <c r="AK143" s="84">
        <v>48.510588797271531</v>
      </c>
      <c r="AL143" s="71">
        <v>5385817</v>
      </c>
      <c r="AM143" s="71">
        <f t="shared" si="36"/>
        <v>11102353.39032398</v>
      </c>
      <c r="AN143" s="71">
        <f>[1]Extra_XM!I182</f>
        <v>102.70425537309337</v>
      </c>
      <c r="AO143" s="83">
        <v>3890639</v>
      </c>
      <c r="AP143" s="83">
        <v>5378605</v>
      </c>
      <c r="AQ143" s="71">
        <f t="shared" si="37"/>
        <v>8020185.0698188767</v>
      </c>
      <c r="AR143" s="71">
        <f t="shared" si="38"/>
        <v>11087486.533048468</v>
      </c>
      <c r="AS143" s="87">
        <v>5314.3693637585638</v>
      </c>
      <c r="AT143" s="86">
        <f>[2]monthly!H143</f>
        <v>108.89</v>
      </c>
      <c r="AU143" s="86">
        <f>[2]monthly!I143</f>
        <v>93.5</v>
      </c>
      <c r="AV143" s="77"/>
      <c r="AW143" s="77"/>
      <c r="AX143" s="77"/>
      <c r="BN143" s="74"/>
      <c r="BO143" s="75"/>
      <c r="BP143" s="76"/>
      <c r="BQ143" s="76"/>
      <c r="BR143" s="74"/>
      <c r="BS143" s="74"/>
      <c r="BU143" s="78"/>
      <c r="BV143" s="78"/>
      <c r="BW143" s="78"/>
      <c r="BX143" s="78"/>
      <c r="CA143" s="77"/>
    </row>
    <row r="144" spans="1:79" x14ac:dyDescent="0.25">
      <c r="A144" s="67">
        <v>38292</v>
      </c>
      <c r="B144" s="68">
        <v>2004</v>
      </c>
      <c r="C144" s="68">
        <v>11</v>
      </c>
      <c r="D144" s="68">
        <v>144</v>
      </c>
      <c r="E144" s="79">
        <v>62.244227877960235</v>
      </c>
      <c r="F144" s="79">
        <v>60.375927444829998</v>
      </c>
      <c r="G144" s="79"/>
      <c r="H144" s="79"/>
      <c r="I144" s="60">
        <v>63.024453305082432</v>
      </c>
      <c r="J144" s="60">
        <v>80.67035787512134</v>
      </c>
      <c r="K144" s="60">
        <v>60.592796316023829</v>
      </c>
      <c r="L144" s="60">
        <v>54.677686323566178</v>
      </c>
      <c r="M144" s="80">
        <v>213221.83</v>
      </c>
      <c r="N144" s="81">
        <v>31646.600999999995</v>
      </c>
      <c r="O144" s="81">
        <v>51086.983</v>
      </c>
      <c r="P144" s="81">
        <v>16310.873000000001</v>
      </c>
      <c r="Q144" s="81">
        <v>114177.37300000001</v>
      </c>
      <c r="R144" s="82">
        <v>212109.568</v>
      </c>
      <c r="S144" s="81">
        <v>81839.550999999992</v>
      </c>
      <c r="T144" s="81">
        <v>78878.676000000007</v>
      </c>
      <c r="U144" s="81">
        <v>51391.340999999979</v>
      </c>
      <c r="V144" s="69">
        <v>70.859593753327744</v>
      </c>
      <c r="W144" s="69">
        <v>81.193211106430113</v>
      </c>
      <c r="X144" s="69"/>
      <c r="Y144" s="69"/>
      <c r="Z144" s="69"/>
      <c r="AA144" s="69"/>
      <c r="AB144" s="84">
        <f t="shared" si="27"/>
        <v>300907.49707408046</v>
      </c>
      <c r="AC144" s="84">
        <f t="shared" si="28"/>
        <v>44660.996943005746</v>
      </c>
      <c r="AD144" s="84">
        <f t="shared" si="29"/>
        <v>72096.070967949665</v>
      </c>
      <c r="AE144" s="84">
        <f t="shared" si="30"/>
        <v>23018.581022042625</v>
      </c>
      <c r="AF144" s="84">
        <f t="shared" si="31"/>
        <v>161131.84814108245</v>
      </c>
      <c r="AG144" s="84">
        <f t="shared" si="32"/>
        <v>261240.52135585749</v>
      </c>
      <c r="AH144" s="84">
        <f t="shared" si="33"/>
        <v>100796.05164614397</v>
      </c>
      <c r="AI144" s="84">
        <f t="shared" si="34"/>
        <v>97149.348972790147</v>
      </c>
      <c r="AJ144" s="84">
        <f t="shared" si="35"/>
        <v>63295.120736923323</v>
      </c>
      <c r="AK144" s="84">
        <v>48.441837962808279</v>
      </c>
      <c r="AL144" s="71">
        <v>5586559</v>
      </c>
      <c r="AM144" s="71">
        <f t="shared" si="36"/>
        <v>11532508.333579618</v>
      </c>
      <c r="AN144" s="71">
        <f>[1]Extra_XM!I183</f>
        <v>106.60608246572809</v>
      </c>
      <c r="AO144" s="83">
        <v>3922512</v>
      </c>
      <c r="AP144" s="83">
        <v>5470325</v>
      </c>
      <c r="AQ144" s="71">
        <f t="shared" si="37"/>
        <v>8097364.1070587561</v>
      </c>
      <c r="AR144" s="71">
        <f t="shared" si="38"/>
        <v>11292562.854860913</v>
      </c>
      <c r="AS144" s="87">
        <v>6461.9481627823252</v>
      </c>
      <c r="AT144" s="86">
        <f>[2]monthly!H144</f>
        <v>109.59</v>
      </c>
      <c r="AU144" s="86">
        <f>[2]monthly!I144</f>
        <v>91.8</v>
      </c>
      <c r="AV144" s="77"/>
      <c r="AW144" s="77"/>
      <c r="AX144" s="77"/>
      <c r="BN144" s="74"/>
      <c r="BO144" s="75"/>
      <c r="BP144" s="76"/>
      <c r="BQ144" s="76"/>
      <c r="BR144" s="74"/>
      <c r="BS144" s="74"/>
      <c r="BU144" s="78"/>
      <c r="BV144" s="78"/>
      <c r="BW144" s="78"/>
      <c r="BX144" s="78"/>
      <c r="CA144" s="77"/>
    </row>
    <row r="145" spans="1:79" x14ac:dyDescent="0.25">
      <c r="A145" s="67">
        <v>38322</v>
      </c>
      <c r="B145" s="68">
        <v>2004</v>
      </c>
      <c r="C145" s="68">
        <v>12</v>
      </c>
      <c r="D145" s="68">
        <v>145</v>
      </c>
      <c r="E145" s="79">
        <v>68.320480963458564</v>
      </c>
      <c r="F145" s="79">
        <v>60.246364675417198</v>
      </c>
      <c r="G145" s="79"/>
      <c r="H145" s="79"/>
      <c r="I145" s="85">
        <v>71.166942122243469</v>
      </c>
      <c r="J145" s="85">
        <v>95.022917778372161</v>
      </c>
      <c r="K145" s="85">
        <v>80.013715536974871</v>
      </c>
      <c r="L145" s="85">
        <v>59.016724868912696</v>
      </c>
      <c r="M145" s="80">
        <v>218544.93</v>
      </c>
      <c r="N145" s="81">
        <v>41677.358999999989</v>
      </c>
      <c r="O145" s="81">
        <v>47871.788000000008</v>
      </c>
      <c r="P145" s="81">
        <v>14749.259999999997</v>
      </c>
      <c r="Q145" s="81">
        <v>114246.523</v>
      </c>
      <c r="R145" s="82">
        <v>258234.296</v>
      </c>
      <c r="S145" s="81">
        <v>90246.668000000005</v>
      </c>
      <c r="T145" s="81">
        <v>110814.18399999999</v>
      </c>
      <c r="U145" s="81">
        <v>57173.443999999996</v>
      </c>
      <c r="V145" s="69">
        <v>71.289850736969413</v>
      </c>
      <c r="W145" s="69">
        <v>80.699217739575644</v>
      </c>
      <c r="X145" s="69"/>
      <c r="Y145" s="69"/>
      <c r="Z145" s="69"/>
      <c r="AA145" s="69"/>
      <c r="AB145" s="84">
        <f t="shared" si="27"/>
        <v>306558.2656447718</v>
      </c>
      <c r="AC145" s="84">
        <f t="shared" si="28"/>
        <v>58461.840737712453</v>
      </c>
      <c r="AD145" s="84">
        <f t="shared" si="29"/>
        <v>67150.916301715173</v>
      </c>
      <c r="AE145" s="84">
        <f t="shared" si="30"/>
        <v>20689.144173437497</v>
      </c>
      <c r="AF145" s="84">
        <f t="shared" si="31"/>
        <v>160256.36443190667</v>
      </c>
      <c r="AG145" s="84">
        <f t="shared" si="32"/>
        <v>319996.03370796924</v>
      </c>
      <c r="AH145" s="84">
        <f t="shared" si="33"/>
        <v>111830.90806559603</v>
      </c>
      <c r="AI145" s="84">
        <f t="shared" si="34"/>
        <v>137317.54421413146</v>
      </c>
      <c r="AJ145" s="84">
        <f t="shared" si="35"/>
        <v>70847.581428241785</v>
      </c>
      <c r="AK145" s="84">
        <v>49.239347642582018</v>
      </c>
      <c r="AL145" s="71">
        <v>5638661</v>
      </c>
      <c r="AM145" s="71">
        <f t="shared" si="36"/>
        <v>11451534.737888576</v>
      </c>
      <c r="AN145" s="71">
        <f>[1]Extra_XM!I184</f>
        <v>105.1931733409702</v>
      </c>
      <c r="AO145" s="83">
        <v>4705777</v>
      </c>
      <c r="AP145" s="83">
        <v>6299826</v>
      </c>
      <c r="AQ145" s="71">
        <f t="shared" si="37"/>
        <v>9556944.2433686107</v>
      </c>
      <c r="AR145" s="71">
        <f t="shared" si="38"/>
        <v>12794292.170012286</v>
      </c>
      <c r="AS145" s="87">
        <v>3719.7346612201418</v>
      </c>
      <c r="AT145" s="86">
        <f>[2]monthly!H145</f>
        <v>107.56</v>
      </c>
      <c r="AU145" s="86">
        <f>[2]monthly!I145</f>
        <v>84.7</v>
      </c>
      <c r="AV145" s="77"/>
      <c r="AW145" s="77"/>
      <c r="AX145" s="77"/>
      <c r="BN145" s="74"/>
      <c r="BO145" s="75"/>
      <c r="BP145" s="76"/>
      <c r="BQ145" s="76"/>
      <c r="BR145" s="74"/>
      <c r="BS145" s="74"/>
      <c r="BU145" s="78"/>
      <c r="BV145" s="78"/>
      <c r="BW145" s="78"/>
      <c r="BX145" s="78"/>
      <c r="CA145" s="77"/>
    </row>
    <row r="146" spans="1:79" x14ac:dyDescent="0.25">
      <c r="A146" s="67">
        <v>38353</v>
      </c>
      <c r="B146" s="68">
        <v>2005</v>
      </c>
      <c r="C146" s="68">
        <v>1</v>
      </c>
      <c r="D146" s="68">
        <v>146</v>
      </c>
      <c r="E146" s="79">
        <v>56.692349795783478</v>
      </c>
      <c r="F146" s="79">
        <v>59.753023254227401</v>
      </c>
      <c r="G146" s="79"/>
      <c r="H146" s="79"/>
      <c r="I146" s="60">
        <v>57.153202886639136</v>
      </c>
      <c r="J146" s="60">
        <v>72.772123309051807</v>
      </c>
      <c r="K146" s="60">
        <v>43.41826938751516</v>
      </c>
      <c r="L146" s="60">
        <v>57.385617340148492</v>
      </c>
      <c r="M146" s="80">
        <v>212976.02</v>
      </c>
      <c r="N146" s="81">
        <v>33250.072</v>
      </c>
      <c r="O146" s="81">
        <v>44406.217999999993</v>
      </c>
      <c r="P146" s="81">
        <v>12984.534000000003</v>
      </c>
      <c r="Q146" s="81">
        <v>122335.196</v>
      </c>
      <c r="R146" s="82">
        <v>174002.041</v>
      </c>
      <c r="S146" s="81">
        <v>69012.955000000002</v>
      </c>
      <c r="T146" s="81">
        <v>60992.647999999994</v>
      </c>
      <c r="U146" s="81">
        <v>43996.437999999995</v>
      </c>
      <c r="V146" s="69">
        <v>71.068650458432671</v>
      </c>
      <c r="W146" s="69">
        <v>80.699159470692877</v>
      </c>
      <c r="X146" s="69"/>
      <c r="Y146" s="69"/>
      <c r="Z146" s="69"/>
      <c r="AA146" s="69"/>
      <c r="AB146" s="84">
        <f t="shared" si="27"/>
        <v>299676.46582028107</v>
      </c>
      <c r="AC146" s="84">
        <f t="shared" si="28"/>
        <v>46785.849717869103</v>
      </c>
      <c r="AD146" s="84">
        <f t="shared" si="29"/>
        <v>62483.553175070825</v>
      </c>
      <c r="AE146" s="84">
        <f t="shared" si="30"/>
        <v>18270.41025296312</v>
      </c>
      <c r="AF146" s="84">
        <f t="shared" si="31"/>
        <v>172136.65267437801</v>
      </c>
      <c r="AG146" s="84">
        <f t="shared" si="32"/>
        <v>215618.15778662663</v>
      </c>
      <c r="AH146" s="84">
        <f t="shared" si="33"/>
        <v>85518.80273928144</v>
      </c>
      <c r="AI146" s="84">
        <f t="shared" si="34"/>
        <v>75580.276672089007</v>
      </c>
      <c r="AJ146" s="84">
        <f t="shared" si="35"/>
        <v>54519.078375256155</v>
      </c>
      <c r="AK146" s="84">
        <v>49.583101814898278</v>
      </c>
      <c r="AL146" s="71">
        <v>5707862</v>
      </c>
      <c r="AM146" s="71">
        <f t="shared" si="36"/>
        <v>11511708.205163062</v>
      </c>
      <c r="AN146" s="71">
        <f>[1]Extra_XM!I185</f>
        <v>105.60284004202587</v>
      </c>
      <c r="AO146" s="83">
        <v>4347397</v>
      </c>
      <c r="AP146" s="83">
        <v>5962109</v>
      </c>
      <c r="AQ146" s="71">
        <f t="shared" si="37"/>
        <v>8767900.4355748743</v>
      </c>
      <c r="AR146" s="71">
        <f t="shared" si="38"/>
        <v>12024477.658250416</v>
      </c>
      <c r="AS146" s="87">
        <v>4189.3382396803427</v>
      </c>
      <c r="AT146" s="86">
        <f>[2]monthly!H146</f>
        <v>103.52</v>
      </c>
      <c r="AU146" s="86">
        <f>[2]monthly!I146</f>
        <v>81</v>
      </c>
      <c r="AV146" s="77"/>
      <c r="AW146" s="77"/>
      <c r="AX146" s="77"/>
      <c r="BN146" s="74"/>
      <c r="BO146" s="75"/>
      <c r="BP146" s="76"/>
      <c r="BQ146" s="76"/>
      <c r="BR146" s="74"/>
      <c r="BS146" s="74"/>
      <c r="BU146" s="78"/>
      <c r="BV146" s="78"/>
      <c r="BW146" s="78"/>
      <c r="BX146" s="78"/>
      <c r="CA146" s="77"/>
    </row>
    <row r="147" spans="1:79" x14ac:dyDescent="0.25">
      <c r="A147" s="67">
        <v>38384</v>
      </c>
      <c r="B147" s="68">
        <v>2005</v>
      </c>
      <c r="C147" s="68">
        <v>2</v>
      </c>
      <c r="D147" s="68">
        <v>147</v>
      </c>
      <c r="E147" s="79">
        <v>55.702381602089041</v>
      </c>
      <c r="F147" s="79">
        <v>59.927873822632598</v>
      </c>
      <c r="G147" s="79"/>
      <c r="H147" s="79"/>
      <c r="I147" s="60">
        <v>57.824457690565566</v>
      </c>
      <c r="J147" s="60">
        <v>72.011552731149905</v>
      </c>
      <c r="K147" s="60">
        <v>50.037729961622887</v>
      </c>
      <c r="L147" s="60">
        <v>55.647460130868872</v>
      </c>
      <c r="M147" s="80">
        <v>300020.65000000002</v>
      </c>
      <c r="N147" s="81">
        <v>81474.811000000002</v>
      </c>
      <c r="O147" s="81">
        <v>86627.773000000001</v>
      </c>
      <c r="P147" s="81">
        <v>12214.431999999995</v>
      </c>
      <c r="Q147" s="81">
        <v>119703.63400000001</v>
      </c>
      <c r="R147" s="82">
        <v>183610.37899999999</v>
      </c>
      <c r="S147" s="81">
        <v>68439.967000000004</v>
      </c>
      <c r="T147" s="81">
        <v>63644.246999999996</v>
      </c>
      <c r="U147" s="81">
        <v>51526.164999999979</v>
      </c>
      <c r="V147" s="69">
        <v>71.46149765968994</v>
      </c>
      <c r="W147" s="69">
        <v>81.868089272693723</v>
      </c>
      <c r="X147" s="69"/>
      <c r="Y147" s="69"/>
      <c r="Z147" s="69"/>
      <c r="AA147" s="69"/>
      <c r="AB147" s="84">
        <f t="shared" si="27"/>
        <v>419835.37964561291</v>
      </c>
      <c r="AC147" s="84">
        <f t="shared" si="28"/>
        <v>114012.17952077484</v>
      </c>
      <c r="AD147" s="84">
        <f t="shared" si="29"/>
        <v>121223.00236770028</v>
      </c>
      <c r="AE147" s="84">
        <f t="shared" si="30"/>
        <v>17092.325797825983</v>
      </c>
      <c r="AF147" s="84">
        <f t="shared" si="31"/>
        <v>167507.87195931177</v>
      </c>
      <c r="AG147" s="84">
        <f t="shared" si="32"/>
        <v>224275.88164225227</v>
      </c>
      <c r="AH147" s="84">
        <f t="shared" si="33"/>
        <v>83597.855535670198</v>
      </c>
      <c r="AI147" s="84">
        <f t="shared" si="34"/>
        <v>77739.993159004749</v>
      </c>
      <c r="AJ147" s="84">
        <f t="shared" si="35"/>
        <v>62938.032947577311</v>
      </c>
      <c r="AK147" s="84">
        <v>49.8581051527513</v>
      </c>
      <c r="AL147" s="71">
        <v>5704425</v>
      </c>
      <c r="AM147" s="71">
        <f t="shared" si="36"/>
        <v>11441319.285045503</v>
      </c>
      <c r="AN147" s="71">
        <f>[1]Extra_XM!I186</f>
        <v>106.97602880307461</v>
      </c>
      <c r="AO147" s="83">
        <v>4447225</v>
      </c>
      <c r="AP147" s="83">
        <v>6091423</v>
      </c>
      <c r="AQ147" s="71">
        <f t="shared" si="37"/>
        <v>8919763.3692153879</v>
      </c>
      <c r="AR147" s="71">
        <f t="shared" si="38"/>
        <v>12217518.057169607</v>
      </c>
      <c r="AS147" s="87">
        <v>4231.0432589678203</v>
      </c>
      <c r="AT147" s="86">
        <f>[2]monthly!H147</f>
        <v>104</v>
      </c>
      <c r="AU147" s="86">
        <f>[2]monthly!I147</f>
        <v>76.400000000000006</v>
      </c>
      <c r="AV147" s="77"/>
      <c r="AW147" s="77"/>
      <c r="AX147" s="77"/>
      <c r="BN147" s="74"/>
      <c r="BO147" s="75"/>
      <c r="BP147" s="76"/>
      <c r="BQ147" s="76"/>
      <c r="BR147" s="74"/>
      <c r="BS147" s="74"/>
      <c r="BU147" s="78"/>
      <c r="BV147" s="78"/>
      <c r="BW147" s="78"/>
      <c r="BX147" s="78"/>
      <c r="CA147" s="77"/>
    </row>
    <row r="148" spans="1:79" x14ac:dyDescent="0.25">
      <c r="A148" s="67">
        <v>38412</v>
      </c>
      <c r="B148" s="68">
        <v>2005</v>
      </c>
      <c r="C148" s="68">
        <v>3</v>
      </c>
      <c r="D148" s="68">
        <v>148</v>
      </c>
      <c r="E148" s="79">
        <v>62.18200912251833</v>
      </c>
      <c r="F148" s="79">
        <v>60.438090164769399</v>
      </c>
      <c r="G148" s="79"/>
      <c r="H148" s="79"/>
      <c r="I148" s="60">
        <v>58.553928451794469</v>
      </c>
      <c r="J148" s="60">
        <v>75.421166285263411</v>
      </c>
      <c r="K148" s="60">
        <v>58.232545906232218</v>
      </c>
      <c r="L148" s="60">
        <v>54.3111625710591</v>
      </c>
      <c r="M148" s="80">
        <v>286101.46000000002</v>
      </c>
      <c r="N148" s="81">
        <v>109523.421</v>
      </c>
      <c r="O148" s="81">
        <v>40468.889000000003</v>
      </c>
      <c r="P148" s="81">
        <v>14851.810999999998</v>
      </c>
      <c r="Q148" s="81">
        <v>121257.33900000001</v>
      </c>
      <c r="R148" s="82">
        <v>188049.12899999999</v>
      </c>
      <c r="S148" s="81">
        <v>74759.983999999997</v>
      </c>
      <c r="T148" s="81">
        <v>60659.649999999994</v>
      </c>
      <c r="U148" s="81">
        <v>52629.494999999988</v>
      </c>
      <c r="V148" s="69">
        <v>74.705920333409097</v>
      </c>
      <c r="W148" s="69">
        <v>83.975895582884391</v>
      </c>
      <c r="X148" s="69"/>
      <c r="Y148" s="69"/>
      <c r="Z148" s="69"/>
      <c r="AA148" s="69"/>
      <c r="AB148" s="84">
        <f t="shared" si="27"/>
        <v>382970.26356564823</v>
      </c>
      <c r="AC148" s="84">
        <f t="shared" si="28"/>
        <v>146606.07955996259</v>
      </c>
      <c r="AD148" s="84">
        <f t="shared" si="29"/>
        <v>54170.926239030596</v>
      </c>
      <c r="AE148" s="84">
        <f t="shared" si="30"/>
        <v>19880.366821956075</v>
      </c>
      <c r="AF148" s="84">
        <f t="shared" si="31"/>
        <v>162312.89094469897</v>
      </c>
      <c r="AG148" s="84">
        <f t="shared" si="32"/>
        <v>223932.26972422708</v>
      </c>
      <c r="AH148" s="84">
        <f t="shared" si="33"/>
        <v>89025.527481527984</v>
      </c>
      <c r="AI148" s="84">
        <f t="shared" si="34"/>
        <v>72234.597295992848</v>
      </c>
      <c r="AJ148" s="84">
        <f t="shared" si="35"/>
        <v>62672.144946706234</v>
      </c>
      <c r="AK148" s="84">
        <v>50.449362329135269</v>
      </c>
      <c r="AL148" s="71">
        <v>5702358</v>
      </c>
      <c r="AM148" s="71">
        <f t="shared" si="36"/>
        <v>11303131.965865903</v>
      </c>
      <c r="AN148" s="71">
        <f>[1]Extra_XM!I187</f>
        <v>104.93463778265355</v>
      </c>
      <c r="AO148" s="83">
        <v>4545097</v>
      </c>
      <c r="AP148" s="83">
        <v>6090511</v>
      </c>
      <c r="AQ148" s="71">
        <f t="shared" si="37"/>
        <v>9009225.8656263296</v>
      </c>
      <c r="AR148" s="71">
        <f t="shared" si="38"/>
        <v>12072523.256617336</v>
      </c>
      <c r="AS148" s="87">
        <v>6848.9605249953393</v>
      </c>
      <c r="AT148" s="86">
        <f>[2]monthly!H148</f>
        <v>115.42</v>
      </c>
      <c r="AU148" s="86">
        <f>[2]monthly!I148</f>
        <v>88</v>
      </c>
      <c r="AV148" s="77"/>
      <c r="AW148" s="77"/>
      <c r="AX148" s="77"/>
      <c r="BN148" s="74"/>
      <c r="BO148" s="75"/>
      <c r="BP148" s="76"/>
      <c r="BQ148" s="76"/>
      <c r="BR148" s="74"/>
      <c r="BS148" s="74"/>
      <c r="BU148" s="78"/>
      <c r="BV148" s="78"/>
      <c r="BW148" s="78"/>
      <c r="BX148" s="78"/>
      <c r="CA148" s="77"/>
    </row>
    <row r="149" spans="1:79" x14ac:dyDescent="0.25">
      <c r="A149" s="67">
        <v>38443</v>
      </c>
      <c r="B149" s="68">
        <v>2005</v>
      </c>
      <c r="C149" s="68">
        <v>4</v>
      </c>
      <c r="D149" s="68">
        <v>149</v>
      </c>
      <c r="E149" s="79">
        <v>62.872558060576672</v>
      </c>
      <c r="F149" s="79">
        <v>61.4533224321153</v>
      </c>
      <c r="G149" s="79"/>
      <c r="H149" s="79"/>
      <c r="I149" s="60">
        <v>60.342340765539831</v>
      </c>
      <c r="J149" s="60">
        <v>74.456290429814601</v>
      </c>
      <c r="K149" s="60">
        <v>64.351306633319851</v>
      </c>
      <c r="L149" s="60">
        <v>70.808632403713617</v>
      </c>
      <c r="M149" s="80">
        <v>269067.39</v>
      </c>
      <c r="N149" s="81">
        <v>90330.573000000019</v>
      </c>
      <c r="O149" s="81">
        <v>42118.317000000003</v>
      </c>
      <c r="P149" s="81">
        <v>13435.815999999997</v>
      </c>
      <c r="Q149" s="81">
        <v>123182.68400000001</v>
      </c>
      <c r="R149" s="82">
        <v>204039.677</v>
      </c>
      <c r="S149" s="81">
        <v>74602.525999999998</v>
      </c>
      <c r="T149" s="81">
        <v>77885.663</v>
      </c>
      <c r="U149" s="81">
        <v>51551.487999999998</v>
      </c>
      <c r="V149" s="69">
        <v>74.142067193439843</v>
      </c>
      <c r="W149" s="69">
        <v>85.046067736984511</v>
      </c>
      <c r="X149" s="69"/>
      <c r="Y149" s="69"/>
      <c r="Z149" s="69"/>
      <c r="AA149" s="69"/>
      <c r="AB149" s="84">
        <f t="shared" si="27"/>
        <v>362907.86079378071</v>
      </c>
      <c r="AC149" s="84">
        <f t="shared" si="28"/>
        <v>121834.44085032545</v>
      </c>
      <c r="AD149" s="84">
        <f t="shared" si="29"/>
        <v>56807.58386478691</v>
      </c>
      <c r="AE149" s="84">
        <f t="shared" si="30"/>
        <v>18121.71754659251</v>
      </c>
      <c r="AF149" s="84">
        <f t="shared" si="31"/>
        <v>166144.11853207584</v>
      </c>
      <c r="AG149" s="84">
        <f t="shared" si="32"/>
        <v>239916.65038649167</v>
      </c>
      <c r="AH149" s="84">
        <f t="shared" si="33"/>
        <v>87720.135668961841</v>
      </c>
      <c r="AI149" s="84">
        <f t="shared" si="34"/>
        <v>91580.557540733163</v>
      </c>
      <c r="AJ149" s="84">
        <f t="shared" si="35"/>
        <v>60615.957176796641</v>
      </c>
      <c r="AK149" s="84">
        <v>51.081870006197207</v>
      </c>
      <c r="AL149" s="71">
        <v>5578354</v>
      </c>
      <c r="AM149" s="71">
        <f t="shared" si="36"/>
        <v>10920418.534644952</v>
      </c>
      <c r="AN149" s="71">
        <f>[1]Extra_XM!I188</f>
        <v>104.3484646567623</v>
      </c>
      <c r="AO149" s="83">
        <v>4519659</v>
      </c>
      <c r="AP149" s="83">
        <v>6171156</v>
      </c>
      <c r="AQ149" s="71">
        <f t="shared" si="37"/>
        <v>8847873.0309827719</v>
      </c>
      <c r="AR149" s="71">
        <f t="shared" si="38"/>
        <v>12080912.463172004</v>
      </c>
      <c r="AS149" s="87">
        <v>6042.1456221709477</v>
      </c>
      <c r="AT149" s="86">
        <f>[2]monthly!H149</f>
        <v>112.35</v>
      </c>
      <c r="AU149" s="86">
        <f>[2]monthly!I149</f>
        <v>87</v>
      </c>
      <c r="AV149" s="77"/>
      <c r="AW149" s="77"/>
      <c r="AX149" s="77"/>
      <c r="BN149" s="74"/>
      <c r="BO149" s="75"/>
      <c r="BP149" s="76"/>
      <c r="BQ149" s="76"/>
      <c r="BR149" s="74"/>
      <c r="BS149" s="74"/>
      <c r="BU149" s="78"/>
      <c r="BV149" s="78"/>
      <c r="BW149" s="78"/>
      <c r="BX149" s="78"/>
      <c r="CA149" s="77"/>
    </row>
    <row r="150" spans="1:79" x14ac:dyDescent="0.25">
      <c r="A150" s="67">
        <v>38473</v>
      </c>
      <c r="B150" s="68">
        <v>2005</v>
      </c>
      <c r="C150" s="68">
        <v>5</v>
      </c>
      <c r="D150" s="68">
        <v>150</v>
      </c>
      <c r="E150" s="79">
        <v>63.013333818560248</v>
      </c>
      <c r="F150" s="79">
        <v>61.0493859167115</v>
      </c>
      <c r="G150" s="79"/>
      <c r="H150" s="79"/>
      <c r="I150" s="60">
        <v>66.365153744518764</v>
      </c>
      <c r="J150" s="60">
        <v>75.411795026303466</v>
      </c>
      <c r="K150" s="60">
        <v>62.598582683368939</v>
      </c>
      <c r="L150" s="60">
        <v>50.778078628650142</v>
      </c>
      <c r="M150" s="80">
        <v>264527.51</v>
      </c>
      <c r="N150" s="81">
        <v>79340.956999999995</v>
      </c>
      <c r="O150" s="81">
        <v>47376.828999999998</v>
      </c>
      <c r="P150" s="81">
        <v>15384.401999999998</v>
      </c>
      <c r="Q150" s="81">
        <v>122425.322</v>
      </c>
      <c r="R150" s="82">
        <v>226623.93799999999</v>
      </c>
      <c r="S150" s="81">
        <v>78541.184999999998</v>
      </c>
      <c r="T150" s="81">
        <v>89779.944999999992</v>
      </c>
      <c r="U150" s="81">
        <v>58302.808000000005</v>
      </c>
      <c r="V150" s="69">
        <v>74.504551077244216</v>
      </c>
      <c r="W150" s="69">
        <v>84.783796793310557</v>
      </c>
      <c r="X150" s="69"/>
      <c r="Y150" s="69"/>
      <c r="Z150" s="69"/>
      <c r="AA150" s="69"/>
      <c r="AB150" s="84">
        <f t="shared" si="27"/>
        <v>355048.79389951006</v>
      </c>
      <c r="AC150" s="84">
        <f t="shared" si="28"/>
        <v>106491.42348061601</v>
      </c>
      <c r="AD150" s="84">
        <f t="shared" si="29"/>
        <v>63589.174506777497</v>
      </c>
      <c r="AE150" s="84">
        <f t="shared" si="30"/>
        <v>20648.942618350771</v>
      </c>
      <c r="AF150" s="84">
        <f t="shared" si="31"/>
        <v>164319.25329376574</v>
      </c>
      <c r="AG150" s="84">
        <f t="shared" si="32"/>
        <v>267296.28369023529</v>
      </c>
      <c r="AH150" s="84">
        <f t="shared" si="33"/>
        <v>92637.022604060709</v>
      </c>
      <c r="AI150" s="84">
        <f t="shared" si="34"/>
        <v>105892.81017795092</v>
      </c>
      <c r="AJ150" s="84">
        <f t="shared" si="35"/>
        <v>68766.450908223662</v>
      </c>
      <c r="AK150" s="84">
        <v>51.824379018400336</v>
      </c>
      <c r="AL150" s="71">
        <v>5471233</v>
      </c>
      <c r="AM150" s="71">
        <f t="shared" si="36"/>
        <v>10557257.228412576</v>
      </c>
      <c r="AN150" s="71">
        <f>[1]Extra_XM!I189</f>
        <v>101.50760164528339</v>
      </c>
      <c r="AO150" s="83">
        <v>4517086</v>
      </c>
      <c r="AP150" s="83">
        <v>6151884</v>
      </c>
      <c r="AQ150" s="71">
        <f t="shared" si="37"/>
        <v>8716141.1010756176</v>
      </c>
      <c r="AR150" s="71">
        <f t="shared" si="38"/>
        <v>11870637.172161316</v>
      </c>
      <c r="AS150" s="87">
        <v>4987.3667330700082</v>
      </c>
      <c r="AT150" s="86">
        <f>[2]monthly!H150</f>
        <v>110.86</v>
      </c>
      <c r="AU150" s="86">
        <f>[2]monthly!I150</f>
        <v>91.1</v>
      </c>
      <c r="AV150" s="77"/>
      <c r="AW150" s="77"/>
      <c r="AX150" s="77"/>
      <c r="BN150" s="74"/>
      <c r="BO150" s="75"/>
      <c r="BP150" s="76"/>
      <c r="BQ150" s="76"/>
      <c r="BR150" s="74"/>
      <c r="BS150" s="74"/>
      <c r="BU150" s="78"/>
      <c r="BV150" s="78"/>
      <c r="BW150" s="78"/>
      <c r="BX150" s="78"/>
      <c r="CA150" s="77"/>
    </row>
    <row r="151" spans="1:79" x14ac:dyDescent="0.25">
      <c r="A151" s="67">
        <v>38504</v>
      </c>
      <c r="B151" s="68">
        <v>2005</v>
      </c>
      <c r="C151" s="68">
        <v>6</v>
      </c>
      <c r="D151" s="68">
        <v>151</v>
      </c>
      <c r="E151" s="79">
        <v>55.539593177556071</v>
      </c>
      <c r="F151" s="79">
        <v>61.217661052447703</v>
      </c>
      <c r="G151" s="79"/>
      <c r="H151" s="79"/>
      <c r="I151" s="60">
        <v>63.423561527940286</v>
      </c>
      <c r="J151" s="60">
        <v>74.235959861808396</v>
      </c>
      <c r="K151" s="60">
        <v>64.131814538333984</v>
      </c>
      <c r="L151" s="60">
        <v>49.535632730231669</v>
      </c>
      <c r="M151" s="80">
        <v>248543.04</v>
      </c>
      <c r="N151" s="81">
        <v>63551.719000000005</v>
      </c>
      <c r="O151" s="81">
        <v>50719.048999999985</v>
      </c>
      <c r="P151" s="81">
        <v>14171.55</v>
      </c>
      <c r="Q151" s="81">
        <v>120100.72199999999</v>
      </c>
      <c r="R151" s="82">
        <v>219411.41099999999</v>
      </c>
      <c r="S151" s="81">
        <v>81319.90400000001</v>
      </c>
      <c r="T151" s="81">
        <v>72405.184999999998</v>
      </c>
      <c r="U151" s="81">
        <v>65686.322</v>
      </c>
      <c r="V151" s="69">
        <v>76.458303652032484</v>
      </c>
      <c r="W151" s="69">
        <v>85.742745393280558</v>
      </c>
      <c r="X151" s="69"/>
      <c r="Y151" s="69"/>
      <c r="Z151" s="69"/>
      <c r="AA151" s="69"/>
      <c r="AB151" s="84">
        <f t="shared" si="27"/>
        <v>325070.04226923233</v>
      </c>
      <c r="AC151" s="84">
        <f t="shared" si="28"/>
        <v>83119.446763073211</v>
      </c>
      <c r="AD151" s="84">
        <f t="shared" si="29"/>
        <v>66335.566678050061</v>
      </c>
      <c r="AE151" s="84">
        <f t="shared" si="30"/>
        <v>18535.004470535725</v>
      </c>
      <c r="AF151" s="84">
        <f t="shared" si="31"/>
        <v>157080.02435757333</v>
      </c>
      <c r="AG151" s="84">
        <f t="shared" si="32"/>
        <v>255895.01478360026</v>
      </c>
      <c r="AH151" s="84">
        <f t="shared" si="33"/>
        <v>94841.731072414259</v>
      </c>
      <c r="AI151" s="84">
        <f t="shared" si="34"/>
        <v>84444.677701764158</v>
      </c>
      <c r="AJ151" s="84">
        <f t="shared" si="35"/>
        <v>76608.606009421841</v>
      </c>
      <c r="AK151" s="84">
        <v>51.755628183937084</v>
      </c>
      <c r="AL151" s="71">
        <v>5309189</v>
      </c>
      <c r="AM151" s="71">
        <f t="shared" si="36"/>
        <v>10258186.764019925</v>
      </c>
      <c r="AN151" s="71">
        <f>[1]Extra_XM!I190</f>
        <v>98.650124795624308</v>
      </c>
      <c r="AO151" s="83">
        <v>4540286</v>
      </c>
      <c r="AP151" s="83">
        <v>6211222</v>
      </c>
      <c r="AQ151" s="71">
        <f t="shared" si="37"/>
        <v>8772545.4396264609</v>
      </c>
      <c r="AR151" s="71">
        <f t="shared" si="38"/>
        <v>12001056.151662592</v>
      </c>
      <c r="AS151" s="87">
        <v>5272.7462625838953</v>
      </c>
      <c r="AT151" s="86">
        <f>[2]monthly!H151</f>
        <v>111.5</v>
      </c>
      <c r="AU151" s="86">
        <f>[2]monthly!I151</f>
        <v>91.4</v>
      </c>
      <c r="AV151" s="77"/>
      <c r="AW151" s="77"/>
      <c r="AX151" s="77"/>
      <c r="BN151" s="74"/>
      <c r="BO151" s="75"/>
      <c r="BP151" s="76"/>
      <c r="BQ151" s="76"/>
      <c r="BR151" s="74"/>
      <c r="BS151" s="74"/>
      <c r="BU151" s="78"/>
      <c r="BV151" s="78"/>
      <c r="BW151" s="78"/>
      <c r="BX151" s="78"/>
      <c r="CA151" s="77"/>
    </row>
    <row r="152" spans="1:79" x14ac:dyDescent="0.25">
      <c r="A152" s="67">
        <v>38534</v>
      </c>
      <c r="B152" s="68">
        <v>2005</v>
      </c>
      <c r="C152" s="68">
        <v>7</v>
      </c>
      <c r="D152" s="68">
        <v>152</v>
      </c>
      <c r="E152" s="79">
        <v>57.438169375141051</v>
      </c>
      <c r="F152" s="79">
        <v>60.621412671510598</v>
      </c>
      <c r="G152" s="79"/>
      <c r="H152" s="79"/>
      <c r="I152" s="60">
        <v>61.07681623958856</v>
      </c>
      <c r="J152" s="60">
        <v>78.556821409743847</v>
      </c>
      <c r="K152" s="60">
        <v>65.244232497938228</v>
      </c>
      <c r="L152" s="60">
        <v>57.658639833472023</v>
      </c>
      <c r="M152" s="80">
        <v>252338.25</v>
      </c>
      <c r="N152" s="81">
        <v>62989.3</v>
      </c>
      <c r="O152" s="81">
        <v>52709.001999999986</v>
      </c>
      <c r="P152" s="81">
        <v>14640.864000000001</v>
      </c>
      <c r="Q152" s="81">
        <v>121999.084</v>
      </c>
      <c r="R152" s="82">
        <v>241600.92600000001</v>
      </c>
      <c r="S152" s="81">
        <v>88891.104999999996</v>
      </c>
      <c r="T152" s="81">
        <v>86316.146999999997</v>
      </c>
      <c r="U152" s="81">
        <v>66393.674000000014</v>
      </c>
      <c r="V152" s="69">
        <v>76.661575160823901</v>
      </c>
      <c r="W152" s="69">
        <v>87.035514145171874</v>
      </c>
      <c r="X152" s="69"/>
      <c r="Y152" s="69"/>
      <c r="Z152" s="69"/>
      <c r="AA152" s="69"/>
      <c r="AB152" s="84">
        <f t="shared" si="27"/>
        <v>329158.70756716665</v>
      </c>
      <c r="AC152" s="84">
        <f t="shared" si="28"/>
        <v>82165.413204540062</v>
      </c>
      <c r="AD152" s="84">
        <f t="shared" si="29"/>
        <v>68755.438287596888</v>
      </c>
      <c r="AE152" s="84">
        <f t="shared" si="30"/>
        <v>19098.047449828387</v>
      </c>
      <c r="AF152" s="84">
        <f t="shared" si="31"/>
        <v>159139.80862520129</v>
      </c>
      <c r="AG152" s="84">
        <f t="shared" si="32"/>
        <v>277588.89962667308</v>
      </c>
      <c r="AH152" s="84">
        <f t="shared" si="33"/>
        <v>102131.99275382354</v>
      </c>
      <c r="AI152" s="84">
        <f t="shared" si="34"/>
        <v>99173.478605558645</v>
      </c>
      <c r="AJ152" s="84">
        <f t="shared" si="35"/>
        <v>76283.428267290903</v>
      </c>
      <c r="AK152" s="84">
        <v>52.003131188004794</v>
      </c>
      <c r="AL152" s="71">
        <v>5249313</v>
      </c>
      <c r="AM152" s="71">
        <f t="shared" si="36"/>
        <v>10094224.867003437</v>
      </c>
      <c r="AN152" s="71">
        <f>[1]Extra_XM!I191</f>
        <v>96.364938764787439</v>
      </c>
      <c r="AO152" s="83">
        <v>4570606</v>
      </c>
      <c r="AP152" s="83">
        <v>6259634</v>
      </c>
      <c r="AQ152" s="71">
        <f t="shared" si="37"/>
        <v>8789097.6862067692</v>
      </c>
      <c r="AR152" s="71">
        <f t="shared" si="38"/>
        <v>12037032.880519832</v>
      </c>
      <c r="AS152" s="87">
        <v>7835.611149648721</v>
      </c>
      <c r="AT152" s="86">
        <f>[2]monthly!H152</f>
        <v>113.15</v>
      </c>
      <c r="AU152" s="86">
        <f>[2]monthly!I152</f>
        <v>90.5</v>
      </c>
      <c r="AV152" s="77"/>
      <c r="AW152" s="77"/>
      <c r="AX152" s="77"/>
      <c r="BN152" s="74"/>
      <c r="BO152" s="75"/>
      <c r="BP152" s="76"/>
      <c r="BQ152" s="76"/>
      <c r="BR152" s="74"/>
      <c r="BS152" s="74"/>
      <c r="BU152" s="78"/>
      <c r="BV152" s="78"/>
      <c r="BW152" s="78"/>
      <c r="BX152" s="78"/>
      <c r="CA152" s="77"/>
    </row>
    <row r="153" spans="1:79" x14ac:dyDescent="0.25">
      <c r="A153" s="67">
        <v>38565</v>
      </c>
      <c r="B153" s="68">
        <v>2005</v>
      </c>
      <c r="C153" s="68">
        <v>8</v>
      </c>
      <c r="D153" s="68">
        <v>153</v>
      </c>
      <c r="E153" s="79">
        <v>62.705596915719227</v>
      </c>
      <c r="F153" s="79">
        <v>63.734438535309401</v>
      </c>
      <c r="G153" s="79"/>
      <c r="H153" s="79"/>
      <c r="I153" s="60">
        <v>66.791700847731164</v>
      </c>
      <c r="J153" s="60">
        <v>78.909370984785966</v>
      </c>
      <c r="K153" s="60">
        <v>70.658781226680262</v>
      </c>
      <c r="L153" s="60">
        <v>66.95189487075028</v>
      </c>
      <c r="M153" s="80">
        <v>275857.37</v>
      </c>
      <c r="N153" s="81">
        <v>69113.119000000006</v>
      </c>
      <c r="O153" s="81">
        <v>64515.447</v>
      </c>
      <c r="P153" s="81">
        <v>19571.037000000004</v>
      </c>
      <c r="Q153" s="81">
        <v>122657.76700000001</v>
      </c>
      <c r="R153" s="82">
        <v>299329.69799999997</v>
      </c>
      <c r="S153" s="81">
        <v>91197.491000000009</v>
      </c>
      <c r="T153" s="81">
        <v>132700.57700000002</v>
      </c>
      <c r="U153" s="81">
        <v>75431.629999999961</v>
      </c>
      <c r="V153" s="69">
        <v>74.808499680576901</v>
      </c>
      <c r="W153" s="69">
        <v>88.114043294544231</v>
      </c>
      <c r="X153" s="69"/>
      <c r="Y153" s="69"/>
      <c r="Z153" s="69"/>
      <c r="AA153" s="69"/>
      <c r="AB153" s="84">
        <f t="shared" si="27"/>
        <v>368751.37341061118</v>
      </c>
      <c r="AC153" s="84">
        <f t="shared" si="28"/>
        <v>92386.719818074853</v>
      </c>
      <c r="AD153" s="84">
        <f t="shared" si="29"/>
        <v>86240.797871195158</v>
      </c>
      <c r="AE153" s="84">
        <f t="shared" si="30"/>
        <v>26161.515180181301</v>
      </c>
      <c r="AF153" s="84">
        <f t="shared" si="31"/>
        <v>163962.34054115988</v>
      </c>
      <c r="AG153" s="84">
        <f t="shared" si="32"/>
        <v>339707.1417996473</v>
      </c>
      <c r="AH153" s="84">
        <f t="shared" si="33"/>
        <v>103499.38283407169</v>
      </c>
      <c r="AI153" s="84">
        <f t="shared" si="34"/>
        <v>150600.93946252542</v>
      </c>
      <c r="AJ153" s="84">
        <f t="shared" si="35"/>
        <v>85606.819503050167</v>
      </c>
      <c r="AK153" s="84">
        <v>51.934380353541542</v>
      </c>
      <c r="AL153" s="71">
        <v>5378977</v>
      </c>
      <c r="AM153" s="71">
        <f t="shared" si="36"/>
        <v>10357256.529071484</v>
      </c>
      <c r="AN153" s="71">
        <f>[1]Extra_XM!I192</f>
        <v>97.206802130651596</v>
      </c>
      <c r="AO153" s="83">
        <v>4570937</v>
      </c>
      <c r="AP153" s="83">
        <v>6249399</v>
      </c>
      <c r="AQ153" s="71">
        <f t="shared" si="37"/>
        <v>8801370.0536783151</v>
      </c>
      <c r="AR153" s="71">
        <f t="shared" si="38"/>
        <v>12033259.966629865</v>
      </c>
      <c r="AS153" s="87">
        <v>6109.0610424282104</v>
      </c>
      <c r="AT153" s="86">
        <f>[2]monthly!H153</f>
        <v>115.15</v>
      </c>
      <c r="AU153" s="86">
        <f>[2]monthly!I153</f>
        <v>95.6</v>
      </c>
      <c r="AV153" s="77"/>
      <c r="AW153" s="77"/>
      <c r="AX153" s="77"/>
      <c r="BN153" s="74"/>
      <c r="BO153" s="75"/>
      <c r="BP153" s="76"/>
      <c r="BQ153" s="76"/>
      <c r="BR153" s="74"/>
      <c r="BS153" s="74"/>
      <c r="BU153" s="78"/>
      <c r="BV153" s="78"/>
      <c r="BW153" s="78"/>
      <c r="BX153" s="78"/>
      <c r="CA153" s="77"/>
    </row>
    <row r="154" spans="1:79" x14ac:dyDescent="0.25">
      <c r="A154" s="67">
        <v>38596</v>
      </c>
      <c r="B154" s="68">
        <v>2005</v>
      </c>
      <c r="C154" s="68">
        <v>9</v>
      </c>
      <c r="D154" s="68">
        <v>154</v>
      </c>
      <c r="E154" s="79">
        <v>59.730948167855523</v>
      </c>
      <c r="F154" s="79">
        <v>61.190737106417998</v>
      </c>
      <c r="G154" s="79"/>
      <c r="H154" s="79"/>
      <c r="I154" s="60">
        <v>62.281805771835494</v>
      </c>
      <c r="J154" s="60">
        <v>80.671046011958111</v>
      </c>
      <c r="K154" s="60">
        <v>68.711867674333888</v>
      </c>
      <c r="L154" s="60">
        <v>59.49211603975921</v>
      </c>
      <c r="M154" s="80">
        <v>264612.92</v>
      </c>
      <c r="N154" s="81">
        <v>68129.428</v>
      </c>
      <c r="O154" s="81">
        <v>62136.617000000013</v>
      </c>
      <c r="P154" s="81">
        <v>13655.249999999996</v>
      </c>
      <c r="Q154" s="81">
        <v>120691.625</v>
      </c>
      <c r="R154" s="82">
        <v>280165.52799999999</v>
      </c>
      <c r="S154" s="81">
        <v>93813.606</v>
      </c>
      <c r="T154" s="81">
        <v>106394.815</v>
      </c>
      <c r="U154" s="81">
        <v>79957.106999999975</v>
      </c>
      <c r="V154" s="69">
        <v>74.057873490673245</v>
      </c>
      <c r="W154" s="69">
        <v>90.342626922524616</v>
      </c>
      <c r="X154" s="69"/>
      <c r="Y154" s="69"/>
      <c r="Z154" s="69"/>
      <c r="AA154" s="69"/>
      <c r="AB154" s="84">
        <f t="shared" si="27"/>
        <v>357305.5875461034</v>
      </c>
      <c r="AC154" s="84">
        <f t="shared" si="28"/>
        <v>91994.847797756622</v>
      </c>
      <c r="AD154" s="84">
        <f t="shared" si="29"/>
        <v>83902.78314948568</v>
      </c>
      <c r="AE154" s="84">
        <f t="shared" si="30"/>
        <v>18438.620171452429</v>
      </c>
      <c r="AF154" s="84">
        <f t="shared" si="31"/>
        <v>162969.33642740868</v>
      </c>
      <c r="AG154" s="84">
        <f t="shared" si="32"/>
        <v>310114.43605714757</v>
      </c>
      <c r="AH154" s="84">
        <f t="shared" si="33"/>
        <v>103842.01699210276</v>
      </c>
      <c r="AI154" s="84">
        <f t="shared" si="34"/>
        <v>117768.12189802861</v>
      </c>
      <c r="AJ154" s="84">
        <f t="shared" si="35"/>
        <v>88504.297167016208</v>
      </c>
      <c r="AK154" s="84">
        <v>52.635638865066724</v>
      </c>
      <c r="AL154" s="71">
        <v>5600065</v>
      </c>
      <c r="AM154" s="71">
        <f t="shared" si="36"/>
        <v>10639302.800818967</v>
      </c>
      <c r="AN154" s="71">
        <f>[1]Extra_XM!I193</f>
        <v>98.72850932869261</v>
      </c>
      <c r="AO154" s="83">
        <v>4632972</v>
      </c>
      <c r="AP154" s="83">
        <v>6362312</v>
      </c>
      <c r="AQ154" s="71">
        <f t="shared" si="37"/>
        <v>8801967.8299655169</v>
      </c>
      <c r="AR154" s="71">
        <f t="shared" si="38"/>
        <v>12087460.392206898</v>
      </c>
      <c r="AS154" s="87">
        <v>12868.601622795568</v>
      </c>
      <c r="AT154" s="86">
        <f>[2]monthly!H154</f>
        <v>110.95</v>
      </c>
      <c r="AU154" s="86">
        <f>[2]monthly!I154</f>
        <v>92</v>
      </c>
      <c r="AV154" s="77"/>
      <c r="AW154" s="77"/>
      <c r="AX154" s="77"/>
      <c r="BN154" s="74"/>
      <c r="BO154" s="75"/>
      <c r="BP154" s="76"/>
      <c r="BQ154" s="76"/>
      <c r="BR154" s="74"/>
      <c r="BS154" s="74"/>
      <c r="BU154" s="78"/>
      <c r="BV154" s="78"/>
      <c r="BW154" s="78"/>
      <c r="BX154" s="78"/>
      <c r="CA154" s="77"/>
    </row>
    <row r="155" spans="1:79" x14ac:dyDescent="0.25">
      <c r="A155" s="67">
        <v>38626</v>
      </c>
      <c r="B155" s="68">
        <v>2005</v>
      </c>
      <c r="C155" s="68">
        <v>10</v>
      </c>
      <c r="D155" s="68">
        <v>155</v>
      </c>
      <c r="E155" s="79">
        <v>67.911869578260522</v>
      </c>
      <c r="F155" s="79">
        <v>63.766547621278697</v>
      </c>
      <c r="G155" s="79"/>
      <c r="H155" s="79"/>
      <c r="I155" s="60">
        <v>65.351437115149423</v>
      </c>
      <c r="J155" s="60">
        <v>82.547566107120801</v>
      </c>
      <c r="K155" s="60">
        <v>76.23330684869083</v>
      </c>
      <c r="L155" s="60">
        <v>60.519562675302147</v>
      </c>
      <c r="M155" s="80">
        <v>264512.32</v>
      </c>
      <c r="N155" s="81">
        <v>61865.41</v>
      </c>
      <c r="O155" s="81">
        <v>52077.08</v>
      </c>
      <c r="P155" s="81">
        <v>16765.822000000004</v>
      </c>
      <c r="Q155" s="81">
        <v>133804.008</v>
      </c>
      <c r="R155" s="82">
        <v>303622.51500000001</v>
      </c>
      <c r="S155" s="81">
        <v>107937.069</v>
      </c>
      <c r="T155" s="81">
        <v>118928.89600000001</v>
      </c>
      <c r="U155" s="81">
        <v>76756.55</v>
      </c>
      <c r="V155" s="69">
        <v>74.856308702634806</v>
      </c>
      <c r="W155" s="69">
        <v>92.906471549886405</v>
      </c>
      <c r="X155" s="69"/>
      <c r="Y155" s="69"/>
      <c r="Z155" s="69"/>
      <c r="AA155" s="69"/>
      <c r="AB155" s="84">
        <f t="shared" si="27"/>
        <v>353360.09026409505</v>
      </c>
      <c r="AC155" s="84">
        <f t="shared" si="28"/>
        <v>82645.552622370291</v>
      </c>
      <c r="AD155" s="84">
        <f t="shared" si="29"/>
        <v>69569.393552219044</v>
      </c>
      <c r="AE155" s="84">
        <f t="shared" si="30"/>
        <v>22397.340037967806</v>
      </c>
      <c r="AF155" s="84">
        <f t="shared" si="31"/>
        <v>178747.80405153794</v>
      </c>
      <c r="AG155" s="84">
        <f t="shared" si="32"/>
        <v>326804.48405251192</v>
      </c>
      <c r="AH155" s="84">
        <f t="shared" si="33"/>
        <v>116178.2028736748</v>
      </c>
      <c r="AI155" s="84">
        <f t="shared" si="34"/>
        <v>128009.2699851816</v>
      </c>
      <c r="AJ155" s="84">
        <f t="shared" si="35"/>
        <v>82617.011193655489</v>
      </c>
      <c r="AK155" s="84">
        <v>53.488149212411074</v>
      </c>
      <c r="AL155" s="71">
        <v>5910442</v>
      </c>
      <c r="AM155" s="71">
        <f t="shared" si="36"/>
        <v>11050002.826847812</v>
      </c>
      <c r="AN155" s="71">
        <f>[1]Extra_XM!I194</f>
        <v>96.777143716875486</v>
      </c>
      <c r="AO155" s="83">
        <v>4585047</v>
      </c>
      <c r="AP155" s="83">
        <v>6414718</v>
      </c>
      <c r="AQ155" s="71">
        <f t="shared" si="37"/>
        <v>8572080.1102912575</v>
      </c>
      <c r="AR155" s="71">
        <f t="shared" si="38"/>
        <v>11992783.624884831</v>
      </c>
      <c r="AS155" s="87">
        <v>8482.5364313796981</v>
      </c>
      <c r="AT155" s="86">
        <f>[2]monthly!H155</f>
        <v>111.33</v>
      </c>
      <c r="AU155" s="86">
        <f>[2]monthly!I155</f>
        <v>93.7</v>
      </c>
      <c r="AV155" s="77"/>
      <c r="AW155" s="77"/>
      <c r="AX155" s="77"/>
      <c r="BN155" s="74"/>
      <c r="BO155" s="75"/>
      <c r="BP155" s="76"/>
      <c r="BQ155" s="76"/>
      <c r="BR155" s="74"/>
      <c r="BS155" s="74"/>
      <c r="BU155" s="78"/>
      <c r="BV155" s="78"/>
      <c r="BW155" s="78"/>
      <c r="BX155" s="78"/>
      <c r="CA155" s="77"/>
    </row>
    <row r="156" spans="1:79" x14ac:dyDescent="0.25">
      <c r="A156" s="67">
        <v>38657</v>
      </c>
      <c r="B156" s="68">
        <v>2005</v>
      </c>
      <c r="C156" s="68">
        <v>11</v>
      </c>
      <c r="D156" s="68">
        <v>156</v>
      </c>
      <c r="E156" s="79">
        <v>66.684699083574571</v>
      </c>
      <c r="F156" s="79">
        <v>64.709264126852602</v>
      </c>
      <c r="G156" s="79"/>
      <c r="H156" s="79"/>
      <c r="I156" s="60">
        <v>68.8663325927307</v>
      </c>
      <c r="J156" s="60">
        <v>85.167930371330101</v>
      </c>
      <c r="K156" s="60">
        <v>74.575820296248978</v>
      </c>
      <c r="L156" s="60">
        <v>72.563374800471848</v>
      </c>
      <c r="M156" s="80">
        <v>250302.41</v>
      </c>
      <c r="N156" s="81">
        <v>43859.371999999996</v>
      </c>
      <c r="O156" s="81">
        <v>55636.975999999995</v>
      </c>
      <c r="P156" s="81">
        <v>16719.495000000006</v>
      </c>
      <c r="Q156" s="81">
        <v>134086.56700000001</v>
      </c>
      <c r="R156" s="82">
        <v>360755.75699999998</v>
      </c>
      <c r="S156" s="81">
        <v>97836.407999999996</v>
      </c>
      <c r="T156" s="81">
        <v>105042.872</v>
      </c>
      <c r="U156" s="81">
        <v>157876.47699999996</v>
      </c>
      <c r="V156" s="69">
        <v>74.013846875141525</v>
      </c>
      <c r="W156" s="69">
        <v>90.002218675437703</v>
      </c>
      <c r="X156" s="69"/>
      <c r="Y156" s="69"/>
      <c r="Z156" s="69"/>
      <c r="AA156" s="69"/>
      <c r="AB156" s="84">
        <f t="shared" si="27"/>
        <v>338183.21917823079</v>
      </c>
      <c r="AC156" s="84">
        <f t="shared" si="28"/>
        <v>59258.333206202675</v>
      </c>
      <c r="AD156" s="84">
        <f t="shared" si="29"/>
        <v>75171.036703250153</v>
      </c>
      <c r="AE156" s="84">
        <f t="shared" si="30"/>
        <v>22589.685181754088</v>
      </c>
      <c r="AF156" s="84">
        <f t="shared" si="31"/>
        <v>181164.16408702391</v>
      </c>
      <c r="AG156" s="84">
        <f t="shared" si="32"/>
        <v>400829.84876288724</v>
      </c>
      <c r="AH156" s="84">
        <f t="shared" si="33"/>
        <v>108704.44022365006</v>
      </c>
      <c r="AI156" s="84">
        <f t="shared" si="34"/>
        <v>116711.42505808805</v>
      </c>
      <c r="AJ156" s="84">
        <f t="shared" si="35"/>
        <v>175413.98348114907</v>
      </c>
      <c r="AK156" s="84">
        <v>54.409410394218661</v>
      </c>
      <c r="AL156" s="71">
        <v>6195564</v>
      </c>
      <c r="AM156" s="71">
        <f t="shared" si="36"/>
        <v>11386934.640736921</v>
      </c>
      <c r="AN156" s="71">
        <f>[1]Extra_XM!I195</f>
        <v>94.666585363521634</v>
      </c>
      <c r="AO156" s="83">
        <v>4740961</v>
      </c>
      <c r="AP156" s="83">
        <v>6556224</v>
      </c>
      <c r="AQ156" s="71">
        <f t="shared" si="37"/>
        <v>8713494.5327467788</v>
      </c>
      <c r="AR156" s="71">
        <f t="shared" si="38"/>
        <v>12049797.91638514</v>
      </c>
      <c r="AS156" s="87">
        <v>6896.7103846770478</v>
      </c>
      <c r="AT156" s="86">
        <f>[2]monthly!H156</f>
        <v>111.73</v>
      </c>
      <c r="AU156" s="86">
        <f>[2]monthly!I156</f>
        <v>92.4</v>
      </c>
      <c r="AV156" s="77"/>
      <c r="AW156" s="77"/>
      <c r="AX156" s="77"/>
      <c r="BN156" s="74"/>
      <c r="BO156" s="75"/>
      <c r="BP156" s="76"/>
      <c r="BQ156" s="76"/>
      <c r="BR156" s="74"/>
      <c r="BS156" s="74"/>
      <c r="BU156" s="78"/>
      <c r="BV156" s="78"/>
      <c r="BW156" s="78"/>
      <c r="BX156" s="78"/>
      <c r="CA156" s="77"/>
    </row>
    <row r="157" spans="1:79" x14ac:dyDescent="0.25">
      <c r="A157" s="67">
        <v>38687</v>
      </c>
      <c r="B157" s="68">
        <v>2005</v>
      </c>
      <c r="C157" s="68">
        <v>12</v>
      </c>
      <c r="D157" s="68">
        <v>157</v>
      </c>
      <c r="E157" s="79">
        <v>73.424862870303741</v>
      </c>
      <c r="F157" s="79">
        <v>65.352117435596497</v>
      </c>
      <c r="G157" s="79"/>
      <c r="H157" s="79"/>
      <c r="I157" s="85">
        <v>72.625287672549746</v>
      </c>
      <c r="J157" s="85">
        <v>100.75712416500436</v>
      </c>
      <c r="K157" s="85">
        <v>96.166335286836372</v>
      </c>
      <c r="L157" s="85">
        <v>67.030706786504552</v>
      </c>
      <c r="M157" s="80">
        <v>263708.34000000003</v>
      </c>
      <c r="N157" s="81">
        <v>50500.567000000003</v>
      </c>
      <c r="O157" s="81">
        <v>62420.260999999991</v>
      </c>
      <c r="P157" s="81">
        <v>15540.365999999995</v>
      </c>
      <c r="Q157" s="81">
        <v>135247.14600000001</v>
      </c>
      <c r="R157" s="82">
        <v>376821.09299999999</v>
      </c>
      <c r="S157" s="81">
        <v>113625.04699999999</v>
      </c>
      <c r="T157" s="81">
        <v>88667.045000000013</v>
      </c>
      <c r="U157" s="81">
        <v>174529.00100000002</v>
      </c>
      <c r="V157" s="69">
        <v>75.049053971331958</v>
      </c>
      <c r="W157" s="69">
        <v>90.45705727300745</v>
      </c>
      <c r="X157" s="69"/>
      <c r="Y157" s="69"/>
      <c r="Z157" s="69"/>
      <c r="AA157" s="69"/>
      <c r="AB157" s="84">
        <f t="shared" si="27"/>
        <v>351381.2980250679</v>
      </c>
      <c r="AC157" s="84">
        <f t="shared" si="28"/>
        <v>67290.078059199455</v>
      </c>
      <c r="AD157" s="84">
        <f t="shared" si="29"/>
        <v>83172.615372132408</v>
      </c>
      <c r="AE157" s="84">
        <f t="shared" si="30"/>
        <v>20706.944561801232</v>
      </c>
      <c r="AF157" s="84">
        <f t="shared" si="31"/>
        <v>180211.66003193479</v>
      </c>
      <c r="AG157" s="84">
        <f t="shared" si="32"/>
        <v>416574.56516932714</v>
      </c>
      <c r="AH157" s="84">
        <f t="shared" si="33"/>
        <v>125612.14174486077</v>
      </c>
      <c r="AI157" s="84">
        <f t="shared" si="34"/>
        <v>98021.146909958596</v>
      </c>
      <c r="AJ157" s="84">
        <f t="shared" si="35"/>
        <v>192941.27651450783</v>
      </c>
      <c r="AK157" s="84">
        <v>54.093156555687692</v>
      </c>
      <c r="AL157" s="71">
        <v>6386322</v>
      </c>
      <c r="AM157" s="71">
        <f t="shared" si="36"/>
        <v>11806155.171265379</v>
      </c>
      <c r="AN157" s="71">
        <f>[1]Extra_XM!I196</f>
        <v>94.23632297004724</v>
      </c>
      <c r="AO157" s="83">
        <v>5674712</v>
      </c>
      <c r="AP157" s="83">
        <v>7328798</v>
      </c>
      <c r="AQ157" s="71">
        <f t="shared" si="37"/>
        <v>10490628.318497203</v>
      </c>
      <c r="AR157" s="71">
        <f t="shared" si="38"/>
        <v>13548475.383305034</v>
      </c>
      <c r="AS157" s="87">
        <v>7189.3656336988915</v>
      </c>
      <c r="AT157" s="86">
        <f>[2]monthly!H157</f>
        <v>111.25</v>
      </c>
      <c r="AU157" s="86">
        <f>[2]monthly!I157</f>
        <v>86.6</v>
      </c>
      <c r="AV157" s="77"/>
      <c r="AW157" s="77"/>
      <c r="AX157" s="77"/>
      <c r="BN157" s="74"/>
      <c r="BO157" s="75"/>
      <c r="BP157" s="76"/>
      <c r="BQ157" s="76"/>
      <c r="BR157" s="74"/>
      <c r="BS157" s="74"/>
      <c r="BU157" s="78"/>
      <c r="BV157" s="78"/>
      <c r="BW157" s="78"/>
      <c r="BX157" s="78"/>
      <c r="CA157" s="77"/>
    </row>
    <row r="158" spans="1:79" x14ac:dyDescent="0.25">
      <c r="A158" s="67">
        <v>38718</v>
      </c>
      <c r="B158" s="68">
        <v>2006</v>
      </c>
      <c r="C158" s="68">
        <v>1</v>
      </c>
      <c r="D158" s="68">
        <v>158</v>
      </c>
      <c r="E158" s="79">
        <v>61.849132547624741</v>
      </c>
      <c r="F158" s="79">
        <v>65.345678080778796</v>
      </c>
      <c r="G158" s="79"/>
      <c r="H158" s="79"/>
      <c r="I158" s="60">
        <v>63.400848106989208</v>
      </c>
      <c r="J158" s="60">
        <v>76.745054853452643</v>
      </c>
      <c r="K158" s="60">
        <v>59.072998465389134</v>
      </c>
      <c r="L158" s="60">
        <v>66.577939601426479</v>
      </c>
      <c r="M158" s="80">
        <v>235846.17</v>
      </c>
      <c r="N158" s="81">
        <v>34888.849000000002</v>
      </c>
      <c r="O158" s="81">
        <v>55234.456000000013</v>
      </c>
      <c r="P158" s="81">
        <v>12768.169</v>
      </c>
      <c r="Q158" s="81">
        <v>132954.696</v>
      </c>
      <c r="R158" s="82">
        <v>336565.89899999998</v>
      </c>
      <c r="S158" s="81">
        <v>93624.161999999997</v>
      </c>
      <c r="T158" s="81">
        <v>94288.755000000005</v>
      </c>
      <c r="U158" s="81">
        <v>148652.98199999996</v>
      </c>
      <c r="V158" s="69">
        <v>74.591010251919016</v>
      </c>
      <c r="W158" s="69">
        <v>90.614586739885368</v>
      </c>
      <c r="X158" s="69">
        <v>100</v>
      </c>
      <c r="Y158" s="69">
        <v>100</v>
      </c>
      <c r="Z158" s="69"/>
      <c r="AA158" s="69"/>
      <c r="AB158" s="84">
        <f t="shared" si="27"/>
        <v>316185.78325118258</v>
      </c>
      <c r="AC158" s="84">
        <f t="shared" si="28"/>
        <v>46773.530593255928</v>
      </c>
      <c r="AD158" s="84">
        <f t="shared" si="29"/>
        <v>74049.749176817175</v>
      </c>
      <c r="AE158" s="84">
        <f t="shared" si="30"/>
        <v>17117.5708129942</v>
      </c>
      <c r="AF158" s="84">
        <f t="shared" si="31"/>
        <v>178244.93266811525</v>
      </c>
      <c r="AG158" s="84">
        <f t="shared" si="32"/>
        <v>371425.73961754376</v>
      </c>
      <c r="AH158" s="84">
        <f t="shared" si="33"/>
        <v>103321.29226473634</v>
      </c>
      <c r="AI158" s="84">
        <f t="shared" si="34"/>
        <v>104054.72053926764</v>
      </c>
      <c r="AJ158" s="84">
        <f t="shared" si="35"/>
        <v>164049.72681353975</v>
      </c>
      <c r="AK158" s="84">
        <v>54.849415734783477</v>
      </c>
      <c r="AL158" s="71">
        <v>6367880</v>
      </c>
      <c r="AM158" s="71">
        <f t="shared" si="36"/>
        <v>11609749.921113063</v>
      </c>
      <c r="AN158" s="71">
        <f>[1]Extra_XM!I197</f>
        <v>95.251612852410886</v>
      </c>
      <c r="AO158" s="83">
        <v>5213077</v>
      </c>
      <c r="AP158" s="83">
        <v>6929326</v>
      </c>
      <c r="AQ158" s="71">
        <f t="shared" si="37"/>
        <v>9504343.7202815246</v>
      </c>
      <c r="AR158" s="71">
        <f t="shared" si="38"/>
        <v>12633363.377115568</v>
      </c>
      <c r="AS158" s="87">
        <v>5054.6299680443271</v>
      </c>
      <c r="AT158" s="86">
        <f>[2]monthly!H158</f>
        <v>108.55</v>
      </c>
      <c r="AU158" s="86">
        <f>[2]monthly!I158</f>
        <v>83.7</v>
      </c>
      <c r="AV158" s="77"/>
      <c r="AW158" s="77"/>
      <c r="AX158" s="77"/>
      <c r="BN158" s="74"/>
      <c r="BO158" s="75"/>
      <c r="BP158" s="76"/>
      <c r="BQ158" s="76"/>
      <c r="BR158" s="74"/>
      <c r="BS158" s="74"/>
      <c r="BU158" s="78"/>
      <c r="BV158" s="78"/>
      <c r="BW158" s="78"/>
      <c r="BX158" s="78"/>
      <c r="CA158" s="77"/>
    </row>
    <row r="159" spans="1:79" x14ac:dyDescent="0.25">
      <c r="A159" s="67">
        <v>38749</v>
      </c>
      <c r="B159" s="68">
        <v>2006</v>
      </c>
      <c r="C159" s="68">
        <v>2</v>
      </c>
      <c r="D159" s="68">
        <v>159</v>
      </c>
      <c r="E159" s="79">
        <v>61.279373719365481</v>
      </c>
      <c r="F159" s="79">
        <v>65.550336051546907</v>
      </c>
      <c r="G159" s="79"/>
      <c r="H159" s="79"/>
      <c r="I159" s="60">
        <v>59.206959981439965</v>
      </c>
      <c r="J159" s="60">
        <v>73.361976403335603</v>
      </c>
      <c r="K159" s="60">
        <v>72.028983886283484</v>
      </c>
      <c r="L159" s="60">
        <v>56.498597371314595</v>
      </c>
      <c r="M159" s="80">
        <v>284558.63</v>
      </c>
      <c r="N159" s="81">
        <v>80161.25999999998</v>
      </c>
      <c r="O159" s="81">
        <v>59621.626000000004</v>
      </c>
      <c r="P159" s="81">
        <v>14326.437000000004</v>
      </c>
      <c r="Q159" s="81">
        <v>130449.307</v>
      </c>
      <c r="R159" s="82">
        <v>291796.72399999999</v>
      </c>
      <c r="S159" s="81">
        <v>94686.324999999983</v>
      </c>
      <c r="T159" s="81">
        <v>64808.193999999996</v>
      </c>
      <c r="U159" s="81">
        <v>132302.20500000002</v>
      </c>
      <c r="V159" s="69">
        <v>75.239164978406421</v>
      </c>
      <c r="W159" s="69">
        <v>90.910302180741624</v>
      </c>
      <c r="X159" s="69">
        <v>100.85954525348215</v>
      </c>
      <c r="Y159" s="69">
        <v>100.45850661481597</v>
      </c>
      <c r="Z159" s="88">
        <f t="shared" ref="Z159:Z222" si="39">X159/X158-1</f>
        <v>8.5954525348215238E-3</v>
      </c>
      <c r="AA159" s="88">
        <f t="shared" ref="AA159:AA222" si="40">Y159/Y158-1</f>
        <v>4.5850661481596777E-3</v>
      </c>
      <c r="AB159" s="84">
        <f t="shared" si="27"/>
        <v>378205.4599910407</v>
      </c>
      <c r="AC159" s="84">
        <f t="shared" si="28"/>
        <v>106541.9320150698</v>
      </c>
      <c r="AD159" s="84">
        <f t="shared" si="29"/>
        <v>79242.806611571723</v>
      </c>
      <c r="AE159" s="84">
        <f t="shared" si="30"/>
        <v>19041.196169723149</v>
      </c>
      <c r="AF159" s="84">
        <f t="shared" si="31"/>
        <v>173379.52519467598</v>
      </c>
      <c r="AG159" s="84">
        <f t="shared" si="32"/>
        <v>320972.11977127712</v>
      </c>
      <c r="AH159" s="84">
        <f t="shared" si="33"/>
        <v>104153.56975906991</v>
      </c>
      <c r="AI159" s="84">
        <f t="shared" si="34"/>
        <v>71288.063558685331</v>
      </c>
      <c r="AJ159" s="84">
        <f t="shared" si="35"/>
        <v>145530.48645352188</v>
      </c>
      <c r="AK159" s="84">
        <v>55.45442307806011</v>
      </c>
      <c r="AL159" s="71">
        <v>6338129</v>
      </c>
      <c r="AM159" s="71">
        <f t="shared" si="36"/>
        <v>11429438.173179023</v>
      </c>
      <c r="AN159" s="71">
        <f>[1]Extra_XM!I198</f>
        <v>93.367613107547854</v>
      </c>
      <c r="AO159" s="83">
        <v>5265899</v>
      </c>
      <c r="AP159" s="83">
        <v>6935167</v>
      </c>
      <c r="AQ159" s="71">
        <f t="shared" si="37"/>
        <v>9495904.398081081</v>
      </c>
      <c r="AR159" s="71">
        <f t="shared" si="38"/>
        <v>12506066.450709892</v>
      </c>
      <c r="AS159" s="87">
        <v>4020.0801433575998</v>
      </c>
      <c r="AT159" s="86">
        <f>[2]monthly!H159</f>
        <v>107.8</v>
      </c>
      <c r="AU159" s="86">
        <f>[2]monthly!I159</f>
        <v>80.2</v>
      </c>
      <c r="AV159" s="77"/>
      <c r="AW159" s="77"/>
      <c r="AX159" s="77"/>
      <c r="BN159" s="74"/>
      <c r="BO159" s="75"/>
      <c r="BP159" s="76"/>
      <c r="BQ159" s="76"/>
      <c r="BR159" s="74"/>
      <c r="BS159" s="74"/>
      <c r="BU159" s="78"/>
      <c r="BV159" s="78"/>
      <c r="BW159" s="78"/>
      <c r="BX159" s="78"/>
      <c r="CA159" s="77"/>
    </row>
    <row r="160" spans="1:79" x14ac:dyDescent="0.25">
      <c r="A160" s="67">
        <v>38777</v>
      </c>
      <c r="B160" s="68">
        <v>2006</v>
      </c>
      <c r="C160" s="68">
        <v>3</v>
      </c>
      <c r="D160" s="68">
        <v>160</v>
      </c>
      <c r="E160" s="79">
        <v>63.889669146129421</v>
      </c>
      <c r="F160" s="79">
        <v>61.824341769163297</v>
      </c>
      <c r="G160" s="79"/>
      <c r="H160" s="79"/>
      <c r="I160" s="60">
        <v>62.33105347698028</v>
      </c>
      <c r="J160" s="60">
        <v>81.677262007928334</v>
      </c>
      <c r="K160" s="60">
        <v>76.080496970494764</v>
      </c>
      <c r="L160" s="60">
        <v>45.956394787938891</v>
      </c>
      <c r="M160" s="80">
        <v>314440.09999999998</v>
      </c>
      <c r="N160" s="81">
        <v>90917.278999999995</v>
      </c>
      <c r="O160" s="81">
        <v>74006.022000000012</v>
      </c>
      <c r="P160" s="81">
        <v>16500.022999999997</v>
      </c>
      <c r="Q160" s="81">
        <v>133016.77600000001</v>
      </c>
      <c r="R160" s="82">
        <v>345803.33</v>
      </c>
      <c r="S160" s="81">
        <v>93301.092999999993</v>
      </c>
      <c r="T160" s="81">
        <v>112344.39799999999</v>
      </c>
      <c r="U160" s="81">
        <v>140157.83899999998</v>
      </c>
      <c r="V160" s="69">
        <v>74.715089282731043</v>
      </c>
      <c r="W160" s="69">
        <v>90.413942933893125</v>
      </c>
      <c r="X160" s="69">
        <v>100.18261885734867</v>
      </c>
      <c r="Y160" s="69">
        <v>100.09731357462834</v>
      </c>
      <c r="Z160" s="88">
        <f t="shared" si="39"/>
        <v>-6.7115749375253886E-3</v>
      </c>
      <c r="AA160" s="88">
        <f t="shared" si="40"/>
        <v>-3.5954450484968481E-3</v>
      </c>
      <c r="AB160" s="84">
        <f t="shared" si="27"/>
        <v>420852.20404424617</v>
      </c>
      <c r="AC160" s="84">
        <f t="shared" si="28"/>
        <v>121685.29794022984</v>
      </c>
      <c r="AD160" s="84">
        <f t="shared" si="29"/>
        <v>99050.971778876119</v>
      </c>
      <c r="AE160" s="84">
        <f t="shared" si="30"/>
        <v>22083.923285645677</v>
      </c>
      <c r="AF160" s="84">
        <f t="shared" si="31"/>
        <v>178032.01103949462</v>
      </c>
      <c r="AG160" s="84">
        <f t="shared" si="32"/>
        <v>382466.81737222418</v>
      </c>
      <c r="AH160" s="84">
        <f t="shared" si="33"/>
        <v>103193.25755787226</v>
      </c>
      <c r="AI160" s="84">
        <f t="shared" si="34"/>
        <v>124255.61186081829</v>
      </c>
      <c r="AJ160" s="84">
        <f t="shared" si="35"/>
        <v>155017.94795353356</v>
      </c>
      <c r="AK160" s="84">
        <v>56.279433091619161</v>
      </c>
      <c r="AL160" s="71">
        <v>6307783</v>
      </c>
      <c r="AM160" s="71">
        <f t="shared" si="36"/>
        <v>11207971.817575615</v>
      </c>
      <c r="AN160" s="71">
        <f>[1]Extra_XM!I199</f>
        <v>89.519513030364678</v>
      </c>
      <c r="AO160" s="83">
        <v>5243411</v>
      </c>
      <c r="AP160" s="83">
        <v>7052441</v>
      </c>
      <c r="AQ160" s="71">
        <f t="shared" si="37"/>
        <v>9316744.522753235</v>
      </c>
      <c r="AR160" s="71">
        <f t="shared" si="38"/>
        <v>12531115.92030271</v>
      </c>
      <c r="AS160" s="87">
        <v>6024.546077268019</v>
      </c>
      <c r="AT160" s="86">
        <f>[2]monthly!H160</f>
        <v>119.09</v>
      </c>
      <c r="AU160" s="86">
        <f>[2]monthly!I160</f>
        <v>92.4</v>
      </c>
      <c r="AV160" s="77"/>
      <c r="AW160" s="77"/>
      <c r="AX160" s="77"/>
      <c r="BN160" s="74"/>
      <c r="BO160" s="75"/>
      <c r="BP160" s="76"/>
      <c r="BQ160" s="76"/>
      <c r="BR160" s="74"/>
      <c r="BS160" s="74"/>
      <c r="BU160" s="78"/>
      <c r="BV160" s="78"/>
      <c r="BW160" s="78"/>
      <c r="BX160" s="78"/>
      <c r="CA160" s="77"/>
    </row>
    <row r="161" spans="1:79" x14ac:dyDescent="0.25">
      <c r="A161" s="67">
        <v>38808</v>
      </c>
      <c r="B161" s="68">
        <v>2006</v>
      </c>
      <c r="C161" s="68">
        <v>4</v>
      </c>
      <c r="D161" s="68">
        <v>161</v>
      </c>
      <c r="E161" s="79">
        <v>62.170693956704483</v>
      </c>
      <c r="F161" s="79">
        <v>60.983521409887302</v>
      </c>
      <c r="G161" s="79"/>
      <c r="H161" s="79"/>
      <c r="I161" s="60">
        <v>55.935148821809868</v>
      </c>
      <c r="J161" s="60">
        <v>82.776443316891744</v>
      </c>
      <c r="K161" s="60">
        <v>71.597677794680536</v>
      </c>
      <c r="L161" s="60">
        <v>45.723630512226585</v>
      </c>
      <c r="M161" s="80">
        <v>275752.78999999998</v>
      </c>
      <c r="N161" s="81">
        <v>66037.407999999996</v>
      </c>
      <c r="O161" s="81">
        <v>59447.112999999983</v>
      </c>
      <c r="P161" s="81">
        <v>15946.269999999997</v>
      </c>
      <c r="Q161" s="81">
        <v>134321.99900000001</v>
      </c>
      <c r="R161" s="82">
        <v>336136.29399999999</v>
      </c>
      <c r="S161" s="81">
        <v>86121.394</v>
      </c>
      <c r="T161" s="81">
        <v>112073.1</v>
      </c>
      <c r="U161" s="81">
        <v>137941.79999999999</v>
      </c>
      <c r="V161" s="69">
        <v>75.727092241121852</v>
      </c>
      <c r="W161" s="69">
        <v>93.186135772285382</v>
      </c>
      <c r="X161" s="69">
        <v>101.5344914645691</v>
      </c>
      <c r="Y161" s="69">
        <v>103.17892285271382</v>
      </c>
      <c r="Z161" s="88">
        <f t="shared" si="39"/>
        <v>1.3494083331414775E-2</v>
      </c>
      <c r="AA161" s="88">
        <f t="shared" si="40"/>
        <v>3.0786133693667672E-2</v>
      </c>
      <c r="AB161" s="84">
        <f t="shared" si="27"/>
        <v>364140.20641645446</v>
      </c>
      <c r="AC161" s="84">
        <f t="shared" si="28"/>
        <v>87204.468104665852</v>
      </c>
      <c r="AD161" s="84">
        <f t="shared" si="29"/>
        <v>78501.776894740717</v>
      </c>
      <c r="AE161" s="84">
        <f t="shared" si="30"/>
        <v>21057.549587703226</v>
      </c>
      <c r="AF161" s="84">
        <f t="shared" si="31"/>
        <v>177376.41182934467</v>
      </c>
      <c r="AG161" s="84">
        <f t="shared" si="32"/>
        <v>360714.9188173234</v>
      </c>
      <c r="AH161" s="84">
        <f t="shared" si="33"/>
        <v>92418.677184394503</v>
      </c>
      <c r="AI161" s="84">
        <f t="shared" si="34"/>
        <v>120267.99809991887</v>
      </c>
      <c r="AJ161" s="84">
        <f t="shared" si="35"/>
        <v>148028.24353301001</v>
      </c>
      <c r="AK161" s="84">
        <v>56.513185928794215</v>
      </c>
      <c r="AL161" s="71">
        <v>6212240</v>
      </c>
      <c r="AM161" s="71">
        <f t="shared" si="36"/>
        <v>10992549.611036496</v>
      </c>
      <c r="AN161" s="71">
        <f>[1]Extra_XM!I200</f>
        <v>89.022893835179843</v>
      </c>
      <c r="AO161" s="83">
        <v>5198467</v>
      </c>
      <c r="AP161" s="83">
        <v>6821024</v>
      </c>
      <c r="AQ161" s="71">
        <f t="shared" si="37"/>
        <v>9198679.7674970794</v>
      </c>
      <c r="AR161" s="71">
        <f t="shared" si="38"/>
        <v>12069792.010300729</v>
      </c>
      <c r="AS161" s="87">
        <v>4140.3681772610707</v>
      </c>
      <c r="AT161" s="86">
        <f>[2]monthly!H161</f>
        <v>112.61</v>
      </c>
      <c r="AU161" s="86">
        <f>[2]monthly!I161</f>
        <v>85.7</v>
      </c>
      <c r="AV161" s="77"/>
      <c r="AW161" s="77"/>
      <c r="AX161" s="77"/>
      <c r="BN161" s="74"/>
      <c r="BO161" s="75"/>
      <c r="BP161" s="76"/>
      <c r="BQ161" s="76"/>
      <c r="BR161" s="74"/>
      <c r="BS161" s="74"/>
      <c r="BU161" s="78"/>
      <c r="BV161" s="78"/>
      <c r="BW161" s="78"/>
      <c r="BX161" s="78"/>
      <c r="CA161" s="77"/>
    </row>
    <row r="162" spans="1:79" x14ac:dyDescent="0.25">
      <c r="A162" s="67">
        <v>38838</v>
      </c>
      <c r="B162" s="68">
        <v>2006</v>
      </c>
      <c r="C162" s="68">
        <v>5</v>
      </c>
      <c r="D162" s="68">
        <v>162</v>
      </c>
      <c r="E162" s="79">
        <v>67.111536941362118</v>
      </c>
      <c r="F162" s="79">
        <v>65.034238163248801</v>
      </c>
      <c r="G162" s="79"/>
      <c r="H162" s="79"/>
      <c r="I162" s="60">
        <v>71.782060929763247</v>
      </c>
      <c r="J162" s="60">
        <v>85.2026648001371</v>
      </c>
      <c r="K162" s="60">
        <v>91.595135376120837</v>
      </c>
      <c r="L162" s="60">
        <v>52.976322100063136</v>
      </c>
      <c r="M162" s="80">
        <v>295253.26</v>
      </c>
      <c r="N162" s="81">
        <v>56834.706999999988</v>
      </c>
      <c r="O162" s="81">
        <v>82561.622999999978</v>
      </c>
      <c r="P162" s="81">
        <v>20928.200000000004</v>
      </c>
      <c r="Q162" s="81">
        <v>134928.73000000001</v>
      </c>
      <c r="R162" s="82">
        <v>362744.22899999999</v>
      </c>
      <c r="S162" s="81">
        <v>102680.87700000001</v>
      </c>
      <c r="T162" s="81">
        <v>100704.66999999998</v>
      </c>
      <c r="U162" s="81">
        <v>159358.68199999997</v>
      </c>
      <c r="V162" s="69">
        <v>77.524561979976852</v>
      </c>
      <c r="W162" s="69">
        <v>95.849456476382443</v>
      </c>
      <c r="X162" s="69">
        <v>103.91879590425221</v>
      </c>
      <c r="Y162" s="69">
        <v>106.17539487023039</v>
      </c>
      <c r="Z162" s="88">
        <f t="shared" si="39"/>
        <v>2.3482704303641633E-2</v>
      </c>
      <c r="AA162" s="88">
        <f t="shared" si="40"/>
        <v>2.9041512885281673E-2</v>
      </c>
      <c r="AB162" s="84">
        <f t="shared" si="27"/>
        <v>380851.24566877069</v>
      </c>
      <c r="AC162" s="84">
        <f t="shared" si="28"/>
        <v>73311.87116501134</v>
      </c>
      <c r="AD162" s="84">
        <f t="shared" si="29"/>
        <v>106497.37436933098</v>
      </c>
      <c r="AE162" s="84">
        <f t="shared" si="30"/>
        <v>26995.573358293033</v>
      </c>
      <c r="AF162" s="84">
        <f t="shared" si="31"/>
        <v>174046.42677613525</v>
      </c>
      <c r="AG162" s="84">
        <f t="shared" si="32"/>
        <v>378452.04588028218</v>
      </c>
      <c r="AH162" s="84">
        <f t="shared" si="33"/>
        <v>107127.2397098056</v>
      </c>
      <c r="AI162" s="84">
        <f t="shared" si="34"/>
        <v>105065.45754363654</v>
      </c>
      <c r="AJ162" s="84">
        <f t="shared" si="35"/>
        <v>166259.34862684002</v>
      </c>
      <c r="AK162" s="84">
        <v>56.348183926082413</v>
      </c>
      <c r="AL162" s="71">
        <v>6291675</v>
      </c>
      <c r="AM162" s="71">
        <f t="shared" si="36"/>
        <v>11165710.34170937</v>
      </c>
      <c r="AN162" s="71">
        <f>[1]Extra_XM!I201</f>
        <v>87.292314970726636</v>
      </c>
      <c r="AO162" s="83">
        <v>5117648</v>
      </c>
      <c r="AP162" s="83">
        <v>6783230</v>
      </c>
      <c r="AQ162" s="71">
        <f t="shared" si="37"/>
        <v>9082188.0022137612</v>
      </c>
      <c r="AR162" s="71">
        <f t="shared" si="38"/>
        <v>12038063.21229136</v>
      </c>
      <c r="AS162" s="87">
        <v>5800.7153482653075</v>
      </c>
      <c r="AT162" s="86">
        <f>[2]monthly!H162</f>
        <v>117.19</v>
      </c>
      <c r="AU162" s="86">
        <f>[2]monthly!I162</f>
        <v>95.4</v>
      </c>
      <c r="AV162" s="77"/>
      <c r="AW162" s="77"/>
      <c r="AX162" s="77"/>
      <c r="BN162" s="74"/>
      <c r="BO162" s="75"/>
      <c r="BP162" s="76"/>
      <c r="BQ162" s="76"/>
      <c r="BR162" s="74"/>
      <c r="BS162" s="74"/>
      <c r="BU162" s="78"/>
      <c r="BV162" s="78"/>
      <c r="BW162" s="78"/>
      <c r="BX162" s="78"/>
      <c r="CA162" s="77"/>
    </row>
    <row r="163" spans="1:79" x14ac:dyDescent="0.25">
      <c r="A163" s="67">
        <v>38869</v>
      </c>
      <c r="B163" s="68">
        <v>2006</v>
      </c>
      <c r="C163" s="68">
        <v>6</v>
      </c>
      <c r="D163" s="68">
        <v>163</v>
      </c>
      <c r="E163" s="79">
        <v>59.845406586913548</v>
      </c>
      <c r="F163" s="79">
        <v>66.122327338302895</v>
      </c>
      <c r="G163" s="79"/>
      <c r="H163" s="79"/>
      <c r="I163" s="60">
        <v>67.490310462967216</v>
      </c>
      <c r="J163" s="60">
        <v>80.249013387686574</v>
      </c>
      <c r="K163" s="60">
        <v>78.623833219754914</v>
      </c>
      <c r="L163" s="60">
        <v>54.577495722646766</v>
      </c>
      <c r="M163" s="80">
        <v>298413.52</v>
      </c>
      <c r="N163" s="81">
        <v>58005.090999999986</v>
      </c>
      <c r="O163" s="81">
        <v>89141.88900000001</v>
      </c>
      <c r="P163" s="81">
        <v>17162.659</v>
      </c>
      <c r="Q163" s="81">
        <v>134103.88099999999</v>
      </c>
      <c r="R163" s="82">
        <v>349391.64399999997</v>
      </c>
      <c r="S163" s="81">
        <v>99385.214999999997</v>
      </c>
      <c r="T163" s="81">
        <v>110134.549</v>
      </c>
      <c r="U163" s="81">
        <v>139871.87999999995</v>
      </c>
      <c r="V163" s="69">
        <v>77.83398689311025</v>
      </c>
      <c r="W163" s="69">
        <v>96.141908679575778</v>
      </c>
      <c r="X163" s="69">
        <v>104.32446622499218</v>
      </c>
      <c r="Y163" s="69">
        <v>106.50281176829965</v>
      </c>
      <c r="Z163" s="88">
        <f t="shared" si="39"/>
        <v>3.9037242224568836E-3</v>
      </c>
      <c r="AA163" s="88">
        <f t="shared" si="40"/>
        <v>3.0837360997755248E-3</v>
      </c>
      <c r="AB163" s="84">
        <f t="shared" si="27"/>
        <v>383397.44873895845</v>
      </c>
      <c r="AC163" s="84">
        <f t="shared" si="28"/>
        <v>74524.116411585885</v>
      </c>
      <c r="AD163" s="84">
        <f t="shared" si="29"/>
        <v>114528.23189234667</v>
      </c>
      <c r="AE163" s="84">
        <f t="shared" si="30"/>
        <v>22050.340326995651</v>
      </c>
      <c r="AF163" s="84">
        <f t="shared" si="31"/>
        <v>172294.76010803023</v>
      </c>
      <c r="AG163" s="84">
        <f t="shared" si="32"/>
        <v>363412.42731560639</v>
      </c>
      <c r="AH163" s="84">
        <f t="shared" si="33"/>
        <v>103373.45738707308</v>
      </c>
      <c r="AI163" s="84">
        <f t="shared" si="34"/>
        <v>114554.1528274202</v>
      </c>
      <c r="AJ163" s="84">
        <f t="shared" si="35"/>
        <v>145484.81710111306</v>
      </c>
      <c r="AK163" s="84">
        <v>56.100680922014696</v>
      </c>
      <c r="AL163" s="71">
        <v>6238910</v>
      </c>
      <c r="AM163" s="71">
        <f t="shared" si="36"/>
        <v>11120916.711639704</v>
      </c>
      <c r="AN163" s="71">
        <f>[1]Extra_XM!I202</f>
        <v>87.585091148178691</v>
      </c>
      <c r="AO163" s="83">
        <v>5204050</v>
      </c>
      <c r="AP163" s="83">
        <v>6883128</v>
      </c>
      <c r="AQ163" s="71">
        <f t="shared" si="37"/>
        <v>9276268.8695955873</v>
      </c>
      <c r="AR163" s="71">
        <f t="shared" si="38"/>
        <v>12269241.454605881</v>
      </c>
      <c r="AS163" s="87">
        <v>4815.7817345022104</v>
      </c>
      <c r="AT163" s="86">
        <f>[2]monthly!H163</f>
        <v>114.4</v>
      </c>
      <c r="AU163" s="86">
        <f>[2]monthly!I163</f>
        <v>91.1</v>
      </c>
      <c r="AV163" s="77"/>
      <c r="AW163" s="77"/>
      <c r="AX163" s="77"/>
      <c r="BN163" s="74"/>
      <c r="BO163" s="75"/>
      <c r="BP163" s="76"/>
      <c r="BQ163" s="76"/>
      <c r="BR163" s="74"/>
      <c r="BS163" s="74"/>
      <c r="BU163" s="78"/>
      <c r="BV163" s="78"/>
      <c r="BW163" s="78"/>
      <c r="BX163" s="78"/>
      <c r="CA163" s="77"/>
    </row>
    <row r="164" spans="1:79" x14ac:dyDescent="0.25">
      <c r="A164" s="67">
        <v>38899</v>
      </c>
      <c r="B164" s="68">
        <v>2006</v>
      </c>
      <c r="C164" s="68">
        <v>7</v>
      </c>
      <c r="D164" s="68">
        <v>164</v>
      </c>
      <c r="E164" s="79">
        <v>61.107679908732464</v>
      </c>
      <c r="F164" s="79">
        <v>64.713015381660696</v>
      </c>
      <c r="G164" s="79"/>
      <c r="H164" s="79"/>
      <c r="I164" s="60">
        <v>66.764054667379384</v>
      </c>
      <c r="J164" s="60">
        <v>83.499777863198887</v>
      </c>
      <c r="K164" s="60">
        <v>75.548215387413236</v>
      </c>
      <c r="L164" s="60">
        <v>57.13052413991128</v>
      </c>
      <c r="M164" s="80">
        <v>317527.96000000002</v>
      </c>
      <c r="N164" s="81">
        <v>80665.253000000012</v>
      </c>
      <c r="O164" s="81">
        <v>82801.94</v>
      </c>
      <c r="P164" s="81">
        <v>18154.046000000002</v>
      </c>
      <c r="Q164" s="81">
        <v>135906.72099999999</v>
      </c>
      <c r="R164" s="82">
        <v>390183.19400000002</v>
      </c>
      <c r="S164" s="81">
        <v>112510.47500000001</v>
      </c>
      <c r="T164" s="81">
        <v>113312.99099999999</v>
      </c>
      <c r="U164" s="81">
        <v>164359.72800000009</v>
      </c>
      <c r="V164" s="69">
        <v>78.91080482124795</v>
      </c>
      <c r="W164" s="69">
        <v>96.852187921853101</v>
      </c>
      <c r="X164" s="69">
        <v>105.77809869569246</v>
      </c>
      <c r="Y164" s="69">
        <v>107.18586629578547</v>
      </c>
      <c r="Z164" s="88">
        <f t="shared" si="39"/>
        <v>1.393376379770106E-2</v>
      </c>
      <c r="AA164" s="88">
        <f t="shared" si="40"/>
        <v>6.4134882088542344E-3</v>
      </c>
      <c r="AB164" s="84">
        <f t="shared" si="27"/>
        <v>402388.44442060578</v>
      </c>
      <c r="AC164" s="84">
        <f t="shared" si="28"/>
        <v>102223.33073743996</v>
      </c>
      <c r="AD164" s="84">
        <f t="shared" si="29"/>
        <v>104931.05498995533</v>
      </c>
      <c r="AE164" s="84">
        <f t="shared" si="30"/>
        <v>23005.779805596085</v>
      </c>
      <c r="AF164" s="84">
        <f t="shared" si="31"/>
        <v>172228.2788876144</v>
      </c>
      <c r="AG164" s="84">
        <f t="shared" si="32"/>
        <v>402864.61500986043</v>
      </c>
      <c r="AH164" s="84">
        <f t="shared" si="33"/>
        <v>116167.20015739973</v>
      </c>
      <c r="AI164" s="84">
        <f t="shared" si="34"/>
        <v>116995.79888833134</v>
      </c>
      <c r="AJ164" s="84">
        <f t="shared" si="35"/>
        <v>169701.61596412942</v>
      </c>
      <c r="AK164" s="84">
        <v>55.99067958687349</v>
      </c>
      <c r="AL164" s="71">
        <v>6344755</v>
      </c>
      <c r="AM164" s="71">
        <f t="shared" si="36"/>
        <v>11331805.662682954</v>
      </c>
      <c r="AN164" s="71">
        <f>[1]Extra_XM!I203</f>
        <v>85.962438129153071</v>
      </c>
      <c r="AO164" s="83">
        <v>5252577</v>
      </c>
      <c r="AP164" s="83">
        <v>6973347</v>
      </c>
      <c r="AQ164" s="71">
        <f t="shared" si="37"/>
        <v>9381163.1485027</v>
      </c>
      <c r="AR164" s="71">
        <f t="shared" si="38"/>
        <v>12454478.230042486</v>
      </c>
      <c r="AS164" s="87">
        <v>9108.3765414377813</v>
      </c>
      <c r="AT164" s="86">
        <f>[2]monthly!H164</f>
        <v>119.41</v>
      </c>
      <c r="AU164" s="86">
        <f>[2]monthly!I164</f>
        <v>93.8</v>
      </c>
      <c r="AV164" s="77"/>
      <c r="AW164" s="77"/>
      <c r="AX164" s="77"/>
      <c r="BN164" s="74"/>
      <c r="BO164" s="75"/>
      <c r="BP164" s="76"/>
      <c r="BQ164" s="76"/>
      <c r="BR164" s="74"/>
      <c r="BS164" s="74"/>
      <c r="BU164" s="78"/>
      <c r="BV164" s="78"/>
      <c r="BW164" s="78"/>
      <c r="BX164" s="78"/>
      <c r="CA164" s="77"/>
    </row>
    <row r="165" spans="1:79" x14ac:dyDescent="0.25">
      <c r="A165" s="67">
        <v>38930</v>
      </c>
      <c r="B165" s="68">
        <v>2006</v>
      </c>
      <c r="C165" s="68">
        <v>8</v>
      </c>
      <c r="D165" s="68">
        <v>165</v>
      </c>
      <c r="E165" s="79">
        <v>65.882722494662318</v>
      </c>
      <c r="F165" s="79">
        <v>66.430889025122795</v>
      </c>
      <c r="G165" s="79"/>
      <c r="H165" s="79"/>
      <c r="I165" s="60">
        <v>70.825726554921715</v>
      </c>
      <c r="J165" s="60">
        <v>82.482106046074747</v>
      </c>
      <c r="K165" s="60">
        <v>89.831155716121501</v>
      </c>
      <c r="L165" s="60">
        <v>62.175099163793057</v>
      </c>
      <c r="M165" s="80">
        <v>315475.59000000003</v>
      </c>
      <c r="N165" s="81">
        <v>76398.893000000011</v>
      </c>
      <c r="O165" s="81">
        <v>81720.972000000009</v>
      </c>
      <c r="P165" s="81">
        <v>20294.934999999998</v>
      </c>
      <c r="Q165" s="81">
        <v>137060.79</v>
      </c>
      <c r="R165" s="82">
        <v>406850.34299999999</v>
      </c>
      <c r="S165" s="81">
        <v>110292.068</v>
      </c>
      <c r="T165" s="81">
        <v>112041.93799999999</v>
      </c>
      <c r="U165" s="81">
        <v>184516.33699999997</v>
      </c>
      <c r="V165" s="69">
        <v>77.791389631258582</v>
      </c>
      <c r="W165" s="69">
        <v>96.321354161209257</v>
      </c>
      <c r="X165" s="69">
        <v>104.28660037522947</v>
      </c>
      <c r="Y165" s="69">
        <v>106.67924918420898</v>
      </c>
      <c r="Z165" s="88">
        <f t="shared" si="39"/>
        <v>-1.4100256469477768E-2</v>
      </c>
      <c r="AA165" s="88">
        <f t="shared" si="40"/>
        <v>-4.7265290572774399E-3</v>
      </c>
      <c r="AB165" s="84">
        <f t="shared" si="27"/>
        <v>405540.49939896411</v>
      </c>
      <c r="AC165" s="84">
        <f t="shared" si="28"/>
        <v>98209.9604623864</v>
      </c>
      <c r="AD165" s="84">
        <f t="shared" si="29"/>
        <v>105051.43613884284</v>
      </c>
      <c r="AE165" s="84">
        <f t="shared" si="30"/>
        <v>26088.922046772346</v>
      </c>
      <c r="AF165" s="84">
        <f t="shared" si="31"/>
        <v>176190.18075096252</v>
      </c>
      <c r="AG165" s="84">
        <f t="shared" si="32"/>
        <v>422388.52074179793</v>
      </c>
      <c r="AH165" s="84">
        <f t="shared" si="33"/>
        <v>114504.27473788263</v>
      </c>
      <c r="AI165" s="84">
        <f t="shared" si="34"/>
        <v>116320.97469526832</v>
      </c>
      <c r="AJ165" s="84">
        <f t="shared" si="35"/>
        <v>191563.27130864692</v>
      </c>
      <c r="AK165" s="84">
        <v>56.100680922014696</v>
      </c>
      <c r="AL165" s="71">
        <v>6389738</v>
      </c>
      <c r="AM165" s="71">
        <f t="shared" si="36"/>
        <v>11389769.063377941</v>
      </c>
      <c r="AN165" s="71">
        <f>[1]Extra_XM!I204</f>
        <v>84.830222541236552</v>
      </c>
      <c r="AO165" s="83">
        <v>5304101</v>
      </c>
      <c r="AP165" s="83">
        <v>7009808</v>
      </c>
      <c r="AQ165" s="71">
        <f t="shared" si="37"/>
        <v>9454610.7334654406</v>
      </c>
      <c r="AR165" s="71">
        <f t="shared" si="38"/>
        <v>12495049.765517646</v>
      </c>
      <c r="AS165" s="87">
        <v>12935.325919359304</v>
      </c>
      <c r="AT165" s="86">
        <f>[2]monthly!H165</f>
        <v>121.06</v>
      </c>
      <c r="AU165" s="86">
        <f>[2]monthly!I165</f>
        <v>98.6</v>
      </c>
      <c r="AV165" s="77"/>
      <c r="AW165" s="77"/>
      <c r="AX165" s="77"/>
      <c r="BN165" s="74"/>
      <c r="BO165" s="75"/>
      <c r="BP165" s="76"/>
      <c r="BQ165" s="76"/>
      <c r="BR165" s="74"/>
      <c r="BS165" s="74"/>
      <c r="BU165" s="78"/>
      <c r="BV165" s="78"/>
      <c r="BW165" s="78"/>
      <c r="BX165" s="78"/>
      <c r="CA165" s="77"/>
    </row>
    <row r="166" spans="1:79" x14ac:dyDescent="0.25">
      <c r="A166" s="67">
        <v>38961</v>
      </c>
      <c r="B166" s="68">
        <v>2006</v>
      </c>
      <c r="C166" s="68">
        <v>9</v>
      </c>
      <c r="D166" s="68">
        <v>166</v>
      </c>
      <c r="E166" s="79">
        <v>64.559242678144116</v>
      </c>
      <c r="F166" s="79">
        <v>66.186856498178997</v>
      </c>
      <c r="G166" s="79"/>
      <c r="H166" s="79"/>
      <c r="I166" s="60">
        <v>66.46009197026693</v>
      </c>
      <c r="J166" s="60">
        <v>88.312041590004767</v>
      </c>
      <c r="K166" s="60">
        <v>77.414744704085294</v>
      </c>
      <c r="L166" s="60">
        <v>58.562798582334132</v>
      </c>
      <c r="M166" s="80">
        <v>296976.07</v>
      </c>
      <c r="N166" s="81">
        <v>54273.042999999998</v>
      </c>
      <c r="O166" s="81">
        <v>89969.793999999965</v>
      </c>
      <c r="P166" s="81">
        <v>18580.663000000004</v>
      </c>
      <c r="Q166" s="81">
        <v>134152.57</v>
      </c>
      <c r="R166" s="82">
        <v>401175.22499999998</v>
      </c>
      <c r="S166" s="81">
        <v>110115.17600000001</v>
      </c>
      <c r="T166" s="81">
        <v>130562.245</v>
      </c>
      <c r="U166" s="81">
        <v>160497.804</v>
      </c>
      <c r="V166" s="69">
        <v>77.475236541677276</v>
      </c>
      <c r="W166" s="69">
        <v>93.883950614554863</v>
      </c>
      <c r="X166" s="69">
        <v>103.8527861239389</v>
      </c>
      <c r="Y166" s="69">
        <v>103.76827490070788</v>
      </c>
      <c r="Z166" s="88">
        <f t="shared" si="39"/>
        <v>-4.1598273386003193E-3</v>
      </c>
      <c r="AA166" s="88">
        <f t="shared" si="40"/>
        <v>-2.7287165083760279E-2</v>
      </c>
      <c r="AB166" s="84">
        <f t="shared" si="27"/>
        <v>383317.40986714349</v>
      </c>
      <c r="AC166" s="84">
        <f t="shared" si="28"/>
        <v>70052.116550562816</v>
      </c>
      <c r="AD166" s="84">
        <f t="shared" si="29"/>
        <v>116127.16271166378</v>
      </c>
      <c r="AE166" s="84">
        <f t="shared" si="30"/>
        <v>23982.712192178544</v>
      </c>
      <c r="AF166" s="84">
        <f t="shared" si="31"/>
        <v>173155.41841273831</v>
      </c>
      <c r="AG166" s="84">
        <f t="shared" si="32"/>
        <v>427309.69710365561</v>
      </c>
      <c r="AH166" s="84">
        <f t="shared" si="33"/>
        <v>117288.60500564492</v>
      </c>
      <c r="AI166" s="84">
        <f t="shared" si="34"/>
        <v>139067.69383409276</v>
      </c>
      <c r="AJ166" s="84">
        <f t="shared" si="35"/>
        <v>170953.39826391794</v>
      </c>
      <c r="AK166" s="84">
        <v>57.02194210382229</v>
      </c>
      <c r="AL166" s="71">
        <v>6578924</v>
      </c>
      <c r="AM166" s="71">
        <f t="shared" si="36"/>
        <v>11537530.566779841</v>
      </c>
      <c r="AN166" s="71">
        <f>[1]Extra_XM!I205</f>
        <v>83.419632213746979</v>
      </c>
      <c r="AO166" s="83">
        <v>5351823</v>
      </c>
      <c r="AP166" s="83">
        <v>7118921</v>
      </c>
      <c r="AQ166" s="71">
        <f t="shared" si="37"/>
        <v>9385550.1979496013</v>
      </c>
      <c r="AR166" s="71">
        <f t="shared" si="38"/>
        <v>12484529.178326258</v>
      </c>
      <c r="AS166" s="87">
        <v>11310.176794604746</v>
      </c>
      <c r="AT166" s="86">
        <f>[2]monthly!H166</f>
        <v>116.21</v>
      </c>
      <c r="AU166" s="86">
        <f>[2]monthly!I166</f>
        <v>93.2</v>
      </c>
      <c r="AV166" s="77"/>
      <c r="AW166" s="77"/>
      <c r="AX166" s="77"/>
      <c r="BN166" s="74"/>
      <c r="BO166" s="75"/>
      <c r="BP166" s="76"/>
      <c r="BQ166" s="76"/>
      <c r="BR166" s="74"/>
      <c r="BS166" s="74"/>
      <c r="BU166" s="78"/>
      <c r="BV166" s="78"/>
      <c r="BW166" s="78"/>
      <c r="BX166" s="78"/>
      <c r="CA166" s="77"/>
    </row>
    <row r="167" spans="1:79" x14ac:dyDescent="0.25">
      <c r="A167" s="67">
        <v>38991</v>
      </c>
      <c r="B167" s="68">
        <v>2006</v>
      </c>
      <c r="C167" s="68">
        <v>10</v>
      </c>
      <c r="D167" s="68">
        <v>167</v>
      </c>
      <c r="E167" s="79">
        <v>69.189916467120128</v>
      </c>
      <c r="F167" s="79">
        <v>64.858966434276695</v>
      </c>
      <c r="G167" s="79"/>
      <c r="H167" s="79"/>
      <c r="I167" s="60">
        <v>68.279814224411993</v>
      </c>
      <c r="J167" s="60">
        <v>83.098857603852579</v>
      </c>
      <c r="K167" s="60">
        <v>87.007871046198986</v>
      </c>
      <c r="L167" s="60">
        <v>62.216069985926879</v>
      </c>
      <c r="M167" s="80">
        <v>292170.71999999997</v>
      </c>
      <c r="N167" s="81">
        <v>59728.651000000005</v>
      </c>
      <c r="O167" s="81">
        <v>70703.463999999978</v>
      </c>
      <c r="P167" s="81">
        <v>23820.945000000007</v>
      </c>
      <c r="Q167" s="81">
        <v>137917.66</v>
      </c>
      <c r="R167" s="82">
        <v>456652.04399999999</v>
      </c>
      <c r="S167" s="81">
        <v>125690.46799999999</v>
      </c>
      <c r="T167" s="81">
        <v>152859.02900000004</v>
      </c>
      <c r="U167" s="81">
        <v>178102.54699999996</v>
      </c>
      <c r="V167" s="69">
        <v>79.36696397589381</v>
      </c>
      <c r="W167" s="69">
        <v>92.596568945093196</v>
      </c>
      <c r="X167" s="69">
        <v>106.41620831776849</v>
      </c>
      <c r="Y167" s="69">
        <v>102.39609267399084</v>
      </c>
      <c r="Z167" s="88">
        <f t="shared" si="39"/>
        <v>2.468322988244509E-2</v>
      </c>
      <c r="AA167" s="88">
        <f t="shared" si="40"/>
        <v>-1.3223523548310245E-2</v>
      </c>
      <c r="AB167" s="84">
        <f t="shared" si="27"/>
        <v>368126.36563588498</v>
      </c>
      <c r="AC167" s="84">
        <f t="shared" si="28"/>
        <v>75256.313216342052</v>
      </c>
      <c r="AD167" s="84">
        <f t="shared" si="29"/>
        <v>89084.249236842166</v>
      </c>
      <c r="AE167" s="84">
        <f t="shared" si="30"/>
        <v>30013.677992313227</v>
      </c>
      <c r="AF167" s="84">
        <f t="shared" si="31"/>
        <v>173772.12519038757</v>
      </c>
      <c r="AG167" s="84">
        <f t="shared" si="32"/>
        <v>493163.02882753691</v>
      </c>
      <c r="AH167" s="84">
        <f t="shared" si="33"/>
        <v>135739.87614436387</v>
      </c>
      <c r="AI167" s="84">
        <f t="shared" si="34"/>
        <v>165080.66199584625</v>
      </c>
      <c r="AJ167" s="84">
        <f t="shared" si="35"/>
        <v>192342.49068732673</v>
      </c>
      <c r="AK167" s="84">
        <v>58.14945578901964</v>
      </c>
      <c r="AL167" s="71">
        <v>6697048</v>
      </c>
      <c r="AM167" s="71">
        <f t="shared" si="36"/>
        <v>11516957.311343579</v>
      </c>
      <c r="AN167" s="71">
        <f>[1]Extra_XM!I206</f>
        <v>80.867584680818979</v>
      </c>
      <c r="AO167" s="83">
        <v>5500597</v>
      </c>
      <c r="AP167" s="83">
        <v>7278334</v>
      </c>
      <c r="AQ167" s="71">
        <f t="shared" si="37"/>
        <v>9459412.6898753829</v>
      </c>
      <c r="AR167" s="71">
        <f t="shared" si="38"/>
        <v>12516598.652973752</v>
      </c>
      <c r="AS167" s="87">
        <v>10354.830806338778</v>
      </c>
      <c r="AT167" s="86">
        <f>[2]monthly!H167</f>
        <v>119.33</v>
      </c>
      <c r="AU167" s="86">
        <f>[2]monthly!I167</f>
        <v>97.5</v>
      </c>
      <c r="AV167" s="77"/>
      <c r="AW167" s="77"/>
      <c r="AX167" s="77"/>
      <c r="BN167" s="74"/>
      <c r="BO167" s="75"/>
      <c r="BP167" s="76"/>
      <c r="BQ167" s="76"/>
      <c r="BR167" s="74"/>
      <c r="BS167" s="74"/>
      <c r="BU167" s="78"/>
      <c r="BV167" s="78"/>
      <c r="BW167" s="78"/>
      <c r="BX167" s="78"/>
      <c r="CA167" s="77"/>
    </row>
    <row r="168" spans="1:79" x14ac:dyDescent="0.25">
      <c r="A168" s="67">
        <v>39022</v>
      </c>
      <c r="B168" s="68">
        <v>2006</v>
      </c>
      <c r="C168" s="68">
        <v>11</v>
      </c>
      <c r="D168" s="68">
        <v>168</v>
      </c>
      <c r="E168" s="79">
        <v>68.310069271822996</v>
      </c>
      <c r="F168" s="79">
        <v>66.313957457513794</v>
      </c>
      <c r="G168" s="79"/>
      <c r="H168" s="79"/>
      <c r="I168" s="60">
        <v>71.048798130168024</v>
      </c>
      <c r="J168" s="60">
        <v>85.509248443485532</v>
      </c>
      <c r="K168" s="60">
        <v>82.299493964855387</v>
      </c>
      <c r="L168" s="60">
        <v>60.372357981544802</v>
      </c>
      <c r="M168" s="80">
        <v>285658.59000000003</v>
      </c>
      <c r="N168" s="81">
        <v>45444.641000000003</v>
      </c>
      <c r="O168" s="81">
        <v>76884.441999999981</v>
      </c>
      <c r="P168" s="81">
        <v>25010.478000000003</v>
      </c>
      <c r="Q168" s="81">
        <v>138319.02900000001</v>
      </c>
      <c r="R168" s="82">
        <v>442108.60700000002</v>
      </c>
      <c r="S168" s="81">
        <v>119927.125</v>
      </c>
      <c r="T168" s="81">
        <v>155670.89899999998</v>
      </c>
      <c r="U168" s="81">
        <v>166510.58300000004</v>
      </c>
      <c r="V168" s="69">
        <v>82.119097164598429</v>
      </c>
      <c r="W168" s="69">
        <v>92.279109108797428</v>
      </c>
      <c r="X168" s="69">
        <v>110.0772434853174</v>
      </c>
      <c r="Y168" s="69">
        <v>102.10990203594903</v>
      </c>
      <c r="Z168" s="88">
        <f t="shared" si="39"/>
        <v>3.4402984521086477E-2</v>
      </c>
      <c r="AA168" s="88">
        <f t="shared" si="40"/>
        <v>-2.7949370973848753E-3</v>
      </c>
      <c r="AB168" s="84">
        <f t="shared" si="27"/>
        <v>347858.90232990473</v>
      </c>
      <c r="AC168" s="84">
        <f t="shared" si="28"/>
        <v>55339.917959535487</v>
      </c>
      <c r="AD168" s="84">
        <f t="shared" si="29"/>
        <v>93625.532494462066</v>
      </c>
      <c r="AE168" s="84">
        <f t="shared" si="30"/>
        <v>30456.34799158755</v>
      </c>
      <c r="AF168" s="84">
        <f t="shared" si="31"/>
        <v>168437.1038843196</v>
      </c>
      <c r="AG168" s="84">
        <f t="shared" si="32"/>
        <v>479099.3446618045</v>
      </c>
      <c r="AH168" s="84">
        <f t="shared" si="33"/>
        <v>129961.29476998467</v>
      </c>
      <c r="AI168" s="84">
        <f t="shared" si="34"/>
        <v>168695.71076641342</v>
      </c>
      <c r="AJ168" s="84">
        <f t="shared" si="35"/>
        <v>180442.3391254064</v>
      </c>
      <c r="AK168" s="84">
        <v>59.2494691404317</v>
      </c>
      <c r="AL168" s="71">
        <v>6901576</v>
      </c>
      <c r="AM168" s="71">
        <f t="shared" si="36"/>
        <v>11648333.900919933</v>
      </c>
      <c r="AN168" s="71">
        <f>[1]Extra_XM!I207</f>
        <v>81.112444650809024</v>
      </c>
      <c r="AO168" s="83">
        <v>5595866</v>
      </c>
      <c r="AP168" s="83">
        <v>7380264</v>
      </c>
      <c r="AQ168" s="71">
        <f t="shared" si="37"/>
        <v>9444584.1982766278</v>
      </c>
      <c r="AR168" s="71">
        <f t="shared" si="38"/>
        <v>12456253.375886748</v>
      </c>
      <c r="AS168" s="87">
        <v>11336.927817524373</v>
      </c>
      <c r="AT168" s="86">
        <f>[2]monthly!H168</f>
        <v>118.67</v>
      </c>
      <c r="AU168" s="86">
        <f>[2]monthly!I168</f>
        <v>95.9</v>
      </c>
      <c r="AV168" s="77"/>
      <c r="AW168" s="77"/>
      <c r="AX168" s="77"/>
      <c r="BN168" s="74"/>
      <c r="BO168" s="75"/>
      <c r="BP168" s="76"/>
      <c r="BQ168" s="76"/>
      <c r="BR168" s="74"/>
      <c r="BS168" s="74"/>
      <c r="BU168" s="78"/>
      <c r="BV168" s="78"/>
      <c r="BW168" s="78"/>
      <c r="BX168" s="78"/>
      <c r="CA168" s="77"/>
    </row>
    <row r="169" spans="1:79" x14ac:dyDescent="0.25">
      <c r="A169" s="67">
        <v>39052</v>
      </c>
      <c r="B169" s="68">
        <v>2006</v>
      </c>
      <c r="C169" s="68">
        <v>12</v>
      </c>
      <c r="D169" s="68">
        <v>169</v>
      </c>
      <c r="E169" s="79">
        <v>73.34884545814306</v>
      </c>
      <c r="F169" s="79">
        <v>65.834431844975796</v>
      </c>
      <c r="G169" s="79"/>
      <c r="H169" s="79"/>
      <c r="I169" s="85">
        <v>74.32571630492663</v>
      </c>
      <c r="J169" s="85">
        <v>108.44613649004927</v>
      </c>
      <c r="K169" s="85">
        <v>86.035618164143628</v>
      </c>
      <c r="L169" s="85">
        <v>34.187304904330539</v>
      </c>
      <c r="M169" s="80">
        <v>260291.56</v>
      </c>
      <c r="N169" s="81">
        <v>35671.302000000003</v>
      </c>
      <c r="O169" s="81">
        <v>57779.153000000006</v>
      </c>
      <c r="P169" s="81">
        <v>20836.216</v>
      </c>
      <c r="Q169" s="81">
        <v>146004.889</v>
      </c>
      <c r="R169" s="82">
        <v>398386.28200000001</v>
      </c>
      <c r="S169" s="81">
        <v>125307.639</v>
      </c>
      <c r="T169" s="81">
        <v>104627.486</v>
      </c>
      <c r="U169" s="81">
        <v>168451.15700000006</v>
      </c>
      <c r="V169" s="69">
        <v>81.394344965956961</v>
      </c>
      <c r="W169" s="69">
        <v>91.756499894684382</v>
      </c>
      <c r="X169" s="69">
        <v>109.07807195176137</v>
      </c>
      <c r="Y169" s="69">
        <v>101.5641085337717</v>
      </c>
      <c r="Z169" s="88">
        <f t="shared" si="39"/>
        <v>-9.0770035833001028E-3</v>
      </c>
      <c r="AA169" s="88">
        <f t="shared" si="40"/>
        <v>-5.3451574362022303E-3</v>
      </c>
      <c r="AB169" s="84">
        <f t="shared" si="27"/>
        <v>319790.71778127394</v>
      </c>
      <c r="AC169" s="84">
        <f t="shared" si="28"/>
        <v>43825.282966426552</v>
      </c>
      <c r="AD169" s="84">
        <f t="shared" si="29"/>
        <v>70986.692041278831</v>
      </c>
      <c r="AE169" s="84">
        <f t="shared" si="30"/>
        <v>25599.095377835783</v>
      </c>
      <c r="AF169" s="84">
        <f t="shared" si="31"/>
        <v>179379.64739573281</v>
      </c>
      <c r="AG169" s="84">
        <f t="shared" si="32"/>
        <v>434177.72305750212</v>
      </c>
      <c r="AH169" s="84">
        <f t="shared" si="33"/>
        <v>136565.40860192434</v>
      </c>
      <c r="AI169" s="84">
        <f t="shared" si="34"/>
        <v>114027.3289849641</v>
      </c>
      <c r="AJ169" s="84">
        <f t="shared" si="35"/>
        <v>183584.98547061376</v>
      </c>
      <c r="AK169" s="84">
        <v>60.844488499979171</v>
      </c>
      <c r="AL169" s="71">
        <v>6988731</v>
      </c>
      <c r="AM169" s="71">
        <f t="shared" si="36"/>
        <v>11486218.673696948</v>
      </c>
      <c r="AN169" s="71">
        <f>[1]Extra_XM!I208</f>
        <v>77.866624390594794</v>
      </c>
      <c r="AO169" s="83">
        <v>6628532</v>
      </c>
      <c r="AP169" s="83">
        <v>8493420</v>
      </c>
      <c r="AQ169" s="71">
        <f t="shared" si="37"/>
        <v>10894219.284959998</v>
      </c>
      <c r="AR169" s="71">
        <f t="shared" si="38"/>
        <v>13959226.561667796</v>
      </c>
      <c r="AS169" s="87">
        <v>15673.514371081992</v>
      </c>
      <c r="AT169" s="86">
        <f>[2]monthly!H169</f>
        <v>116.3</v>
      </c>
      <c r="AU169" s="86">
        <f>[2]monthly!I169</f>
        <v>87</v>
      </c>
      <c r="AV169" s="77"/>
      <c r="AW169" s="77"/>
      <c r="AX169" s="77"/>
      <c r="BN169" s="74"/>
      <c r="BO169" s="75"/>
      <c r="BP169" s="76"/>
      <c r="BQ169" s="76"/>
      <c r="BR169" s="74"/>
      <c r="BS169" s="74"/>
      <c r="BU169" s="78"/>
      <c r="BV169" s="78"/>
      <c r="BW169" s="78"/>
      <c r="BX169" s="78"/>
      <c r="CA169" s="77"/>
    </row>
    <row r="170" spans="1:79" x14ac:dyDescent="0.25">
      <c r="A170" s="67">
        <v>39083</v>
      </c>
      <c r="B170" s="68">
        <v>2007</v>
      </c>
      <c r="C170" s="68">
        <v>1</v>
      </c>
      <c r="D170" s="68">
        <v>170</v>
      </c>
      <c r="E170" s="79">
        <v>63.779596020212452</v>
      </c>
      <c r="F170" s="79">
        <v>67.382701712276003</v>
      </c>
      <c r="G170" s="79"/>
      <c r="H170" s="79"/>
      <c r="I170" s="60">
        <v>61.132999770202225</v>
      </c>
      <c r="J170" s="60">
        <v>69.13526791368146</v>
      </c>
      <c r="K170" s="60">
        <v>67.200413345612745</v>
      </c>
      <c r="L170" s="60">
        <v>46.267870707132801</v>
      </c>
      <c r="M170" s="80">
        <v>282411.24</v>
      </c>
      <c r="N170" s="81">
        <v>43096.598000000005</v>
      </c>
      <c r="O170" s="81">
        <v>65946.964000000022</v>
      </c>
      <c r="P170" s="81">
        <v>19325.193000000003</v>
      </c>
      <c r="Q170" s="81">
        <v>154042.48500000002</v>
      </c>
      <c r="R170" s="82">
        <v>375098.61099999998</v>
      </c>
      <c r="S170" s="81">
        <v>111635.24900000001</v>
      </c>
      <c r="T170" s="81">
        <v>104858.72099999999</v>
      </c>
      <c r="U170" s="81">
        <v>158604.64099999995</v>
      </c>
      <c r="V170" s="69">
        <v>82.157637249118864</v>
      </c>
      <c r="W170" s="69">
        <v>91.757759167670443</v>
      </c>
      <c r="X170" s="69">
        <v>110.16306218597852</v>
      </c>
      <c r="Y170" s="69">
        <v>101.5421874599414</v>
      </c>
      <c r="Z170" s="88">
        <f t="shared" si="39"/>
        <v>9.9469143046182484E-3</v>
      </c>
      <c r="AA170" s="88">
        <f t="shared" si="40"/>
        <v>-2.1583484704157385E-4</v>
      </c>
      <c r="AB170" s="84">
        <f t="shared" si="27"/>
        <v>343743.13752922445</v>
      </c>
      <c r="AC170" s="84">
        <f t="shared" si="28"/>
        <v>52455.985156099669</v>
      </c>
      <c r="AD170" s="84">
        <f t="shared" si="29"/>
        <v>80268.81761464884</v>
      </c>
      <c r="AE170" s="84">
        <f t="shared" si="30"/>
        <v>23522.089542816379</v>
      </c>
      <c r="AF170" s="84">
        <f t="shared" si="31"/>
        <v>187496.24521565964</v>
      </c>
      <c r="AG170" s="84">
        <f t="shared" si="32"/>
        <v>408792.25299582153</v>
      </c>
      <c r="AH170" s="84">
        <f t="shared" si="33"/>
        <v>121663.00704445834</v>
      </c>
      <c r="AI170" s="84">
        <f t="shared" si="34"/>
        <v>114277.77002312137</v>
      </c>
      <c r="AJ170" s="84">
        <f t="shared" si="35"/>
        <v>172851.47592824179</v>
      </c>
      <c r="AK170" s="84">
        <v>60.211980822917241</v>
      </c>
      <c r="AL170" s="71">
        <v>7032599</v>
      </c>
      <c r="AM170" s="71">
        <f t="shared" si="36"/>
        <v>11679733.674071934</v>
      </c>
      <c r="AN170" s="71">
        <f>[1]Extra_XM!I209</f>
        <v>77.233889960949156</v>
      </c>
      <c r="AO170" s="83">
        <v>6134061</v>
      </c>
      <c r="AP170" s="83">
        <v>8089788</v>
      </c>
      <c r="AQ170" s="71">
        <f t="shared" si="37"/>
        <v>10187442.625480475</v>
      </c>
      <c r="AR170" s="71">
        <f t="shared" si="38"/>
        <v>13435512.151297558</v>
      </c>
      <c r="AS170" s="87">
        <v>15223.382019310813</v>
      </c>
      <c r="AT170" s="86">
        <f>[2]monthly!H170</f>
        <v>114.79</v>
      </c>
      <c r="AU170" s="86">
        <f>[2]monthly!I170</f>
        <v>87</v>
      </c>
      <c r="AV170" s="77"/>
      <c r="AW170" s="77"/>
      <c r="AX170" s="77"/>
      <c r="BN170" s="74"/>
      <c r="BO170" s="75"/>
      <c r="BP170" s="76"/>
      <c r="BQ170" s="76"/>
      <c r="BR170" s="74"/>
      <c r="BS170" s="74"/>
      <c r="BU170" s="78"/>
      <c r="BV170" s="78"/>
      <c r="BW170" s="78"/>
      <c r="BX170" s="78"/>
      <c r="CA170" s="77"/>
    </row>
    <row r="171" spans="1:79" x14ac:dyDescent="0.25">
      <c r="A171" s="67">
        <v>39114</v>
      </c>
      <c r="B171" s="68">
        <v>2007</v>
      </c>
      <c r="C171" s="68">
        <v>2</v>
      </c>
      <c r="D171" s="68">
        <v>171</v>
      </c>
      <c r="E171" s="79">
        <v>63.898276711631688</v>
      </c>
      <c r="F171" s="79">
        <v>67.807023019677601</v>
      </c>
      <c r="G171" s="79"/>
      <c r="H171" s="79"/>
      <c r="I171" s="60">
        <v>59.987603748795266</v>
      </c>
      <c r="J171" s="60">
        <v>67.782457496363293</v>
      </c>
      <c r="K171" s="60">
        <v>78.146979605205431</v>
      </c>
      <c r="L171" s="60">
        <v>54.558037369084843</v>
      </c>
      <c r="M171" s="80">
        <v>293249.73</v>
      </c>
      <c r="N171" s="81">
        <v>73440.644</v>
      </c>
      <c r="O171" s="81">
        <v>52533.290999999983</v>
      </c>
      <c r="P171" s="81">
        <v>20559.195999999996</v>
      </c>
      <c r="Q171" s="81">
        <v>146716.59899999999</v>
      </c>
      <c r="R171" s="82">
        <v>363879.66700000002</v>
      </c>
      <c r="S171" s="81">
        <v>105342.743</v>
      </c>
      <c r="T171" s="81">
        <v>112350.61500000001</v>
      </c>
      <c r="U171" s="81">
        <v>146186.30899999998</v>
      </c>
      <c r="V171" s="69">
        <v>83.778733368450901</v>
      </c>
      <c r="W171" s="69">
        <v>91.082309225495237</v>
      </c>
      <c r="X171" s="69">
        <v>112.3487994405947</v>
      </c>
      <c r="Y171" s="69">
        <v>100.83231665054275</v>
      </c>
      <c r="Z171" s="88">
        <f t="shared" si="39"/>
        <v>1.9840926815616333E-2</v>
      </c>
      <c r="AA171" s="88">
        <f t="shared" si="40"/>
        <v>-6.9908953820666531E-3</v>
      </c>
      <c r="AB171" s="84">
        <f t="shared" si="27"/>
        <v>350028.84169937921</v>
      </c>
      <c r="AC171" s="84">
        <f t="shared" si="28"/>
        <v>87660.246278748367</v>
      </c>
      <c r="AD171" s="84">
        <f t="shared" si="29"/>
        <v>62704.804534300572</v>
      </c>
      <c r="AE171" s="84">
        <f t="shared" si="30"/>
        <v>24539.87446859886</v>
      </c>
      <c r="AF171" s="84">
        <f t="shared" si="31"/>
        <v>175123.91641773138</v>
      </c>
      <c r="AG171" s="84">
        <f t="shared" si="32"/>
        <v>399506.41358810093</v>
      </c>
      <c r="AH171" s="84">
        <f t="shared" si="33"/>
        <v>115656.64495747442</v>
      </c>
      <c r="AI171" s="84">
        <f t="shared" si="34"/>
        <v>123350.64400030764</v>
      </c>
      <c r="AJ171" s="84">
        <f t="shared" si="35"/>
        <v>160499.12463031884</v>
      </c>
      <c r="AK171" s="84">
        <v>60.03322865331279</v>
      </c>
      <c r="AL171" s="71">
        <v>7021475</v>
      </c>
      <c r="AM171" s="71">
        <f t="shared" si="36"/>
        <v>11695980.971718961</v>
      </c>
      <c r="AN171" s="71">
        <f>[1]Extra_XM!I210</f>
        <v>78.022611007784164</v>
      </c>
      <c r="AO171" s="83">
        <v>6226384</v>
      </c>
      <c r="AP171" s="83">
        <v>8241630</v>
      </c>
      <c r="AQ171" s="71">
        <f t="shared" si="37"/>
        <v>10371562.782266604</v>
      </c>
      <c r="AR171" s="71">
        <f t="shared" si="38"/>
        <v>13728447.036548326</v>
      </c>
      <c r="AS171" s="87">
        <v>13933.977302935984</v>
      </c>
      <c r="AT171" s="86">
        <f>[2]monthly!H171</f>
        <v>113.33</v>
      </c>
      <c r="AU171" s="86">
        <f>[2]monthly!I171</f>
        <v>82.6</v>
      </c>
      <c r="AV171" s="77"/>
      <c r="AW171" s="77"/>
      <c r="AX171" s="77"/>
      <c r="BN171" s="74"/>
      <c r="BO171" s="75"/>
      <c r="BP171" s="76"/>
      <c r="BQ171" s="76"/>
      <c r="BR171" s="74"/>
      <c r="BS171" s="74"/>
      <c r="BU171" s="78"/>
      <c r="BV171" s="78"/>
      <c r="BW171" s="78"/>
      <c r="BX171" s="78"/>
      <c r="CA171" s="77"/>
    </row>
    <row r="172" spans="1:79" x14ac:dyDescent="0.25">
      <c r="A172" s="67">
        <v>39142</v>
      </c>
      <c r="B172" s="68">
        <v>2007</v>
      </c>
      <c r="C172" s="68">
        <v>3</v>
      </c>
      <c r="D172" s="68">
        <v>172</v>
      </c>
      <c r="E172" s="79">
        <v>71.574341415911988</v>
      </c>
      <c r="F172" s="79">
        <v>69.000253979337998</v>
      </c>
      <c r="G172" s="79"/>
      <c r="H172" s="79"/>
      <c r="I172" s="60">
        <v>65.147045810963306</v>
      </c>
      <c r="J172" s="60">
        <v>78.659955830153734</v>
      </c>
      <c r="K172" s="60">
        <v>77.551049628128624</v>
      </c>
      <c r="L172" s="60">
        <v>50.398086676481896</v>
      </c>
      <c r="M172" s="80">
        <v>356325.69</v>
      </c>
      <c r="N172" s="81">
        <v>123478.14600000001</v>
      </c>
      <c r="O172" s="81">
        <v>53779.503000000012</v>
      </c>
      <c r="P172" s="81">
        <v>24636.348000000009</v>
      </c>
      <c r="Q172" s="81">
        <v>154431.693</v>
      </c>
      <c r="R172" s="82">
        <v>446272.554</v>
      </c>
      <c r="S172" s="81">
        <v>116247.15399999999</v>
      </c>
      <c r="T172" s="81">
        <v>132131.997</v>
      </c>
      <c r="U172" s="81">
        <v>197893.40300000002</v>
      </c>
      <c r="V172" s="69">
        <v>84.131728783856147</v>
      </c>
      <c r="W172" s="69">
        <v>94.150529180253145</v>
      </c>
      <c r="X172" s="69">
        <v>112.82499096988337</v>
      </c>
      <c r="Y172" s="69">
        <v>104.25895817984856</v>
      </c>
      <c r="Z172" s="88">
        <f t="shared" si="39"/>
        <v>4.2385101724247143E-3</v>
      </c>
      <c r="AA172" s="88">
        <f t="shared" si="40"/>
        <v>3.3983564427876978E-2</v>
      </c>
      <c r="AB172" s="84">
        <f t="shared" si="27"/>
        <v>423533.06552803726</v>
      </c>
      <c r="AC172" s="84">
        <f t="shared" si="28"/>
        <v>146767.63188502783</v>
      </c>
      <c r="AD172" s="84">
        <f t="shared" si="29"/>
        <v>63922.973861818049</v>
      </c>
      <c r="AE172" s="84">
        <f t="shared" si="30"/>
        <v>29283.064018919129</v>
      </c>
      <c r="AF172" s="84">
        <f t="shared" si="31"/>
        <v>183559.39576227221</v>
      </c>
      <c r="AG172" s="84">
        <f t="shared" si="32"/>
        <v>473998.9863950758</v>
      </c>
      <c r="AH172" s="84">
        <f t="shared" si="33"/>
        <v>123469.46428462701</v>
      </c>
      <c r="AI172" s="84">
        <f t="shared" si="34"/>
        <v>140341.21544556649</v>
      </c>
      <c r="AJ172" s="84">
        <f t="shared" si="35"/>
        <v>210188.30666488234</v>
      </c>
      <c r="AK172" s="84">
        <v>59.455721643821455</v>
      </c>
      <c r="AL172" s="71">
        <v>7124210</v>
      </c>
      <c r="AM172" s="71">
        <f t="shared" si="36"/>
        <v>11982379.160543477</v>
      </c>
      <c r="AN172" s="71">
        <f>[1]Extra_XM!I211</f>
        <v>77.409730142176869</v>
      </c>
      <c r="AO172" s="83">
        <v>6678254</v>
      </c>
      <c r="AP172" s="83">
        <v>8794459</v>
      </c>
      <c r="AQ172" s="71">
        <f t="shared" si="37"/>
        <v>11232315.099978261</v>
      </c>
      <c r="AR172" s="71">
        <f t="shared" si="38"/>
        <v>14791610.894380433</v>
      </c>
      <c r="AS172" s="87">
        <v>14250.435643049166</v>
      </c>
      <c r="AT172" s="86">
        <f>[2]monthly!H172</f>
        <v>125.11</v>
      </c>
      <c r="AU172" s="86">
        <f>[2]monthly!I172</f>
        <v>96.4</v>
      </c>
      <c r="AV172" s="77"/>
      <c r="AW172" s="77"/>
      <c r="AX172" s="77"/>
      <c r="BN172" s="74"/>
      <c r="BO172" s="75"/>
      <c r="BP172" s="76"/>
      <c r="BQ172" s="76"/>
      <c r="BR172" s="74"/>
      <c r="BS172" s="74"/>
      <c r="BU172" s="78"/>
      <c r="BV172" s="78"/>
      <c r="BW172" s="78"/>
      <c r="BX172" s="78"/>
      <c r="CA172" s="77"/>
    </row>
    <row r="173" spans="1:79" x14ac:dyDescent="0.25">
      <c r="A173" s="67">
        <v>39173</v>
      </c>
      <c r="B173" s="68">
        <v>2007</v>
      </c>
      <c r="C173" s="68">
        <v>4</v>
      </c>
      <c r="D173" s="68">
        <v>173</v>
      </c>
      <c r="E173" s="79">
        <v>65.788455878122335</v>
      </c>
      <c r="F173" s="79">
        <v>64.8040296064909</v>
      </c>
      <c r="G173" s="79"/>
      <c r="H173" s="79"/>
      <c r="I173" s="60">
        <v>55.442416095838553</v>
      </c>
      <c r="J173" s="60">
        <v>69.410275422095921</v>
      </c>
      <c r="K173" s="60">
        <v>70.276172716044769</v>
      </c>
      <c r="L173" s="60">
        <v>44.66662061642289</v>
      </c>
      <c r="M173" s="80">
        <v>391600.75</v>
      </c>
      <c r="N173" s="81">
        <v>136330.85800000001</v>
      </c>
      <c r="O173" s="81">
        <v>71100.039000000019</v>
      </c>
      <c r="P173" s="81">
        <v>21252.322999999997</v>
      </c>
      <c r="Q173" s="81">
        <v>162917.53</v>
      </c>
      <c r="R173" s="82">
        <v>402390.58600000001</v>
      </c>
      <c r="S173" s="81">
        <v>106464.52099999998</v>
      </c>
      <c r="T173" s="81">
        <v>114002.42400000001</v>
      </c>
      <c r="U173" s="81">
        <v>181923.64099999997</v>
      </c>
      <c r="V173" s="69">
        <v>83.576089165785575</v>
      </c>
      <c r="W173" s="69">
        <v>95.279941418084206</v>
      </c>
      <c r="X173" s="69">
        <v>112.03980839052552</v>
      </c>
      <c r="Y173" s="69">
        <v>105.4391716917625</v>
      </c>
      <c r="Z173" s="88">
        <f t="shared" si="39"/>
        <v>-6.9592966293030578E-3</v>
      </c>
      <c r="AA173" s="88">
        <f t="shared" si="40"/>
        <v>1.132002019316225E-2</v>
      </c>
      <c r="AB173" s="84">
        <f t="shared" si="27"/>
        <v>468555.96368382568</v>
      </c>
      <c r="AC173" s="84">
        <f t="shared" si="28"/>
        <v>163121.84425089275</v>
      </c>
      <c r="AD173" s="84">
        <f t="shared" si="29"/>
        <v>85072.225453098843</v>
      </c>
      <c r="AE173" s="84">
        <f t="shared" si="30"/>
        <v>25428.71198225471</v>
      </c>
      <c r="AF173" s="84">
        <f t="shared" si="31"/>
        <v>194933.18199757938</v>
      </c>
      <c r="AG173" s="84">
        <f t="shared" si="32"/>
        <v>422324.55227310408</v>
      </c>
      <c r="AH173" s="84">
        <f t="shared" si="33"/>
        <v>111738.6507752333</v>
      </c>
      <c r="AI173" s="84">
        <f t="shared" si="34"/>
        <v>119649.97280987231</v>
      </c>
      <c r="AJ173" s="84">
        <f t="shared" si="35"/>
        <v>190935.92868799847</v>
      </c>
      <c r="AK173" s="84">
        <v>60.019478486420134</v>
      </c>
      <c r="AL173" s="71">
        <v>7130299</v>
      </c>
      <c r="AM173" s="71">
        <f t="shared" si="36"/>
        <v>11879974.934492782</v>
      </c>
      <c r="AN173" s="71">
        <f>[1]Extra_XM!I212</f>
        <v>76.96774566638166</v>
      </c>
      <c r="AO173" s="83">
        <v>6804560</v>
      </c>
      <c r="AP173" s="83">
        <v>9002916</v>
      </c>
      <c r="AQ173" s="71">
        <f t="shared" si="37"/>
        <v>11337252.791257732</v>
      </c>
      <c r="AR173" s="71">
        <f t="shared" si="38"/>
        <v>14999990.381517524</v>
      </c>
      <c r="AS173" s="87">
        <v>13300.145256157977</v>
      </c>
      <c r="AT173" s="86">
        <f>[2]monthly!H173</f>
        <v>120.29</v>
      </c>
      <c r="AU173" s="86">
        <f>[2]monthly!I173</f>
        <v>90.6</v>
      </c>
      <c r="AV173" s="77"/>
      <c r="AW173" s="77"/>
      <c r="AX173" s="77"/>
      <c r="BN173" s="74"/>
      <c r="BO173" s="75"/>
      <c r="BP173" s="76"/>
      <c r="BQ173" s="76"/>
      <c r="BR173" s="74"/>
      <c r="BS173" s="74"/>
      <c r="BU173" s="78"/>
      <c r="BV173" s="78"/>
      <c r="BW173" s="78"/>
      <c r="BX173" s="78"/>
      <c r="CA173" s="77"/>
    </row>
    <row r="174" spans="1:79" x14ac:dyDescent="0.25">
      <c r="A174" s="67">
        <v>39203</v>
      </c>
      <c r="B174" s="68">
        <v>2007</v>
      </c>
      <c r="C174" s="68">
        <v>5</v>
      </c>
      <c r="D174" s="68">
        <v>174</v>
      </c>
      <c r="E174" s="79">
        <v>70.166546890872652</v>
      </c>
      <c r="F174" s="79">
        <v>68.023972039729699</v>
      </c>
      <c r="G174" s="79"/>
      <c r="H174" s="79"/>
      <c r="I174" s="60">
        <v>73.34023412636563</v>
      </c>
      <c r="J174" s="60">
        <v>73.039329050019816</v>
      </c>
      <c r="K174" s="60">
        <v>109.68685078427865</v>
      </c>
      <c r="L174" s="60">
        <v>55.919134532246872</v>
      </c>
      <c r="M174" s="80">
        <v>406865.49</v>
      </c>
      <c r="N174" s="81">
        <v>138257.36499999996</v>
      </c>
      <c r="O174" s="81">
        <v>80293.564000000028</v>
      </c>
      <c r="P174" s="81">
        <v>24940.074000000001</v>
      </c>
      <c r="Q174" s="81">
        <v>163374.48699999999</v>
      </c>
      <c r="R174" s="82">
        <v>428530.80300000001</v>
      </c>
      <c r="S174" s="81">
        <v>117863.815</v>
      </c>
      <c r="T174" s="81">
        <v>134351.997</v>
      </c>
      <c r="U174" s="81">
        <v>176314.99100000004</v>
      </c>
      <c r="V174" s="69">
        <v>85.421617620824605</v>
      </c>
      <c r="W174" s="69">
        <v>97.239482103831875</v>
      </c>
      <c r="X174" s="69">
        <v>114.73284104799144</v>
      </c>
      <c r="Y174" s="69">
        <v>107.59947865605282</v>
      </c>
      <c r="Z174" s="88">
        <f t="shared" si="39"/>
        <v>2.4036391137684632E-2</v>
      </c>
      <c r="AA174" s="88">
        <f t="shared" si="40"/>
        <v>2.0488656441703723E-2</v>
      </c>
      <c r="AB174" s="84">
        <f t="shared" si="27"/>
        <v>476302.72211189294</v>
      </c>
      <c r="AC174" s="84">
        <f t="shared" si="28"/>
        <v>161852.89959469784</v>
      </c>
      <c r="AD174" s="84">
        <f t="shared" si="29"/>
        <v>93996.772990664569</v>
      </c>
      <c r="AE174" s="84">
        <f t="shared" si="30"/>
        <v>29196.44311900733</v>
      </c>
      <c r="AF174" s="84">
        <f t="shared" si="31"/>
        <v>191256.60640752318</v>
      </c>
      <c r="AG174" s="84">
        <f t="shared" si="32"/>
        <v>440696.30332092557</v>
      </c>
      <c r="AH174" s="84">
        <f t="shared" si="33"/>
        <v>121209.8341640133</v>
      </c>
      <c r="AI174" s="84">
        <f t="shared" si="34"/>
        <v>138166.09682941294</v>
      </c>
      <c r="AJ174" s="84">
        <f t="shared" si="35"/>
        <v>181320.37232749932</v>
      </c>
      <c r="AK174" s="84">
        <v>60.349482491843744</v>
      </c>
      <c r="AL174" s="71">
        <v>7179366</v>
      </c>
      <c r="AM174" s="71">
        <f t="shared" si="36"/>
        <v>11896317.422390979</v>
      </c>
      <c r="AN174" s="71">
        <f>[1]Extra_XM!I213</f>
        <v>76.919174158016034</v>
      </c>
      <c r="AO174" s="83">
        <v>6932797</v>
      </c>
      <c r="AP174" s="83">
        <v>9142555</v>
      </c>
      <c r="AQ174" s="71">
        <f t="shared" si="37"/>
        <v>11487748.881586466</v>
      </c>
      <c r="AR174" s="71">
        <f t="shared" si="38"/>
        <v>15149351.117030075</v>
      </c>
      <c r="AS174" s="87">
        <v>16754.78136257609</v>
      </c>
      <c r="AT174" s="86">
        <f>[2]monthly!H174</f>
        <v>123.9</v>
      </c>
      <c r="AU174" s="86">
        <f>[2]monthly!I174</f>
        <v>99.9</v>
      </c>
      <c r="AV174" s="77"/>
      <c r="AW174" s="77"/>
      <c r="AX174" s="77"/>
      <c r="BN174" s="74"/>
      <c r="BO174" s="75"/>
      <c r="BP174" s="76"/>
      <c r="BQ174" s="76"/>
      <c r="BR174" s="74"/>
      <c r="BS174" s="74"/>
      <c r="BU174" s="78"/>
      <c r="BV174" s="78"/>
      <c r="BW174" s="78"/>
      <c r="BX174" s="78"/>
      <c r="CA174" s="77"/>
    </row>
    <row r="175" spans="1:79" x14ac:dyDescent="0.25">
      <c r="A175" s="67">
        <v>39234</v>
      </c>
      <c r="B175" s="68">
        <v>2007</v>
      </c>
      <c r="C175" s="68">
        <v>6</v>
      </c>
      <c r="D175" s="68">
        <v>175</v>
      </c>
      <c r="E175" s="79">
        <v>60.947522346086458</v>
      </c>
      <c r="F175" s="79">
        <v>67.429052668064102</v>
      </c>
      <c r="G175" s="79"/>
      <c r="H175" s="79"/>
      <c r="I175" s="60">
        <v>66.687580710320702</v>
      </c>
      <c r="J175" s="60">
        <v>77.753489499658471</v>
      </c>
      <c r="K175" s="60">
        <v>90.143181245811434</v>
      </c>
      <c r="L175" s="60">
        <v>62.451913713527134</v>
      </c>
      <c r="M175" s="80">
        <v>393930.49</v>
      </c>
      <c r="N175" s="81">
        <v>131448.46100000001</v>
      </c>
      <c r="O175" s="81">
        <v>79743.479000000007</v>
      </c>
      <c r="P175" s="81">
        <v>22995.549999999988</v>
      </c>
      <c r="Q175" s="81">
        <v>159743</v>
      </c>
      <c r="R175" s="82">
        <v>428144.37599999999</v>
      </c>
      <c r="S175" s="81">
        <v>109643.76999999999</v>
      </c>
      <c r="T175" s="81">
        <v>124528.288</v>
      </c>
      <c r="U175" s="81">
        <v>193972.31800000003</v>
      </c>
      <c r="V175" s="69">
        <v>88.395078757218812</v>
      </c>
      <c r="W175" s="69">
        <v>97.872468625718881</v>
      </c>
      <c r="X175" s="69">
        <v>118.63913756516635</v>
      </c>
      <c r="Y175" s="69">
        <v>108.51302580082778</v>
      </c>
      <c r="Z175" s="88">
        <f t="shared" si="39"/>
        <v>3.4046890859618317E-2</v>
      </c>
      <c r="AA175" s="88">
        <f t="shared" si="40"/>
        <v>8.4902562371622636E-3</v>
      </c>
      <c r="AB175" s="84">
        <f t="shared" si="27"/>
        <v>445647.53551716194</v>
      </c>
      <c r="AC175" s="84">
        <f t="shared" si="28"/>
        <v>148705.63253982645</v>
      </c>
      <c r="AD175" s="84">
        <f t="shared" si="29"/>
        <v>90212.577579142366</v>
      </c>
      <c r="AE175" s="84">
        <f t="shared" si="30"/>
        <v>26014.513843195204</v>
      </c>
      <c r="AF175" s="84">
        <f t="shared" si="31"/>
        <v>180714.81155499796</v>
      </c>
      <c r="AG175" s="84">
        <f t="shared" si="32"/>
        <v>437451.28942981665</v>
      </c>
      <c r="AH175" s="84">
        <f t="shared" si="33"/>
        <v>112027.18347617917</v>
      </c>
      <c r="AI175" s="84">
        <f t="shared" si="34"/>
        <v>127235.25803381699</v>
      </c>
      <c r="AJ175" s="84">
        <f t="shared" si="35"/>
        <v>198188.84791982049</v>
      </c>
      <c r="AK175" s="84">
        <v>59.936977485064226</v>
      </c>
      <c r="AL175" s="71">
        <v>7753560</v>
      </c>
      <c r="AM175" s="71">
        <f t="shared" si="36"/>
        <v>12936187.851534756</v>
      </c>
      <c r="AN175" s="71">
        <f>[1]Extra_XM!I214</f>
        <v>78.302963629497185</v>
      </c>
      <c r="AO175" s="83">
        <v>7287842</v>
      </c>
      <c r="AP175" s="83">
        <v>9591658</v>
      </c>
      <c r="AQ175" s="71">
        <f t="shared" si="37"/>
        <v>12159175.029832071</v>
      </c>
      <c r="AR175" s="71">
        <f t="shared" si="38"/>
        <v>16002905.722748797</v>
      </c>
      <c r="AS175" s="87">
        <v>14370.031449315915</v>
      </c>
      <c r="AT175" s="86">
        <f>[2]monthly!H175</f>
        <v>122.38</v>
      </c>
      <c r="AU175" s="86">
        <f>[2]monthly!I175</f>
        <v>96.9</v>
      </c>
      <c r="AV175" s="77"/>
      <c r="AW175" s="77"/>
      <c r="AX175" s="77"/>
      <c r="BN175" s="74"/>
      <c r="BO175" s="75"/>
      <c r="BP175" s="76"/>
      <c r="BQ175" s="76"/>
      <c r="BR175" s="74"/>
      <c r="BS175" s="74"/>
      <c r="BU175" s="78"/>
      <c r="BV175" s="78"/>
      <c r="BW175" s="78"/>
      <c r="BX175" s="78"/>
      <c r="CA175" s="77"/>
    </row>
    <row r="176" spans="1:79" x14ac:dyDescent="0.25">
      <c r="A176" s="67">
        <v>39264</v>
      </c>
      <c r="B176" s="68">
        <v>2007</v>
      </c>
      <c r="C176" s="68">
        <v>7</v>
      </c>
      <c r="D176" s="68">
        <v>176</v>
      </c>
      <c r="E176" s="79">
        <v>65.871793662818575</v>
      </c>
      <c r="F176" s="79">
        <v>69.746804408648202</v>
      </c>
      <c r="G176" s="79"/>
      <c r="H176" s="79"/>
      <c r="I176" s="60">
        <v>69.52942181170225</v>
      </c>
      <c r="J176" s="60">
        <v>86.749014753705765</v>
      </c>
      <c r="K176" s="60">
        <v>99.869623904811206</v>
      </c>
      <c r="L176" s="60">
        <v>64.050863740797254</v>
      </c>
      <c r="M176" s="80">
        <v>378378.79</v>
      </c>
      <c r="N176" s="81">
        <v>112190.389</v>
      </c>
      <c r="O176" s="81">
        <v>79355.40400000001</v>
      </c>
      <c r="P176" s="81">
        <v>25140.015000000003</v>
      </c>
      <c r="Q176" s="81">
        <v>161692.98199999999</v>
      </c>
      <c r="R176" s="82">
        <v>487719.77100000001</v>
      </c>
      <c r="S176" s="81">
        <v>128111.469</v>
      </c>
      <c r="T176" s="81">
        <v>154057.761</v>
      </c>
      <c r="U176" s="81">
        <v>205550.54100000003</v>
      </c>
      <c r="V176" s="69">
        <v>89.006257159418823</v>
      </c>
      <c r="W176" s="69">
        <v>97.731025739352745</v>
      </c>
      <c r="X176" s="69">
        <v>119.44450966095749</v>
      </c>
      <c r="Y176" s="69">
        <v>108.4117182100686</v>
      </c>
      <c r="Z176" s="88">
        <f t="shared" si="39"/>
        <v>6.7884183273734244E-3</v>
      </c>
      <c r="AA176" s="88">
        <f t="shared" si="40"/>
        <v>-9.3359843218387972E-4</v>
      </c>
      <c r="AB176" s="84">
        <f t="shared" si="27"/>
        <v>425114.82009886892</v>
      </c>
      <c r="AC176" s="84">
        <f t="shared" si="28"/>
        <v>126047.75504609315</v>
      </c>
      <c r="AD176" s="84">
        <f t="shared" si="29"/>
        <v>89157.107076041633</v>
      </c>
      <c r="AE176" s="84">
        <f t="shared" si="30"/>
        <v>28245.222080254207</v>
      </c>
      <c r="AF176" s="84">
        <f t="shared" si="31"/>
        <v>181664.73589647998</v>
      </c>
      <c r="AG176" s="84">
        <f t="shared" si="32"/>
        <v>499042.92655306996</v>
      </c>
      <c r="AH176" s="84">
        <f t="shared" si="33"/>
        <v>131085.77141272565</v>
      </c>
      <c r="AI176" s="84">
        <f t="shared" si="34"/>
        <v>157634.44600578517</v>
      </c>
      <c r="AJ176" s="84">
        <f t="shared" si="35"/>
        <v>210322.70913455918</v>
      </c>
      <c r="AK176" s="84">
        <v>60.184480489131943</v>
      </c>
      <c r="AL176" s="71">
        <v>7924942</v>
      </c>
      <c r="AM176" s="71">
        <f t="shared" si="36"/>
        <v>13167750.116960932</v>
      </c>
      <c r="AN176" s="71">
        <f>[1]Extra_XM!I215</f>
        <v>79.461170324485394</v>
      </c>
      <c r="AO176" s="83">
        <v>7279319</v>
      </c>
      <c r="AP176" s="83">
        <v>9630473</v>
      </c>
      <c r="AQ176" s="71">
        <f t="shared" si="37"/>
        <v>12095010.110313227</v>
      </c>
      <c r="AR176" s="71">
        <f t="shared" si="38"/>
        <v>16001588.651644275</v>
      </c>
      <c r="AS176" s="87">
        <v>17608.019020775144</v>
      </c>
      <c r="AT176" s="86">
        <f>[2]monthly!H176</f>
        <v>127.85</v>
      </c>
      <c r="AU176" s="86">
        <f>[2]monthly!I176</f>
        <v>99.8</v>
      </c>
      <c r="AV176" s="77"/>
      <c r="AW176" s="77"/>
      <c r="AX176" s="77"/>
      <c r="BN176" s="74"/>
      <c r="BO176" s="75"/>
      <c r="BP176" s="76"/>
      <c r="BQ176" s="76"/>
      <c r="BR176" s="74"/>
      <c r="BS176" s="74"/>
      <c r="BU176" s="78"/>
      <c r="BV176" s="78"/>
      <c r="BW176" s="78"/>
      <c r="BX176" s="78"/>
      <c r="CA176" s="77"/>
    </row>
    <row r="177" spans="1:79" x14ac:dyDescent="0.25">
      <c r="A177" s="67">
        <v>39295</v>
      </c>
      <c r="B177" s="68">
        <v>2007</v>
      </c>
      <c r="C177" s="68">
        <v>8</v>
      </c>
      <c r="D177" s="68">
        <v>177</v>
      </c>
      <c r="E177" s="79">
        <v>70.376301287248836</v>
      </c>
      <c r="F177" s="79">
        <v>70.677772161084107</v>
      </c>
      <c r="G177" s="79"/>
      <c r="H177" s="79"/>
      <c r="I177" s="60">
        <v>76.120870349347342</v>
      </c>
      <c r="J177" s="60">
        <v>85.316768591518723</v>
      </c>
      <c r="K177" s="60">
        <v>101.59194483234391</v>
      </c>
      <c r="L177" s="60">
        <v>77.015727033053267</v>
      </c>
      <c r="M177" s="80">
        <v>494163.47</v>
      </c>
      <c r="N177" s="81">
        <v>114465.65800000001</v>
      </c>
      <c r="O177" s="81">
        <v>192607.37300000002</v>
      </c>
      <c r="P177" s="81">
        <v>25346.542000000009</v>
      </c>
      <c r="Q177" s="81">
        <v>161743.897</v>
      </c>
      <c r="R177" s="82">
        <v>519084.09399999998</v>
      </c>
      <c r="S177" s="81">
        <v>140110.08199999999</v>
      </c>
      <c r="T177" s="81">
        <v>172142.58600000001</v>
      </c>
      <c r="U177" s="81">
        <v>206831.42599999995</v>
      </c>
      <c r="V177" s="69">
        <v>90.329582037532745</v>
      </c>
      <c r="W177" s="69">
        <v>97.441297312817099</v>
      </c>
      <c r="X177" s="69">
        <v>121.30723534585235</v>
      </c>
      <c r="Y177" s="69">
        <v>108.23799991971232</v>
      </c>
      <c r="Z177" s="88">
        <f t="shared" si="39"/>
        <v>1.5594904195949999E-2</v>
      </c>
      <c r="AA177" s="88">
        <f t="shared" si="40"/>
        <v>-1.6023940329003006E-3</v>
      </c>
      <c r="AB177" s="84">
        <f t="shared" si="27"/>
        <v>547067.14993397251</v>
      </c>
      <c r="AC177" s="84">
        <f t="shared" si="28"/>
        <v>126720.01288840074</v>
      </c>
      <c r="AD177" s="84">
        <f t="shared" si="29"/>
        <v>213227.34884344967</v>
      </c>
      <c r="AE177" s="84">
        <f t="shared" si="30"/>
        <v>28060.06784075265</v>
      </c>
      <c r="AF177" s="84">
        <f t="shared" si="31"/>
        <v>179059.72036136949</v>
      </c>
      <c r="AG177" s="84">
        <f t="shared" si="32"/>
        <v>532714.678801512</v>
      </c>
      <c r="AH177" s="84">
        <f t="shared" si="33"/>
        <v>143789.22065272048</v>
      </c>
      <c r="AI177" s="84">
        <f t="shared" si="34"/>
        <v>176662.86343393844</v>
      </c>
      <c r="AJ177" s="84">
        <f t="shared" si="35"/>
        <v>212262.59471485304</v>
      </c>
      <c r="AK177" s="84">
        <v>62.219505189244238</v>
      </c>
      <c r="AL177" s="71">
        <v>8394579</v>
      </c>
      <c r="AM177" s="71">
        <f t="shared" si="36"/>
        <v>13491876.822979225</v>
      </c>
      <c r="AN177" s="71">
        <f>[1]Extra_XM!I216</f>
        <v>77.059313598593846</v>
      </c>
      <c r="AO177" s="83">
        <v>7501360</v>
      </c>
      <c r="AP177" s="83">
        <v>9931521</v>
      </c>
      <c r="AQ177" s="71">
        <f t="shared" si="37"/>
        <v>12056283.599787844</v>
      </c>
      <c r="AR177" s="71">
        <f t="shared" si="38"/>
        <v>15962070.045064971</v>
      </c>
      <c r="AS177" s="87">
        <v>17747.300974999998</v>
      </c>
      <c r="AT177" s="86">
        <f>[2]monthly!H177</f>
        <v>129.05000000000001</v>
      </c>
      <c r="AU177" s="86">
        <f>[2]monthly!I177</f>
        <v>104.9</v>
      </c>
      <c r="AV177" s="77"/>
      <c r="AW177" s="77"/>
      <c r="AX177" s="77"/>
      <c r="BN177" s="74"/>
      <c r="BO177" s="75"/>
      <c r="BP177" s="76"/>
      <c r="BQ177" s="76"/>
      <c r="BR177" s="74"/>
      <c r="BS177" s="74"/>
      <c r="BU177" s="78"/>
      <c r="BV177" s="78"/>
      <c r="BW177" s="78"/>
      <c r="BX177" s="78"/>
      <c r="CA177" s="77"/>
    </row>
    <row r="178" spans="1:79" x14ac:dyDescent="0.25">
      <c r="A178" s="67">
        <v>39326</v>
      </c>
      <c r="B178" s="68">
        <v>2007</v>
      </c>
      <c r="C178" s="68">
        <v>9</v>
      </c>
      <c r="D178" s="68">
        <v>178</v>
      </c>
      <c r="E178" s="79">
        <v>69.094910442771166</v>
      </c>
      <c r="F178" s="79">
        <v>70.968326944011594</v>
      </c>
      <c r="G178" s="79"/>
      <c r="H178" s="79"/>
      <c r="I178" s="60">
        <v>72.438642463636242</v>
      </c>
      <c r="J178" s="60">
        <v>88.695701784857107</v>
      </c>
      <c r="K178" s="60">
        <v>92.686491591050199</v>
      </c>
      <c r="L178" s="60">
        <v>64.131283363076719</v>
      </c>
      <c r="M178" s="80">
        <v>424380.83</v>
      </c>
      <c r="N178" s="81">
        <v>101899.02499999997</v>
      </c>
      <c r="O178" s="81">
        <v>139259.87700000001</v>
      </c>
      <c r="P178" s="81">
        <v>22757.757000000001</v>
      </c>
      <c r="Q178" s="81">
        <v>160464.171</v>
      </c>
      <c r="R178" s="82">
        <v>445136.84499999997</v>
      </c>
      <c r="S178" s="81">
        <v>122797.65399999999</v>
      </c>
      <c r="T178" s="81">
        <v>141963.39899999998</v>
      </c>
      <c r="U178" s="81">
        <v>180375.79200000002</v>
      </c>
      <c r="V178" s="69">
        <v>94.984387071421509</v>
      </c>
      <c r="W178" s="69">
        <v>98.404061968466664</v>
      </c>
      <c r="X178" s="69">
        <v>127.52592094902045</v>
      </c>
      <c r="Y178" s="69">
        <v>109.24538814771515</v>
      </c>
      <c r="Z178" s="88">
        <f t="shared" si="39"/>
        <v>5.1263929850831724E-2</v>
      </c>
      <c r="AA178" s="88">
        <f t="shared" si="40"/>
        <v>9.3071585649224797E-3</v>
      </c>
      <c r="AB178" s="84">
        <f t="shared" si="27"/>
        <v>446790.09159778623</v>
      </c>
      <c r="AC178" s="84">
        <f t="shared" si="28"/>
        <v>107279.76264496938</v>
      </c>
      <c r="AD178" s="84">
        <f t="shared" si="29"/>
        <v>146613.43963328045</v>
      </c>
      <c r="AE178" s="84">
        <f t="shared" si="30"/>
        <v>23959.471342261528</v>
      </c>
      <c r="AF178" s="84">
        <f t="shared" si="31"/>
        <v>168937.41797727489</v>
      </c>
      <c r="AG178" s="84">
        <f t="shared" si="32"/>
        <v>452356.16914131341</v>
      </c>
      <c r="AH178" s="84">
        <f t="shared" si="33"/>
        <v>124789.21250156341</v>
      </c>
      <c r="AI178" s="84">
        <f t="shared" si="34"/>
        <v>144265.79163519875</v>
      </c>
      <c r="AJ178" s="84">
        <f t="shared" si="35"/>
        <v>183301.16500455132</v>
      </c>
      <c r="AK178" s="84">
        <v>62.783262031842924</v>
      </c>
      <c r="AL178" s="71">
        <v>8898949</v>
      </c>
      <c r="AM178" s="71">
        <f t="shared" si="36"/>
        <v>14174078.746476345</v>
      </c>
      <c r="AN178" s="71">
        <f>[1]Extra_XM!I217</f>
        <v>76.197867841919845</v>
      </c>
      <c r="AO178" s="83">
        <v>7570483</v>
      </c>
      <c r="AP178" s="83">
        <v>10091461</v>
      </c>
      <c r="AQ178" s="71">
        <f t="shared" si="37"/>
        <v>12058123.06496649</v>
      </c>
      <c r="AR178" s="71">
        <f t="shared" si="38"/>
        <v>16073489.451506568</v>
      </c>
      <c r="AS178" s="87">
        <v>16349.514284262506</v>
      </c>
      <c r="AT178" s="86">
        <f>[2]monthly!H178</f>
        <v>123.24</v>
      </c>
      <c r="AU178" s="86">
        <f>[2]monthly!I178</f>
        <v>98.4</v>
      </c>
      <c r="AV178" s="77"/>
      <c r="AW178" s="77"/>
      <c r="AX178" s="77"/>
      <c r="BN178" s="74"/>
      <c r="BO178" s="75"/>
      <c r="BP178" s="76"/>
      <c r="BQ178" s="76"/>
      <c r="BR178" s="74"/>
      <c r="BS178" s="74"/>
      <c r="BU178" s="78"/>
      <c r="BV178" s="78"/>
      <c r="BW178" s="78"/>
      <c r="BX178" s="78"/>
      <c r="CA178" s="77"/>
    </row>
    <row r="179" spans="1:79" x14ac:dyDescent="0.25">
      <c r="A179" s="67">
        <v>39356</v>
      </c>
      <c r="B179" s="68">
        <v>2007</v>
      </c>
      <c r="C179" s="68">
        <v>10</v>
      </c>
      <c r="D179" s="68">
        <v>179</v>
      </c>
      <c r="E179" s="79">
        <v>75.368136853872613</v>
      </c>
      <c r="F179" s="79">
        <v>70.767789234633199</v>
      </c>
      <c r="G179" s="79"/>
      <c r="H179" s="79"/>
      <c r="I179" s="60">
        <v>80.574482413102288</v>
      </c>
      <c r="J179" s="60">
        <v>79.441063805303685</v>
      </c>
      <c r="K179" s="60">
        <v>96.472737508429518</v>
      </c>
      <c r="L179" s="60">
        <v>85.203761933608476</v>
      </c>
      <c r="M179" s="80">
        <v>429157.99</v>
      </c>
      <c r="N179" s="81">
        <v>129414.32900000003</v>
      </c>
      <c r="O179" s="81">
        <v>115085.84500000002</v>
      </c>
      <c r="P179" s="81">
        <v>24582.259999999995</v>
      </c>
      <c r="Q179" s="81">
        <v>160075.55600000001</v>
      </c>
      <c r="R179" s="82">
        <v>564822.84199999995</v>
      </c>
      <c r="S179" s="81">
        <v>155296.24200000003</v>
      </c>
      <c r="T179" s="81">
        <v>189081.75699999998</v>
      </c>
      <c r="U179" s="81">
        <v>220444.84299999996</v>
      </c>
      <c r="V179" s="69">
        <v>97.158269050192018</v>
      </c>
      <c r="W179" s="69">
        <v>99.737321312946648</v>
      </c>
      <c r="X179" s="69">
        <v>130.3505459108581</v>
      </c>
      <c r="Y179" s="69">
        <v>110.99872785932702</v>
      </c>
      <c r="Z179" s="88">
        <f t="shared" si="39"/>
        <v>2.214941825800909E-2</v>
      </c>
      <c r="AA179" s="88">
        <f t="shared" si="40"/>
        <v>1.6049553590684384E-2</v>
      </c>
      <c r="AB179" s="84">
        <f t="shared" si="27"/>
        <v>441710.20562160976</v>
      </c>
      <c r="AC179" s="84">
        <f t="shared" si="28"/>
        <v>133199.50042867119</v>
      </c>
      <c r="AD179" s="84">
        <f t="shared" si="29"/>
        <v>118451.93016000171</v>
      </c>
      <c r="AE179" s="84">
        <f t="shared" si="30"/>
        <v>25301.253552902206</v>
      </c>
      <c r="AF179" s="84">
        <f t="shared" si="31"/>
        <v>164757.52148003469</v>
      </c>
      <c r="AG179" s="84">
        <f t="shared" si="32"/>
        <v>566310.41877267836</v>
      </c>
      <c r="AH179" s="84">
        <f t="shared" si="33"/>
        <v>155705.24649717199</v>
      </c>
      <c r="AI179" s="84">
        <f t="shared" si="34"/>
        <v>189579.74257872489</v>
      </c>
      <c r="AJ179" s="84">
        <f t="shared" si="35"/>
        <v>221025.42969678153</v>
      </c>
      <c r="AK179" s="84">
        <v>65.107040236700868</v>
      </c>
      <c r="AL179" s="71">
        <v>9192237</v>
      </c>
      <c r="AM179" s="71">
        <f t="shared" si="36"/>
        <v>14118652.862395568</v>
      </c>
      <c r="AN179" s="71">
        <f>[1]Extra_XM!I218</f>
        <v>73.206398644698794</v>
      </c>
      <c r="AO179" s="83">
        <v>7639828</v>
      </c>
      <c r="AP179" s="83">
        <v>10126922</v>
      </c>
      <c r="AQ179" s="71">
        <f t="shared" si="37"/>
        <v>11734257.880906442</v>
      </c>
      <c r="AR179" s="71">
        <f t="shared" si="38"/>
        <v>15554265.657266738</v>
      </c>
      <c r="AS179" s="87">
        <v>20729.070440783962</v>
      </c>
      <c r="AT179" s="86">
        <f>[2]monthly!H179</f>
        <v>129.16999999999999</v>
      </c>
      <c r="AU179" s="86">
        <f>[2]monthly!I179</f>
        <v>107.8</v>
      </c>
      <c r="AV179" s="77"/>
      <c r="AW179" s="77"/>
      <c r="AX179" s="77"/>
      <c r="BN179" s="74"/>
      <c r="BO179" s="75"/>
      <c r="BP179" s="76"/>
      <c r="BQ179" s="76"/>
      <c r="BR179" s="74"/>
      <c r="BS179" s="74"/>
      <c r="BU179" s="78"/>
      <c r="BV179" s="78"/>
      <c r="BW179" s="78"/>
      <c r="BX179" s="78"/>
      <c r="CA179" s="77"/>
    </row>
    <row r="180" spans="1:79" x14ac:dyDescent="0.25">
      <c r="A180" s="67">
        <v>39387</v>
      </c>
      <c r="B180" s="68">
        <v>2007</v>
      </c>
      <c r="C180" s="68">
        <v>11</v>
      </c>
      <c r="D180" s="68">
        <v>180</v>
      </c>
      <c r="E180" s="79">
        <v>72.463127532427563</v>
      </c>
      <c r="F180" s="79">
        <v>70.407151942613893</v>
      </c>
      <c r="G180" s="79"/>
      <c r="H180" s="79"/>
      <c r="I180" s="60">
        <v>77.234661739371091</v>
      </c>
      <c r="J180" s="60">
        <v>91.062370961158635</v>
      </c>
      <c r="K180" s="60">
        <v>96.372805236434075</v>
      </c>
      <c r="L180" s="60">
        <v>62.434899137433746</v>
      </c>
      <c r="M180" s="80">
        <v>450446.46</v>
      </c>
      <c r="N180" s="81">
        <v>133199.38600000003</v>
      </c>
      <c r="O180" s="81">
        <v>127048.37200000002</v>
      </c>
      <c r="P180" s="81">
        <v>27689.360999999997</v>
      </c>
      <c r="Q180" s="81">
        <v>162509.34099999999</v>
      </c>
      <c r="R180" s="82">
        <v>558562.12399999995</v>
      </c>
      <c r="S180" s="81">
        <v>160225.772</v>
      </c>
      <c r="T180" s="81">
        <v>174170.87999999998</v>
      </c>
      <c r="U180" s="81">
        <v>224165.47199999998</v>
      </c>
      <c r="V180" s="69">
        <v>100.91140546019911</v>
      </c>
      <c r="W180" s="69">
        <v>102.91601697198307</v>
      </c>
      <c r="X180" s="69">
        <v>135.42581518148288</v>
      </c>
      <c r="Y180" s="69">
        <v>115.11121190611584</v>
      </c>
      <c r="Z180" s="88">
        <f t="shared" si="39"/>
        <v>3.8935542886759933E-2</v>
      </c>
      <c r="AA180" s="88">
        <f t="shared" si="40"/>
        <v>3.7049830444910503E-2</v>
      </c>
      <c r="AB180" s="84">
        <f t="shared" si="27"/>
        <v>446378.14521140774</v>
      </c>
      <c r="AC180" s="84">
        <f t="shared" si="28"/>
        <v>131996.36393186077</v>
      </c>
      <c r="AD180" s="84">
        <f t="shared" si="29"/>
        <v>125900.90428391636</v>
      </c>
      <c r="AE180" s="84">
        <f t="shared" si="30"/>
        <v>27439.277922772642</v>
      </c>
      <c r="AF180" s="84">
        <f t="shared" si="31"/>
        <v>161041.59907285799</v>
      </c>
      <c r="AG180" s="84">
        <f t="shared" si="32"/>
        <v>542735.85437343339</v>
      </c>
      <c r="AH180" s="84">
        <f t="shared" si="33"/>
        <v>155685.9434655525</v>
      </c>
      <c r="AI180" s="84">
        <f t="shared" si="34"/>
        <v>169235.93151434796</v>
      </c>
      <c r="AJ180" s="84">
        <f t="shared" si="35"/>
        <v>217813.97939353288</v>
      </c>
      <c r="AK180" s="84">
        <v>63.649522546079908</v>
      </c>
      <c r="AL180" s="71">
        <v>9599567</v>
      </c>
      <c r="AM180" s="71">
        <f t="shared" si="36"/>
        <v>15081915.175483473</v>
      </c>
      <c r="AN180" s="71">
        <f>[1]Extra_XM!I219</f>
        <v>73.075851294858822</v>
      </c>
      <c r="AO180" s="83">
        <v>7971078</v>
      </c>
      <c r="AP180" s="83">
        <v>10472940</v>
      </c>
      <c r="AQ180" s="71">
        <f t="shared" si="37"/>
        <v>12523390.091778353</v>
      </c>
      <c r="AR180" s="71">
        <f t="shared" si="38"/>
        <v>16454074.722112766</v>
      </c>
      <c r="AS180" s="87">
        <v>18572.512871394661</v>
      </c>
      <c r="AT180" s="86">
        <f>[2]monthly!H180</f>
        <v>125.88</v>
      </c>
      <c r="AU180" s="86">
        <f>[2]monthly!I180</f>
        <v>102.4</v>
      </c>
      <c r="AV180" s="77"/>
      <c r="AW180" s="77"/>
      <c r="AX180" s="77"/>
      <c r="BN180" s="74"/>
      <c r="BO180" s="75"/>
      <c r="BP180" s="76"/>
      <c r="BQ180" s="76"/>
      <c r="BR180" s="74"/>
      <c r="BS180" s="74"/>
      <c r="BU180" s="78"/>
      <c r="BV180" s="78"/>
      <c r="BW180" s="78"/>
      <c r="BX180" s="78"/>
      <c r="CA180" s="77"/>
    </row>
    <row r="181" spans="1:79" x14ac:dyDescent="0.25">
      <c r="A181" s="67">
        <v>39417</v>
      </c>
      <c r="B181" s="68">
        <v>2007</v>
      </c>
      <c r="C181" s="68">
        <v>12</v>
      </c>
      <c r="D181" s="68">
        <v>181</v>
      </c>
      <c r="E181" s="79">
        <v>75.464163338193089</v>
      </c>
      <c r="F181" s="79">
        <v>68.196394382835294</v>
      </c>
      <c r="G181" s="79"/>
      <c r="H181" s="79"/>
      <c r="I181" s="85">
        <v>81.377888919370662</v>
      </c>
      <c r="J181" s="85">
        <v>103.75462865429004</v>
      </c>
      <c r="K181" s="85">
        <v>115.75813504132873</v>
      </c>
      <c r="L181" s="85">
        <v>56.687973541430296</v>
      </c>
      <c r="M181" s="80">
        <v>422675.64</v>
      </c>
      <c r="N181" s="81">
        <v>121757.702</v>
      </c>
      <c r="O181" s="81">
        <v>118674.07600000002</v>
      </c>
      <c r="P181" s="81">
        <v>23337.619999999995</v>
      </c>
      <c r="Q181" s="81">
        <v>158906.242</v>
      </c>
      <c r="R181" s="82">
        <v>532331.571</v>
      </c>
      <c r="S181" s="81">
        <v>158780.74</v>
      </c>
      <c r="T181" s="81">
        <v>140747.24400000001</v>
      </c>
      <c r="U181" s="81">
        <v>232803.587</v>
      </c>
      <c r="V181" s="69">
        <v>104.04345705882727</v>
      </c>
      <c r="W181" s="69">
        <v>102.02260334899914</v>
      </c>
      <c r="X181" s="69">
        <v>138.87156783390776</v>
      </c>
      <c r="Y181" s="69">
        <v>114.2884800924728</v>
      </c>
      <c r="Z181" s="88">
        <f t="shared" si="39"/>
        <v>2.5443839107095467E-2</v>
      </c>
      <c r="AA181" s="88">
        <f t="shared" si="40"/>
        <v>-7.1472778369674472E-3</v>
      </c>
      <c r="AB181" s="84">
        <f t="shared" si="27"/>
        <v>406249.13084252359</v>
      </c>
      <c r="AC181" s="84">
        <f t="shared" si="28"/>
        <v>117025.81348402996</v>
      </c>
      <c r="AD181" s="84">
        <f t="shared" si="29"/>
        <v>114062.02692102054</v>
      </c>
      <c r="AE181" s="84">
        <f t="shared" si="30"/>
        <v>22430.646443057594</v>
      </c>
      <c r="AF181" s="84">
        <f t="shared" si="31"/>
        <v>152730.64399441547</v>
      </c>
      <c r="AG181" s="84">
        <f t="shared" si="32"/>
        <v>521778.07027624949</v>
      </c>
      <c r="AH181" s="84">
        <f t="shared" si="33"/>
        <v>155632.9036780629</v>
      </c>
      <c r="AI181" s="84">
        <f t="shared" si="34"/>
        <v>137956.92266206103</v>
      </c>
      <c r="AJ181" s="84">
        <f t="shared" si="35"/>
        <v>228188.2439361256</v>
      </c>
      <c r="AK181" s="84">
        <v>64.474532559638945</v>
      </c>
      <c r="AL181" s="71">
        <v>9975163</v>
      </c>
      <c r="AM181" s="71">
        <f t="shared" si="36"/>
        <v>15471477.812999999</v>
      </c>
      <c r="AN181" s="71">
        <f>[1]Extra_XM!I220</f>
        <v>71.535802484350796</v>
      </c>
      <c r="AO181" s="83">
        <v>9179824</v>
      </c>
      <c r="AP181" s="83">
        <v>11837438</v>
      </c>
      <c r="AQ181" s="71">
        <f t="shared" si="37"/>
        <v>14237907.024</v>
      </c>
      <c r="AR181" s="71">
        <f t="shared" si="38"/>
        <v>18359866.338</v>
      </c>
      <c r="AS181" s="87">
        <v>19276.800999999999</v>
      </c>
      <c r="AT181" s="86">
        <f>[2]monthly!H181</f>
        <v>122.43</v>
      </c>
      <c r="AU181" s="86">
        <f>[2]monthly!I181</f>
        <v>92.6</v>
      </c>
      <c r="AV181" s="77"/>
      <c r="AW181" s="77"/>
      <c r="AX181" s="77"/>
      <c r="BN181" s="74"/>
      <c r="BO181" s="75"/>
      <c r="BP181" s="76"/>
      <c r="BQ181" s="76"/>
      <c r="BR181" s="74"/>
      <c r="BS181" s="74"/>
      <c r="BU181" s="78"/>
      <c r="BV181" s="78"/>
      <c r="BW181" s="78"/>
      <c r="BX181" s="78"/>
      <c r="CA181" s="77"/>
    </row>
    <row r="182" spans="1:79" x14ac:dyDescent="0.25">
      <c r="A182" s="67">
        <v>39448</v>
      </c>
      <c r="B182" s="68">
        <v>2008</v>
      </c>
      <c r="C182" s="68">
        <v>1</v>
      </c>
      <c r="D182" s="68">
        <v>182</v>
      </c>
      <c r="E182" s="79">
        <v>68.029711426990744</v>
      </c>
      <c r="F182" s="79">
        <v>71.667234189493797</v>
      </c>
      <c r="G182" s="79"/>
      <c r="H182" s="79"/>
      <c r="I182" s="60">
        <v>74.460788449103305</v>
      </c>
      <c r="J182" s="60">
        <v>82.349898678482404</v>
      </c>
      <c r="K182" s="60">
        <v>85.555175693246028</v>
      </c>
      <c r="L182" s="60">
        <v>66.913419504058368</v>
      </c>
      <c r="M182" s="80">
        <v>388288.34</v>
      </c>
      <c r="N182" s="81">
        <v>96570.874999999985</v>
      </c>
      <c r="O182" s="81">
        <v>105907.39800000002</v>
      </c>
      <c r="P182" s="81">
        <v>28514.951000000005</v>
      </c>
      <c r="Q182" s="81">
        <v>157295.11600000001</v>
      </c>
      <c r="R182" s="82">
        <v>577244.90300000005</v>
      </c>
      <c r="S182" s="81">
        <v>164488.098</v>
      </c>
      <c r="T182" s="81">
        <v>176341.217</v>
      </c>
      <c r="U182" s="81">
        <v>236415.58800000002</v>
      </c>
      <c r="V182" s="69">
        <v>108.2121136988122</v>
      </c>
      <c r="W182" s="69">
        <v>104.99543731170809</v>
      </c>
      <c r="X182" s="69">
        <v>144.2965721056413</v>
      </c>
      <c r="Y182" s="69">
        <v>117.64457057655146</v>
      </c>
      <c r="Z182" s="88">
        <f t="shared" si="39"/>
        <v>3.9064902602827356E-2</v>
      </c>
      <c r="AA182" s="88">
        <f t="shared" si="40"/>
        <v>2.9365081076965893E-2</v>
      </c>
      <c r="AB182" s="84">
        <f t="shared" si="27"/>
        <v>358821.50965161499</v>
      </c>
      <c r="AC182" s="84">
        <f t="shared" si="28"/>
        <v>89242.203759910481</v>
      </c>
      <c r="AD182" s="84">
        <f t="shared" si="29"/>
        <v>97870.186968875845</v>
      </c>
      <c r="AE182" s="84">
        <f t="shared" si="30"/>
        <v>26350.978670803841</v>
      </c>
      <c r="AF182" s="84">
        <f t="shared" si="31"/>
        <v>145358.14025202484</v>
      </c>
      <c r="AG182" s="84">
        <f t="shared" si="32"/>
        <v>549780.94075296656</v>
      </c>
      <c r="AH182" s="84">
        <f t="shared" si="33"/>
        <v>156662.13905245371</v>
      </c>
      <c r="AI182" s="84">
        <f t="shared" si="34"/>
        <v>167951.31437614968</v>
      </c>
      <c r="AJ182" s="84">
        <f t="shared" si="35"/>
        <v>225167.48732436323</v>
      </c>
      <c r="AK182" s="84">
        <v>65.506125080593165</v>
      </c>
      <c r="AL182" s="71">
        <v>10472675</v>
      </c>
      <c r="AM182" s="71">
        <f t="shared" si="36"/>
        <v>15987321.776574804</v>
      </c>
      <c r="AN182" s="71">
        <f>[1]Extra_XM!I221</f>
        <v>72.344093029049162</v>
      </c>
      <c r="AO182" s="83">
        <v>8708431</v>
      </c>
      <c r="AP182" s="83">
        <v>11866764</v>
      </c>
      <c r="AQ182" s="71">
        <f t="shared" si="37"/>
        <v>13294071.339566929</v>
      </c>
      <c r="AR182" s="71">
        <f t="shared" si="38"/>
        <v>18115502.917322833</v>
      </c>
      <c r="AS182" s="87">
        <v>17444.493583267551</v>
      </c>
      <c r="AT182" s="86">
        <f>[2]monthly!H182</f>
        <v>121.86</v>
      </c>
      <c r="AU182" s="86">
        <f>[2]monthly!I182</f>
        <v>94.8</v>
      </c>
      <c r="AV182" s="77"/>
      <c r="AW182" s="77"/>
      <c r="AX182" s="77"/>
      <c r="BN182" s="74"/>
      <c r="BO182" s="75"/>
      <c r="BP182" s="76"/>
      <c r="BQ182" s="76"/>
      <c r="BR182" s="74"/>
      <c r="BS182" s="74"/>
      <c r="BU182" s="78"/>
      <c r="BV182" s="78"/>
      <c r="BW182" s="78"/>
      <c r="BX182" s="78"/>
      <c r="CA182" s="77"/>
    </row>
    <row r="183" spans="1:79" x14ac:dyDescent="0.25">
      <c r="A183" s="67">
        <v>39479</v>
      </c>
      <c r="B183" s="68">
        <v>2008</v>
      </c>
      <c r="C183" s="68">
        <v>2</v>
      </c>
      <c r="D183" s="68">
        <v>183</v>
      </c>
      <c r="E183" s="79">
        <v>69.117314927699411</v>
      </c>
      <c r="F183" s="79">
        <v>72.781785341118507</v>
      </c>
      <c r="G183" s="79"/>
      <c r="H183" s="79"/>
      <c r="I183" s="60">
        <v>72.27768404203718</v>
      </c>
      <c r="J183" s="60">
        <v>80.689526548345796</v>
      </c>
      <c r="K183" s="60">
        <v>111.88283065388235</v>
      </c>
      <c r="L183" s="60">
        <v>76.278826316147942</v>
      </c>
      <c r="M183" s="80">
        <v>484624.55</v>
      </c>
      <c r="N183" s="81">
        <v>119862.12</v>
      </c>
      <c r="O183" s="81">
        <v>183332.11000000004</v>
      </c>
      <c r="P183" s="81">
        <v>28153.345000000001</v>
      </c>
      <c r="Q183" s="81">
        <v>153276.97500000001</v>
      </c>
      <c r="R183" s="82">
        <v>626172.77599999995</v>
      </c>
      <c r="S183" s="81">
        <v>160322.83100000001</v>
      </c>
      <c r="T183" s="81">
        <v>208729.81100000002</v>
      </c>
      <c r="U183" s="81">
        <v>257120.13399999987</v>
      </c>
      <c r="V183" s="69">
        <v>112.79458104148551</v>
      </c>
      <c r="W183" s="69">
        <v>104.14822345292905</v>
      </c>
      <c r="X183" s="69">
        <v>151.58184784243034</v>
      </c>
      <c r="Y183" s="69">
        <v>116.89941417238795</v>
      </c>
      <c r="Z183" s="88">
        <f t="shared" si="39"/>
        <v>5.0488210707149594E-2</v>
      </c>
      <c r="AA183" s="88">
        <f t="shared" si="40"/>
        <v>-6.3339633993447775E-3</v>
      </c>
      <c r="AB183" s="84">
        <f t="shared" si="27"/>
        <v>429652.33393770625</v>
      </c>
      <c r="AC183" s="84">
        <f t="shared" si="28"/>
        <v>106265.84973609242</v>
      </c>
      <c r="AD183" s="84">
        <f t="shared" si="29"/>
        <v>162536.27462171347</v>
      </c>
      <c r="AE183" s="84">
        <f t="shared" si="30"/>
        <v>24959.83826531993</v>
      </c>
      <c r="AF183" s="84">
        <f t="shared" si="31"/>
        <v>135890.37131458041</v>
      </c>
      <c r="AG183" s="84">
        <f t="shared" si="32"/>
        <v>601232.31605866586</v>
      </c>
      <c r="AH183" s="84">
        <f t="shared" si="33"/>
        <v>153937.17308337931</v>
      </c>
      <c r="AI183" s="84">
        <f t="shared" si="34"/>
        <v>200416.1032034673</v>
      </c>
      <c r="AJ183" s="84">
        <f t="shared" si="35"/>
        <v>246879.03977181923</v>
      </c>
      <c r="AK183" s="84">
        <v>66.34429400386847</v>
      </c>
      <c r="AL183" s="71">
        <v>10830420</v>
      </c>
      <c r="AM183" s="71">
        <f t="shared" si="36"/>
        <v>16324568.9212828</v>
      </c>
      <c r="AN183" s="71">
        <f>[1]Extra_XM!I222</f>
        <v>72.340077482565263</v>
      </c>
      <c r="AO183" s="83">
        <v>8828514</v>
      </c>
      <c r="AP183" s="83">
        <v>12090706</v>
      </c>
      <c r="AQ183" s="71">
        <f t="shared" si="37"/>
        <v>13307118.7696793</v>
      </c>
      <c r="AR183" s="71">
        <f t="shared" si="38"/>
        <v>18224183.679300293</v>
      </c>
      <c r="AS183" s="87">
        <v>16425.848019999998</v>
      </c>
      <c r="AT183" s="86">
        <f>[2]monthly!H183</f>
        <v>121.91</v>
      </c>
      <c r="AU183" s="86">
        <f>[2]monthly!I183</f>
        <v>91.1</v>
      </c>
      <c r="AV183" s="77"/>
      <c r="AW183" s="77"/>
      <c r="AX183" s="77"/>
      <c r="BN183" s="74"/>
      <c r="BO183" s="75"/>
      <c r="BP183" s="76"/>
      <c r="BQ183" s="76"/>
      <c r="BR183" s="74"/>
      <c r="BS183" s="74"/>
      <c r="BU183" s="78"/>
      <c r="BV183" s="78"/>
      <c r="BW183" s="78"/>
      <c r="BX183" s="78"/>
      <c r="CA183" s="77"/>
    </row>
    <row r="184" spans="1:79" x14ac:dyDescent="0.25">
      <c r="A184" s="67">
        <v>39508</v>
      </c>
      <c r="B184" s="68">
        <v>2008</v>
      </c>
      <c r="C184" s="68">
        <v>3</v>
      </c>
      <c r="D184" s="68">
        <v>184</v>
      </c>
      <c r="E184" s="79">
        <v>74.417878894166236</v>
      </c>
      <c r="F184" s="79">
        <v>71.349999021363502</v>
      </c>
      <c r="G184" s="79"/>
      <c r="H184" s="79"/>
      <c r="I184" s="60">
        <v>69.289094983624338</v>
      </c>
      <c r="J184" s="60">
        <v>81.823459080310812</v>
      </c>
      <c r="K184" s="60">
        <v>92.170512406224717</v>
      </c>
      <c r="L184" s="60">
        <v>67.419633546657607</v>
      </c>
      <c r="M184" s="80">
        <v>556152.75</v>
      </c>
      <c r="N184" s="81">
        <v>226923.44999999998</v>
      </c>
      <c r="O184" s="81">
        <v>143425.24099999998</v>
      </c>
      <c r="P184" s="81">
        <v>27183.731999999996</v>
      </c>
      <c r="Q184" s="81">
        <v>158620.32699999999</v>
      </c>
      <c r="R184" s="82">
        <v>565317.67200000002</v>
      </c>
      <c r="S184" s="81">
        <v>154744.90400000001</v>
      </c>
      <c r="T184" s="81">
        <v>167865.02799999999</v>
      </c>
      <c r="U184" s="81">
        <v>242707.74000000005</v>
      </c>
      <c r="V184" s="69">
        <v>113.39825068935411</v>
      </c>
      <c r="W184" s="69">
        <v>107.84045937398557</v>
      </c>
      <c r="X184" s="69">
        <v>151.01417144531607</v>
      </c>
      <c r="Y184" s="69">
        <v>120.67449711836784</v>
      </c>
      <c r="Z184" s="88">
        <f t="shared" si="39"/>
        <v>-3.7450156809301083E-3</v>
      </c>
      <c r="AA184" s="88">
        <f t="shared" si="40"/>
        <v>3.2293429122004724E-2</v>
      </c>
      <c r="AB184" s="84">
        <f t="shared" si="27"/>
        <v>490442.08937890781</v>
      </c>
      <c r="AC184" s="84">
        <f t="shared" si="28"/>
        <v>200111.94936475653</v>
      </c>
      <c r="AD184" s="84">
        <f t="shared" si="29"/>
        <v>126479.23590364945</v>
      </c>
      <c r="AE184" s="84">
        <f t="shared" si="30"/>
        <v>23971.914764776895</v>
      </c>
      <c r="AF184" s="84">
        <f t="shared" si="31"/>
        <v>139878.98934572484</v>
      </c>
      <c r="AG184" s="84">
        <f t="shared" si="32"/>
        <v>524216.67645118735</v>
      </c>
      <c r="AH184" s="84">
        <f t="shared" si="33"/>
        <v>143494.29230763204</v>
      </c>
      <c r="AI184" s="84">
        <f t="shared" si="34"/>
        <v>155660.52757421229</v>
      </c>
      <c r="AJ184" s="84">
        <f t="shared" si="35"/>
        <v>225061.85656934304</v>
      </c>
      <c r="AK184" s="84">
        <v>66.795615731785944</v>
      </c>
      <c r="AL184" s="71">
        <v>11106389</v>
      </c>
      <c r="AM184" s="71">
        <f t="shared" si="36"/>
        <v>16627422.141891893</v>
      </c>
      <c r="AN184" s="71">
        <f>[1]Extra_XM!I223</f>
        <v>70.602337843641877</v>
      </c>
      <c r="AO184" s="83">
        <v>9252423</v>
      </c>
      <c r="AP184" s="83">
        <v>12632286</v>
      </c>
      <c r="AQ184" s="71">
        <f t="shared" si="37"/>
        <v>13851841.769305021</v>
      </c>
      <c r="AR184" s="71">
        <f t="shared" si="38"/>
        <v>18911849.021235522</v>
      </c>
      <c r="AS184" s="87">
        <v>17677.474220932079</v>
      </c>
      <c r="AT184" s="86">
        <f>[2]monthly!H184</f>
        <v>128.99</v>
      </c>
      <c r="AU184" s="86">
        <f>[2]monthly!I184</f>
        <v>97.7</v>
      </c>
      <c r="AV184" s="77"/>
      <c r="AW184" s="77"/>
      <c r="AX184" s="77"/>
      <c r="BN184" s="74"/>
      <c r="BO184" s="75"/>
      <c r="BP184" s="76"/>
      <c r="BQ184" s="76"/>
      <c r="BR184" s="74"/>
      <c r="BS184" s="74"/>
      <c r="BU184" s="78"/>
      <c r="BV184" s="78"/>
      <c r="BW184" s="78"/>
      <c r="BX184" s="78"/>
      <c r="CA184" s="77"/>
    </row>
    <row r="185" spans="1:79" x14ac:dyDescent="0.25">
      <c r="A185" s="67">
        <v>39539</v>
      </c>
      <c r="B185" s="68">
        <v>2008</v>
      </c>
      <c r="C185" s="68">
        <v>4</v>
      </c>
      <c r="D185" s="68">
        <v>185</v>
      </c>
      <c r="E185" s="79">
        <v>74.622992044921261</v>
      </c>
      <c r="F185" s="79">
        <v>73.926302552111494</v>
      </c>
      <c r="G185" s="79"/>
      <c r="H185" s="79"/>
      <c r="I185" s="60">
        <v>68.092324079513347</v>
      </c>
      <c r="J185" s="60">
        <v>77.407569987722354</v>
      </c>
      <c r="K185" s="60">
        <v>107.86791198683426</v>
      </c>
      <c r="L185" s="60">
        <v>66.487677698853886</v>
      </c>
      <c r="M185" s="80">
        <v>596922.26</v>
      </c>
      <c r="N185" s="81">
        <v>225002.00700000004</v>
      </c>
      <c r="O185" s="81">
        <v>175240.66999999998</v>
      </c>
      <c r="P185" s="81">
        <v>32264.831999999991</v>
      </c>
      <c r="Q185" s="81">
        <v>164414.75099999999</v>
      </c>
      <c r="R185" s="82">
        <v>662637.36600000004</v>
      </c>
      <c r="S185" s="81">
        <v>178157.69099999999</v>
      </c>
      <c r="T185" s="81">
        <v>221721.09099999996</v>
      </c>
      <c r="U185" s="81">
        <v>262758.58400000009</v>
      </c>
      <c r="V185" s="69">
        <v>113.09913386496657</v>
      </c>
      <c r="W185" s="69">
        <v>110.9350544395212</v>
      </c>
      <c r="X185" s="69">
        <v>151.07033811192841</v>
      </c>
      <c r="Y185" s="69">
        <v>124.00038515152832</v>
      </c>
      <c r="Z185" s="88">
        <f t="shared" si="39"/>
        <v>3.7192977370792413E-4</v>
      </c>
      <c r="AA185" s="88">
        <f t="shared" si="40"/>
        <v>2.7560819498573697E-2</v>
      </c>
      <c r="AB185" s="84">
        <f t="shared" si="27"/>
        <v>527786.76511589251</v>
      </c>
      <c r="AC185" s="84">
        <f t="shared" si="28"/>
        <v>198942.2901051025</v>
      </c>
      <c r="AD185" s="84">
        <f t="shared" si="29"/>
        <v>154944.30771611974</v>
      </c>
      <c r="AE185" s="84">
        <f t="shared" si="30"/>
        <v>28527.921388436291</v>
      </c>
      <c r="AF185" s="84">
        <f t="shared" si="31"/>
        <v>145372.24590623399</v>
      </c>
      <c r="AG185" s="84">
        <f t="shared" si="32"/>
        <v>597320.08908081625</v>
      </c>
      <c r="AH185" s="84">
        <f t="shared" si="33"/>
        <v>160596.38849064321</v>
      </c>
      <c r="AI185" s="84">
        <f t="shared" si="34"/>
        <v>199865.67106331239</v>
      </c>
      <c r="AJ185" s="84">
        <f t="shared" si="35"/>
        <v>236858.02952686069</v>
      </c>
      <c r="AK185" s="84">
        <v>67.311411992263061</v>
      </c>
      <c r="AL185" s="71">
        <v>11228373.298989918</v>
      </c>
      <c r="AM185" s="71">
        <f t="shared" si="36"/>
        <v>16681232.74591318</v>
      </c>
      <c r="AN185" s="71">
        <f>[1]Extra_XM!I224</f>
        <v>67.330669244777781</v>
      </c>
      <c r="AO185" s="83">
        <v>9757752.54031213</v>
      </c>
      <c r="AP185" s="83">
        <v>13398584.925408291</v>
      </c>
      <c r="AQ185" s="71">
        <f t="shared" si="37"/>
        <v>14496431.216498191</v>
      </c>
      <c r="AR185" s="71">
        <f t="shared" si="38"/>
        <v>19905368.984011739</v>
      </c>
      <c r="AS185" s="87">
        <v>18482.700840606612</v>
      </c>
      <c r="AT185" s="86">
        <f>[2]monthly!H185</f>
        <v>129.47999999999999</v>
      </c>
      <c r="AU185" s="86">
        <f>[2]monthly!I185</f>
        <v>99.2</v>
      </c>
      <c r="AV185" s="77"/>
      <c r="AW185" s="77"/>
      <c r="AX185" s="77"/>
      <c r="BN185" s="74"/>
      <c r="BO185" s="75"/>
      <c r="BP185" s="76"/>
      <c r="BQ185" s="76"/>
      <c r="BR185" s="74"/>
      <c r="BS185" s="74"/>
      <c r="BU185" s="78"/>
      <c r="BV185" s="78"/>
      <c r="BW185" s="78"/>
      <c r="BX185" s="78"/>
      <c r="CA185" s="77"/>
    </row>
    <row r="186" spans="1:79" x14ac:dyDescent="0.25">
      <c r="A186" s="67">
        <v>39569</v>
      </c>
      <c r="B186" s="68">
        <v>2008</v>
      </c>
      <c r="C186" s="68">
        <v>5</v>
      </c>
      <c r="D186" s="68">
        <v>186</v>
      </c>
      <c r="E186" s="79">
        <v>76.211243208511846</v>
      </c>
      <c r="F186" s="79">
        <v>73.817759250220902</v>
      </c>
      <c r="G186" s="79"/>
      <c r="H186" s="79"/>
      <c r="I186" s="60">
        <v>84.050401876775283</v>
      </c>
      <c r="J186" s="60">
        <v>82.281650936107255</v>
      </c>
      <c r="K186" s="60">
        <v>126.50506599905313</v>
      </c>
      <c r="L186" s="60">
        <v>69.480211652871446</v>
      </c>
      <c r="M186" s="80">
        <v>692385.97</v>
      </c>
      <c r="N186" s="81">
        <v>263992.97899999999</v>
      </c>
      <c r="O186" s="81">
        <v>235610.65500000003</v>
      </c>
      <c r="P186" s="81">
        <v>30163.965</v>
      </c>
      <c r="Q186" s="81">
        <v>162618.37100000001</v>
      </c>
      <c r="R186" s="82">
        <v>734631.53799999994</v>
      </c>
      <c r="S186" s="81">
        <v>194136.7</v>
      </c>
      <c r="T186" s="81">
        <v>237934.11499999999</v>
      </c>
      <c r="U186" s="81">
        <v>302560.72299999994</v>
      </c>
      <c r="V186" s="69">
        <v>115.43147693076256</v>
      </c>
      <c r="W186" s="69">
        <v>114.06569872644263</v>
      </c>
      <c r="X186" s="69">
        <v>154.23515374027025</v>
      </c>
      <c r="Y186" s="69">
        <v>127.7129339444998</v>
      </c>
      <c r="Z186" s="88">
        <f t="shared" si="39"/>
        <v>2.0949285398415007E-2</v>
      </c>
      <c r="AA186" s="88">
        <f t="shared" si="40"/>
        <v>2.9939816625849547E-2</v>
      </c>
      <c r="AB186" s="84">
        <f t="shared" si="27"/>
        <v>599824.23201195197</v>
      </c>
      <c r="AC186" s="84">
        <f t="shared" si="28"/>
        <v>228701.03200563457</v>
      </c>
      <c r="AD186" s="84">
        <f t="shared" si="29"/>
        <v>204113.00389175705</v>
      </c>
      <c r="AE186" s="84">
        <f t="shared" si="30"/>
        <v>26131.490129068326</v>
      </c>
      <c r="AF186" s="84">
        <f t="shared" si="31"/>
        <v>140878.70598549201</v>
      </c>
      <c r="AG186" s="84">
        <f t="shared" si="32"/>
        <v>644042.46517774428</v>
      </c>
      <c r="AH186" s="84">
        <f t="shared" si="33"/>
        <v>170197.26540718184</v>
      </c>
      <c r="AI186" s="84">
        <f t="shared" si="34"/>
        <v>208593.92232420723</v>
      </c>
      <c r="AJ186" s="84">
        <f t="shared" si="35"/>
        <v>265251.27744635515</v>
      </c>
      <c r="AK186" s="84">
        <v>67.182462927143774</v>
      </c>
      <c r="AL186" s="71">
        <v>11572388.73506902</v>
      </c>
      <c r="AM186" s="71">
        <f t="shared" si="36"/>
        <v>17225311.83118239</v>
      </c>
      <c r="AN186" s="71">
        <f>[1]Extra_XM!I225</f>
        <v>63.771975045779008</v>
      </c>
      <c r="AO186" s="83">
        <v>9888801.426428739</v>
      </c>
      <c r="AP186" s="83">
        <v>13681438.289468357</v>
      </c>
      <c r="AQ186" s="71">
        <f t="shared" si="37"/>
        <v>14719319.589626655</v>
      </c>
      <c r="AR186" s="71">
        <f t="shared" si="38"/>
        <v>20364597.684227854</v>
      </c>
      <c r="AS186" s="87">
        <v>15495.940190000003</v>
      </c>
      <c r="AT186" s="86">
        <f>[2]monthly!H186</f>
        <v>128.91999999999999</v>
      </c>
      <c r="AU186" s="86">
        <f>[2]monthly!I186</f>
        <v>102.5</v>
      </c>
      <c r="AV186" s="77"/>
      <c r="AW186" s="77"/>
      <c r="AX186" s="77"/>
      <c r="BN186" s="74"/>
      <c r="BO186" s="75"/>
      <c r="BP186" s="76"/>
      <c r="BQ186" s="76"/>
      <c r="BR186" s="74"/>
      <c r="BS186" s="74"/>
      <c r="BU186" s="78"/>
      <c r="BV186" s="78"/>
      <c r="BW186" s="78"/>
      <c r="BX186" s="78"/>
      <c r="CA186" s="77"/>
    </row>
    <row r="187" spans="1:79" x14ac:dyDescent="0.25">
      <c r="A187" s="67">
        <v>39600</v>
      </c>
      <c r="B187" s="68">
        <v>2008</v>
      </c>
      <c r="C187" s="68">
        <v>6</v>
      </c>
      <c r="D187" s="68">
        <v>187</v>
      </c>
      <c r="E187" s="79">
        <v>65.266146626852901</v>
      </c>
      <c r="F187" s="79">
        <v>72.341585696088899</v>
      </c>
      <c r="G187" s="79"/>
      <c r="H187" s="79"/>
      <c r="I187" s="60">
        <v>75.469268088578545</v>
      </c>
      <c r="J187" s="60">
        <v>77.808011212181952</v>
      </c>
      <c r="K187" s="60">
        <v>104.09371234193142</v>
      </c>
      <c r="L187" s="60">
        <v>70.752775906212136</v>
      </c>
      <c r="M187" s="80">
        <v>683173.84</v>
      </c>
      <c r="N187" s="81">
        <v>267656.41700000002</v>
      </c>
      <c r="O187" s="81">
        <v>223774.20500000002</v>
      </c>
      <c r="P187" s="81">
        <v>26129.966</v>
      </c>
      <c r="Q187" s="81">
        <v>165613.25200000001</v>
      </c>
      <c r="R187" s="82">
        <v>719726.66700000002</v>
      </c>
      <c r="S187" s="81">
        <v>178906.55600000001</v>
      </c>
      <c r="T187" s="81">
        <v>248428.79600000003</v>
      </c>
      <c r="U187" s="81">
        <v>292391.315</v>
      </c>
      <c r="V187" s="69">
        <v>121.72684496413009</v>
      </c>
      <c r="W187" s="69">
        <v>118.04319338927168</v>
      </c>
      <c r="X187" s="69">
        <v>164.32442495709188</v>
      </c>
      <c r="Y187" s="69">
        <v>132.21449115064337</v>
      </c>
      <c r="Z187" s="88">
        <f t="shared" si="39"/>
        <v>6.5414861477117059E-2</v>
      </c>
      <c r="AA187" s="88">
        <f t="shared" si="40"/>
        <v>3.5247465288831492E-2</v>
      </c>
      <c r="AB187" s="84">
        <f t="shared" si="27"/>
        <v>561235.14924034593</v>
      </c>
      <c r="AC187" s="84">
        <f t="shared" si="28"/>
        <v>219882.81802495726</v>
      </c>
      <c r="AD187" s="84">
        <f t="shared" si="29"/>
        <v>183833.07730183986</v>
      </c>
      <c r="AE187" s="84">
        <f t="shared" si="30"/>
        <v>21466.066920324647</v>
      </c>
      <c r="AF187" s="84">
        <f t="shared" si="31"/>
        <v>136053.18699322417</v>
      </c>
      <c r="AG187" s="84">
        <f t="shared" si="32"/>
        <v>609714.66997385735</v>
      </c>
      <c r="AH187" s="84">
        <f t="shared" si="33"/>
        <v>151560.24745113333</v>
      </c>
      <c r="AI187" s="84">
        <f t="shared" si="34"/>
        <v>210455.84151621096</v>
      </c>
      <c r="AJ187" s="84">
        <f t="shared" si="35"/>
        <v>247698.58100651309</v>
      </c>
      <c r="AK187" s="84">
        <v>67.95615731785945</v>
      </c>
      <c r="AL187" s="71">
        <v>11640182</v>
      </c>
      <c r="AM187" s="71">
        <f t="shared" si="36"/>
        <v>17128958.521821633</v>
      </c>
      <c r="AN187" s="71">
        <f>[1]Extra_XM!I226</f>
        <v>61.854410246638928</v>
      </c>
      <c r="AO187" s="83">
        <v>9903087</v>
      </c>
      <c r="AP187" s="83">
        <v>13807429</v>
      </c>
      <c r="AQ187" s="71">
        <f t="shared" si="37"/>
        <v>14572758.953510433</v>
      </c>
      <c r="AR187" s="71">
        <f t="shared" si="38"/>
        <v>20318142.674573053</v>
      </c>
      <c r="AS187" s="87">
        <v>14142.617559075401</v>
      </c>
      <c r="AT187" s="86">
        <f>[2]monthly!H187</f>
        <v>130.59</v>
      </c>
      <c r="AU187" s="86">
        <f>[2]monthly!I187</f>
        <v>103.3</v>
      </c>
      <c r="AV187" s="77"/>
      <c r="AW187" s="77"/>
      <c r="AX187" s="77"/>
      <c r="BN187" s="74"/>
      <c r="BO187" s="75"/>
      <c r="BP187" s="76"/>
      <c r="BQ187" s="76"/>
      <c r="BR187" s="74"/>
      <c r="BS187" s="74"/>
      <c r="BU187" s="78"/>
      <c r="BV187" s="78"/>
      <c r="BW187" s="78"/>
      <c r="BX187" s="78"/>
      <c r="CA187" s="77"/>
    </row>
    <row r="188" spans="1:79" x14ac:dyDescent="0.25">
      <c r="A188" s="67">
        <v>39630</v>
      </c>
      <c r="B188" s="68">
        <v>2008</v>
      </c>
      <c r="C188" s="68">
        <v>7</v>
      </c>
      <c r="D188" s="68">
        <v>188</v>
      </c>
      <c r="E188" s="79">
        <v>69.020900218739015</v>
      </c>
      <c r="F188" s="79">
        <v>72.977034659701204</v>
      </c>
      <c r="G188" s="79"/>
      <c r="H188" s="79"/>
      <c r="I188" s="60">
        <v>76.771050152234636</v>
      </c>
      <c r="J188" s="60">
        <v>79.509618561138211</v>
      </c>
      <c r="K188" s="60">
        <v>105.99395132004557</v>
      </c>
      <c r="L188" s="60">
        <v>79.472180408656953</v>
      </c>
      <c r="M188" s="80">
        <v>674174.88</v>
      </c>
      <c r="N188" s="81">
        <v>266027.78200000006</v>
      </c>
      <c r="O188" s="81">
        <v>212049.09500000006</v>
      </c>
      <c r="P188" s="81">
        <v>31970.870999999992</v>
      </c>
      <c r="Q188" s="81">
        <v>164127.13200000001</v>
      </c>
      <c r="R188" s="82">
        <v>907048.90300000005</v>
      </c>
      <c r="S188" s="81">
        <v>233799.19500000001</v>
      </c>
      <c r="T188" s="81">
        <v>341990.02999999991</v>
      </c>
      <c r="U188" s="81">
        <v>331259.67800000019</v>
      </c>
      <c r="V188" s="69">
        <v>122.66125901965987</v>
      </c>
      <c r="W188" s="69">
        <v>119.74617460872986</v>
      </c>
      <c r="X188" s="69">
        <v>164.83514699913667</v>
      </c>
      <c r="Y188" s="69">
        <v>134.89537694774856</v>
      </c>
      <c r="Z188" s="88">
        <f t="shared" si="39"/>
        <v>3.1080105235612443E-3</v>
      </c>
      <c r="AA188" s="88">
        <f t="shared" si="40"/>
        <v>2.0276792458783E-2</v>
      </c>
      <c r="AB188" s="84">
        <f t="shared" si="27"/>
        <v>549623.31659415364</v>
      </c>
      <c r="AC188" s="84">
        <f t="shared" si="28"/>
        <v>216880.03541310603</v>
      </c>
      <c r="AD188" s="84">
        <f t="shared" si="29"/>
        <v>172873.73103353955</v>
      </c>
      <c r="AE188" s="84">
        <f t="shared" si="30"/>
        <v>26064.359077608828</v>
      </c>
      <c r="AF188" s="84">
        <f t="shared" si="31"/>
        <v>133805.19106989933</v>
      </c>
      <c r="AG188" s="84">
        <f t="shared" si="32"/>
        <v>757476.30850319739</v>
      </c>
      <c r="AH188" s="84">
        <f t="shared" si="33"/>
        <v>195245.64835907111</v>
      </c>
      <c r="AI188" s="84">
        <f t="shared" si="34"/>
        <v>285595.78718689841</v>
      </c>
      <c r="AJ188" s="84">
        <f t="shared" si="35"/>
        <v>276634.87295722793</v>
      </c>
      <c r="AK188" s="84">
        <v>68.278529980657638</v>
      </c>
      <c r="AL188" s="71">
        <v>11966363.941032488</v>
      </c>
      <c r="AM188" s="71">
        <f t="shared" si="36"/>
        <v>17525807.811653815</v>
      </c>
      <c r="AN188" s="71">
        <f>[1]Extra_XM!I227</f>
        <v>62.192987990810281</v>
      </c>
      <c r="AO188" s="83">
        <v>10130489.63604404</v>
      </c>
      <c r="AP188" s="83">
        <v>13978510.996409221</v>
      </c>
      <c r="AQ188" s="71">
        <f t="shared" si="37"/>
        <v>14837006.067520592</v>
      </c>
      <c r="AR188" s="71">
        <f t="shared" si="38"/>
        <v>20472776.728452031</v>
      </c>
      <c r="AS188" s="87">
        <v>18350.827450379285</v>
      </c>
      <c r="AT188" s="86">
        <f>[2]monthly!H188</f>
        <v>136.53</v>
      </c>
      <c r="AU188" s="86">
        <f>[2]monthly!I188</f>
        <v>108.5</v>
      </c>
      <c r="AV188" s="77"/>
      <c r="AW188" s="77"/>
      <c r="AX188" s="77"/>
      <c r="BN188" s="74"/>
      <c r="BO188" s="75"/>
      <c r="BP188" s="76"/>
      <c r="BQ188" s="76"/>
      <c r="BR188" s="74"/>
      <c r="BS188" s="74"/>
      <c r="BU188" s="78"/>
      <c r="BV188" s="78"/>
      <c r="BW188" s="78"/>
      <c r="BX188" s="78"/>
      <c r="CA188" s="77"/>
    </row>
    <row r="189" spans="1:79" x14ac:dyDescent="0.25">
      <c r="A189" s="67">
        <v>39661</v>
      </c>
      <c r="B189" s="68">
        <v>2008</v>
      </c>
      <c r="C189" s="68">
        <v>8</v>
      </c>
      <c r="D189" s="68">
        <v>189</v>
      </c>
      <c r="E189" s="79">
        <v>72.02574214920871</v>
      </c>
      <c r="F189" s="79">
        <v>72.325030125189102</v>
      </c>
      <c r="G189" s="79"/>
      <c r="H189" s="79"/>
      <c r="I189" s="60">
        <v>77.978894190956368</v>
      </c>
      <c r="J189" s="60">
        <v>75.817628290085651</v>
      </c>
      <c r="K189" s="60">
        <v>116.8408301930537</v>
      </c>
      <c r="L189" s="60">
        <v>63.608817799798224</v>
      </c>
      <c r="M189" s="80">
        <v>559872.5</v>
      </c>
      <c r="N189" s="81">
        <v>197077.54999999996</v>
      </c>
      <c r="O189" s="81">
        <v>159263.92300000001</v>
      </c>
      <c r="P189" s="81">
        <v>31266.321000000004</v>
      </c>
      <c r="Q189" s="81">
        <v>172264.70600000001</v>
      </c>
      <c r="R189" s="82">
        <v>816937.29799999995</v>
      </c>
      <c r="S189" s="81">
        <v>233463.50000000003</v>
      </c>
      <c r="T189" s="81">
        <v>248627.67599999998</v>
      </c>
      <c r="U189" s="81">
        <v>334846.12200000003</v>
      </c>
      <c r="V189" s="69">
        <v>114.76349562134996</v>
      </c>
      <c r="W189" s="69">
        <v>115.83208634442062</v>
      </c>
      <c r="X189" s="69">
        <v>154.12016869554762</v>
      </c>
      <c r="Y189" s="69">
        <v>130.03735980860145</v>
      </c>
      <c r="Z189" s="88">
        <f t="shared" si="39"/>
        <v>-6.5004208742236114E-2</v>
      </c>
      <c r="AA189" s="88">
        <f t="shared" si="40"/>
        <v>-3.601322186918865E-2</v>
      </c>
      <c r="AB189" s="84">
        <f t="shared" si="27"/>
        <v>487848.94270495232</v>
      </c>
      <c r="AC189" s="84">
        <f t="shared" si="28"/>
        <v>171724.94523017714</v>
      </c>
      <c r="AD189" s="84">
        <f t="shared" si="29"/>
        <v>138775.7684947786</v>
      </c>
      <c r="AE189" s="84">
        <f t="shared" si="30"/>
        <v>27244.134409394366</v>
      </c>
      <c r="AF189" s="84">
        <f t="shared" si="31"/>
        <v>150104.09457060217</v>
      </c>
      <c r="AG189" s="84">
        <f t="shared" si="32"/>
        <v>705277.20235555444</v>
      </c>
      <c r="AH189" s="84">
        <f t="shared" si="33"/>
        <v>201553.39281881583</v>
      </c>
      <c r="AI189" s="84">
        <f t="shared" si="34"/>
        <v>214644.90871788206</v>
      </c>
      <c r="AJ189" s="84">
        <f t="shared" si="35"/>
        <v>289078.90081885661</v>
      </c>
      <c r="AK189" s="84">
        <v>68.665377176015468</v>
      </c>
      <c r="AL189" s="71">
        <v>12316710.724994551</v>
      </c>
      <c r="AM189" s="71">
        <f t="shared" si="36"/>
        <v>17937294.210766714</v>
      </c>
      <c r="AN189" s="71">
        <f>[1]Extra_XM!I228</f>
        <v>60.970784238546116</v>
      </c>
      <c r="AO189" s="83">
        <v>10047035.98121109</v>
      </c>
      <c r="AP189" s="83">
        <v>13981640.93889745</v>
      </c>
      <c r="AQ189" s="71">
        <f t="shared" si="37"/>
        <v>14631880.569820097</v>
      </c>
      <c r="AR189" s="71">
        <f t="shared" si="38"/>
        <v>20361995.395521078</v>
      </c>
      <c r="AS189" s="87">
        <v>15747.795553412687</v>
      </c>
      <c r="AT189" s="86">
        <f>[2]monthly!H189</f>
        <v>133.87</v>
      </c>
      <c r="AU189" s="86">
        <f>[2]monthly!I189</f>
        <v>106.9</v>
      </c>
      <c r="AV189" s="77"/>
      <c r="AW189" s="77"/>
      <c r="AX189" s="77"/>
      <c r="BN189" s="74"/>
      <c r="BO189" s="75"/>
      <c r="BP189" s="76"/>
      <c r="BQ189" s="76"/>
      <c r="BR189" s="74"/>
      <c r="BS189" s="74"/>
      <c r="BU189" s="78"/>
      <c r="BV189" s="78"/>
      <c r="BW189" s="78"/>
      <c r="BX189" s="78"/>
      <c r="CA189" s="77"/>
    </row>
    <row r="190" spans="1:79" x14ac:dyDescent="0.25">
      <c r="A190" s="67">
        <v>39692</v>
      </c>
      <c r="B190" s="68">
        <v>2008</v>
      </c>
      <c r="C190" s="68">
        <v>9</v>
      </c>
      <c r="D190" s="68">
        <v>190</v>
      </c>
      <c r="E190" s="79">
        <v>70.883170831790551</v>
      </c>
      <c r="F190" s="79">
        <v>72.893099023167906</v>
      </c>
      <c r="G190" s="79"/>
      <c r="H190" s="79"/>
      <c r="I190" s="60">
        <v>76.025900785020738</v>
      </c>
      <c r="J190" s="60">
        <v>81.79530810709403</v>
      </c>
      <c r="K190" s="60">
        <v>105.47956565972537</v>
      </c>
      <c r="L190" s="60">
        <v>67.847619017233924</v>
      </c>
      <c r="M190" s="80">
        <v>535583.49</v>
      </c>
      <c r="N190" s="81">
        <v>166974.06500000003</v>
      </c>
      <c r="O190" s="81">
        <v>180011.24100000004</v>
      </c>
      <c r="P190" s="81">
        <v>28903.027999999991</v>
      </c>
      <c r="Q190" s="81">
        <v>159695.15599999999</v>
      </c>
      <c r="R190" s="82">
        <v>942169.87300000002</v>
      </c>
      <c r="S190" s="81">
        <v>268927.38500000001</v>
      </c>
      <c r="T190" s="81">
        <v>346984.66499999998</v>
      </c>
      <c r="U190" s="81">
        <v>326257.82300000003</v>
      </c>
      <c r="V190" s="69">
        <v>109.45621039540403</v>
      </c>
      <c r="W190" s="69">
        <v>113.49512877483774</v>
      </c>
      <c r="X190" s="69">
        <v>147.98517783719095</v>
      </c>
      <c r="Y190" s="69">
        <v>127.15440632811411</v>
      </c>
      <c r="Z190" s="88">
        <f t="shared" si="39"/>
        <v>-3.980654128711647E-2</v>
      </c>
      <c r="AA190" s="88">
        <f t="shared" si="40"/>
        <v>-2.2170193894513801E-2</v>
      </c>
      <c r="AB190" s="84">
        <f t="shared" si="27"/>
        <v>489313.02122121403</v>
      </c>
      <c r="AC190" s="84">
        <f t="shared" si="28"/>
        <v>152548.73560560535</v>
      </c>
      <c r="AD190" s="84">
        <f t="shared" si="29"/>
        <v>164459.59562250527</v>
      </c>
      <c r="AE190" s="84">
        <f t="shared" si="30"/>
        <v>26406.019261574584</v>
      </c>
      <c r="AF190" s="84">
        <f t="shared" si="31"/>
        <v>145898.67073152887</v>
      </c>
      <c r="AG190" s="84">
        <f t="shared" si="32"/>
        <v>830141.24321508536</v>
      </c>
      <c r="AH190" s="84">
        <f t="shared" si="33"/>
        <v>236950.5968256341</v>
      </c>
      <c r="AI190" s="84">
        <f t="shared" si="34"/>
        <v>305726.48248928873</v>
      </c>
      <c r="AJ190" s="84">
        <f t="shared" si="35"/>
        <v>287464.1639001625</v>
      </c>
      <c r="AK190" s="84">
        <v>68.471953578336553</v>
      </c>
      <c r="AL190" s="71">
        <v>12999200.785772409</v>
      </c>
      <c r="AM190" s="71">
        <f t="shared" si="36"/>
        <v>18984708.492215637</v>
      </c>
      <c r="AN190" s="71">
        <f>[1]Extra_XM!I229</f>
        <v>61.02650259108394</v>
      </c>
      <c r="AO190" s="83">
        <v>9534517.60366611</v>
      </c>
      <c r="AP190" s="83">
        <v>13594545.254285989</v>
      </c>
      <c r="AQ190" s="71">
        <f t="shared" si="37"/>
        <v>13924705.087840054</v>
      </c>
      <c r="AR190" s="71">
        <f t="shared" si="38"/>
        <v>19854180.49849112</v>
      </c>
      <c r="AS190" s="87">
        <v>15040.430035985482</v>
      </c>
      <c r="AT190" s="86">
        <f>[2]monthly!H190</f>
        <v>132.6</v>
      </c>
      <c r="AU190" s="86">
        <f>[2]monthly!I190</f>
        <v>107.3</v>
      </c>
      <c r="AV190" s="77"/>
      <c r="AW190" s="77"/>
      <c r="AX190" s="77"/>
      <c r="BN190" s="74"/>
      <c r="BO190" s="75"/>
      <c r="BP190" s="76"/>
      <c r="BQ190" s="76"/>
      <c r="BR190" s="74"/>
      <c r="BS190" s="74"/>
      <c r="BU190" s="78"/>
      <c r="BV190" s="78"/>
      <c r="BW190" s="78"/>
      <c r="BX190" s="78"/>
      <c r="CA190" s="77"/>
    </row>
    <row r="191" spans="1:79" x14ac:dyDescent="0.25">
      <c r="A191" s="67">
        <v>39722</v>
      </c>
      <c r="B191" s="68">
        <v>2008</v>
      </c>
      <c r="C191" s="68">
        <v>10</v>
      </c>
      <c r="D191" s="68">
        <v>191</v>
      </c>
      <c r="E191" s="79">
        <v>77.865658634554038</v>
      </c>
      <c r="F191" s="79">
        <v>73.297829160366604</v>
      </c>
      <c r="G191" s="79"/>
      <c r="H191" s="79"/>
      <c r="I191" s="60">
        <v>75.552606892432365</v>
      </c>
      <c r="J191" s="60">
        <v>77.215820831662796</v>
      </c>
      <c r="K191" s="60">
        <v>100.81431464793242</v>
      </c>
      <c r="L191" s="60">
        <v>72.159940683677533</v>
      </c>
      <c r="M191" s="80">
        <v>402023.31</v>
      </c>
      <c r="N191" s="81">
        <v>77452.145000000004</v>
      </c>
      <c r="O191" s="81">
        <v>128601.84699999999</v>
      </c>
      <c r="P191" s="81">
        <v>28584.018</v>
      </c>
      <c r="Q191" s="81">
        <v>167385.29999999999</v>
      </c>
      <c r="R191" s="82">
        <v>804835.00800000003</v>
      </c>
      <c r="S191" s="81">
        <v>240602.071</v>
      </c>
      <c r="T191" s="81">
        <v>287009.18699999998</v>
      </c>
      <c r="U191" s="81">
        <v>277223.75000000006</v>
      </c>
      <c r="V191" s="69">
        <v>94.914602118334145</v>
      </c>
      <c r="W191" s="69">
        <v>105.97758728283273</v>
      </c>
      <c r="X191" s="69">
        <v>127.86214189055731</v>
      </c>
      <c r="Y191" s="69">
        <v>117.55804846620353</v>
      </c>
      <c r="Z191" s="88">
        <f t="shared" si="39"/>
        <v>-0.13598007746946406</v>
      </c>
      <c r="AA191" s="88">
        <f t="shared" si="40"/>
        <v>-7.5470116522330821E-2</v>
      </c>
      <c r="AB191" s="84">
        <f t="shared" si="27"/>
        <v>423563.18314307439</v>
      </c>
      <c r="AC191" s="84">
        <f t="shared" si="28"/>
        <v>81601.927702796529</v>
      </c>
      <c r="AD191" s="84">
        <f t="shared" si="29"/>
        <v>135492.16256489861</v>
      </c>
      <c r="AE191" s="84">
        <f t="shared" si="30"/>
        <v>30115.511588367684</v>
      </c>
      <c r="AF191" s="84">
        <f t="shared" si="31"/>
        <v>176353.58128701156</v>
      </c>
      <c r="AG191" s="84">
        <f t="shared" si="32"/>
        <v>759438.88574483048</v>
      </c>
      <c r="AH191" s="84">
        <f t="shared" si="33"/>
        <v>227031.08946789076</v>
      </c>
      <c r="AI191" s="84">
        <f t="shared" si="34"/>
        <v>270820.6464769108</v>
      </c>
      <c r="AJ191" s="84">
        <f t="shared" si="35"/>
        <v>261587.14980002891</v>
      </c>
      <c r="AK191" s="84">
        <v>68.665377176015468</v>
      </c>
      <c r="AL191" s="71">
        <v>13913456</v>
      </c>
      <c r="AM191" s="71">
        <f t="shared" si="36"/>
        <v>20262695.076056339</v>
      </c>
      <c r="AN191" s="71">
        <f>[1]Extra_XM!I230</f>
        <v>65.484087933718968</v>
      </c>
      <c r="AO191" s="83">
        <v>9038181</v>
      </c>
      <c r="AP191" s="83">
        <v>13001755</v>
      </c>
      <c r="AQ191" s="71">
        <f t="shared" si="37"/>
        <v>13162646.695774648</v>
      </c>
      <c r="AR191" s="71">
        <f t="shared" si="38"/>
        <v>18934950.239436623</v>
      </c>
      <c r="AS191" s="87">
        <v>18553.521578921314</v>
      </c>
      <c r="AT191" s="86">
        <f>[2]monthly!H191</f>
        <v>132.80000000000001</v>
      </c>
      <c r="AU191" s="86">
        <f>[2]monthly!I191</f>
        <v>108.4</v>
      </c>
      <c r="AV191" s="77"/>
      <c r="AW191" s="77"/>
      <c r="AX191" s="77"/>
      <c r="BN191" s="74"/>
      <c r="BO191" s="75"/>
      <c r="BP191" s="76"/>
      <c r="BQ191" s="76"/>
      <c r="BR191" s="74"/>
      <c r="BS191" s="74"/>
      <c r="BU191" s="78"/>
      <c r="BV191" s="78"/>
      <c r="BW191" s="78"/>
      <c r="BX191" s="78"/>
      <c r="CA191" s="77"/>
    </row>
    <row r="192" spans="1:79" x14ac:dyDescent="0.25">
      <c r="A192" s="67">
        <v>39753</v>
      </c>
      <c r="B192" s="68">
        <v>2008</v>
      </c>
      <c r="C192" s="68">
        <v>11</v>
      </c>
      <c r="D192" s="68">
        <v>192</v>
      </c>
      <c r="E192" s="79">
        <v>73.579683802093115</v>
      </c>
      <c r="F192" s="79">
        <v>71.559493536658394</v>
      </c>
      <c r="G192" s="79"/>
      <c r="H192" s="79"/>
      <c r="I192" s="60">
        <v>69.808457839971439</v>
      </c>
      <c r="J192" s="60">
        <v>84.477876834877719</v>
      </c>
      <c r="K192" s="60">
        <v>102.5200797620903</v>
      </c>
      <c r="L192" s="60">
        <v>58.908380955528344</v>
      </c>
      <c r="M192" s="80">
        <v>445112.81</v>
      </c>
      <c r="N192" s="81">
        <v>110909.41899999999</v>
      </c>
      <c r="O192" s="81">
        <v>144925.04900000003</v>
      </c>
      <c r="P192" s="81">
        <v>25208.679999999997</v>
      </c>
      <c r="Q192" s="81">
        <v>164069.66200000001</v>
      </c>
      <c r="R192" s="82">
        <v>633134.348</v>
      </c>
      <c r="S192" s="81">
        <v>206708.34000000003</v>
      </c>
      <c r="T192" s="81">
        <v>207202.74</v>
      </c>
      <c r="U192" s="81">
        <v>219223.26799999989</v>
      </c>
      <c r="V192" s="69">
        <v>91.269475081209578</v>
      </c>
      <c r="W192" s="69">
        <v>99.413772475149869</v>
      </c>
      <c r="X192" s="69">
        <v>122.07739656104751</v>
      </c>
      <c r="Y192" s="69">
        <v>109.81375091252133</v>
      </c>
      <c r="Z192" s="88">
        <f t="shared" si="39"/>
        <v>-4.5242049319502375E-2</v>
      </c>
      <c r="AA192" s="88">
        <f t="shared" si="40"/>
        <v>-6.5876370480142721E-2</v>
      </c>
      <c r="AB192" s="84">
        <f t="shared" si="27"/>
        <v>487690.77460339112</v>
      </c>
      <c r="AC192" s="84">
        <f t="shared" si="28"/>
        <v>121518.63358621842</v>
      </c>
      <c r="AD192" s="84">
        <f t="shared" si="29"/>
        <v>158788.08207349599</v>
      </c>
      <c r="AE192" s="84">
        <f t="shared" si="30"/>
        <v>27620.055859387674</v>
      </c>
      <c r="AF192" s="84">
        <f t="shared" si="31"/>
        <v>179764.00308428906</v>
      </c>
      <c r="AG192" s="84">
        <f t="shared" si="32"/>
        <v>636867.8425901829</v>
      </c>
      <c r="AH192" s="84">
        <f t="shared" si="33"/>
        <v>207927.26687006094</v>
      </c>
      <c r="AI192" s="84">
        <f t="shared" si="34"/>
        <v>208424.58226981957</v>
      </c>
      <c r="AJ192" s="84">
        <f t="shared" si="35"/>
        <v>220515.99345030228</v>
      </c>
      <c r="AK192" s="84">
        <v>68.923275306254027</v>
      </c>
      <c r="AL192" s="71">
        <v>14423033</v>
      </c>
      <c r="AM192" s="71">
        <f t="shared" si="36"/>
        <v>20926215.325537886</v>
      </c>
      <c r="AN192" s="71">
        <f>[1]Extra_XM!I231</f>
        <v>71.364367161304614</v>
      </c>
      <c r="AO192" s="83">
        <v>8885331</v>
      </c>
      <c r="AP192" s="83">
        <v>12907156</v>
      </c>
      <c r="AQ192" s="71">
        <f t="shared" si="37"/>
        <v>12891626.17492984</v>
      </c>
      <c r="AR192" s="71">
        <f t="shared" si="38"/>
        <v>18726846.544434052</v>
      </c>
      <c r="AS192" s="87">
        <v>16159.048951346469</v>
      </c>
      <c r="AT192" s="86">
        <f>[2]monthly!H192</f>
        <v>124.58</v>
      </c>
      <c r="AU192" s="86">
        <f>[2]monthly!I192</f>
        <v>96.2</v>
      </c>
      <c r="AV192" s="77"/>
      <c r="AW192" s="77"/>
      <c r="AX192" s="77"/>
      <c r="BN192" s="74"/>
      <c r="BO192" s="75"/>
      <c r="BP192" s="76"/>
      <c r="BQ192" s="76"/>
      <c r="BR192" s="74"/>
      <c r="BS192" s="74"/>
      <c r="BU192" s="78"/>
      <c r="BV192" s="78"/>
      <c r="BW192" s="78"/>
      <c r="BX192" s="78"/>
      <c r="CA192" s="77"/>
    </row>
    <row r="193" spans="1:79" x14ac:dyDescent="0.25">
      <c r="A193" s="67">
        <v>39783</v>
      </c>
      <c r="B193" s="68">
        <v>2008</v>
      </c>
      <c r="C193" s="68">
        <v>12</v>
      </c>
      <c r="D193" s="68">
        <v>193</v>
      </c>
      <c r="E193" s="79">
        <v>79.831722842270935</v>
      </c>
      <c r="F193" s="79">
        <v>72.526259575803394</v>
      </c>
      <c r="G193" s="79"/>
      <c r="H193" s="79"/>
      <c r="I193" s="85">
        <v>75.60665053015363</v>
      </c>
      <c r="J193" s="85">
        <v>100.08536275704373</v>
      </c>
      <c r="K193" s="85">
        <v>108.02312085436103</v>
      </c>
      <c r="L193" s="85">
        <v>55.526283665442797</v>
      </c>
      <c r="M193" s="80">
        <v>388796.95</v>
      </c>
      <c r="N193" s="81">
        <v>59413.642999999996</v>
      </c>
      <c r="O193" s="81">
        <v>152716.93100000007</v>
      </c>
      <c r="P193" s="81">
        <v>21563.613000000001</v>
      </c>
      <c r="Q193" s="81">
        <v>155102.76300000001</v>
      </c>
      <c r="R193" s="82">
        <v>542231.04399999999</v>
      </c>
      <c r="S193" s="81">
        <v>199025.09399999998</v>
      </c>
      <c r="T193" s="81">
        <v>153805.027</v>
      </c>
      <c r="U193" s="81">
        <v>189400.92299999992</v>
      </c>
      <c r="V193" s="69">
        <v>86.310882959897697</v>
      </c>
      <c r="W193" s="69">
        <v>90.64489480248794</v>
      </c>
      <c r="X193" s="69">
        <v>115.99910401305809</v>
      </c>
      <c r="Y193" s="69">
        <v>100.02414093210196</v>
      </c>
      <c r="Z193" s="88">
        <f t="shared" si="39"/>
        <v>-4.9790483080541792E-2</v>
      </c>
      <c r="AA193" s="88">
        <f t="shared" si="40"/>
        <v>-8.9147396378599808E-2</v>
      </c>
      <c r="AB193" s="84">
        <f t="shared" si="27"/>
        <v>450461.09675490781</v>
      </c>
      <c r="AC193" s="84">
        <f t="shared" si="28"/>
        <v>68836.792027263975</v>
      </c>
      <c r="AD193" s="84">
        <f t="shared" si="29"/>
        <v>176938.20960093336</v>
      </c>
      <c r="AE193" s="84">
        <f t="shared" si="30"/>
        <v>24983.654737976696</v>
      </c>
      <c r="AF193" s="84">
        <f t="shared" si="31"/>
        <v>179702.44038873387</v>
      </c>
      <c r="AG193" s="84">
        <f t="shared" si="32"/>
        <v>598192.59008629492</v>
      </c>
      <c r="AH193" s="84">
        <f t="shared" si="33"/>
        <v>219565.69582177652</v>
      </c>
      <c r="AI193" s="84">
        <f t="shared" si="34"/>
        <v>169678.64250395543</v>
      </c>
      <c r="AJ193" s="84">
        <f t="shared" si="35"/>
        <v>208948.25176056294</v>
      </c>
      <c r="AK193" s="84">
        <v>69.310122501611858</v>
      </c>
      <c r="AL193" s="71">
        <v>14821723.527045194</v>
      </c>
      <c r="AM193" s="71">
        <f t="shared" si="36"/>
        <v>21384644.828322884</v>
      </c>
      <c r="AN193" s="71">
        <f>[1]Extra_XM!I232</f>
        <v>71.609980443956331</v>
      </c>
      <c r="AO193" s="83">
        <v>9869843.0221692603</v>
      </c>
      <c r="AP193" s="83">
        <v>14104061.79721811</v>
      </c>
      <c r="AQ193" s="71">
        <f t="shared" si="37"/>
        <v>14240117.699892581</v>
      </c>
      <c r="AR193" s="71">
        <f t="shared" si="38"/>
        <v>20349209.160451435</v>
      </c>
      <c r="AS193" s="87">
        <v>18768.634177746731</v>
      </c>
      <c r="AT193" s="86">
        <f>[2]monthly!H193</f>
        <v>118.9</v>
      </c>
      <c r="AU193" s="86">
        <f>[2]monthly!I193</f>
        <v>79.099999999999994</v>
      </c>
      <c r="AV193" s="77"/>
      <c r="AW193" s="77"/>
      <c r="AX193" s="77"/>
      <c r="BN193" s="74"/>
      <c r="BO193" s="75"/>
      <c r="BP193" s="76"/>
      <c r="BQ193" s="76"/>
      <c r="BR193" s="74"/>
      <c r="BS193" s="74"/>
      <c r="BU193" s="78"/>
      <c r="BV193" s="78"/>
      <c r="BW193" s="78"/>
      <c r="BX193" s="78"/>
      <c r="CA193" s="77"/>
    </row>
    <row r="194" spans="1:79" x14ac:dyDescent="0.25">
      <c r="A194" s="67">
        <v>39814</v>
      </c>
      <c r="B194" s="68">
        <v>2009</v>
      </c>
      <c r="C194" s="68">
        <v>1</v>
      </c>
      <c r="D194" s="68">
        <v>194</v>
      </c>
      <c r="E194" s="79">
        <v>64.844953039709821</v>
      </c>
      <c r="F194" s="79">
        <v>68.088638534919994</v>
      </c>
      <c r="G194" s="79"/>
      <c r="H194" s="79"/>
      <c r="I194" s="60">
        <v>65.830836617735912</v>
      </c>
      <c r="J194" s="60">
        <v>79.823543814199382</v>
      </c>
      <c r="K194" s="60">
        <v>75.331526560058393</v>
      </c>
      <c r="L194" s="60">
        <v>65.430144725228516</v>
      </c>
      <c r="M194" s="80">
        <v>348355.89</v>
      </c>
      <c r="N194" s="81">
        <v>77984.165999999997</v>
      </c>
      <c r="O194" s="81">
        <v>93080.10500000001</v>
      </c>
      <c r="P194" s="81">
        <v>21842.822999999997</v>
      </c>
      <c r="Q194" s="81">
        <v>155448.796</v>
      </c>
      <c r="R194" s="82">
        <v>478718.92499999999</v>
      </c>
      <c r="S194" s="81">
        <v>145406.90599999999</v>
      </c>
      <c r="T194" s="81">
        <v>162410.84099999999</v>
      </c>
      <c r="U194" s="81">
        <v>170901.17800000004</v>
      </c>
      <c r="V194" s="69">
        <v>90.682280494698915</v>
      </c>
      <c r="W194" s="69">
        <v>89.127766194063156</v>
      </c>
      <c r="X194" s="69">
        <v>120.57361918895442</v>
      </c>
      <c r="Y194" s="69">
        <v>98.289998660167754</v>
      </c>
      <c r="Z194" s="88">
        <f t="shared" si="39"/>
        <v>3.943578025724559E-2</v>
      </c>
      <c r="AA194" s="88">
        <f t="shared" si="40"/>
        <v>-1.733723734864534E-2</v>
      </c>
      <c r="AB194" s="84">
        <f t="shared" si="27"/>
        <v>384149.9001785295</v>
      </c>
      <c r="AC194" s="84">
        <f t="shared" si="28"/>
        <v>85997.138111848413</v>
      </c>
      <c r="AD194" s="84">
        <f t="shared" si="29"/>
        <v>102644.20401893319</v>
      </c>
      <c r="AE194" s="84">
        <f t="shared" si="30"/>
        <v>24087.200807964771</v>
      </c>
      <c r="AF194" s="84">
        <f t="shared" si="31"/>
        <v>171421.35723978313</v>
      </c>
      <c r="AG194" s="84">
        <f t="shared" si="32"/>
        <v>537115.36308186711</v>
      </c>
      <c r="AH194" s="84">
        <f t="shared" si="33"/>
        <v>163144.34009643743</v>
      </c>
      <c r="AI194" s="84">
        <f t="shared" si="34"/>
        <v>182222.49691120189</v>
      </c>
      <c r="AJ194" s="84">
        <f t="shared" si="35"/>
        <v>191748.52607422788</v>
      </c>
      <c r="AK194" s="84">
        <v>69.374597034171501</v>
      </c>
      <c r="AL194" s="71">
        <v>15293734.503704907</v>
      </c>
      <c r="AM194" s="71">
        <f t="shared" si="36"/>
        <v>22045150.757663861</v>
      </c>
      <c r="AN194" s="71">
        <f>[1]Extra_XM!I233</f>
        <v>73.444825346359792</v>
      </c>
      <c r="AO194" s="83">
        <v>9275013.4281542394</v>
      </c>
      <c r="AP194" s="83">
        <v>13828294.849382408</v>
      </c>
      <c r="AQ194" s="71">
        <f t="shared" si="37"/>
        <v>13369466.382032737</v>
      </c>
      <c r="AR194" s="71">
        <f t="shared" si="38"/>
        <v>19932793.040327244</v>
      </c>
      <c r="AS194" s="87">
        <v>16134.287345604162</v>
      </c>
      <c r="AT194" s="86">
        <f>[2]monthly!H194</f>
        <v>115.2</v>
      </c>
      <c r="AU194" s="86">
        <f>[2]monthly!I194</f>
        <v>78.7</v>
      </c>
      <c r="AV194" s="77"/>
      <c r="AW194" s="77"/>
      <c r="AX194" s="77"/>
      <c r="BN194" s="74"/>
      <c r="BO194" s="75"/>
      <c r="BP194" s="76"/>
      <c r="BQ194" s="76"/>
      <c r="BR194" s="74"/>
      <c r="BS194" s="74"/>
      <c r="BU194" s="78"/>
      <c r="BV194" s="78"/>
      <c r="BW194" s="78"/>
      <c r="BX194" s="78"/>
      <c r="CA194" s="77"/>
    </row>
    <row r="195" spans="1:79" x14ac:dyDescent="0.25">
      <c r="A195" s="67">
        <v>39845</v>
      </c>
      <c r="B195" s="68">
        <v>2009</v>
      </c>
      <c r="C195" s="68">
        <v>2</v>
      </c>
      <c r="D195" s="68">
        <v>195</v>
      </c>
      <c r="E195" s="79">
        <v>64.361985452030368</v>
      </c>
      <c r="F195" s="79">
        <v>67.306019775033903</v>
      </c>
      <c r="G195" s="79"/>
      <c r="H195" s="79"/>
      <c r="I195" s="60">
        <v>62.397821609000914</v>
      </c>
      <c r="J195" s="60">
        <v>78.373056912400841</v>
      </c>
      <c r="K195" s="60">
        <v>83.386327462956586</v>
      </c>
      <c r="L195" s="60">
        <v>61.599949583086882</v>
      </c>
      <c r="M195" s="80">
        <v>470021.45</v>
      </c>
      <c r="N195" s="81">
        <v>185965.35599999994</v>
      </c>
      <c r="O195" s="81">
        <v>110040.056</v>
      </c>
      <c r="P195" s="81">
        <v>18698.851999999995</v>
      </c>
      <c r="Q195" s="81">
        <v>155317.18599999999</v>
      </c>
      <c r="R195" s="82">
        <v>466811.745</v>
      </c>
      <c r="S195" s="81">
        <v>147622.80100000001</v>
      </c>
      <c r="T195" s="81">
        <v>168972.85800000001</v>
      </c>
      <c r="U195" s="81">
        <v>150216.08600000001</v>
      </c>
      <c r="V195" s="69">
        <v>87.626051457522721</v>
      </c>
      <c r="W195" s="69">
        <v>88.963064662670021</v>
      </c>
      <c r="X195" s="69">
        <v>116.42881216773887</v>
      </c>
      <c r="Y195" s="69">
        <v>97.838651199045415</v>
      </c>
      <c r="Z195" s="88">
        <f t="shared" si="39"/>
        <v>-3.4375736990361894E-2</v>
      </c>
      <c r="AA195" s="88">
        <f t="shared" si="40"/>
        <v>-4.591997835739603E-3</v>
      </c>
      <c r="AB195" s="84">
        <f t="shared" si="27"/>
        <v>536394.64768972935</v>
      </c>
      <c r="AC195" s="84">
        <f t="shared" si="28"/>
        <v>212226.10503013228</v>
      </c>
      <c r="AD195" s="84">
        <f t="shared" si="29"/>
        <v>125579.1561637838</v>
      </c>
      <c r="AE195" s="84">
        <f t="shared" si="30"/>
        <v>21339.375321578173</v>
      </c>
      <c r="AF195" s="84">
        <f t="shared" si="31"/>
        <v>177250.01117423506</v>
      </c>
      <c r="AG195" s="84">
        <f t="shared" si="32"/>
        <v>524725.34165730001</v>
      </c>
      <c r="AH195" s="84">
        <f t="shared" si="33"/>
        <v>165937.18028909623</v>
      </c>
      <c r="AI195" s="84">
        <f t="shared" si="34"/>
        <v>189935.96796683091</v>
      </c>
      <c r="AJ195" s="84">
        <f t="shared" si="35"/>
        <v>168852.1934013729</v>
      </c>
      <c r="AK195" s="84">
        <v>69.181173436492585</v>
      </c>
      <c r="AL195" s="71">
        <v>15425783</v>
      </c>
      <c r="AM195" s="71">
        <f t="shared" si="36"/>
        <v>22297660.235787511</v>
      </c>
      <c r="AN195" s="71">
        <f>[1]Extra_XM!I234</f>
        <v>74.324963786963565</v>
      </c>
      <c r="AO195" s="83">
        <v>9158168</v>
      </c>
      <c r="AP195" s="83">
        <v>13765461</v>
      </c>
      <c r="AQ195" s="71">
        <f t="shared" si="37"/>
        <v>13237948.339235788</v>
      </c>
      <c r="AR195" s="71">
        <f t="shared" si="38"/>
        <v>19897698.053122088</v>
      </c>
      <c r="AS195" s="87">
        <v>17297.728291790005</v>
      </c>
      <c r="AT195" s="86">
        <f>[2]monthly!H195</f>
        <v>115.26</v>
      </c>
      <c r="AU195" s="86">
        <f>[2]monthly!I195</f>
        <v>76.099999999999994</v>
      </c>
      <c r="AV195" s="77"/>
      <c r="AW195" s="77"/>
      <c r="AX195" s="77"/>
      <c r="BN195" s="74"/>
      <c r="BO195" s="75"/>
      <c r="BP195" s="76"/>
      <c r="BQ195" s="76"/>
      <c r="BR195" s="74"/>
      <c r="BS195" s="74"/>
      <c r="BU195" s="78"/>
      <c r="BV195" s="78"/>
      <c r="BW195" s="78"/>
      <c r="BX195" s="78"/>
      <c r="CA195" s="77"/>
    </row>
    <row r="196" spans="1:79" x14ac:dyDescent="0.25">
      <c r="A196" s="67">
        <v>39873</v>
      </c>
      <c r="B196" s="68">
        <v>2009</v>
      </c>
      <c r="C196" s="68">
        <v>3</v>
      </c>
      <c r="D196" s="68">
        <v>196</v>
      </c>
      <c r="E196" s="79">
        <v>72.076395105380143</v>
      </c>
      <c r="F196" s="79">
        <v>68.699345120891394</v>
      </c>
      <c r="G196" s="79"/>
      <c r="H196" s="79"/>
      <c r="I196" s="60">
        <v>66.373343784206142</v>
      </c>
      <c r="J196" s="60">
        <v>86.151699322040585</v>
      </c>
      <c r="K196" s="60">
        <v>82.653758655920484</v>
      </c>
      <c r="L196" s="60">
        <v>60.365661864162938</v>
      </c>
      <c r="M196" s="80">
        <v>531402.47</v>
      </c>
      <c r="N196" s="81">
        <v>191564.66700000002</v>
      </c>
      <c r="O196" s="81">
        <v>160888.035</v>
      </c>
      <c r="P196" s="81">
        <v>21321.746999999999</v>
      </c>
      <c r="Q196" s="81">
        <v>157628.02100000001</v>
      </c>
      <c r="R196" s="82">
        <v>497259.45600000001</v>
      </c>
      <c r="S196" s="81">
        <v>172883.522</v>
      </c>
      <c r="T196" s="81">
        <v>141504.81100000002</v>
      </c>
      <c r="U196" s="81">
        <v>182871.12299999996</v>
      </c>
      <c r="V196" s="69">
        <v>86.502586524915841</v>
      </c>
      <c r="W196" s="69">
        <v>87.865869667917153</v>
      </c>
      <c r="X196" s="69">
        <v>115.64749846561762</v>
      </c>
      <c r="Y196" s="69">
        <v>96.506759792177391</v>
      </c>
      <c r="Z196" s="88">
        <f t="shared" si="39"/>
        <v>-6.7106559585579095E-3</v>
      </c>
      <c r="AA196" s="88">
        <f t="shared" si="40"/>
        <v>-1.3613141540130047E-2</v>
      </c>
      <c r="AB196" s="84">
        <f t="shared" si="27"/>
        <v>614319.74620427913</v>
      </c>
      <c r="AC196" s="84">
        <f t="shared" si="28"/>
        <v>221455.42080966858</v>
      </c>
      <c r="AD196" s="84">
        <f t="shared" si="29"/>
        <v>185992.16678180886</v>
      </c>
      <c r="AE196" s="84">
        <f t="shared" si="30"/>
        <v>24648.681451691125</v>
      </c>
      <c r="AF196" s="84">
        <f t="shared" si="31"/>
        <v>182223.47716111067</v>
      </c>
      <c r="AG196" s="84">
        <f t="shared" si="32"/>
        <v>565930.1590928958</v>
      </c>
      <c r="AH196" s="84">
        <f t="shared" si="33"/>
        <v>196758.44859147363</v>
      </c>
      <c r="AI196" s="84">
        <f t="shared" si="34"/>
        <v>161046.38983806505</v>
      </c>
      <c r="AJ196" s="84">
        <f t="shared" si="35"/>
        <v>208125.32066335707</v>
      </c>
      <c r="AK196" s="84">
        <v>69.052224371373299</v>
      </c>
      <c r="AL196" s="71">
        <v>15363243.591901081</v>
      </c>
      <c r="AM196" s="71">
        <f t="shared" si="36"/>
        <v>22248730.916002408</v>
      </c>
      <c r="AN196" s="71">
        <f>[1]Extra_XM!I235</f>
        <v>74.527807343503198</v>
      </c>
      <c r="AO196" s="83">
        <v>9146462.5879220702</v>
      </c>
      <c r="AP196" s="83">
        <v>13698517.511911711</v>
      </c>
      <c r="AQ196" s="71">
        <f t="shared" si="37"/>
        <v>13245717.529287705</v>
      </c>
      <c r="AR196" s="71">
        <f t="shared" si="38"/>
        <v>19837909.113888953</v>
      </c>
      <c r="AS196" s="87">
        <v>17659.106354032014</v>
      </c>
      <c r="AT196" s="86">
        <f>[2]monthly!H196</f>
        <v>127.81</v>
      </c>
      <c r="AU196" s="86">
        <f>[2]monthly!I196</f>
        <v>88.6</v>
      </c>
      <c r="AV196" s="77"/>
      <c r="AW196" s="77"/>
      <c r="AX196" s="77"/>
      <c r="BN196" s="74"/>
      <c r="BO196" s="75"/>
      <c r="BP196" s="76"/>
      <c r="BQ196" s="76"/>
      <c r="BR196" s="74"/>
      <c r="BS196" s="74"/>
      <c r="BU196" s="78"/>
      <c r="BV196" s="78"/>
      <c r="BW196" s="78"/>
      <c r="BX196" s="78"/>
      <c r="CA196" s="77"/>
    </row>
    <row r="197" spans="1:79" x14ac:dyDescent="0.25">
      <c r="A197" s="67">
        <v>39904</v>
      </c>
      <c r="B197" s="68">
        <v>2009</v>
      </c>
      <c r="C197" s="68">
        <v>4</v>
      </c>
      <c r="D197" s="68">
        <v>197</v>
      </c>
      <c r="E197" s="79">
        <v>69.011168894156029</v>
      </c>
      <c r="F197" s="79">
        <v>68.821960895551697</v>
      </c>
      <c r="G197" s="79"/>
      <c r="H197" s="79"/>
      <c r="I197" s="60">
        <v>64.667392849463781</v>
      </c>
      <c r="J197" s="60">
        <v>85.906946838668759</v>
      </c>
      <c r="K197" s="60">
        <v>82.491617380575775</v>
      </c>
      <c r="L197" s="60">
        <v>60.892196511426505</v>
      </c>
      <c r="M197" s="80">
        <v>436899.32</v>
      </c>
      <c r="N197" s="81">
        <v>150788.52699999997</v>
      </c>
      <c r="O197" s="81">
        <v>107799.68500000001</v>
      </c>
      <c r="P197" s="81">
        <v>21007.061999999994</v>
      </c>
      <c r="Q197" s="81">
        <v>157304.046</v>
      </c>
      <c r="R197" s="82">
        <v>459418.49400000001</v>
      </c>
      <c r="S197" s="81">
        <v>157480.20600000001</v>
      </c>
      <c r="T197" s="81">
        <v>136474.90600000002</v>
      </c>
      <c r="U197" s="81">
        <v>165463.38199999998</v>
      </c>
      <c r="V197" s="69">
        <v>89.893885983694048</v>
      </c>
      <c r="W197" s="69">
        <v>88.768077780521196</v>
      </c>
      <c r="X197" s="69">
        <v>118.59899579900171</v>
      </c>
      <c r="Y197" s="69">
        <v>97.970934711731033</v>
      </c>
      <c r="Z197" s="88">
        <f t="shared" si="39"/>
        <v>2.552149741709786E-2</v>
      </c>
      <c r="AA197" s="88">
        <f t="shared" si="40"/>
        <v>1.5171734318991437E-2</v>
      </c>
      <c r="AB197" s="84">
        <f t="shared" si="27"/>
        <v>486016.72429563198</v>
      </c>
      <c r="AC197" s="84">
        <f t="shared" si="28"/>
        <v>167740.58140878644</v>
      </c>
      <c r="AD197" s="84">
        <f t="shared" si="29"/>
        <v>119918.81741496181</v>
      </c>
      <c r="AE197" s="84">
        <f t="shared" si="30"/>
        <v>23368.732778790418</v>
      </c>
      <c r="AF197" s="84">
        <f t="shared" si="31"/>
        <v>174988.59269309323</v>
      </c>
      <c r="AG197" s="84">
        <f t="shared" si="32"/>
        <v>517549.21981741098</v>
      </c>
      <c r="AH197" s="84">
        <f t="shared" si="33"/>
        <v>177406.34914881151</v>
      </c>
      <c r="AI197" s="84">
        <f t="shared" si="34"/>
        <v>153743.22550662167</v>
      </c>
      <c r="AJ197" s="84">
        <f t="shared" si="35"/>
        <v>186399.64516197782</v>
      </c>
      <c r="AK197" s="84">
        <v>68.665377176015468</v>
      </c>
      <c r="AL197" s="71">
        <v>15448304.60439337</v>
      </c>
      <c r="AM197" s="71">
        <f t="shared" si="36"/>
        <v>22497953.466116544</v>
      </c>
      <c r="AN197" s="71">
        <f>[1]Extra_XM!I236</f>
        <v>75.007901178684662</v>
      </c>
      <c r="AO197" s="83">
        <v>9377942.7198295109</v>
      </c>
      <c r="AP197" s="83">
        <v>14024621.60708734</v>
      </c>
      <c r="AQ197" s="71">
        <f t="shared" si="37"/>
        <v>13657454.608878473</v>
      </c>
      <c r="AR197" s="71">
        <f t="shared" si="38"/>
        <v>20424589.77708213</v>
      </c>
      <c r="AS197" s="87">
        <v>15259.610193230243</v>
      </c>
      <c r="AT197" s="86">
        <f>[2]monthly!H197</f>
        <v>123.09</v>
      </c>
      <c r="AU197" s="86">
        <f>[2]monthly!I197</f>
        <v>85.2</v>
      </c>
      <c r="AV197" s="77"/>
      <c r="AW197" s="77"/>
      <c r="AX197" s="77"/>
      <c r="BN197" s="74"/>
      <c r="BO197" s="75"/>
      <c r="BP197" s="76"/>
      <c r="BQ197" s="76"/>
      <c r="BR197" s="74"/>
      <c r="BS197" s="74"/>
      <c r="BU197" s="78"/>
      <c r="BV197" s="78"/>
      <c r="BW197" s="78"/>
      <c r="BX197" s="78"/>
      <c r="CA197" s="77"/>
    </row>
    <row r="198" spans="1:79" x14ac:dyDescent="0.25">
      <c r="A198" s="67">
        <v>39934</v>
      </c>
      <c r="B198" s="68">
        <v>2009</v>
      </c>
      <c r="C198" s="68">
        <v>5</v>
      </c>
      <c r="D198" s="68">
        <v>198</v>
      </c>
      <c r="E198" s="79">
        <v>68.33430737957535</v>
      </c>
      <c r="F198" s="79">
        <v>66.105844225404795</v>
      </c>
      <c r="G198" s="79"/>
      <c r="H198" s="79"/>
      <c r="I198" s="60">
        <v>75.337146325847272</v>
      </c>
      <c r="J198" s="60">
        <v>89.915618182352759</v>
      </c>
      <c r="K198" s="60">
        <v>110.78094186391176</v>
      </c>
      <c r="L198" s="60">
        <v>57.920782275079347</v>
      </c>
      <c r="M198" s="80">
        <v>404647.55</v>
      </c>
      <c r="N198" s="81">
        <v>124194.53399999999</v>
      </c>
      <c r="O198" s="81">
        <v>102700.78199999999</v>
      </c>
      <c r="P198" s="81">
        <v>24312.153000000009</v>
      </c>
      <c r="Q198" s="81">
        <v>153440.08100000001</v>
      </c>
      <c r="R198" s="82">
        <v>401100.929</v>
      </c>
      <c r="S198" s="81">
        <v>156733.49900000001</v>
      </c>
      <c r="T198" s="81">
        <v>90801.017999999996</v>
      </c>
      <c r="U198" s="81">
        <v>153566.41200000001</v>
      </c>
      <c r="V198" s="69">
        <v>95.794170687885568</v>
      </c>
      <c r="W198" s="69">
        <v>90.540163664433919</v>
      </c>
      <c r="X198" s="69">
        <v>125.46399663474725</v>
      </c>
      <c r="Y198" s="69">
        <v>99.862961114522975</v>
      </c>
      <c r="Z198" s="88">
        <f t="shared" si="39"/>
        <v>5.7884139654775346E-2</v>
      </c>
      <c r="AA198" s="88">
        <f t="shared" si="40"/>
        <v>1.9312119541974537E-2</v>
      </c>
      <c r="AB198" s="84">
        <f t="shared" si="27"/>
        <v>422413.54259270494</v>
      </c>
      <c r="AC198" s="84">
        <f t="shared" si="28"/>
        <v>129647.27718625787</v>
      </c>
      <c r="AD198" s="84">
        <f t="shared" si="29"/>
        <v>107209.84509027944</v>
      </c>
      <c r="AE198" s="84">
        <f t="shared" si="30"/>
        <v>25379.574587281855</v>
      </c>
      <c r="AF198" s="84">
        <f t="shared" si="31"/>
        <v>160176.84572888579</v>
      </c>
      <c r="AG198" s="84">
        <f t="shared" si="32"/>
        <v>443008.84023866738</v>
      </c>
      <c r="AH198" s="84">
        <f t="shared" si="33"/>
        <v>173109.36125639922</v>
      </c>
      <c r="AI198" s="84">
        <f t="shared" si="34"/>
        <v>100288.10897286741</v>
      </c>
      <c r="AJ198" s="84">
        <f t="shared" si="35"/>
        <v>169611.37000940074</v>
      </c>
      <c r="AK198" s="84">
        <v>68.665377176015468</v>
      </c>
      <c r="AL198" s="71">
        <v>15359656.895949529</v>
      </c>
      <c r="AM198" s="71">
        <f t="shared" si="36"/>
        <v>22368852.437199738</v>
      </c>
      <c r="AN198" s="71">
        <f>[1]Extra_XM!I237</f>
        <v>75.140951889681148</v>
      </c>
      <c r="AO198" s="83">
        <v>9791182.7228613794</v>
      </c>
      <c r="AP198" s="83">
        <v>14477913.14014313</v>
      </c>
      <c r="AQ198" s="71">
        <f t="shared" si="37"/>
        <v>14259271.740054462</v>
      </c>
      <c r="AR198" s="71">
        <f t="shared" si="38"/>
        <v>21084735.474518307</v>
      </c>
      <c r="AS198" s="87">
        <v>18402.815220928853</v>
      </c>
      <c r="AT198" s="86">
        <f>[2]monthly!H198</f>
        <v>124.41</v>
      </c>
      <c r="AU198" s="86">
        <f>[2]monthly!I198</f>
        <v>91.3</v>
      </c>
      <c r="AV198" s="77"/>
      <c r="AW198" s="77"/>
      <c r="AX198" s="77"/>
      <c r="BN198" s="74"/>
      <c r="BO198" s="75"/>
      <c r="BP198" s="76"/>
      <c r="BQ198" s="76"/>
      <c r="BR198" s="74"/>
      <c r="BS198" s="74"/>
      <c r="BU198" s="78"/>
      <c r="BV198" s="78"/>
      <c r="BW198" s="78"/>
      <c r="BX198" s="78"/>
      <c r="CA198" s="77"/>
    </row>
    <row r="199" spans="1:79" x14ac:dyDescent="0.25">
      <c r="A199" s="67">
        <v>39965</v>
      </c>
      <c r="B199" s="68">
        <v>2009</v>
      </c>
      <c r="C199" s="68">
        <v>6</v>
      </c>
      <c r="D199" s="68">
        <v>199</v>
      </c>
      <c r="E199" s="79">
        <v>63.321917319019143</v>
      </c>
      <c r="F199" s="79">
        <v>70.135561123010604</v>
      </c>
      <c r="G199" s="79"/>
      <c r="H199" s="79"/>
      <c r="I199" s="60">
        <v>72.83083567136768</v>
      </c>
      <c r="J199" s="60">
        <v>85.985914475586881</v>
      </c>
      <c r="K199" s="60">
        <v>111.1695387404844</v>
      </c>
      <c r="L199" s="60">
        <v>68.733562170582104</v>
      </c>
      <c r="M199" s="80">
        <v>450894.24</v>
      </c>
      <c r="N199" s="81">
        <v>168356.27300000002</v>
      </c>
      <c r="O199" s="81">
        <v>105114.495</v>
      </c>
      <c r="P199" s="81">
        <v>21199.298000000003</v>
      </c>
      <c r="Q199" s="81">
        <v>156224.174</v>
      </c>
      <c r="R199" s="82">
        <v>515163.50900000002</v>
      </c>
      <c r="S199" s="81">
        <v>166192.79</v>
      </c>
      <c r="T199" s="81">
        <v>166530.55599999998</v>
      </c>
      <c r="U199" s="81">
        <v>182440.16300000003</v>
      </c>
      <c r="V199" s="69">
        <v>99.217186867124781</v>
      </c>
      <c r="W199" s="69">
        <v>93.116813061706424</v>
      </c>
      <c r="X199" s="69">
        <v>128.46348130860252</v>
      </c>
      <c r="Y199" s="69">
        <v>102.7691863053096</v>
      </c>
      <c r="Z199" s="88">
        <f t="shared" si="39"/>
        <v>2.3907134750277503E-2</v>
      </c>
      <c r="AA199" s="88">
        <f t="shared" si="40"/>
        <v>2.9102133146780673E-2</v>
      </c>
      <c r="AB199" s="84">
        <f t="shared" si="27"/>
        <v>454451.74796565616</v>
      </c>
      <c r="AC199" s="84">
        <f t="shared" si="28"/>
        <v>169684.58622543773</v>
      </c>
      <c r="AD199" s="84">
        <f t="shared" si="29"/>
        <v>105943.83727163431</v>
      </c>
      <c r="AE199" s="84">
        <f t="shared" si="30"/>
        <v>21366.558223819491</v>
      </c>
      <c r="AF199" s="84">
        <f t="shared" si="31"/>
        <v>157456.76624476467</v>
      </c>
      <c r="AG199" s="84">
        <f t="shared" si="32"/>
        <v>553244.35197176761</v>
      </c>
      <c r="AH199" s="84">
        <f t="shared" si="33"/>
        <v>178477.74696699271</v>
      </c>
      <c r="AI199" s="84">
        <f t="shared" si="34"/>
        <v>178840.48060111757</v>
      </c>
      <c r="AJ199" s="84">
        <f t="shared" si="35"/>
        <v>195926.12440365739</v>
      </c>
      <c r="AK199" s="84">
        <v>69.245647969052229</v>
      </c>
      <c r="AL199" s="71">
        <v>15563873</v>
      </c>
      <c r="AM199" s="71">
        <f t="shared" si="36"/>
        <v>22476319.388268154</v>
      </c>
      <c r="AN199" s="71">
        <f>[1]Extra_XM!I238</f>
        <v>75.005857176322849</v>
      </c>
      <c r="AO199" s="83">
        <v>9833798</v>
      </c>
      <c r="AP199" s="83">
        <v>14637739</v>
      </c>
      <c r="AQ199" s="71">
        <f t="shared" si="37"/>
        <v>14201322.810055865</v>
      </c>
      <c r="AR199" s="71">
        <f t="shared" si="38"/>
        <v>21138857.717877094</v>
      </c>
      <c r="AS199" s="87">
        <v>14205.770536507534</v>
      </c>
      <c r="AT199" s="86">
        <f>[2]monthly!H199</f>
        <v>125.61</v>
      </c>
      <c r="AU199" s="86">
        <f>[2]monthly!I199</f>
        <v>92.2</v>
      </c>
      <c r="AV199" s="77"/>
      <c r="AW199" s="77"/>
      <c r="AX199" s="77"/>
      <c r="BN199" s="74"/>
      <c r="BO199" s="75"/>
      <c r="BP199" s="76"/>
      <c r="BQ199" s="76"/>
      <c r="BR199" s="74"/>
      <c r="BS199" s="74"/>
      <c r="BU199" s="78"/>
      <c r="BV199" s="78"/>
      <c r="BW199" s="78"/>
      <c r="BX199" s="78"/>
      <c r="CA199" s="77"/>
    </row>
    <row r="200" spans="1:79" x14ac:dyDescent="0.25">
      <c r="A200" s="67">
        <v>39995</v>
      </c>
      <c r="B200" s="68">
        <v>2009</v>
      </c>
      <c r="C200" s="68">
        <v>7</v>
      </c>
      <c r="D200" s="68">
        <v>200</v>
      </c>
      <c r="E200" s="79">
        <v>70.093780392692068</v>
      </c>
      <c r="F200" s="79">
        <v>73.886105660643196</v>
      </c>
      <c r="G200" s="79"/>
      <c r="H200" s="79"/>
      <c r="I200" s="60">
        <v>71.853138032359468</v>
      </c>
      <c r="J200" s="60">
        <v>84.660387587427124</v>
      </c>
      <c r="K200" s="60">
        <v>116.65250402674998</v>
      </c>
      <c r="L200" s="60">
        <v>72.576860825280292</v>
      </c>
      <c r="M200" s="80">
        <v>443888.92</v>
      </c>
      <c r="N200" s="81">
        <v>131358.98300000001</v>
      </c>
      <c r="O200" s="81">
        <v>122005.46299999999</v>
      </c>
      <c r="P200" s="81">
        <v>26680.573000000004</v>
      </c>
      <c r="Q200" s="81">
        <v>163843.90100000001</v>
      </c>
      <c r="R200" s="82">
        <v>532833.53200000001</v>
      </c>
      <c r="S200" s="81">
        <v>177427.755</v>
      </c>
      <c r="T200" s="81">
        <v>152342.63999999998</v>
      </c>
      <c r="U200" s="81">
        <v>203063.13700000002</v>
      </c>
      <c r="V200" s="69">
        <v>95.078318167470471</v>
      </c>
      <c r="W200" s="69">
        <v>92.473304805700522</v>
      </c>
      <c r="X200" s="69">
        <v>125.01520762973919</v>
      </c>
      <c r="Y200" s="69">
        <v>102.11360032784663</v>
      </c>
      <c r="Z200" s="88">
        <f t="shared" si="39"/>
        <v>-2.6842443033126884E-2</v>
      </c>
      <c r="AA200" s="88">
        <f t="shared" si="40"/>
        <v>-6.3792076305376755E-3</v>
      </c>
      <c r="AB200" s="84">
        <f t="shared" si="27"/>
        <v>466866.60908130108</v>
      </c>
      <c r="AC200" s="84">
        <f t="shared" si="28"/>
        <v>138158.71539568563</v>
      </c>
      <c r="AD200" s="84">
        <f t="shared" si="29"/>
        <v>128321.01508684679</v>
      </c>
      <c r="AE200" s="84">
        <f t="shared" si="30"/>
        <v>28061.679586091312</v>
      </c>
      <c r="AF200" s="84">
        <f t="shared" si="31"/>
        <v>172325.1990126773</v>
      </c>
      <c r="AG200" s="84">
        <f t="shared" si="32"/>
        <v>576202.54095985705</v>
      </c>
      <c r="AH200" s="84">
        <f t="shared" si="33"/>
        <v>191869.16199523828</v>
      </c>
      <c r="AI200" s="84">
        <f t="shared" si="34"/>
        <v>164742.29002639561</v>
      </c>
      <c r="AJ200" s="84">
        <f t="shared" si="35"/>
        <v>219591.08893822314</v>
      </c>
      <c r="AK200" s="84">
        <v>69.052224371373299</v>
      </c>
      <c r="AL200" s="71">
        <v>15801417</v>
      </c>
      <c r="AM200" s="71">
        <f t="shared" si="36"/>
        <v>22883284.563025214</v>
      </c>
      <c r="AN200" s="71">
        <f>[1]Extra_XM!I239</f>
        <v>75.178354748084473</v>
      </c>
      <c r="AO200" s="83">
        <v>9972480</v>
      </c>
      <c r="AP200" s="83">
        <v>14854628</v>
      </c>
      <c r="AQ200" s="71">
        <f t="shared" si="37"/>
        <v>14441938.823529415</v>
      </c>
      <c r="AR200" s="71">
        <f t="shared" si="38"/>
        <v>21512164.358543422</v>
      </c>
      <c r="AS200" s="87">
        <v>17052.313243704055</v>
      </c>
      <c r="AT200" s="86">
        <f>[2]monthly!H200</f>
        <v>131.44</v>
      </c>
      <c r="AU200" s="86">
        <f>[2]monthly!I200</f>
        <v>97.7</v>
      </c>
      <c r="AV200" s="77"/>
      <c r="AW200" s="77"/>
      <c r="AX200" s="77"/>
      <c r="BN200" s="74"/>
      <c r="BO200" s="75"/>
      <c r="BP200" s="76"/>
      <c r="BQ200" s="76"/>
      <c r="BR200" s="74"/>
      <c r="BS200" s="74"/>
      <c r="BU200" s="78"/>
      <c r="BV200" s="78"/>
      <c r="BW200" s="78"/>
      <c r="BX200" s="78"/>
      <c r="CA200" s="77"/>
    </row>
    <row r="201" spans="1:79" x14ac:dyDescent="0.25">
      <c r="A201" s="67">
        <v>40026</v>
      </c>
      <c r="B201" s="68">
        <v>2009</v>
      </c>
      <c r="C201" s="68">
        <v>8</v>
      </c>
      <c r="D201" s="68">
        <v>201</v>
      </c>
      <c r="E201" s="79">
        <v>70.398254252998782</v>
      </c>
      <c r="F201" s="79">
        <v>70.929638606518594</v>
      </c>
      <c r="G201" s="79"/>
      <c r="H201" s="79"/>
      <c r="I201" s="60">
        <v>75.031817999083017</v>
      </c>
      <c r="J201" s="60">
        <v>83.71710877366003</v>
      </c>
      <c r="K201" s="60">
        <v>115.9330996307046</v>
      </c>
      <c r="L201" s="60">
        <v>75.147633747640626</v>
      </c>
      <c r="M201" s="80">
        <v>436339.24</v>
      </c>
      <c r="N201" s="81">
        <v>101169.98499999999</v>
      </c>
      <c r="O201" s="81">
        <v>144690.962</v>
      </c>
      <c r="P201" s="81">
        <v>25363.672000000002</v>
      </c>
      <c r="Q201" s="81">
        <v>165114.62100000001</v>
      </c>
      <c r="R201" s="82">
        <v>571995.04099999997</v>
      </c>
      <c r="S201" s="81">
        <v>183509.08199999999</v>
      </c>
      <c r="T201" s="81">
        <v>186621.59599999999</v>
      </c>
      <c r="U201" s="81">
        <v>201864.36299999992</v>
      </c>
      <c r="V201" s="69">
        <v>96.394415900259233</v>
      </c>
      <c r="W201" s="69">
        <v>94.611106471395487</v>
      </c>
      <c r="X201" s="69">
        <v>131.50787162220198</v>
      </c>
      <c r="Y201" s="69">
        <v>104.52338555688534</v>
      </c>
      <c r="Z201" s="88">
        <f t="shared" si="39"/>
        <v>5.1934993474492153E-2</v>
      </c>
      <c r="AA201" s="88">
        <f t="shared" si="40"/>
        <v>2.3599062429508377E-2</v>
      </c>
      <c r="AB201" s="84">
        <f t="shared" si="27"/>
        <v>452660.28734640277</v>
      </c>
      <c r="AC201" s="84">
        <f t="shared" si="28"/>
        <v>104954.19683302204</v>
      </c>
      <c r="AD201" s="84">
        <f t="shared" si="29"/>
        <v>150103.05384257314</v>
      </c>
      <c r="AE201" s="84">
        <f t="shared" si="30"/>
        <v>26312.387250983687</v>
      </c>
      <c r="AF201" s="84">
        <f t="shared" si="31"/>
        <v>171290.64941982387</v>
      </c>
      <c r="AG201" s="84">
        <f t="shared" si="32"/>
        <v>604574.94086377241</v>
      </c>
      <c r="AH201" s="84">
        <f t="shared" si="33"/>
        <v>193961.45848424436</v>
      </c>
      <c r="AI201" s="84">
        <f t="shared" si="34"/>
        <v>197251.25617933951</v>
      </c>
      <c r="AJ201" s="84">
        <f t="shared" si="35"/>
        <v>213362.22620018839</v>
      </c>
      <c r="AK201" s="84">
        <v>69.761444229529332</v>
      </c>
      <c r="AL201" s="71">
        <v>16133901</v>
      </c>
      <c r="AM201" s="71">
        <f t="shared" si="36"/>
        <v>23127246.257855825</v>
      </c>
      <c r="AN201" s="71">
        <f>[1]Extra_XM!I240</f>
        <v>73.804661132200664</v>
      </c>
      <c r="AO201" s="83">
        <v>10060466</v>
      </c>
      <c r="AP201" s="83">
        <v>15081166</v>
      </c>
      <c r="AQ201" s="71">
        <f t="shared" si="37"/>
        <v>14421241.003696859</v>
      </c>
      <c r="AR201" s="71">
        <f t="shared" si="38"/>
        <v>21618196.364140481</v>
      </c>
      <c r="AS201" s="87">
        <v>17262.448160145752</v>
      </c>
      <c r="AT201" s="86">
        <f>[2]monthly!H201</f>
        <v>130.69999999999999</v>
      </c>
      <c r="AU201" s="86">
        <f>[2]monthly!I201</f>
        <v>99.6</v>
      </c>
      <c r="AV201" s="77"/>
      <c r="AW201" s="77"/>
      <c r="AX201" s="77"/>
      <c r="BN201" s="74"/>
      <c r="BO201" s="75"/>
      <c r="BP201" s="76"/>
      <c r="BQ201" s="76"/>
      <c r="BR201" s="74"/>
      <c r="BS201" s="74"/>
      <c r="BU201" s="78"/>
      <c r="BV201" s="78"/>
      <c r="BW201" s="78"/>
      <c r="BX201" s="78"/>
      <c r="CA201" s="77"/>
    </row>
    <row r="202" spans="1:79" x14ac:dyDescent="0.25">
      <c r="A202" s="67">
        <v>40057</v>
      </c>
      <c r="B202" s="68">
        <v>2009</v>
      </c>
      <c r="C202" s="68">
        <v>9</v>
      </c>
      <c r="D202" s="68">
        <v>202</v>
      </c>
      <c r="E202" s="79">
        <v>68.723134358348901</v>
      </c>
      <c r="F202" s="79">
        <v>70.769185244913999</v>
      </c>
      <c r="G202" s="79"/>
      <c r="H202" s="79"/>
      <c r="I202" s="60">
        <v>76.020993042443763</v>
      </c>
      <c r="J202" s="60">
        <v>83.582396686807968</v>
      </c>
      <c r="K202" s="60">
        <v>103.87950478348881</v>
      </c>
      <c r="L202" s="60">
        <v>73.101102982111925</v>
      </c>
      <c r="M202" s="80">
        <v>392305.43</v>
      </c>
      <c r="N202" s="81">
        <v>85681.885000000009</v>
      </c>
      <c r="O202" s="81">
        <v>111194.33900000002</v>
      </c>
      <c r="P202" s="81">
        <v>30448.258000000005</v>
      </c>
      <c r="Q202" s="81">
        <v>164980.948</v>
      </c>
      <c r="R202" s="82">
        <v>576231.94200000004</v>
      </c>
      <c r="S202" s="81">
        <v>180835.38799999998</v>
      </c>
      <c r="T202" s="81">
        <v>197376.93300000002</v>
      </c>
      <c r="U202" s="81">
        <v>198019.6210000001</v>
      </c>
      <c r="V202" s="69">
        <v>92.93457680334447</v>
      </c>
      <c r="W202" s="69">
        <v>94.703872484526798</v>
      </c>
      <c r="X202" s="69">
        <v>124.40572232128481</v>
      </c>
      <c r="Y202" s="69">
        <v>104.45480426038118</v>
      </c>
      <c r="Z202" s="88">
        <f t="shared" si="39"/>
        <v>-5.4005507148046084E-2</v>
      </c>
      <c r="AA202" s="88">
        <f t="shared" si="40"/>
        <v>-6.5613351633009298E-4</v>
      </c>
      <c r="AB202" s="84">
        <f t="shared" si="27"/>
        <v>422130.75422955171</v>
      </c>
      <c r="AC202" s="84">
        <f t="shared" si="28"/>
        <v>92195.916683742355</v>
      </c>
      <c r="AD202" s="84">
        <f t="shared" si="29"/>
        <v>119647.97476325135</v>
      </c>
      <c r="AE202" s="84">
        <f t="shared" si="30"/>
        <v>32763.110402310729</v>
      </c>
      <c r="AF202" s="84">
        <f t="shared" si="31"/>
        <v>177523.75238024734</v>
      </c>
      <c r="AG202" s="84">
        <f t="shared" si="32"/>
        <v>608456.57826098683</v>
      </c>
      <c r="AH202" s="84">
        <f t="shared" si="33"/>
        <v>190948.25085378191</v>
      </c>
      <c r="AI202" s="84">
        <f t="shared" si="34"/>
        <v>208414.84917340468</v>
      </c>
      <c r="AJ202" s="84">
        <f t="shared" si="35"/>
        <v>209093.47823380036</v>
      </c>
      <c r="AK202" s="84">
        <v>70.01934235976789</v>
      </c>
      <c r="AL202" s="71">
        <v>16537200</v>
      </c>
      <c r="AM202" s="71">
        <f t="shared" si="36"/>
        <v>23618045.303867403</v>
      </c>
      <c r="AN202" s="71">
        <f>[1]Extra_XM!I241</f>
        <v>74.202699636621588</v>
      </c>
      <c r="AO202" s="83">
        <v>10250083</v>
      </c>
      <c r="AP202" s="83">
        <v>15419233</v>
      </c>
      <c r="AQ202" s="71">
        <f t="shared" si="37"/>
        <v>14638930.693370165</v>
      </c>
      <c r="AR202" s="71">
        <f t="shared" si="38"/>
        <v>22021390.776243094</v>
      </c>
      <c r="AS202" s="87">
        <v>16103.078240060398</v>
      </c>
      <c r="AT202" s="86">
        <f>[2]monthly!H202</f>
        <v>129.81</v>
      </c>
      <c r="AU202" s="86">
        <f>[2]monthly!I202</f>
        <v>99.4</v>
      </c>
      <c r="AV202" s="77"/>
      <c r="AW202" s="77"/>
      <c r="AX202" s="77"/>
      <c r="BN202" s="74"/>
      <c r="BO202" s="75"/>
      <c r="BP202" s="76"/>
      <c r="BQ202" s="76"/>
      <c r="BR202" s="74"/>
      <c r="BS202" s="74"/>
      <c r="BU202" s="78"/>
      <c r="BV202" s="78"/>
      <c r="BW202" s="78"/>
      <c r="BX202" s="78"/>
      <c r="CA202" s="77"/>
    </row>
    <row r="203" spans="1:79" x14ac:dyDescent="0.25">
      <c r="A203" s="67">
        <v>40087</v>
      </c>
      <c r="B203" s="68">
        <v>2009</v>
      </c>
      <c r="C203" s="68">
        <v>10</v>
      </c>
      <c r="D203" s="68">
        <v>203</v>
      </c>
      <c r="E203" s="79">
        <v>76.367858137168724</v>
      </c>
      <c r="F203" s="79">
        <v>72.167797833735094</v>
      </c>
      <c r="G203" s="79"/>
      <c r="H203" s="79"/>
      <c r="I203" s="60">
        <v>82.379945692871502</v>
      </c>
      <c r="J203" s="60">
        <v>88.50868178892604</v>
      </c>
      <c r="K203" s="60">
        <v>118.77134682450921</v>
      </c>
      <c r="L203" s="60">
        <v>87.550067258509245</v>
      </c>
      <c r="M203" s="80">
        <v>430563.88</v>
      </c>
      <c r="N203" s="81">
        <v>99034.403999999995</v>
      </c>
      <c r="O203" s="81">
        <v>134664.71399999998</v>
      </c>
      <c r="P203" s="81">
        <v>29725.185000000005</v>
      </c>
      <c r="Q203" s="81">
        <v>167139.57699999999</v>
      </c>
      <c r="R203" s="82">
        <v>671726.75399999996</v>
      </c>
      <c r="S203" s="81">
        <v>226569.98499999999</v>
      </c>
      <c r="T203" s="81">
        <v>188327.38499999998</v>
      </c>
      <c r="U203" s="81">
        <v>256829.38399999996</v>
      </c>
      <c r="V203" s="69">
        <v>93.405768673157525</v>
      </c>
      <c r="W203" s="69">
        <v>95.634228783875244</v>
      </c>
      <c r="X203" s="69">
        <v>125.44496173901715</v>
      </c>
      <c r="Y203" s="69">
        <v>105.58572526239686</v>
      </c>
      <c r="Z203" s="88">
        <f t="shared" si="39"/>
        <v>8.3536303502860232E-3</v>
      </c>
      <c r="AA203" s="88">
        <f t="shared" si="40"/>
        <v>1.0826893124001868E-2</v>
      </c>
      <c r="AB203" s="84">
        <f t="shared" si="27"/>
        <v>460960.69452264276</v>
      </c>
      <c r="AC203" s="84">
        <f t="shared" si="28"/>
        <v>106026.00396827524</v>
      </c>
      <c r="AD203" s="84">
        <f t="shared" si="29"/>
        <v>144171.73148182573</v>
      </c>
      <c r="AE203" s="84">
        <f t="shared" si="30"/>
        <v>31823.714340399489</v>
      </c>
      <c r="AF203" s="84">
        <f t="shared" si="31"/>
        <v>178939.24473214225</v>
      </c>
      <c r="AG203" s="84">
        <f t="shared" si="32"/>
        <v>702391.56266742316</v>
      </c>
      <c r="AH203" s="84">
        <f t="shared" si="33"/>
        <v>236913.06750852542</v>
      </c>
      <c r="AI203" s="84">
        <f t="shared" si="34"/>
        <v>196924.66535763352</v>
      </c>
      <c r="AJ203" s="84">
        <f t="shared" si="35"/>
        <v>268553.82980126422</v>
      </c>
      <c r="AK203" s="84">
        <v>70.599613152804636</v>
      </c>
      <c r="AL203" s="71">
        <v>17271102</v>
      </c>
      <c r="AM203" s="71">
        <f t="shared" si="36"/>
        <v>24463451.326027401</v>
      </c>
      <c r="AN203" s="71">
        <f>[1]Extra_XM!I242</f>
        <v>73.714668330110428</v>
      </c>
      <c r="AO203" s="83">
        <v>10687150</v>
      </c>
      <c r="AP203" s="83">
        <v>15921681</v>
      </c>
      <c r="AQ203" s="71">
        <f t="shared" si="37"/>
        <v>15137689.178082192</v>
      </c>
      <c r="AR203" s="71">
        <f t="shared" si="38"/>
        <v>22552079.6630137</v>
      </c>
      <c r="AS203" s="87">
        <v>17327.584853662549</v>
      </c>
      <c r="AT203" s="86">
        <f>[2]monthly!H203</f>
        <v>132.47999999999999</v>
      </c>
      <c r="AU203" s="86">
        <f>[2]monthly!I203</f>
        <v>105.6</v>
      </c>
      <c r="AV203" s="77"/>
      <c r="AW203" s="77"/>
      <c r="AX203" s="77"/>
      <c r="BN203" s="74"/>
      <c r="BO203" s="75"/>
      <c r="BP203" s="76"/>
      <c r="BQ203" s="76"/>
      <c r="BR203" s="74"/>
      <c r="BS203" s="74"/>
      <c r="BU203" s="78"/>
      <c r="BV203" s="78"/>
      <c r="BW203" s="78"/>
      <c r="BX203" s="78"/>
      <c r="CA203" s="77"/>
    </row>
    <row r="204" spans="1:79" x14ac:dyDescent="0.25">
      <c r="A204" s="67">
        <v>40118</v>
      </c>
      <c r="B204" s="68">
        <v>2009</v>
      </c>
      <c r="C204" s="68">
        <v>11</v>
      </c>
      <c r="D204" s="68">
        <v>204</v>
      </c>
      <c r="E204" s="79">
        <v>74.723881570209599</v>
      </c>
      <c r="F204" s="79">
        <v>72.840672978715901</v>
      </c>
      <c r="G204" s="79"/>
      <c r="H204" s="79"/>
      <c r="I204" s="60">
        <v>80.760617022467301</v>
      </c>
      <c r="J204" s="60">
        <v>89.823736215801972</v>
      </c>
      <c r="K204" s="60">
        <v>117.21215114658446</v>
      </c>
      <c r="L204" s="60">
        <v>75.453089583015867</v>
      </c>
      <c r="M204" s="80">
        <v>388577.89</v>
      </c>
      <c r="N204" s="81">
        <v>73061.29899999997</v>
      </c>
      <c r="O204" s="81">
        <v>127517.75099999996</v>
      </c>
      <c r="P204" s="81">
        <v>28421.951000000012</v>
      </c>
      <c r="Q204" s="81">
        <v>159576.889</v>
      </c>
      <c r="R204" s="82">
        <v>657920.60499999998</v>
      </c>
      <c r="S204" s="81">
        <v>228470.97100000002</v>
      </c>
      <c r="T204" s="81">
        <v>186557.78899999999</v>
      </c>
      <c r="U204" s="81">
        <v>242891.84499999997</v>
      </c>
      <c r="V204" s="69">
        <v>95.545866046628902</v>
      </c>
      <c r="W204" s="69">
        <v>96.91004226231945</v>
      </c>
      <c r="X204" s="69">
        <v>128.59628362271562</v>
      </c>
      <c r="Y204" s="69">
        <v>107.02313844456685</v>
      </c>
      <c r="Z204" s="88">
        <f t="shared" si="39"/>
        <v>2.5121151459670976E-2</v>
      </c>
      <c r="AA204" s="88">
        <f t="shared" si="40"/>
        <v>1.3613707521521468E-2</v>
      </c>
      <c r="AB204" s="84">
        <f t="shared" si="27"/>
        <v>406692.51960138575</v>
      </c>
      <c r="AC204" s="84">
        <f t="shared" si="28"/>
        <v>76467.252873446268</v>
      </c>
      <c r="AD204" s="84">
        <f t="shared" si="29"/>
        <v>133462.34251282827</v>
      </c>
      <c r="AE204" s="84">
        <f t="shared" si="30"/>
        <v>29746.918601511599</v>
      </c>
      <c r="AF204" s="84">
        <f t="shared" si="31"/>
        <v>167016.0056135995</v>
      </c>
      <c r="AG204" s="84">
        <f t="shared" si="32"/>
        <v>678898.27477230667</v>
      </c>
      <c r="AH204" s="84">
        <f t="shared" si="33"/>
        <v>235755.72321139526</v>
      </c>
      <c r="AI204" s="84">
        <f t="shared" si="34"/>
        <v>192506.14760338143</v>
      </c>
      <c r="AJ204" s="84">
        <f t="shared" si="35"/>
        <v>250636.40395752995</v>
      </c>
      <c r="AK204" s="84">
        <v>70.277240490006449</v>
      </c>
      <c r="AL204" s="71">
        <v>17748798</v>
      </c>
      <c r="AM204" s="71">
        <f t="shared" si="36"/>
        <v>25255399.722935781</v>
      </c>
      <c r="AN204" s="71">
        <f>[1]Extra_XM!I243</f>
        <v>73.798688560458871</v>
      </c>
      <c r="AO204" s="83">
        <v>11048432</v>
      </c>
      <c r="AP204" s="83">
        <v>16323622</v>
      </c>
      <c r="AQ204" s="71">
        <f t="shared" si="37"/>
        <v>15721209.203669725</v>
      </c>
      <c r="AR204" s="71">
        <f t="shared" si="38"/>
        <v>23227465.800000001</v>
      </c>
      <c r="AS204" s="87">
        <v>17026.218775304707</v>
      </c>
      <c r="AT204" s="86">
        <f>[2]monthly!H204</f>
        <v>129.62</v>
      </c>
      <c r="AU204" s="86">
        <f>[2]monthly!I204</f>
        <v>101.4</v>
      </c>
      <c r="AV204" s="77"/>
      <c r="AW204" s="77"/>
      <c r="AX204" s="77"/>
      <c r="BN204" s="74"/>
      <c r="BO204" s="75"/>
      <c r="BP204" s="76"/>
      <c r="BQ204" s="76"/>
      <c r="BR204" s="74"/>
      <c r="BS204" s="74"/>
      <c r="BU204" s="78"/>
      <c r="BV204" s="78"/>
      <c r="BW204" s="78"/>
      <c r="BX204" s="78"/>
      <c r="CA204" s="77"/>
    </row>
    <row r="205" spans="1:79" x14ac:dyDescent="0.25">
      <c r="A205" s="67">
        <v>40148</v>
      </c>
      <c r="B205" s="68">
        <v>2009</v>
      </c>
      <c r="C205" s="68">
        <v>12</v>
      </c>
      <c r="D205" s="68">
        <v>205</v>
      </c>
      <c r="E205" s="79">
        <v>79.566168466488577</v>
      </c>
      <c r="F205" s="79">
        <v>72.435409210518202</v>
      </c>
      <c r="G205" s="79"/>
      <c r="H205" s="79"/>
      <c r="I205" s="85">
        <v>90.725610352875123</v>
      </c>
      <c r="J205" s="85">
        <v>105.65934210018553</v>
      </c>
      <c r="K205" s="85">
        <v>135.7356276668319</v>
      </c>
      <c r="L205" s="85">
        <v>70.184146744698495</v>
      </c>
      <c r="M205" s="80">
        <v>345713.33</v>
      </c>
      <c r="N205" s="81">
        <v>47275.541000000005</v>
      </c>
      <c r="O205" s="81">
        <v>109587.64100000003</v>
      </c>
      <c r="P205" s="81">
        <v>25472.208999999999</v>
      </c>
      <c r="Q205" s="81">
        <v>163377.93900000001</v>
      </c>
      <c r="R205" s="82">
        <v>687459.56</v>
      </c>
      <c r="S205" s="81">
        <v>238764.63800000001</v>
      </c>
      <c r="T205" s="81">
        <v>205058.45700000002</v>
      </c>
      <c r="U205" s="81">
        <v>243636.465</v>
      </c>
      <c r="V205" s="69">
        <v>96.789462231375879</v>
      </c>
      <c r="W205" s="69">
        <v>98.00047780301793</v>
      </c>
      <c r="X205" s="69">
        <v>129.6848997457314</v>
      </c>
      <c r="Y205" s="69">
        <v>108.34213744669715</v>
      </c>
      <c r="Z205" s="88">
        <f t="shared" si="39"/>
        <v>8.4653777881298353E-3</v>
      </c>
      <c r="AA205" s="88">
        <f t="shared" si="40"/>
        <v>1.2324428355401595E-2</v>
      </c>
      <c r="AB205" s="84">
        <f t="shared" si="27"/>
        <v>357180.75297656877</v>
      </c>
      <c r="AC205" s="84">
        <f t="shared" si="28"/>
        <v>48843.6859861743</v>
      </c>
      <c r="AD205" s="84">
        <f t="shared" si="29"/>
        <v>113222.69849793153</v>
      </c>
      <c r="AE205" s="84">
        <f t="shared" si="30"/>
        <v>26317.130411478582</v>
      </c>
      <c r="AF205" s="84">
        <f t="shared" si="31"/>
        <v>168797.23808098439</v>
      </c>
      <c r="AG205" s="84">
        <f t="shared" si="32"/>
        <v>701485.92681537895</v>
      </c>
      <c r="AH205" s="84">
        <f t="shared" si="33"/>
        <v>243636.19785601419</v>
      </c>
      <c r="AI205" s="84">
        <f t="shared" si="34"/>
        <v>209242.30329995925</v>
      </c>
      <c r="AJ205" s="84">
        <f t="shared" si="35"/>
        <v>248607.4256594055</v>
      </c>
      <c r="AK205" s="84">
        <v>70.599613152804636</v>
      </c>
      <c r="AL205" s="71">
        <v>18136088</v>
      </c>
      <c r="AM205" s="71">
        <f t="shared" si="36"/>
        <v>25688650.673972607</v>
      </c>
      <c r="AN205" s="71">
        <f>[1]Extra_XM!I244</f>
        <v>70.398647189896977</v>
      </c>
      <c r="AO205" s="83">
        <v>12787593</v>
      </c>
      <c r="AP205" s="83">
        <v>18166058</v>
      </c>
      <c r="AQ205" s="71">
        <f t="shared" si="37"/>
        <v>18112837.208219182</v>
      </c>
      <c r="AR205" s="71">
        <f t="shared" si="38"/>
        <v>25731101.331506852</v>
      </c>
      <c r="AS205" s="87">
        <v>17268.035222826074</v>
      </c>
      <c r="AT205" s="86">
        <f>[2]monthly!H205</f>
        <v>129.22999999999999</v>
      </c>
      <c r="AU205" s="86">
        <f>[2]monthly!I205</f>
        <v>94.1</v>
      </c>
      <c r="AV205" s="77"/>
      <c r="AW205" s="77"/>
      <c r="AX205" s="77"/>
      <c r="BN205" s="74"/>
      <c r="BO205" s="75"/>
      <c r="BP205" s="76"/>
      <c r="BQ205" s="76"/>
      <c r="BR205" s="74"/>
      <c r="BS205" s="74"/>
      <c r="BU205" s="78"/>
      <c r="BV205" s="78"/>
      <c r="BW205" s="78"/>
      <c r="BX205" s="78"/>
      <c r="CA205" s="77"/>
    </row>
    <row r="206" spans="1:79" x14ac:dyDescent="0.25">
      <c r="A206" s="67">
        <v>40179</v>
      </c>
      <c r="B206" s="68">
        <v>2010</v>
      </c>
      <c r="C206" s="68">
        <v>1</v>
      </c>
      <c r="D206" s="68">
        <v>206</v>
      </c>
      <c r="E206" s="79">
        <v>72.788606083496873</v>
      </c>
      <c r="F206" s="79">
        <v>76.219386395034306</v>
      </c>
      <c r="G206" s="79"/>
      <c r="H206" s="79"/>
      <c r="I206" s="60">
        <v>73.859422621174232</v>
      </c>
      <c r="J206" s="60">
        <v>83.590993632217703</v>
      </c>
      <c r="K206" s="60">
        <v>102.10432363360444</v>
      </c>
      <c r="L206" s="60">
        <v>69.271830849596299</v>
      </c>
      <c r="M206" s="80">
        <v>387731.31</v>
      </c>
      <c r="N206" s="81">
        <v>97186.271000000008</v>
      </c>
      <c r="O206" s="81">
        <v>106367.95700000001</v>
      </c>
      <c r="P206" s="81">
        <v>21760.870999999999</v>
      </c>
      <c r="Q206" s="81">
        <v>162416.21100000001</v>
      </c>
      <c r="R206" s="82">
        <v>629954.87</v>
      </c>
      <c r="S206" s="81">
        <v>211351.79100000003</v>
      </c>
      <c r="T206" s="81">
        <v>153972.49</v>
      </c>
      <c r="U206" s="81">
        <v>264630.58899999992</v>
      </c>
      <c r="V206" s="69">
        <v>96.678664561539463</v>
      </c>
      <c r="W206" s="69">
        <v>99.695890307692537</v>
      </c>
      <c r="X206" s="69">
        <v>129.62428002983688</v>
      </c>
      <c r="Y206" s="69">
        <v>110.40218518229905</v>
      </c>
      <c r="Z206" s="88">
        <f t="shared" si="39"/>
        <v>-4.67438506822071E-4</v>
      </c>
      <c r="AA206" s="88">
        <f t="shared" si="40"/>
        <v>1.9014279985157367E-2</v>
      </c>
      <c r="AB206" s="84">
        <f t="shared" ref="AB206:AB269" si="41">M206/$V206*100</f>
        <v>401051.57819303038</v>
      </c>
      <c r="AC206" s="84">
        <f t="shared" ref="AC206:AC269" si="42">N206/$V206*100</f>
        <v>100525.04494219346</v>
      </c>
      <c r="AD206" s="84">
        <f t="shared" ref="AD206:AD269" si="43">O206/$V206*100</f>
        <v>110022.1620586132</v>
      </c>
      <c r="AE206" s="84">
        <f t="shared" ref="AE206:AE269" si="44">P206/$V206*100</f>
        <v>22508.452199552692</v>
      </c>
      <c r="AF206" s="84">
        <f t="shared" ref="AF206:AF269" si="45">Q206/$V206*100</f>
        <v>167995.91899267104</v>
      </c>
      <c r="AG206" s="84">
        <f t="shared" ref="AG206:AG269" si="46">R206/$W206*100</f>
        <v>631876.46758132486</v>
      </c>
      <c r="AH206" s="84">
        <f t="shared" ref="AH206:AH269" si="47">S206/$W206*100</f>
        <v>211996.49288220672</v>
      </c>
      <c r="AI206" s="84">
        <f t="shared" ref="AI206:AI269" si="48">T206/$W206*100</f>
        <v>154442.16358848193</v>
      </c>
      <c r="AJ206" s="84">
        <f t="shared" ref="AJ206:AJ269" si="49">U206/$W206*100</f>
        <v>265437.8111106361</v>
      </c>
      <c r="AK206" s="84">
        <v>71.308833010960669</v>
      </c>
      <c r="AL206" s="71">
        <v>18687834</v>
      </c>
      <c r="AM206" s="71">
        <f t="shared" ref="AM206:AM269" si="50">AL206/$AK206*100</f>
        <v>26206899.21699819</v>
      </c>
      <c r="AN206" s="71">
        <f>[1]Extra_XM!I245</f>
        <v>69.796574541395302</v>
      </c>
      <c r="AO206" s="83">
        <v>12367298</v>
      </c>
      <c r="AP206" s="83">
        <v>17822643</v>
      </c>
      <c r="AQ206" s="71">
        <f t="shared" ref="AQ206:AQ269" si="51">AO206/$AK206*100</f>
        <v>17343290.414104883</v>
      </c>
      <c r="AR206" s="71">
        <f t="shared" ref="AR206:AR269" si="52">AP206/$AK206*100</f>
        <v>24993597.914104883</v>
      </c>
      <c r="AS206" s="87">
        <v>16093.226980886076</v>
      </c>
      <c r="AT206" s="86">
        <f>[2]monthly!H206</f>
        <v>125.81</v>
      </c>
      <c r="AU206" s="86">
        <f>[2]monthly!I206</f>
        <v>91.2</v>
      </c>
      <c r="AV206" s="77"/>
      <c r="AW206" s="77"/>
      <c r="AX206" s="77"/>
      <c r="BN206" s="74"/>
      <c r="BO206" s="75"/>
      <c r="BP206" s="76"/>
      <c r="BQ206" s="76"/>
      <c r="BR206" s="74"/>
      <c r="BS206" s="74"/>
      <c r="BU206" s="78"/>
      <c r="BV206" s="78"/>
      <c r="BW206" s="78"/>
      <c r="BX206" s="78"/>
      <c r="CA206" s="77"/>
    </row>
    <row r="207" spans="1:79" x14ac:dyDescent="0.25">
      <c r="A207" s="67">
        <v>40210</v>
      </c>
      <c r="B207" s="68">
        <v>2010</v>
      </c>
      <c r="C207" s="68">
        <v>2</v>
      </c>
      <c r="D207" s="68">
        <v>207</v>
      </c>
      <c r="E207" s="79">
        <v>74.910097699422863</v>
      </c>
      <c r="F207" s="79">
        <v>77.813001938509501</v>
      </c>
      <c r="G207" s="79"/>
      <c r="H207" s="79"/>
      <c r="I207" s="60">
        <v>73.792004347619311</v>
      </c>
      <c r="J207" s="60">
        <v>81.35085831592383</v>
      </c>
      <c r="K207" s="60">
        <v>112.10105456228052</v>
      </c>
      <c r="L207" s="60">
        <v>85.286273823989333</v>
      </c>
      <c r="M207" s="80">
        <v>564890.91</v>
      </c>
      <c r="N207" s="81">
        <v>264682.71199999994</v>
      </c>
      <c r="O207" s="81">
        <v>117531.26800000003</v>
      </c>
      <c r="P207" s="81">
        <v>24436.523000000005</v>
      </c>
      <c r="Q207" s="81">
        <v>158240.40700000001</v>
      </c>
      <c r="R207" s="82">
        <v>633996.53399999999</v>
      </c>
      <c r="S207" s="81">
        <v>212772.21100000001</v>
      </c>
      <c r="T207" s="81">
        <v>186376.45799999998</v>
      </c>
      <c r="U207" s="81">
        <v>234847.86499999999</v>
      </c>
      <c r="V207" s="69">
        <v>94.724418481260884</v>
      </c>
      <c r="W207" s="69">
        <v>99.361561143401147</v>
      </c>
      <c r="X207" s="69">
        <v>127.37965731898967</v>
      </c>
      <c r="Y207" s="69">
        <v>109.89772917442414</v>
      </c>
      <c r="Z207" s="88">
        <f t="shared" si="39"/>
        <v>-1.7316375530344597E-2</v>
      </c>
      <c r="AA207" s="88">
        <f t="shared" si="40"/>
        <v>-4.5692574566521538E-3</v>
      </c>
      <c r="AB207" s="84">
        <f t="shared" si="41"/>
        <v>596351.94288550969</v>
      </c>
      <c r="AC207" s="84">
        <f t="shared" si="42"/>
        <v>279423.95027989696</v>
      </c>
      <c r="AD207" s="84">
        <f t="shared" si="43"/>
        <v>124077.05413705016</v>
      </c>
      <c r="AE207" s="84">
        <f t="shared" si="44"/>
        <v>25797.490648975829</v>
      </c>
      <c r="AF207" s="84">
        <f t="shared" si="45"/>
        <v>167053.44781958661</v>
      </c>
      <c r="AG207" s="84">
        <f t="shared" si="46"/>
        <v>638070.22223111009</v>
      </c>
      <c r="AH207" s="84">
        <f t="shared" si="47"/>
        <v>214139.35988075077</v>
      </c>
      <c r="AI207" s="84">
        <f t="shared" si="48"/>
        <v>187574.00332208621</v>
      </c>
      <c r="AJ207" s="84">
        <f t="shared" si="49"/>
        <v>236356.85902827303</v>
      </c>
      <c r="AK207" s="84">
        <v>71.244358478401026</v>
      </c>
      <c r="AL207" s="71">
        <v>19075833</v>
      </c>
      <c r="AM207" s="71">
        <f t="shared" si="50"/>
        <v>26775218.989140272</v>
      </c>
      <c r="AN207" s="71">
        <f>[1]Extra_XM!I246</f>
        <v>69.614346741945852</v>
      </c>
      <c r="AO207" s="83">
        <v>12291429</v>
      </c>
      <c r="AP207" s="83">
        <v>18256200</v>
      </c>
      <c r="AQ207" s="71">
        <f t="shared" si="51"/>
        <v>17252494.460633483</v>
      </c>
      <c r="AR207" s="71">
        <f t="shared" si="52"/>
        <v>25624765.791855205</v>
      </c>
      <c r="AS207" s="87">
        <v>17415.363935514975</v>
      </c>
      <c r="AT207" s="86">
        <f>[2]monthly!H207</f>
        <v>127.61</v>
      </c>
      <c r="AU207" s="86">
        <f>[2]monthly!I207</f>
        <v>89</v>
      </c>
      <c r="AV207" s="77"/>
      <c r="AW207" s="77"/>
      <c r="AX207" s="77"/>
      <c r="BN207" s="74"/>
      <c r="BO207" s="75"/>
      <c r="BP207" s="76"/>
      <c r="BQ207" s="76"/>
      <c r="BR207" s="74"/>
      <c r="BS207" s="74"/>
      <c r="BU207" s="78"/>
      <c r="BV207" s="78"/>
      <c r="BW207" s="78"/>
      <c r="BX207" s="78"/>
      <c r="CA207" s="77"/>
    </row>
    <row r="208" spans="1:79" x14ac:dyDescent="0.25">
      <c r="A208" s="67">
        <v>40238</v>
      </c>
      <c r="B208" s="68">
        <v>2010</v>
      </c>
      <c r="C208" s="68">
        <v>3</v>
      </c>
      <c r="D208" s="68">
        <v>208</v>
      </c>
      <c r="E208" s="79">
        <v>82.405661518081914</v>
      </c>
      <c r="F208" s="79">
        <v>78.152708456680202</v>
      </c>
      <c r="G208" s="79"/>
      <c r="H208" s="79"/>
      <c r="I208" s="60">
        <v>80.154543080753029</v>
      </c>
      <c r="J208" s="60">
        <v>91.094619838165897</v>
      </c>
      <c r="K208" s="60">
        <v>111.64298370181899</v>
      </c>
      <c r="L208" s="60">
        <v>73.042345053742565</v>
      </c>
      <c r="M208" s="80">
        <v>645609.31999999995</v>
      </c>
      <c r="N208" s="81">
        <v>311521.94500000001</v>
      </c>
      <c r="O208" s="81">
        <v>136601.88199999998</v>
      </c>
      <c r="P208" s="81">
        <v>31768.413</v>
      </c>
      <c r="Q208" s="81">
        <v>165717.07999999999</v>
      </c>
      <c r="R208" s="82">
        <v>705214.96200000006</v>
      </c>
      <c r="S208" s="81">
        <v>243926.44800000003</v>
      </c>
      <c r="T208" s="81">
        <v>168230.12</v>
      </c>
      <c r="U208" s="81">
        <v>293058.39399999997</v>
      </c>
      <c r="V208" s="69">
        <v>94.97374407052439</v>
      </c>
      <c r="W208" s="69">
        <v>99.334257781378597</v>
      </c>
      <c r="X208" s="69">
        <v>127.34877144048802</v>
      </c>
      <c r="Y208" s="69">
        <v>109.75228782257248</v>
      </c>
      <c r="Z208" s="88">
        <f t="shared" si="39"/>
        <v>-2.4247104405616948E-4</v>
      </c>
      <c r="AA208" s="88">
        <f t="shared" si="40"/>
        <v>-1.323424541564644E-3</v>
      </c>
      <c r="AB208" s="84">
        <f t="shared" si="41"/>
        <v>679776.63334046479</v>
      </c>
      <c r="AC208" s="84">
        <f t="shared" si="42"/>
        <v>328008.4912401411</v>
      </c>
      <c r="AD208" s="84">
        <f t="shared" si="43"/>
        <v>143831.20654753162</v>
      </c>
      <c r="AE208" s="84">
        <f t="shared" si="44"/>
        <v>33449.679499220139</v>
      </c>
      <c r="AF208" s="84">
        <f t="shared" si="45"/>
        <v>174487.25605357194</v>
      </c>
      <c r="AG208" s="84">
        <f t="shared" si="46"/>
        <v>709941.3412360556</v>
      </c>
      <c r="AH208" s="84">
        <f t="shared" si="47"/>
        <v>245561.25293335304</v>
      </c>
      <c r="AI208" s="84">
        <f t="shared" si="48"/>
        <v>169357.60507744667</v>
      </c>
      <c r="AJ208" s="84">
        <f t="shared" si="49"/>
        <v>295022.48322525574</v>
      </c>
      <c r="AK208" s="84">
        <v>71.889103803997415</v>
      </c>
      <c r="AL208" s="71">
        <v>19687537</v>
      </c>
      <c r="AM208" s="71">
        <f t="shared" si="50"/>
        <v>27385981.961434979</v>
      </c>
      <c r="AN208" s="71">
        <f>[1]Extra_XM!I247</f>
        <v>69.144410062849801</v>
      </c>
      <c r="AO208" s="83">
        <v>12935670</v>
      </c>
      <c r="AP208" s="83">
        <v>18572975</v>
      </c>
      <c r="AQ208" s="71">
        <f t="shared" si="51"/>
        <v>17993923.022421524</v>
      </c>
      <c r="AR208" s="71">
        <f t="shared" si="52"/>
        <v>25835591.233183861</v>
      </c>
      <c r="AS208" s="87">
        <v>26481.05285980221</v>
      </c>
      <c r="AT208" s="86">
        <f>[2]monthly!H208</f>
        <v>143.44</v>
      </c>
      <c r="AU208" s="86">
        <f>[2]monthly!I208</f>
        <v>105.1</v>
      </c>
      <c r="AV208" s="77"/>
      <c r="AW208" s="77"/>
      <c r="AX208" s="77"/>
      <c r="BN208" s="74"/>
      <c r="BO208" s="75"/>
      <c r="BP208" s="76"/>
      <c r="BQ208" s="76"/>
      <c r="BR208" s="74"/>
      <c r="BS208" s="74"/>
      <c r="BU208" s="78"/>
      <c r="BV208" s="78"/>
      <c r="BW208" s="78"/>
      <c r="BX208" s="78"/>
      <c r="CA208" s="77"/>
    </row>
    <row r="209" spans="1:79" x14ac:dyDescent="0.25">
      <c r="A209" s="67">
        <v>40269</v>
      </c>
      <c r="B209" s="68">
        <v>2010</v>
      </c>
      <c r="C209" s="68">
        <v>4</v>
      </c>
      <c r="D209" s="68">
        <v>209</v>
      </c>
      <c r="E209" s="79">
        <v>77.472508982169828</v>
      </c>
      <c r="F209" s="79">
        <v>77.640897936793607</v>
      </c>
      <c r="G209" s="79"/>
      <c r="H209" s="79"/>
      <c r="I209" s="60">
        <v>72.168643939276848</v>
      </c>
      <c r="J209" s="60">
        <v>79.03151571680641</v>
      </c>
      <c r="K209" s="60">
        <v>120.21540006534643</v>
      </c>
      <c r="L209" s="60">
        <v>76.021652882955649</v>
      </c>
      <c r="M209" s="80">
        <v>583172.1</v>
      </c>
      <c r="N209" s="81">
        <v>231863.42399999997</v>
      </c>
      <c r="O209" s="81">
        <v>155058.43499999997</v>
      </c>
      <c r="P209" s="81">
        <v>29576.299000000003</v>
      </c>
      <c r="Q209" s="81">
        <v>166673.94200000001</v>
      </c>
      <c r="R209" s="82">
        <v>701972.78899999999</v>
      </c>
      <c r="S209" s="81">
        <v>226937.85199999998</v>
      </c>
      <c r="T209" s="81">
        <v>200381.18700000001</v>
      </c>
      <c r="U209" s="81">
        <v>274653.75</v>
      </c>
      <c r="V209" s="69">
        <v>96.679212933004436</v>
      </c>
      <c r="W209" s="69">
        <v>101.17386938410957</v>
      </c>
      <c r="X209" s="69">
        <v>128.9464909277865</v>
      </c>
      <c r="Y209" s="69">
        <v>111.92753997830071</v>
      </c>
      <c r="Z209" s="88">
        <f t="shared" si="39"/>
        <v>1.2546014140741857E-2</v>
      </c>
      <c r="AA209" s="88">
        <f t="shared" si="40"/>
        <v>1.9819652044472891E-2</v>
      </c>
      <c r="AB209" s="84">
        <f t="shared" si="41"/>
        <v>603203.19364217343</v>
      </c>
      <c r="AC209" s="84">
        <f t="shared" si="42"/>
        <v>239827.5875090893</v>
      </c>
      <c r="AD209" s="84">
        <f t="shared" si="43"/>
        <v>160384.46145341548</v>
      </c>
      <c r="AE209" s="84">
        <f t="shared" si="44"/>
        <v>30592.200849313303</v>
      </c>
      <c r="AF209" s="84">
        <f t="shared" si="45"/>
        <v>172398.94383035539</v>
      </c>
      <c r="AG209" s="84">
        <f t="shared" si="46"/>
        <v>693828.15273669106</v>
      </c>
      <c r="AH209" s="84">
        <f t="shared" si="47"/>
        <v>224304.80654883699</v>
      </c>
      <c r="AI209" s="84">
        <f t="shared" si="48"/>
        <v>198056.26514020824</v>
      </c>
      <c r="AJ209" s="84">
        <f t="shared" si="49"/>
        <v>271467.08104764577</v>
      </c>
      <c r="AK209" s="84">
        <v>72.469374597034175</v>
      </c>
      <c r="AL209" s="71">
        <v>20162223</v>
      </c>
      <c r="AM209" s="71">
        <f t="shared" si="50"/>
        <v>27821715.189501777</v>
      </c>
      <c r="AN209" s="71">
        <f>[1]Extra_XM!I248</f>
        <v>69.538381153989079</v>
      </c>
      <c r="AO209" s="83">
        <v>13020044</v>
      </c>
      <c r="AP209" s="83">
        <v>18697562</v>
      </c>
      <c r="AQ209" s="71">
        <f t="shared" si="51"/>
        <v>17966270.679715302</v>
      </c>
      <c r="AR209" s="71">
        <f t="shared" si="52"/>
        <v>25800639.379003558</v>
      </c>
      <c r="AS209" s="87">
        <v>18872.852449999991</v>
      </c>
      <c r="AT209" s="86">
        <f>[2]monthly!H209</f>
        <v>136.87</v>
      </c>
      <c r="AU209" s="86">
        <f>[2]monthly!I209</f>
        <v>99.3</v>
      </c>
      <c r="AV209" s="77"/>
      <c r="AW209" s="77"/>
      <c r="AX209" s="77"/>
      <c r="BN209" s="74"/>
      <c r="BO209" s="75"/>
      <c r="BP209" s="76"/>
      <c r="BQ209" s="76"/>
      <c r="BR209" s="74"/>
      <c r="BS209" s="74"/>
      <c r="BU209" s="78"/>
      <c r="BV209" s="78"/>
      <c r="BW209" s="78"/>
      <c r="BX209" s="78"/>
      <c r="CA209" s="77"/>
    </row>
    <row r="210" spans="1:79" x14ac:dyDescent="0.25">
      <c r="A210" s="67">
        <v>40299</v>
      </c>
      <c r="B210" s="68">
        <v>2010</v>
      </c>
      <c r="C210" s="68">
        <v>5</v>
      </c>
      <c r="D210" s="68">
        <v>210</v>
      </c>
      <c r="E210" s="79">
        <v>80.296286055308684</v>
      </c>
      <c r="F210" s="79">
        <v>77.616775942635599</v>
      </c>
      <c r="G210" s="79"/>
      <c r="H210" s="79"/>
      <c r="I210" s="60">
        <v>86.353778915184421</v>
      </c>
      <c r="J210" s="60">
        <v>90.544872221705646</v>
      </c>
      <c r="K210" s="60">
        <v>155.92376214883058</v>
      </c>
      <c r="L210" s="60">
        <v>69.888115666579935</v>
      </c>
      <c r="M210" s="80">
        <v>606592.93000000005</v>
      </c>
      <c r="N210" s="81">
        <v>243597.90300000002</v>
      </c>
      <c r="O210" s="81">
        <v>164350.62699999998</v>
      </c>
      <c r="P210" s="81">
        <v>28716.53</v>
      </c>
      <c r="Q210" s="81">
        <v>169927.87</v>
      </c>
      <c r="R210" s="82">
        <v>755145.01199999999</v>
      </c>
      <c r="S210" s="81">
        <v>237101.75699999998</v>
      </c>
      <c r="T210" s="81">
        <v>199941.43900000001</v>
      </c>
      <c r="U210" s="81">
        <v>318101.81599999999</v>
      </c>
      <c r="V210" s="69">
        <v>95.488064893675954</v>
      </c>
      <c r="W210" s="69">
        <v>100.4419042163746</v>
      </c>
      <c r="X210" s="69">
        <v>127.69570757842864</v>
      </c>
      <c r="Y210" s="69">
        <v>111.2832249961091</v>
      </c>
      <c r="Z210" s="88">
        <f t="shared" si="39"/>
        <v>-9.7000185143334416E-3</v>
      </c>
      <c r="AA210" s="88">
        <f t="shared" si="40"/>
        <v>-5.7565366157116271E-3</v>
      </c>
      <c r="AB210" s="84">
        <f t="shared" si="41"/>
        <v>635255.23391371383</v>
      </c>
      <c r="AC210" s="84">
        <f t="shared" si="42"/>
        <v>255108.22035323619</v>
      </c>
      <c r="AD210" s="84">
        <f t="shared" si="43"/>
        <v>172116.40761911043</v>
      </c>
      <c r="AE210" s="84">
        <f t="shared" si="44"/>
        <v>30073.423345603744</v>
      </c>
      <c r="AF210" s="84">
        <f t="shared" si="45"/>
        <v>177957.18259576341</v>
      </c>
      <c r="AG210" s="84">
        <f t="shared" si="46"/>
        <v>751822.67589555727</v>
      </c>
      <c r="AH210" s="84">
        <f t="shared" si="47"/>
        <v>236058.60407547542</v>
      </c>
      <c r="AI210" s="84">
        <f t="shared" si="48"/>
        <v>199061.77661594396</v>
      </c>
      <c r="AJ210" s="84">
        <f t="shared" si="49"/>
        <v>316702.2952041378</v>
      </c>
      <c r="AK210" s="84">
        <v>71.760154738878143</v>
      </c>
      <c r="AL210" s="71">
        <v>20798387</v>
      </c>
      <c r="AM210" s="71">
        <f t="shared" si="50"/>
        <v>28983196.97843666</v>
      </c>
      <c r="AN210" s="71">
        <f>[1]Extra_XM!I249</f>
        <v>68.964650992117299</v>
      </c>
      <c r="AO210" s="83">
        <v>12905296</v>
      </c>
      <c r="AP210" s="83">
        <v>18714130</v>
      </c>
      <c r="AQ210" s="71">
        <f t="shared" si="51"/>
        <v>17983930.005390834</v>
      </c>
      <c r="AR210" s="71">
        <f t="shared" si="52"/>
        <v>26078720.242587604</v>
      </c>
      <c r="AS210" s="87">
        <v>29041.017594990495</v>
      </c>
      <c r="AT210" s="86">
        <f>[2]monthly!H210</f>
        <v>136.52000000000001</v>
      </c>
      <c r="AU210" s="86">
        <f>[2]monthly!I210</f>
        <v>104.3</v>
      </c>
      <c r="AV210" s="77"/>
      <c r="AW210" s="77"/>
      <c r="AX210" s="77"/>
      <c r="BN210" s="74"/>
      <c r="BO210" s="75"/>
      <c r="BP210" s="76"/>
      <c r="BQ210" s="76"/>
      <c r="BR210" s="74"/>
      <c r="BS210" s="74"/>
      <c r="BU210" s="78"/>
      <c r="BV210" s="78"/>
      <c r="BW210" s="78"/>
      <c r="BX210" s="78"/>
      <c r="CA210" s="77"/>
    </row>
    <row r="211" spans="1:79" x14ac:dyDescent="0.25">
      <c r="A211" s="67">
        <v>40330</v>
      </c>
      <c r="B211" s="68">
        <v>2010</v>
      </c>
      <c r="C211" s="68">
        <v>6</v>
      </c>
      <c r="D211" s="68">
        <v>211</v>
      </c>
      <c r="E211" s="79">
        <v>71.879278987578758</v>
      </c>
      <c r="F211" s="79">
        <v>79.420857858884006</v>
      </c>
      <c r="G211" s="79"/>
      <c r="H211" s="79"/>
      <c r="I211" s="60">
        <v>81.896074605490952</v>
      </c>
      <c r="J211" s="60">
        <v>89.473232205784711</v>
      </c>
      <c r="K211" s="60">
        <v>126.21930337621014</v>
      </c>
      <c r="L211" s="60">
        <v>91.852842782870212</v>
      </c>
      <c r="M211" s="80">
        <v>576459.5</v>
      </c>
      <c r="N211" s="81">
        <v>221975.37899999999</v>
      </c>
      <c r="O211" s="81">
        <v>158651.77299999999</v>
      </c>
      <c r="P211" s="81">
        <v>31088.594999999998</v>
      </c>
      <c r="Q211" s="81">
        <v>164743.753</v>
      </c>
      <c r="R211" s="82">
        <v>743578.51399999997</v>
      </c>
      <c r="S211" s="81">
        <v>244034.83199999999</v>
      </c>
      <c r="T211" s="81">
        <v>201280.28700000001</v>
      </c>
      <c r="U211" s="81">
        <v>298263.39500000002</v>
      </c>
      <c r="V211" s="69">
        <v>93.826845932910416</v>
      </c>
      <c r="W211" s="69">
        <v>99.18643976851078</v>
      </c>
      <c r="X211" s="69">
        <v>125.2967245493117</v>
      </c>
      <c r="Y211" s="69">
        <v>110.00233060258572</v>
      </c>
      <c r="Z211" s="88">
        <f t="shared" si="39"/>
        <v>-1.8786716285224547E-2</v>
      </c>
      <c r="AA211" s="88">
        <f t="shared" si="40"/>
        <v>-1.1510219923696163E-2</v>
      </c>
      <c r="AB211" s="84">
        <f t="shared" si="41"/>
        <v>614386.52687119995</v>
      </c>
      <c r="AC211" s="84">
        <f t="shared" si="42"/>
        <v>236579.81550261256</v>
      </c>
      <c r="AD211" s="84">
        <f t="shared" si="43"/>
        <v>169089.95652847772</v>
      </c>
      <c r="AE211" s="84">
        <f t="shared" si="44"/>
        <v>33134.008386287933</v>
      </c>
      <c r="AF211" s="84">
        <f t="shared" si="45"/>
        <v>175582.74645382169</v>
      </c>
      <c r="AG211" s="84">
        <f t="shared" si="46"/>
        <v>749677.59275907348</v>
      </c>
      <c r="AH211" s="84">
        <f t="shared" si="47"/>
        <v>246036.48701329331</v>
      </c>
      <c r="AI211" s="84">
        <f t="shared" si="48"/>
        <v>202931.2549878431</v>
      </c>
      <c r="AJ211" s="84">
        <f t="shared" si="49"/>
        <v>300709.85075793718</v>
      </c>
      <c r="AK211" s="84">
        <v>72.211476466795617</v>
      </c>
      <c r="AL211" s="71">
        <v>21246084</v>
      </c>
      <c r="AM211" s="71">
        <f t="shared" si="50"/>
        <v>29422032.396428574</v>
      </c>
      <c r="AN211" s="71">
        <f>[1]Extra_XM!I250</f>
        <v>68.417495527876724</v>
      </c>
      <c r="AO211" s="83">
        <v>12734166</v>
      </c>
      <c r="AP211" s="83">
        <v>18616738</v>
      </c>
      <c r="AQ211" s="71">
        <f t="shared" si="51"/>
        <v>17634545.951785713</v>
      </c>
      <c r="AR211" s="71">
        <f t="shared" si="52"/>
        <v>25780857.712500002</v>
      </c>
      <c r="AS211" s="87">
        <v>22717.125643675365</v>
      </c>
      <c r="AT211" s="86">
        <f>[2]monthly!H211</f>
        <v>136.09</v>
      </c>
      <c r="AU211" s="86">
        <f>[2]monthly!I211</f>
        <v>102.5</v>
      </c>
      <c r="AV211" s="77"/>
      <c r="AW211" s="77"/>
      <c r="AX211" s="77"/>
      <c r="BN211" s="74"/>
      <c r="BO211" s="75"/>
      <c r="BP211" s="76"/>
      <c r="BQ211" s="76"/>
      <c r="BR211" s="74"/>
      <c r="BS211" s="74"/>
      <c r="BU211" s="78"/>
      <c r="BV211" s="78"/>
      <c r="BW211" s="78"/>
      <c r="BX211" s="78"/>
      <c r="CA211" s="77"/>
    </row>
    <row r="212" spans="1:79" x14ac:dyDescent="0.25">
      <c r="A212" s="67">
        <v>40360</v>
      </c>
      <c r="B212" s="68">
        <v>2010</v>
      </c>
      <c r="C212" s="68">
        <v>7</v>
      </c>
      <c r="D212" s="68">
        <v>212</v>
      </c>
      <c r="E212" s="79">
        <v>74.904333792299141</v>
      </c>
      <c r="F212" s="79">
        <v>78.681711810986599</v>
      </c>
      <c r="G212" s="79"/>
      <c r="H212" s="79"/>
      <c r="I212" s="60">
        <v>78.711295918261072</v>
      </c>
      <c r="J212" s="60">
        <v>88.149276725182744</v>
      </c>
      <c r="K212" s="60">
        <v>133.73264638447856</v>
      </c>
      <c r="L212" s="60">
        <v>78.559677019866598</v>
      </c>
      <c r="M212" s="80">
        <v>535506.87</v>
      </c>
      <c r="N212" s="81">
        <v>172683.51999999999</v>
      </c>
      <c r="O212" s="81">
        <v>157653.34900000002</v>
      </c>
      <c r="P212" s="81">
        <v>37195.576999999997</v>
      </c>
      <c r="Q212" s="81">
        <v>167974.424</v>
      </c>
      <c r="R212" s="82">
        <v>754281.69</v>
      </c>
      <c r="S212" s="81">
        <v>242858.92199999999</v>
      </c>
      <c r="T212" s="81">
        <v>198484.83499999999</v>
      </c>
      <c r="U212" s="81">
        <v>312937.9329999999</v>
      </c>
      <c r="V212" s="69">
        <v>96.266020310999849</v>
      </c>
      <c r="W212" s="69">
        <v>98.371279476074079</v>
      </c>
      <c r="X212" s="69">
        <v>128.98042941430361</v>
      </c>
      <c r="Y212" s="69">
        <v>109.2770809944346</v>
      </c>
      <c r="Z212" s="88">
        <f t="shared" si="39"/>
        <v>2.9399849662806954E-2</v>
      </c>
      <c r="AA212" s="88">
        <f t="shared" si="40"/>
        <v>-6.5930385672580138E-3</v>
      </c>
      <c r="AB212" s="84">
        <f t="shared" si="41"/>
        <v>556278.18442060414</v>
      </c>
      <c r="AC212" s="84">
        <f t="shared" si="42"/>
        <v>179381.59221927272</v>
      </c>
      <c r="AD212" s="84">
        <f t="shared" si="43"/>
        <v>163768.42887103927</v>
      </c>
      <c r="AE212" s="84">
        <f t="shared" si="44"/>
        <v>38638.324176936854</v>
      </c>
      <c r="AF212" s="84">
        <f t="shared" si="45"/>
        <v>174489.83915335531</v>
      </c>
      <c r="AG212" s="84">
        <f t="shared" si="46"/>
        <v>766770.23417536903</v>
      </c>
      <c r="AH212" s="84">
        <f t="shared" si="47"/>
        <v>246879.90569347862</v>
      </c>
      <c r="AI212" s="84">
        <f t="shared" si="48"/>
        <v>201771.12268655159</v>
      </c>
      <c r="AJ212" s="84">
        <f t="shared" si="49"/>
        <v>318119.20579533873</v>
      </c>
      <c r="AK212" s="84">
        <v>72.275950999355246</v>
      </c>
      <c r="AL212" s="71">
        <v>22128476</v>
      </c>
      <c r="AM212" s="71">
        <f t="shared" si="50"/>
        <v>30616651.450490639</v>
      </c>
      <c r="AN212" s="71">
        <f>[1]Extra_XM!I251</f>
        <v>69.783604237133005</v>
      </c>
      <c r="AO212" s="83">
        <v>12978384</v>
      </c>
      <c r="AP212" s="83">
        <v>18959095</v>
      </c>
      <c r="AQ212" s="71">
        <f t="shared" si="51"/>
        <v>17956711.493309546</v>
      </c>
      <c r="AR212" s="71">
        <f t="shared" si="52"/>
        <v>26231540.004460305</v>
      </c>
      <c r="AS212" s="87">
        <v>21775.727037999997</v>
      </c>
      <c r="AT212" s="86">
        <f>[2]monthly!H212</f>
        <v>141.63999999999999</v>
      </c>
      <c r="AU212" s="86">
        <f>[2]monthly!I212</f>
        <v>106.9</v>
      </c>
      <c r="AV212" s="77"/>
      <c r="AW212" s="77"/>
      <c r="AX212" s="77"/>
      <c r="BN212" s="74"/>
      <c r="BO212" s="75"/>
      <c r="BP212" s="76"/>
      <c r="BQ212" s="76"/>
      <c r="BR212" s="74"/>
      <c r="BS212" s="74"/>
      <c r="BU212" s="78"/>
      <c r="BV212" s="78"/>
      <c r="BW212" s="78"/>
      <c r="BX212" s="78"/>
      <c r="CA212" s="77"/>
    </row>
    <row r="213" spans="1:79" x14ac:dyDescent="0.25">
      <c r="A213" s="67">
        <v>40391</v>
      </c>
      <c r="B213" s="68">
        <v>2010</v>
      </c>
      <c r="C213" s="68">
        <v>8</v>
      </c>
      <c r="D213" s="68">
        <v>213</v>
      </c>
      <c r="E213" s="79">
        <v>78.655205578788781</v>
      </c>
      <c r="F213" s="79">
        <v>79.579943303333394</v>
      </c>
      <c r="G213" s="79"/>
      <c r="H213" s="79"/>
      <c r="I213" s="60">
        <v>87.648207848435788</v>
      </c>
      <c r="J213" s="60">
        <v>86.267207189773742</v>
      </c>
      <c r="K213" s="60">
        <v>149.109410136853</v>
      </c>
      <c r="L213" s="60">
        <v>94.517471444362343</v>
      </c>
      <c r="M213" s="80">
        <v>548716.27</v>
      </c>
      <c r="N213" s="81">
        <v>198838.77399999998</v>
      </c>
      <c r="O213" s="81">
        <v>151448.29499999993</v>
      </c>
      <c r="P213" s="81">
        <v>33852.022999999986</v>
      </c>
      <c r="Q213" s="81">
        <v>164577.17800000001</v>
      </c>
      <c r="R213" s="82">
        <v>851099.41200000001</v>
      </c>
      <c r="S213" s="81">
        <v>275609.13</v>
      </c>
      <c r="T213" s="81">
        <v>230071.22700000001</v>
      </c>
      <c r="U213" s="81">
        <v>345419.05499999999</v>
      </c>
      <c r="V213" s="69">
        <v>99.870640509743055</v>
      </c>
      <c r="W213" s="69">
        <v>98.404577309667559</v>
      </c>
      <c r="X213" s="69">
        <v>133.37669532927137</v>
      </c>
      <c r="Y213" s="69">
        <v>109.24327582466742</v>
      </c>
      <c r="Z213" s="88">
        <f t="shared" si="39"/>
        <v>3.408475173273251E-2</v>
      </c>
      <c r="AA213" s="88">
        <f t="shared" si="40"/>
        <v>-3.0935278888810647E-4</v>
      </c>
      <c r="AB213" s="84">
        <f t="shared" si="41"/>
        <v>549427.00597426225</v>
      </c>
      <c r="AC213" s="84">
        <f t="shared" si="42"/>
        <v>199096.32398983353</v>
      </c>
      <c r="AD213" s="84">
        <f t="shared" si="43"/>
        <v>151644.46150240232</v>
      </c>
      <c r="AE213" s="84">
        <f t="shared" si="44"/>
        <v>33895.870525329708</v>
      </c>
      <c r="AF213" s="84">
        <f t="shared" si="45"/>
        <v>164790.34995669662</v>
      </c>
      <c r="AG213" s="84">
        <f t="shared" si="46"/>
        <v>864898.19403592462</v>
      </c>
      <c r="AH213" s="84">
        <f t="shared" si="47"/>
        <v>280077.55079592555</v>
      </c>
      <c r="AI213" s="84">
        <f t="shared" si="48"/>
        <v>233801.34673613106</v>
      </c>
      <c r="AJ213" s="84">
        <f t="shared" si="49"/>
        <v>351019.29650386801</v>
      </c>
      <c r="AK213" s="84">
        <v>72.920696324951635</v>
      </c>
      <c r="AL213" s="71">
        <v>22831734</v>
      </c>
      <c r="AM213" s="71">
        <f t="shared" si="50"/>
        <v>31310362.010610085</v>
      </c>
      <c r="AN213" s="71">
        <f>[1]Extra_XM!I252</f>
        <v>69.583146194220632</v>
      </c>
      <c r="AO213" s="83">
        <v>12976325</v>
      </c>
      <c r="AP213" s="83">
        <v>18942580</v>
      </c>
      <c r="AQ213" s="71">
        <f t="shared" si="51"/>
        <v>17795119.429708228</v>
      </c>
      <c r="AR213" s="71">
        <f t="shared" si="52"/>
        <v>25976959.840848811</v>
      </c>
      <c r="AS213" s="87">
        <v>25604.203359999996</v>
      </c>
      <c r="AT213" s="86">
        <f>[2]monthly!H213</f>
        <v>141.55000000000001</v>
      </c>
      <c r="AU213" s="86">
        <f>[2]monthly!I213</f>
        <v>108.1</v>
      </c>
      <c r="AV213" s="77"/>
      <c r="AW213" s="77"/>
      <c r="AX213" s="77"/>
      <c r="BN213" s="74"/>
      <c r="BO213" s="75"/>
      <c r="BP213" s="76"/>
      <c r="BQ213" s="76"/>
      <c r="BR213" s="74"/>
      <c r="BS213" s="74"/>
      <c r="BU213" s="78"/>
      <c r="BV213" s="78"/>
      <c r="BW213" s="78"/>
      <c r="BX213" s="78"/>
      <c r="CA213" s="77"/>
    </row>
    <row r="214" spans="1:79" x14ac:dyDescent="0.25">
      <c r="A214" s="67">
        <v>40422</v>
      </c>
      <c r="B214" s="68">
        <v>2010</v>
      </c>
      <c r="C214" s="68">
        <v>9</v>
      </c>
      <c r="D214" s="68">
        <v>214</v>
      </c>
      <c r="E214" s="79">
        <v>77.237300955811563</v>
      </c>
      <c r="F214" s="79">
        <v>79.849390524231396</v>
      </c>
      <c r="G214" s="79"/>
      <c r="H214" s="79"/>
      <c r="I214" s="60">
        <v>88.249352193901473</v>
      </c>
      <c r="J214" s="60">
        <v>92.532727496008292</v>
      </c>
      <c r="K214" s="60">
        <v>124.68028979306399</v>
      </c>
      <c r="L214" s="60">
        <v>95.628540969884924</v>
      </c>
      <c r="M214" s="80">
        <v>500761.51</v>
      </c>
      <c r="N214" s="81">
        <v>150754.28199999995</v>
      </c>
      <c r="O214" s="81">
        <v>153225.01800000004</v>
      </c>
      <c r="P214" s="81">
        <v>35539.998</v>
      </c>
      <c r="Q214" s="81">
        <v>161242.212</v>
      </c>
      <c r="R214" s="82">
        <v>830540.91899999999</v>
      </c>
      <c r="S214" s="81">
        <v>270715.94600000005</v>
      </c>
      <c r="T214" s="81">
        <v>236016.55499999999</v>
      </c>
      <c r="U214" s="81">
        <v>323808.41799999995</v>
      </c>
      <c r="V214" s="69">
        <v>102.31356186083882</v>
      </c>
      <c r="W214" s="69">
        <v>98.578425106404737</v>
      </c>
      <c r="X214" s="69">
        <v>136.98251296580807</v>
      </c>
      <c r="Y214" s="69">
        <v>109.37776605950599</v>
      </c>
      <c r="Z214" s="88">
        <f t="shared" si="39"/>
        <v>2.703484013931301E-2</v>
      </c>
      <c r="AA214" s="88">
        <f t="shared" si="40"/>
        <v>1.2311076706854607E-3</v>
      </c>
      <c r="AB214" s="70">
        <f t="shared" si="41"/>
        <v>489438.0577631612</v>
      </c>
      <c r="AC214" s="70">
        <f t="shared" si="42"/>
        <v>147345.35603896528</v>
      </c>
      <c r="AD214" s="70">
        <f t="shared" si="43"/>
        <v>149760.22260705588</v>
      </c>
      <c r="AE214" s="70">
        <f t="shared" si="44"/>
        <v>34736.351030706479</v>
      </c>
      <c r="AF214" s="70">
        <f t="shared" si="45"/>
        <v>157596.12808643357</v>
      </c>
      <c r="AG214" s="70">
        <f t="shared" si="46"/>
        <v>842517.94254525891</v>
      </c>
      <c r="AH214" s="70">
        <f t="shared" si="47"/>
        <v>274619.87316980516</v>
      </c>
      <c r="AI214" s="70">
        <f t="shared" si="48"/>
        <v>239420.09090249281</v>
      </c>
      <c r="AJ214" s="70">
        <f t="shared" si="49"/>
        <v>328477.97847296082</v>
      </c>
      <c r="AK214" s="70">
        <v>72.662798194713091</v>
      </c>
      <c r="AL214" s="71">
        <v>23783031</v>
      </c>
      <c r="AM214" s="71">
        <f t="shared" si="50"/>
        <v>32730684.188997339</v>
      </c>
      <c r="AN214" s="71">
        <f>[1]Extra_XM!I253</f>
        <v>71.212256868285991</v>
      </c>
      <c r="AO214" s="83">
        <v>13043970</v>
      </c>
      <c r="AP214" s="83">
        <v>19186489</v>
      </c>
      <c r="AQ214" s="71">
        <f t="shared" si="51"/>
        <v>17951373.087843835</v>
      </c>
      <c r="AR214" s="71">
        <f t="shared" si="52"/>
        <v>26404830.913043477</v>
      </c>
      <c r="AS214" s="87">
        <v>23346.484450000022</v>
      </c>
      <c r="AT214" s="86">
        <f>[2]monthly!H214</f>
        <v>139.46</v>
      </c>
      <c r="AU214" s="86">
        <f>[2]monthly!I214</f>
        <v>105.8</v>
      </c>
      <c r="AV214" s="77"/>
      <c r="AW214" s="77"/>
      <c r="AX214" s="77"/>
      <c r="BN214" s="74"/>
      <c r="BO214" s="75"/>
      <c r="BP214" s="76"/>
      <c r="BQ214" s="76"/>
      <c r="BR214" s="74"/>
      <c r="BS214" s="74"/>
      <c r="BU214" s="78"/>
      <c r="BV214" s="78"/>
      <c r="BW214" s="78"/>
      <c r="BX214" s="78"/>
      <c r="CA214" s="77"/>
    </row>
    <row r="215" spans="1:79" x14ac:dyDescent="0.25">
      <c r="A215" s="67">
        <v>40452</v>
      </c>
      <c r="B215" s="68">
        <v>2010</v>
      </c>
      <c r="C215" s="68">
        <v>10</v>
      </c>
      <c r="D215" s="68">
        <v>215</v>
      </c>
      <c r="E215" s="79">
        <v>85.255485225591499</v>
      </c>
      <c r="F215" s="79">
        <v>80.921589299390007</v>
      </c>
      <c r="G215" s="79"/>
      <c r="H215" s="79"/>
      <c r="I215" s="60">
        <v>90.897610117614775</v>
      </c>
      <c r="J215" s="60">
        <v>88.985797476949344</v>
      </c>
      <c r="K215" s="60">
        <v>147.5172119851668</v>
      </c>
      <c r="L215" s="60">
        <v>88.873322024615064</v>
      </c>
      <c r="M215" s="80">
        <v>491266.06</v>
      </c>
      <c r="N215" s="81">
        <v>129765.30300000001</v>
      </c>
      <c r="O215" s="81">
        <v>155637.60999999999</v>
      </c>
      <c r="P215" s="81">
        <v>37506.449999999997</v>
      </c>
      <c r="Q215" s="81">
        <v>168356.69699999999</v>
      </c>
      <c r="R215" s="82">
        <v>892432.04700000002</v>
      </c>
      <c r="S215" s="81">
        <v>302399.38</v>
      </c>
      <c r="T215" s="81">
        <v>229611.56099999999</v>
      </c>
      <c r="U215" s="81">
        <v>360421.10600000009</v>
      </c>
      <c r="V215" s="69">
        <v>106.00314475457148</v>
      </c>
      <c r="W215" s="69">
        <v>99.981128891565106</v>
      </c>
      <c r="X215" s="69">
        <v>142.26790916426515</v>
      </c>
      <c r="Y215" s="69">
        <v>111.14887599329596</v>
      </c>
      <c r="Z215" s="88">
        <f t="shared" si="39"/>
        <v>3.8584459315448294E-2</v>
      </c>
      <c r="AA215" s="88">
        <f t="shared" si="40"/>
        <v>1.6192595603263804E-2</v>
      </c>
      <c r="AB215" s="70">
        <f t="shared" si="41"/>
        <v>463444.7979231425</v>
      </c>
      <c r="AC215" s="70">
        <f t="shared" si="42"/>
        <v>122416.46537981955</v>
      </c>
      <c r="AD215" s="70">
        <f t="shared" si="43"/>
        <v>146823.57807435517</v>
      </c>
      <c r="AE215" s="70">
        <f t="shared" si="44"/>
        <v>35382.393689204677</v>
      </c>
      <c r="AF215" s="70">
        <f t="shared" si="45"/>
        <v>158822.36077976302</v>
      </c>
      <c r="AG215" s="70">
        <f t="shared" si="46"/>
        <v>892600.49060647271</v>
      </c>
      <c r="AH215" s="70">
        <f t="shared" si="47"/>
        <v>302456.45688594726</v>
      </c>
      <c r="AI215" s="70">
        <f t="shared" si="48"/>
        <v>229654.89942509652</v>
      </c>
      <c r="AJ215" s="70">
        <f t="shared" si="49"/>
        <v>360489.13429542899</v>
      </c>
      <c r="AK215" s="70">
        <v>74.274661508704057</v>
      </c>
      <c r="AL215" s="71">
        <v>24863426</v>
      </c>
      <c r="AM215" s="71">
        <f t="shared" si="50"/>
        <v>33474977.192708336</v>
      </c>
      <c r="AN215" s="71">
        <f>[1]Extra_XM!I254</f>
        <v>73.955756568465887</v>
      </c>
      <c r="AO215" s="83">
        <v>13348030</v>
      </c>
      <c r="AP215" s="83">
        <v>19577670</v>
      </c>
      <c r="AQ215" s="71">
        <f t="shared" si="51"/>
        <v>17971175.807291668</v>
      </c>
      <c r="AR215" s="71">
        <f t="shared" si="52"/>
        <v>26358477.578125004</v>
      </c>
      <c r="AS215" s="87">
        <v>22374.847870000005</v>
      </c>
      <c r="AT215" s="86">
        <f>[2]monthly!H215</f>
        <v>139.33000000000001</v>
      </c>
      <c r="AU215" s="86">
        <f>[2]monthly!I215</f>
        <v>107.7</v>
      </c>
      <c r="AV215" s="77"/>
      <c r="AW215" s="77"/>
      <c r="AX215" s="77"/>
      <c r="BN215" s="74"/>
      <c r="BO215" s="75"/>
      <c r="BP215" s="76"/>
      <c r="BQ215" s="76"/>
      <c r="BR215" s="74"/>
      <c r="BS215" s="74"/>
      <c r="BU215" s="78"/>
      <c r="BV215" s="78"/>
      <c r="BW215" s="78"/>
      <c r="BX215" s="78"/>
      <c r="CA215" s="77"/>
    </row>
    <row r="216" spans="1:79" x14ac:dyDescent="0.25">
      <c r="A216" s="67">
        <v>40483</v>
      </c>
      <c r="B216" s="68">
        <v>2010</v>
      </c>
      <c r="C216" s="68">
        <v>11</v>
      </c>
      <c r="D216" s="68">
        <v>216</v>
      </c>
      <c r="E216" s="79">
        <v>84.340954445049618</v>
      </c>
      <c r="F216" s="79">
        <v>82.5386105419134</v>
      </c>
      <c r="G216" s="79"/>
      <c r="H216" s="79"/>
      <c r="I216" s="60">
        <v>95.759829109514698</v>
      </c>
      <c r="J216" s="60">
        <v>95.023637820578173</v>
      </c>
      <c r="K216" s="60">
        <v>128.86409819748903</v>
      </c>
      <c r="L216" s="60">
        <v>92.20954455683632</v>
      </c>
      <c r="M216" s="80">
        <v>554235.48</v>
      </c>
      <c r="N216" s="81">
        <v>160101.89699999997</v>
      </c>
      <c r="O216" s="81">
        <v>185300.33199999997</v>
      </c>
      <c r="P216" s="81">
        <v>42188.384999999995</v>
      </c>
      <c r="Q216" s="81">
        <v>166644.86600000001</v>
      </c>
      <c r="R216" s="82">
        <v>925448.69099999999</v>
      </c>
      <c r="S216" s="81">
        <v>301478.45499999996</v>
      </c>
      <c r="T216" s="81">
        <v>250129.78899999999</v>
      </c>
      <c r="U216" s="81">
        <v>373840.44700000004</v>
      </c>
      <c r="V216" s="69">
        <v>109.61231324879111</v>
      </c>
      <c r="W216" s="69">
        <v>102.12935620186509</v>
      </c>
      <c r="X216" s="69">
        <v>145.94918457833069</v>
      </c>
      <c r="Y216" s="69">
        <v>113.7563104239365</v>
      </c>
      <c r="Z216" s="88">
        <f t="shared" si="39"/>
        <v>2.5875655555007038E-2</v>
      </c>
      <c r="AA216" s="88">
        <f t="shared" si="40"/>
        <v>2.3458936559986432E-2</v>
      </c>
      <c r="AB216" s="70">
        <f t="shared" si="41"/>
        <v>505632.50019368832</v>
      </c>
      <c r="AC216" s="70">
        <f t="shared" si="42"/>
        <v>146061.96352832258</v>
      </c>
      <c r="AD216" s="70">
        <f t="shared" si="43"/>
        <v>169050.65362448557</v>
      </c>
      <c r="AE216" s="70">
        <f t="shared" si="44"/>
        <v>38488.727908007437</v>
      </c>
      <c r="AF216" s="70">
        <f t="shared" si="45"/>
        <v>152031.15513287272</v>
      </c>
      <c r="AG216" s="70">
        <f t="shared" si="46"/>
        <v>906153.45618236589</v>
      </c>
      <c r="AH216" s="70">
        <f t="shared" si="47"/>
        <v>295192.74987312057</v>
      </c>
      <c r="AI216" s="70">
        <f t="shared" si="48"/>
        <v>244914.68300808902</v>
      </c>
      <c r="AJ216" s="70">
        <f t="shared" si="49"/>
        <v>366046.0233011563</v>
      </c>
      <c r="AK216" s="70">
        <v>74.597034171502258</v>
      </c>
      <c r="AL216" s="71">
        <v>25057515</v>
      </c>
      <c r="AM216" s="71">
        <f t="shared" si="50"/>
        <v>33590497.636127912</v>
      </c>
      <c r="AN216" s="71">
        <f>[1]Extra_XM!I255</f>
        <v>72.055484626994939</v>
      </c>
      <c r="AO216" s="83">
        <v>13120098</v>
      </c>
      <c r="AP216" s="83">
        <v>19432491</v>
      </c>
      <c r="AQ216" s="71">
        <f t="shared" si="51"/>
        <v>17587961.968885049</v>
      </c>
      <c r="AR216" s="71">
        <f t="shared" si="52"/>
        <v>26049951.202247191</v>
      </c>
      <c r="AS216" s="87">
        <v>23652.936330610937</v>
      </c>
      <c r="AT216" s="86">
        <f>[2]monthly!H216</f>
        <v>139.68</v>
      </c>
      <c r="AU216" s="86">
        <f>[2]monthly!I216</f>
        <v>106.8</v>
      </c>
      <c r="AV216" s="77"/>
      <c r="AW216" s="77"/>
      <c r="AX216" s="77"/>
      <c r="BN216" s="74"/>
      <c r="BO216" s="75"/>
      <c r="BP216" s="76"/>
      <c r="BQ216" s="76"/>
      <c r="BR216" s="74"/>
      <c r="BS216" s="74"/>
      <c r="BU216" s="78"/>
      <c r="BV216" s="78"/>
      <c r="BW216" s="78"/>
      <c r="BX216" s="78"/>
      <c r="CA216" s="77"/>
    </row>
    <row r="217" spans="1:79" x14ac:dyDescent="0.25">
      <c r="A217" s="67">
        <v>40513</v>
      </c>
      <c r="B217" s="68">
        <v>2010</v>
      </c>
      <c r="C217" s="68">
        <v>12</v>
      </c>
      <c r="D217" s="68">
        <v>217</v>
      </c>
      <c r="E217" s="79">
        <v>90.96393334598055</v>
      </c>
      <c r="F217" s="79">
        <v>82.933768274816501</v>
      </c>
      <c r="G217" s="79"/>
      <c r="H217" s="79"/>
      <c r="I217" s="85">
        <v>99.006284747876862</v>
      </c>
      <c r="J217" s="85">
        <v>110.87530274066631</v>
      </c>
      <c r="K217" s="85">
        <v>156.01392606304478</v>
      </c>
      <c r="L217" s="85">
        <v>74.51292785569953</v>
      </c>
      <c r="M217" s="80">
        <v>521613.84</v>
      </c>
      <c r="N217" s="81">
        <v>116147.24800000001</v>
      </c>
      <c r="O217" s="81">
        <v>201894.58100000006</v>
      </c>
      <c r="P217" s="81">
        <v>33193.828000000001</v>
      </c>
      <c r="Q217" s="81">
        <v>170378.18300000002</v>
      </c>
      <c r="R217" s="82">
        <v>969550.96499999997</v>
      </c>
      <c r="S217" s="81">
        <v>302184.75699999998</v>
      </c>
      <c r="T217" s="81">
        <v>280075.96099999995</v>
      </c>
      <c r="U217" s="81">
        <v>387290.24699999997</v>
      </c>
      <c r="V217" s="69">
        <v>113.5633684421401</v>
      </c>
      <c r="W217" s="69">
        <v>103.3413104129561</v>
      </c>
      <c r="X217" s="69">
        <v>152.12758735295171</v>
      </c>
      <c r="Y217" s="69">
        <v>115.64945159376369</v>
      </c>
      <c r="Z217" s="88">
        <f t="shared" si="39"/>
        <v>4.2332561106602773E-2</v>
      </c>
      <c r="AA217" s="88">
        <f t="shared" si="40"/>
        <v>1.6642076055139343E-2</v>
      </c>
      <c r="AB217" s="70">
        <f t="shared" si="41"/>
        <v>459315.22387499391</v>
      </c>
      <c r="AC217" s="70">
        <f t="shared" si="42"/>
        <v>102275.27555170783</v>
      </c>
      <c r="AD217" s="70">
        <f t="shared" si="43"/>
        <v>177781.43055246217</v>
      </c>
      <c r="AE217" s="70">
        <f t="shared" si="44"/>
        <v>29229.344334667276</v>
      </c>
      <c r="AF217" s="70">
        <f t="shared" si="45"/>
        <v>150029.17343615671</v>
      </c>
      <c r="AG217" s="70">
        <f t="shared" si="46"/>
        <v>938202.700474413</v>
      </c>
      <c r="AH217" s="70">
        <f t="shared" si="47"/>
        <v>292414.28794782778</v>
      </c>
      <c r="AI217" s="70">
        <f t="shared" si="48"/>
        <v>271020.33047655865</v>
      </c>
      <c r="AJ217" s="70">
        <f t="shared" si="49"/>
        <v>374768.08205002657</v>
      </c>
      <c r="AK217" s="70">
        <v>75.693101225016122</v>
      </c>
      <c r="AL217" s="71">
        <v>25846563</v>
      </c>
      <c r="AM217" s="71">
        <f t="shared" si="50"/>
        <v>34146524.031516179</v>
      </c>
      <c r="AN217" s="71">
        <f>[1]Extra_XM!I256</f>
        <v>67.575590419017203</v>
      </c>
      <c r="AO217" s="83">
        <v>14495540</v>
      </c>
      <c r="AP217" s="83">
        <v>21020022</v>
      </c>
      <c r="AQ217" s="71">
        <f t="shared" si="51"/>
        <v>19150411.022146504</v>
      </c>
      <c r="AR217" s="71">
        <f t="shared" si="52"/>
        <v>27770063.136286203</v>
      </c>
      <c r="AS217" s="87">
        <v>26199.877020000004</v>
      </c>
      <c r="AT217" s="86">
        <f>[2]monthly!H217</f>
        <v>136.69</v>
      </c>
      <c r="AU217" s="86">
        <f>[2]monthly!I217</f>
        <v>96.6</v>
      </c>
      <c r="AV217" s="77"/>
      <c r="AW217" s="77"/>
      <c r="AX217" s="77"/>
      <c r="BN217" s="74"/>
      <c r="BO217" s="75"/>
      <c r="BP217" s="76"/>
      <c r="BQ217" s="76"/>
      <c r="BR217" s="74"/>
      <c r="BS217" s="74"/>
      <c r="BU217" s="78"/>
      <c r="BV217" s="78"/>
      <c r="BW217" s="78"/>
      <c r="BX217" s="78"/>
      <c r="CA217" s="77"/>
    </row>
    <row r="218" spans="1:79" x14ac:dyDescent="0.25">
      <c r="A218" s="67">
        <v>40544</v>
      </c>
      <c r="B218" s="68">
        <v>2011</v>
      </c>
      <c r="C218" s="68">
        <v>1</v>
      </c>
      <c r="D218" s="68">
        <v>218</v>
      </c>
      <c r="E218" s="79">
        <v>79.961524086432547</v>
      </c>
      <c r="F218" s="79">
        <v>83.332873630432303</v>
      </c>
      <c r="G218" s="79"/>
      <c r="H218" s="79"/>
      <c r="I218" s="60">
        <v>84.855227120236634</v>
      </c>
      <c r="J218" s="60">
        <v>86.720447697867215</v>
      </c>
      <c r="K218" s="60">
        <v>134.98926161789186</v>
      </c>
      <c r="L218" s="60">
        <v>77.221720365672809</v>
      </c>
      <c r="M218" s="80">
        <v>441701.69</v>
      </c>
      <c r="N218" s="81">
        <v>92419.480999999985</v>
      </c>
      <c r="O218" s="81">
        <v>121378.906</v>
      </c>
      <c r="P218" s="81">
        <v>38873.544000000002</v>
      </c>
      <c r="Q218" s="81">
        <v>189029.75899999999</v>
      </c>
      <c r="R218" s="82">
        <v>819298.50300000003</v>
      </c>
      <c r="S218" s="81">
        <v>288234.19</v>
      </c>
      <c r="T218" s="81">
        <v>199177.95500000002</v>
      </c>
      <c r="U218" s="81">
        <v>331886.35800000001</v>
      </c>
      <c r="V218" s="69">
        <v>117.8897417436892</v>
      </c>
      <c r="W218" s="69">
        <v>105.18301885747272</v>
      </c>
      <c r="X218" s="69">
        <v>157.35072108301304</v>
      </c>
      <c r="Y218" s="69">
        <v>117.87529575651041</v>
      </c>
      <c r="Z218" s="88">
        <f t="shared" si="39"/>
        <v>3.4333902357519985E-2</v>
      </c>
      <c r="AA218" s="88">
        <f t="shared" si="40"/>
        <v>1.9246473995962798E-2</v>
      </c>
      <c r="AB218" s="84">
        <f t="shared" si="41"/>
        <v>374673.55807796132</v>
      </c>
      <c r="AC218" s="84">
        <f t="shared" si="42"/>
        <v>78394.845584558527</v>
      </c>
      <c r="AD218" s="84">
        <f t="shared" si="43"/>
        <v>102959.68436668288</v>
      </c>
      <c r="AE218" s="84">
        <f t="shared" si="44"/>
        <v>32974.492457975852</v>
      </c>
      <c r="AF218" s="84">
        <f t="shared" si="45"/>
        <v>160344.53566874407</v>
      </c>
      <c r="AG218" s="84">
        <f t="shared" si="46"/>
        <v>778926.59090740012</v>
      </c>
      <c r="AH218" s="84">
        <f t="shared" si="47"/>
        <v>274031.10609571787</v>
      </c>
      <c r="AI218" s="84">
        <f t="shared" si="48"/>
        <v>189363.22342097279</v>
      </c>
      <c r="AJ218" s="84">
        <f t="shared" si="49"/>
        <v>315532.26139070943</v>
      </c>
      <c r="AK218" s="84">
        <v>76.853642811089614</v>
      </c>
      <c r="AL218" s="71">
        <v>26416772</v>
      </c>
      <c r="AM218" s="71">
        <f t="shared" si="50"/>
        <v>34372830.01006712</v>
      </c>
      <c r="AN218" s="71">
        <f>[1]Extra_XM!I257</f>
        <v>65.678262366602581</v>
      </c>
      <c r="AO218" s="83">
        <v>13675407</v>
      </c>
      <c r="AP218" s="83">
        <v>20431515</v>
      </c>
      <c r="AQ218" s="71">
        <f t="shared" si="51"/>
        <v>17794090.819630872</v>
      </c>
      <c r="AR218" s="71">
        <f t="shared" si="52"/>
        <v>26584966.245805372</v>
      </c>
      <c r="AS218" s="87">
        <v>23295.916184059603</v>
      </c>
      <c r="AT218" s="86">
        <f>[2]monthly!H218</f>
        <v>132.66</v>
      </c>
      <c r="AU218" s="86">
        <f>[2]monthly!I218</f>
        <v>93.2</v>
      </c>
      <c r="AV218" s="77"/>
      <c r="AW218" s="77"/>
      <c r="AX218" s="77"/>
      <c r="BN218" s="74"/>
      <c r="BO218" s="75"/>
      <c r="BP218" s="76"/>
      <c r="BQ218" s="76"/>
      <c r="BR218" s="74"/>
      <c r="BS218" s="74"/>
      <c r="BU218" s="78"/>
      <c r="BV218" s="78"/>
      <c r="BW218" s="78"/>
      <c r="BX218" s="78"/>
      <c r="CA218" s="77"/>
    </row>
    <row r="219" spans="1:79" x14ac:dyDescent="0.25">
      <c r="A219" s="67">
        <v>40575</v>
      </c>
      <c r="B219" s="68">
        <v>2011</v>
      </c>
      <c r="C219" s="68">
        <v>2</v>
      </c>
      <c r="D219" s="68">
        <v>219</v>
      </c>
      <c r="E219" s="79">
        <v>79.95715809037037</v>
      </c>
      <c r="F219" s="79">
        <v>82.174890986474296</v>
      </c>
      <c r="G219" s="79"/>
      <c r="H219" s="79"/>
      <c r="I219" s="60">
        <v>79.987658132067864</v>
      </c>
      <c r="J219" s="60">
        <v>83.562586541672815</v>
      </c>
      <c r="K219" s="60">
        <v>145.47792664842146</v>
      </c>
      <c r="L219" s="60">
        <v>82.970582898277158</v>
      </c>
      <c r="M219" s="80">
        <v>546958.31000000006</v>
      </c>
      <c r="N219" s="81">
        <v>163025.611</v>
      </c>
      <c r="O219" s="81">
        <v>154561.38700000002</v>
      </c>
      <c r="P219" s="81">
        <v>42690.533999999992</v>
      </c>
      <c r="Q219" s="81">
        <v>186680.77800000002</v>
      </c>
      <c r="R219" s="82">
        <v>801831.75800000003</v>
      </c>
      <c r="S219" s="81">
        <v>260107.31200000001</v>
      </c>
      <c r="T219" s="81">
        <v>236542.948</v>
      </c>
      <c r="U219" s="81">
        <v>305181.49800000002</v>
      </c>
      <c r="V219" s="69">
        <v>118.98688692367614</v>
      </c>
      <c r="W219" s="69">
        <v>107.08542615251645</v>
      </c>
      <c r="X219" s="69">
        <v>159.20709563446178</v>
      </c>
      <c r="Y219" s="69">
        <v>119.82625975245085</v>
      </c>
      <c r="Z219" s="88">
        <f t="shared" si="39"/>
        <v>1.1797686967506049E-2</v>
      </c>
      <c r="AA219" s="88">
        <f t="shared" si="40"/>
        <v>1.6551084630747948E-2</v>
      </c>
      <c r="AB219" s="84">
        <f t="shared" si="41"/>
        <v>459679.4858166558</v>
      </c>
      <c r="AC219" s="84">
        <f t="shared" si="42"/>
        <v>137011.40958883343</v>
      </c>
      <c r="AD219" s="84">
        <f t="shared" si="43"/>
        <v>129897.83243858044</v>
      </c>
      <c r="AE219" s="84">
        <f t="shared" si="44"/>
        <v>35878.351895519154</v>
      </c>
      <c r="AF219" s="84">
        <f t="shared" si="45"/>
        <v>156891.8918937227</v>
      </c>
      <c r="AG219" s="84">
        <f t="shared" si="46"/>
        <v>748777.66920214798</v>
      </c>
      <c r="AH219" s="84">
        <f t="shared" si="47"/>
        <v>242897.0228213334</v>
      </c>
      <c r="AI219" s="84">
        <f t="shared" si="48"/>
        <v>220891.82113642956</v>
      </c>
      <c r="AJ219" s="84">
        <f t="shared" si="49"/>
        <v>284988.82524438493</v>
      </c>
      <c r="AK219" s="84">
        <v>78.01418439716312</v>
      </c>
      <c r="AL219" s="71">
        <v>26765595</v>
      </c>
      <c r="AM219" s="71">
        <f t="shared" si="50"/>
        <v>34308626.31818182</v>
      </c>
      <c r="AN219" s="71">
        <f>[1]Extra_XM!I258</f>
        <v>65.347543719968954</v>
      </c>
      <c r="AO219" s="83">
        <v>13576196</v>
      </c>
      <c r="AP219" s="83">
        <v>20528197</v>
      </c>
      <c r="AQ219" s="71">
        <f t="shared" si="51"/>
        <v>17402214.872727271</v>
      </c>
      <c r="AR219" s="71">
        <f t="shared" si="52"/>
        <v>26313416.154545452</v>
      </c>
      <c r="AS219" s="87">
        <v>24028.30178736553</v>
      </c>
      <c r="AT219" s="86">
        <f>[2]monthly!H219</f>
        <v>136.18</v>
      </c>
      <c r="AU219" s="86">
        <f>[2]monthly!I219</f>
        <v>95.4</v>
      </c>
      <c r="AV219" s="77"/>
      <c r="AW219" s="77"/>
      <c r="AX219" s="77"/>
      <c r="BN219" s="74"/>
      <c r="BO219" s="75"/>
      <c r="BP219" s="76"/>
      <c r="BQ219" s="76"/>
      <c r="BR219" s="74"/>
      <c r="BS219" s="74"/>
      <c r="BU219" s="78"/>
      <c r="BV219" s="78"/>
      <c r="BW219" s="78"/>
      <c r="BX219" s="78"/>
      <c r="CA219" s="77"/>
    </row>
    <row r="220" spans="1:79" x14ac:dyDescent="0.25">
      <c r="A220" s="67">
        <v>40603</v>
      </c>
      <c r="B220" s="68">
        <v>2011</v>
      </c>
      <c r="C220" s="68">
        <v>3</v>
      </c>
      <c r="D220" s="68">
        <v>220</v>
      </c>
      <c r="E220" s="79">
        <v>87.662169008690213</v>
      </c>
      <c r="F220" s="79">
        <v>82.9720521655601</v>
      </c>
      <c r="G220" s="79"/>
      <c r="H220" s="79"/>
      <c r="I220" s="60">
        <v>88.846087782486975</v>
      </c>
      <c r="J220" s="60">
        <v>87.003356683886636</v>
      </c>
      <c r="K220" s="60">
        <v>159.92869718322555</v>
      </c>
      <c r="L220" s="60">
        <v>82.818877706280674</v>
      </c>
      <c r="M220" s="80">
        <v>720432.38</v>
      </c>
      <c r="N220" s="81">
        <v>309892.20000000007</v>
      </c>
      <c r="O220" s="81">
        <v>178187.16099999996</v>
      </c>
      <c r="P220" s="81">
        <v>49579.786</v>
      </c>
      <c r="Q220" s="81">
        <v>182773.23300000001</v>
      </c>
      <c r="R220" s="82">
        <v>896585.50399999996</v>
      </c>
      <c r="S220" s="81">
        <v>294898.42799999996</v>
      </c>
      <c r="T220" s="81">
        <v>258802.34700000001</v>
      </c>
      <c r="U220" s="81">
        <v>342884.72900000005</v>
      </c>
      <c r="V220" s="69">
        <v>118.04627945593253</v>
      </c>
      <c r="W220" s="69">
        <v>110.60072318094291</v>
      </c>
      <c r="X220" s="69">
        <v>157.8134476315291</v>
      </c>
      <c r="Y220" s="69">
        <v>123.64204875552591</v>
      </c>
      <c r="Z220" s="88">
        <f t="shared" si="39"/>
        <v>-8.7536802136789493E-3</v>
      </c>
      <c r="AA220" s="88">
        <f t="shared" si="40"/>
        <v>3.1844347065143275E-2</v>
      </c>
      <c r="AB220" s="84">
        <f t="shared" si="41"/>
        <v>610296.55768942914</v>
      </c>
      <c r="AC220" s="84">
        <f t="shared" si="42"/>
        <v>262517.54941220733</v>
      </c>
      <c r="AD220" s="84">
        <f t="shared" si="43"/>
        <v>150946.86746693988</v>
      </c>
      <c r="AE220" s="84">
        <f t="shared" si="44"/>
        <v>42000.295332059548</v>
      </c>
      <c r="AF220" s="84">
        <f t="shared" si="45"/>
        <v>154831.84547822236</v>
      </c>
      <c r="AG220" s="84">
        <f t="shared" si="46"/>
        <v>810650.67046007013</v>
      </c>
      <c r="AH220" s="84">
        <f t="shared" si="47"/>
        <v>266633.36325346248</v>
      </c>
      <c r="AI220" s="84">
        <f t="shared" si="48"/>
        <v>233996.97538740237</v>
      </c>
      <c r="AJ220" s="84">
        <f t="shared" si="49"/>
        <v>310020.33181920543</v>
      </c>
      <c r="AK220" s="84">
        <v>79.303675048355899</v>
      </c>
      <c r="AL220" s="71">
        <v>26185175</v>
      </c>
      <c r="AM220" s="71">
        <f t="shared" si="50"/>
        <v>33018867.012195121</v>
      </c>
      <c r="AN220" s="71">
        <f>[1]Extra_XM!I259</f>
        <v>61.173392229520616</v>
      </c>
      <c r="AO220" s="83">
        <v>13697836</v>
      </c>
      <c r="AP220" s="83">
        <v>20658109</v>
      </c>
      <c r="AQ220" s="71">
        <f t="shared" si="51"/>
        <v>17272637.102439024</v>
      </c>
      <c r="AR220" s="71">
        <f t="shared" si="52"/>
        <v>26049371.592682928</v>
      </c>
      <c r="AS220" s="87">
        <v>27845.593896494698</v>
      </c>
      <c r="AT220" s="86">
        <f>[2]monthly!H220</f>
        <v>144.93</v>
      </c>
      <c r="AU220" s="86">
        <f>[2]monthly!I220</f>
        <v>104.4</v>
      </c>
      <c r="AV220" s="77"/>
      <c r="AW220" s="77"/>
      <c r="AX220" s="77"/>
      <c r="BN220" s="74"/>
      <c r="BO220" s="75"/>
      <c r="BP220" s="76"/>
      <c r="BQ220" s="76"/>
      <c r="BR220" s="74"/>
      <c r="BS220" s="74"/>
      <c r="BU220" s="78"/>
      <c r="BV220" s="78"/>
      <c r="BW220" s="78"/>
      <c r="BX220" s="78"/>
      <c r="CA220" s="77"/>
    </row>
    <row r="221" spans="1:79" x14ac:dyDescent="0.25">
      <c r="A221" s="67">
        <v>40634</v>
      </c>
      <c r="B221" s="68">
        <v>2011</v>
      </c>
      <c r="C221" s="68">
        <v>4</v>
      </c>
      <c r="D221" s="68">
        <v>221</v>
      </c>
      <c r="E221" s="79">
        <v>80.894991660806994</v>
      </c>
      <c r="F221" s="79">
        <v>81.2989683576929</v>
      </c>
      <c r="G221" s="79"/>
      <c r="H221" s="79"/>
      <c r="I221" s="60">
        <v>78.378745828079857</v>
      </c>
      <c r="J221" s="60">
        <v>88.505644282097947</v>
      </c>
      <c r="K221" s="60">
        <v>125.2260103408439</v>
      </c>
      <c r="L221" s="60">
        <v>75.236969840592849</v>
      </c>
      <c r="M221" s="80">
        <v>690873.35</v>
      </c>
      <c r="N221" s="81">
        <v>322504.92600000009</v>
      </c>
      <c r="O221" s="81">
        <v>137693.139</v>
      </c>
      <c r="P221" s="81">
        <v>41078.010000000017</v>
      </c>
      <c r="Q221" s="81">
        <v>189597.27500000002</v>
      </c>
      <c r="R221" s="82">
        <v>886888.37600000005</v>
      </c>
      <c r="S221" s="81">
        <v>286462.23800000001</v>
      </c>
      <c r="T221" s="81">
        <v>232077.66899999999</v>
      </c>
      <c r="U221" s="81">
        <v>368348.46900000004</v>
      </c>
      <c r="V221" s="69">
        <v>119.68054117137019</v>
      </c>
      <c r="W221" s="69">
        <v>112.03305109345919</v>
      </c>
      <c r="X221" s="69">
        <v>160.13555573883639</v>
      </c>
      <c r="Y221" s="69">
        <v>125.26000101254483</v>
      </c>
      <c r="Z221" s="88">
        <f t="shared" si="39"/>
        <v>1.4714260046641003E-2</v>
      </c>
      <c r="AA221" s="88">
        <f t="shared" si="40"/>
        <v>1.3085776831618601E-2</v>
      </c>
      <c r="AB221" s="84">
        <f t="shared" si="41"/>
        <v>577264.56050256372</v>
      </c>
      <c r="AC221" s="84">
        <f t="shared" si="42"/>
        <v>269471.48036221386</v>
      </c>
      <c r="AD221" s="84">
        <f t="shared" si="43"/>
        <v>115050.56515648405</v>
      </c>
      <c r="AE221" s="84">
        <f t="shared" si="44"/>
        <v>34323.048340147914</v>
      </c>
      <c r="AF221" s="84">
        <f t="shared" si="45"/>
        <v>158419.46664371804</v>
      </c>
      <c r="AG221" s="84">
        <f t="shared" si="46"/>
        <v>791631.01187001332</v>
      </c>
      <c r="AH221" s="84">
        <f t="shared" si="47"/>
        <v>255694.40018288005</v>
      </c>
      <c r="AI221" s="84">
        <f t="shared" si="48"/>
        <v>207151.07437929031</v>
      </c>
      <c r="AJ221" s="84">
        <f t="shared" si="49"/>
        <v>328785.53730784298</v>
      </c>
      <c r="AK221" s="84">
        <v>79.04577691811734</v>
      </c>
      <c r="AL221" s="71">
        <v>26376787</v>
      </c>
      <c r="AM221" s="71">
        <f t="shared" si="50"/>
        <v>33369002.150897227</v>
      </c>
      <c r="AN221" s="71">
        <f>[1]Extra_XM!I260</f>
        <v>58.737474392453358</v>
      </c>
      <c r="AO221" s="83">
        <v>13812316</v>
      </c>
      <c r="AP221" s="83">
        <v>20870490</v>
      </c>
      <c r="AQ221" s="71">
        <f t="shared" si="51"/>
        <v>17473819.017944533</v>
      </c>
      <c r="AR221" s="71">
        <f t="shared" si="52"/>
        <v>26403042.406199023</v>
      </c>
      <c r="AS221" s="87">
        <v>38195.642641890598</v>
      </c>
      <c r="AT221" s="86">
        <f>[2]monthly!H221</f>
        <v>139.88999999999999</v>
      </c>
      <c r="AU221" s="86">
        <f>[2]monthly!I221</f>
        <v>97.5</v>
      </c>
      <c r="AV221" s="77"/>
      <c r="AW221" s="77"/>
      <c r="AX221" s="77"/>
      <c r="BN221" s="74"/>
      <c r="BO221" s="75"/>
      <c r="BP221" s="76"/>
      <c r="BQ221" s="76"/>
      <c r="BR221" s="74"/>
      <c r="BS221" s="74"/>
      <c r="BU221" s="78"/>
      <c r="BV221" s="78"/>
      <c r="BW221" s="78"/>
      <c r="BX221" s="78"/>
      <c r="CA221" s="77"/>
    </row>
    <row r="222" spans="1:79" x14ac:dyDescent="0.25">
      <c r="A222" s="67">
        <v>40664</v>
      </c>
      <c r="B222" s="68">
        <v>2011</v>
      </c>
      <c r="C222" s="68">
        <v>5</v>
      </c>
      <c r="D222" s="68">
        <v>222</v>
      </c>
      <c r="E222" s="79">
        <v>85.632705643363579</v>
      </c>
      <c r="F222" s="79">
        <v>83.030596689573798</v>
      </c>
      <c r="G222" s="79"/>
      <c r="H222" s="79"/>
      <c r="I222" s="60">
        <v>100.58535188815819</v>
      </c>
      <c r="J222" s="60">
        <v>88.264329993424866</v>
      </c>
      <c r="K222" s="60">
        <v>182.15235640192716</v>
      </c>
      <c r="L222" s="60">
        <v>79.302772845526604</v>
      </c>
      <c r="M222" s="80">
        <v>760112.58</v>
      </c>
      <c r="N222" s="81">
        <v>335908.84299999994</v>
      </c>
      <c r="O222" s="81">
        <v>184333.726</v>
      </c>
      <c r="P222" s="81">
        <v>45485.832000000009</v>
      </c>
      <c r="Q222" s="81">
        <v>194384.17899999997</v>
      </c>
      <c r="R222" s="82">
        <v>985663.85400000005</v>
      </c>
      <c r="S222" s="81">
        <v>304730.272</v>
      </c>
      <c r="T222" s="81">
        <v>256912.78099999996</v>
      </c>
      <c r="U222" s="81">
        <v>424020.80100000004</v>
      </c>
      <c r="V222" s="69">
        <v>118.40074014148016</v>
      </c>
      <c r="W222" s="69">
        <v>110.9105149911416</v>
      </c>
      <c r="X222" s="69">
        <v>158.38096767254825</v>
      </c>
      <c r="Y222" s="69">
        <v>123.83329080303113</v>
      </c>
      <c r="Z222" s="88">
        <f t="shared" si="39"/>
        <v>-1.0956892478955038E-2</v>
      </c>
      <c r="AA222" s="88">
        <f t="shared" si="40"/>
        <v>-1.1389990403806727E-2</v>
      </c>
      <c r="AB222" s="84">
        <f t="shared" si="41"/>
        <v>641982.96319070423</v>
      </c>
      <c r="AC222" s="84">
        <f t="shared" si="42"/>
        <v>283705.0195789432</v>
      </c>
      <c r="AD222" s="84">
        <f t="shared" si="43"/>
        <v>155686.29535570031</v>
      </c>
      <c r="AE222" s="84">
        <f t="shared" si="44"/>
        <v>38416.847686634217</v>
      </c>
      <c r="AF222" s="84">
        <f t="shared" si="45"/>
        <v>164174.80056942653</v>
      </c>
      <c r="AG222" s="84">
        <f t="shared" si="46"/>
        <v>888701.89997650345</v>
      </c>
      <c r="AH222" s="84">
        <f t="shared" si="47"/>
        <v>274753.27476780606</v>
      </c>
      <c r="AI222" s="84">
        <f t="shared" si="48"/>
        <v>231639.69712025911</v>
      </c>
      <c r="AJ222" s="84">
        <f t="shared" si="49"/>
        <v>382308.92808843823</v>
      </c>
      <c r="AK222" s="84">
        <v>79.04577691811734</v>
      </c>
      <c r="AL222" s="71">
        <v>27059750</v>
      </c>
      <c r="AM222" s="71">
        <f t="shared" si="50"/>
        <v>34233011.623164766</v>
      </c>
      <c r="AN222" s="71">
        <f>[1]Extra_XM!I261</f>
        <v>58.050199842904007</v>
      </c>
      <c r="AO222" s="83">
        <v>13692028</v>
      </c>
      <c r="AP222" s="83">
        <v>20982164</v>
      </c>
      <c r="AQ222" s="71">
        <f t="shared" si="51"/>
        <v>17321643.90538336</v>
      </c>
      <c r="AR222" s="71">
        <f t="shared" si="52"/>
        <v>26544320.03588907</v>
      </c>
      <c r="AS222" s="87">
        <v>32357.63273326731</v>
      </c>
      <c r="AT222" s="86">
        <f>[2]monthly!H222</f>
        <v>143.22999999999999</v>
      </c>
      <c r="AU222" s="86">
        <f>[2]monthly!I222</f>
        <v>107.1</v>
      </c>
      <c r="AV222" s="77"/>
      <c r="AW222" s="77"/>
      <c r="AX222" s="77"/>
      <c r="BN222" s="74"/>
      <c r="BO222" s="75"/>
      <c r="BP222" s="76"/>
      <c r="BQ222" s="76"/>
      <c r="BR222" s="74"/>
      <c r="BS222" s="74"/>
      <c r="BU222" s="78"/>
      <c r="BV222" s="78"/>
      <c r="BW222" s="78"/>
      <c r="BX222" s="78"/>
      <c r="CA222" s="77"/>
    </row>
    <row r="223" spans="1:79" x14ac:dyDescent="0.25">
      <c r="A223" s="67">
        <v>40695</v>
      </c>
      <c r="B223" s="68">
        <v>2011</v>
      </c>
      <c r="C223" s="68">
        <v>6</v>
      </c>
      <c r="D223" s="68">
        <v>223</v>
      </c>
      <c r="E223" s="79">
        <v>74.106954834827576</v>
      </c>
      <c r="F223" s="79">
        <v>81.422141233573299</v>
      </c>
      <c r="G223" s="79"/>
      <c r="H223" s="79"/>
      <c r="I223" s="60">
        <v>91.087669869355778</v>
      </c>
      <c r="J223" s="60">
        <v>89.678607582658685</v>
      </c>
      <c r="K223" s="60">
        <v>149.99283503724303</v>
      </c>
      <c r="L223" s="60">
        <v>88.755535281186496</v>
      </c>
      <c r="M223" s="80">
        <v>678355.51</v>
      </c>
      <c r="N223" s="81">
        <v>261972.09</v>
      </c>
      <c r="O223" s="81">
        <v>181353.73899999997</v>
      </c>
      <c r="P223" s="81">
        <v>42563.434000000008</v>
      </c>
      <c r="Q223" s="81">
        <v>192466.247</v>
      </c>
      <c r="R223" s="82">
        <v>1030077.311</v>
      </c>
      <c r="S223" s="81">
        <v>295850.15700000001</v>
      </c>
      <c r="T223" s="81">
        <v>319536.40099999995</v>
      </c>
      <c r="U223" s="81">
        <v>414690.75299999997</v>
      </c>
      <c r="V223" s="69">
        <v>117.88505336452052</v>
      </c>
      <c r="W223" s="69">
        <v>110.0841938327912</v>
      </c>
      <c r="X223" s="69">
        <v>157.50451419412738</v>
      </c>
      <c r="Y223" s="69">
        <v>122.90775179388631</v>
      </c>
      <c r="Z223" s="88">
        <f t="shared" ref="Z223:Z286" si="53">X223/X222-1</f>
        <v>-5.5338308087177213E-3</v>
      </c>
      <c r="AA223" s="88">
        <f t="shared" ref="AA223:AA286" si="54">Y223/Y222-1</f>
        <v>-7.4740726273436753E-3</v>
      </c>
      <c r="AB223" s="84">
        <f t="shared" si="41"/>
        <v>575438.09892710496</v>
      </c>
      <c r="AC223" s="84">
        <f t="shared" si="42"/>
        <v>222226.72215275501</v>
      </c>
      <c r="AD223" s="84">
        <f t="shared" si="43"/>
        <v>153839.46804453959</v>
      </c>
      <c r="AE223" s="84">
        <f t="shared" si="44"/>
        <v>36105.878383400035</v>
      </c>
      <c r="AF223" s="84">
        <f t="shared" si="45"/>
        <v>163266.03034641026</v>
      </c>
      <c r="AG223" s="84">
        <f t="shared" si="46"/>
        <v>935717.72216872685</v>
      </c>
      <c r="AH223" s="84">
        <f t="shared" si="47"/>
        <v>268748.98811483505</v>
      </c>
      <c r="AI223" s="84">
        <f t="shared" si="48"/>
        <v>290265.46852434543</v>
      </c>
      <c r="AJ223" s="84">
        <f t="shared" si="49"/>
        <v>376703.26552954636</v>
      </c>
      <c r="AK223" s="84">
        <v>78.594455190199881</v>
      </c>
      <c r="AL223" s="71">
        <v>27388537</v>
      </c>
      <c r="AM223" s="71">
        <f t="shared" si="50"/>
        <v>34847925.255947493</v>
      </c>
      <c r="AN223" s="71">
        <f>[1]Extra_XM!I262</f>
        <v>58.851358135935605</v>
      </c>
      <c r="AO223" s="83">
        <v>13632970</v>
      </c>
      <c r="AP223" s="83">
        <v>21297228</v>
      </c>
      <c r="AQ223" s="71">
        <f t="shared" si="51"/>
        <v>17345969.212469235</v>
      </c>
      <c r="AR223" s="71">
        <f t="shared" si="52"/>
        <v>27097621.515996713</v>
      </c>
      <c r="AS223" s="87">
        <v>49249.138628297733</v>
      </c>
      <c r="AT223" s="86">
        <f>[2]monthly!H223</f>
        <v>141.75</v>
      </c>
      <c r="AU223" s="86">
        <f>[2]monthly!I223</f>
        <v>102.8</v>
      </c>
      <c r="AV223" s="77"/>
      <c r="AW223" s="77"/>
      <c r="AX223" s="77"/>
      <c r="BN223" s="74"/>
      <c r="BO223" s="75"/>
      <c r="BP223" s="76"/>
      <c r="BQ223" s="76"/>
      <c r="BR223" s="74"/>
      <c r="BS223" s="74"/>
      <c r="BU223" s="78"/>
      <c r="BV223" s="78"/>
      <c r="BW223" s="78"/>
      <c r="BX223" s="78"/>
      <c r="CA223" s="77"/>
    </row>
    <row r="224" spans="1:79" x14ac:dyDescent="0.25">
      <c r="A224" s="67">
        <v>40725</v>
      </c>
      <c r="B224" s="68">
        <v>2011</v>
      </c>
      <c r="C224" s="68">
        <v>7</v>
      </c>
      <c r="D224" s="68">
        <v>224</v>
      </c>
      <c r="E224" s="79">
        <v>76.496529816298107</v>
      </c>
      <c r="F224" s="79">
        <v>80.117064264948695</v>
      </c>
      <c r="G224" s="79"/>
      <c r="H224" s="79"/>
      <c r="I224" s="60">
        <v>85.2972317726325</v>
      </c>
      <c r="J224" s="60">
        <v>94.401120233423867</v>
      </c>
      <c r="K224" s="60">
        <v>143.21875122349604</v>
      </c>
      <c r="L224" s="60">
        <v>77.757148726493739</v>
      </c>
      <c r="M224" s="80">
        <v>772086.99</v>
      </c>
      <c r="N224" s="81">
        <v>329802.07899999997</v>
      </c>
      <c r="O224" s="81">
        <v>202018.32900000003</v>
      </c>
      <c r="P224" s="81">
        <v>43773.741000000009</v>
      </c>
      <c r="Q224" s="81">
        <v>196492.84099999999</v>
      </c>
      <c r="R224" s="82">
        <v>964605.23499999999</v>
      </c>
      <c r="S224" s="81">
        <v>281576.23200000002</v>
      </c>
      <c r="T224" s="81">
        <v>293125.84299999999</v>
      </c>
      <c r="U224" s="81">
        <v>389903.16</v>
      </c>
      <c r="V224" s="69">
        <v>117.71430754354256</v>
      </c>
      <c r="W224" s="69">
        <v>111.35988902725916</v>
      </c>
      <c r="X224" s="69">
        <v>157.2456020408128</v>
      </c>
      <c r="Y224" s="69">
        <v>124.35468961538925</v>
      </c>
      <c r="Z224" s="88">
        <f t="shared" si="53"/>
        <v>-1.6438395727215172E-3</v>
      </c>
      <c r="AA224" s="88">
        <f t="shared" si="54"/>
        <v>1.1772551367869921E-2</v>
      </c>
      <c r="AB224" s="84">
        <f t="shared" si="41"/>
        <v>655899.02035859553</v>
      </c>
      <c r="AC224" s="84">
        <f t="shared" si="42"/>
        <v>280171.61709761247</v>
      </c>
      <c r="AD224" s="84">
        <f t="shared" si="43"/>
        <v>171617.48067478833</v>
      </c>
      <c r="AE224" s="84">
        <f t="shared" si="44"/>
        <v>37186.423565213678</v>
      </c>
      <c r="AF224" s="84">
        <f t="shared" si="45"/>
        <v>166923.49902098114</v>
      </c>
      <c r="AG224" s="84">
        <f t="shared" si="46"/>
        <v>866205.27680651669</v>
      </c>
      <c r="AH224" s="84">
        <f t="shared" si="47"/>
        <v>252852.47180075274</v>
      </c>
      <c r="AI224" s="84">
        <f t="shared" si="48"/>
        <v>263223.90005996451</v>
      </c>
      <c r="AJ224" s="84">
        <f t="shared" si="49"/>
        <v>350128.90494579944</v>
      </c>
      <c r="AK224" s="84">
        <v>78.594455190199881</v>
      </c>
      <c r="AL224" s="71">
        <v>27281490</v>
      </c>
      <c r="AM224" s="71">
        <f t="shared" si="50"/>
        <v>34711723.535684988</v>
      </c>
      <c r="AN224" s="71">
        <f>[1]Extra_XM!I263</f>
        <v>57.700754982274447</v>
      </c>
      <c r="AO224" s="83">
        <v>13758062</v>
      </c>
      <c r="AP224" s="83">
        <v>21493701</v>
      </c>
      <c r="AQ224" s="71">
        <f t="shared" si="51"/>
        <v>17505130.567678422</v>
      </c>
      <c r="AR224" s="71">
        <f t="shared" si="52"/>
        <v>27347604.799835924</v>
      </c>
      <c r="AS224" s="87">
        <v>48588.863033023481</v>
      </c>
      <c r="AT224" s="86">
        <f>[2]monthly!H224</f>
        <v>145.19</v>
      </c>
      <c r="AU224" s="86">
        <f>[2]monthly!I224</f>
        <v>106.1</v>
      </c>
      <c r="AV224" s="77"/>
      <c r="AW224" s="77"/>
      <c r="AX224" s="77"/>
      <c r="BN224" s="74"/>
      <c r="BO224" s="75"/>
      <c r="BP224" s="76"/>
      <c r="BQ224" s="76"/>
      <c r="BR224" s="74"/>
      <c r="BS224" s="74"/>
      <c r="BU224" s="78"/>
      <c r="BV224" s="78"/>
      <c r="BW224" s="78"/>
      <c r="BX224" s="78"/>
      <c r="CA224" s="77"/>
    </row>
    <row r="225" spans="1:79" x14ac:dyDescent="0.25">
      <c r="A225" s="67">
        <v>40756</v>
      </c>
      <c r="B225" s="68">
        <v>2011</v>
      </c>
      <c r="C225" s="68">
        <v>8</v>
      </c>
      <c r="D225" s="68">
        <v>225</v>
      </c>
      <c r="E225" s="79">
        <v>80.860790597355816</v>
      </c>
      <c r="F225" s="79">
        <v>82.271798918134706</v>
      </c>
      <c r="G225" s="79"/>
      <c r="H225" s="79"/>
      <c r="I225" s="60">
        <v>95.87107177721478</v>
      </c>
      <c r="J225" s="60">
        <v>91.159151080640413</v>
      </c>
      <c r="K225" s="60">
        <v>158.71295666938835</v>
      </c>
      <c r="L225" s="60">
        <v>93.889385188429969</v>
      </c>
      <c r="M225" s="80">
        <v>779597.87</v>
      </c>
      <c r="N225" s="81">
        <v>336859.79099999997</v>
      </c>
      <c r="O225" s="81">
        <v>203984.133</v>
      </c>
      <c r="P225" s="81">
        <v>46931.828999999998</v>
      </c>
      <c r="Q225" s="81">
        <v>191822.11700000003</v>
      </c>
      <c r="R225" s="82">
        <v>1098828.6089999999</v>
      </c>
      <c r="S225" s="81">
        <v>330553.05299999996</v>
      </c>
      <c r="T225" s="81">
        <v>332171.755</v>
      </c>
      <c r="U225" s="81">
        <v>436103.80099999986</v>
      </c>
      <c r="V225" s="69">
        <v>118.60289217002506</v>
      </c>
      <c r="W225" s="69">
        <v>112.09276089057022</v>
      </c>
      <c r="X225" s="69">
        <v>158.34314528997714</v>
      </c>
      <c r="Y225" s="69">
        <v>125.19931854246347</v>
      </c>
      <c r="Z225" s="88">
        <f t="shared" si="53"/>
        <v>6.9798025186069701E-3</v>
      </c>
      <c r="AA225" s="88">
        <f t="shared" si="54"/>
        <v>6.7920954946414369E-3</v>
      </c>
      <c r="AB225" s="84">
        <f t="shared" si="41"/>
        <v>657317.75653699494</v>
      </c>
      <c r="AC225" s="84">
        <f t="shared" si="42"/>
        <v>284023.25174085068</v>
      </c>
      <c r="AD225" s="84">
        <f t="shared" si="43"/>
        <v>171989.17266500997</v>
      </c>
      <c r="AE225" s="84">
        <f t="shared" si="44"/>
        <v>39570.560330620043</v>
      </c>
      <c r="AF225" s="84">
        <f t="shared" si="45"/>
        <v>161734.77180051428</v>
      </c>
      <c r="AG225" s="84">
        <f t="shared" si="46"/>
        <v>980285.07842065173</v>
      </c>
      <c r="AH225" s="84">
        <f t="shared" si="47"/>
        <v>294892.41800610127</v>
      </c>
      <c r="AI225" s="84">
        <f t="shared" si="48"/>
        <v>296336.49163506675</v>
      </c>
      <c r="AJ225" s="84">
        <f t="shared" si="49"/>
        <v>389056.16877948359</v>
      </c>
      <c r="AK225" s="84">
        <v>79.368149580915528</v>
      </c>
      <c r="AL225" s="71">
        <v>28078437</v>
      </c>
      <c r="AM225" s="71">
        <f t="shared" si="50"/>
        <v>35377462.0528026</v>
      </c>
      <c r="AN225" s="71">
        <f>[1]Extra_XM!I264</f>
        <v>56.711742963257969</v>
      </c>
      <c r="AO225" s="83">
        <v>14062055</v>
      </c>
      <c r="AP225" s="83">
        <v>21921001</v>
      </c>
      <c r="AQ225" s="71">
        <f t="shared" si="51"/>
        <v>17717503.903330628</v>
      </c>
      <c r="AR225" s="71">
        <f t="shared" si="52"/>
        <v>27619392.81153534</v>
      </c>
      <c r="AS225" s="87">
        <v>46988.562784888243</v>
      </c>
      <c r="AT225" s="86">
        <f>[2]monthly!H225</f>
        <v>147.51</v>
      </c>
      <c r="AU225" s="86">
        <f>[2]monthly!I225</f>
        <v>110.8</v>
      </c>
      <c r="AV225" s="77"/>
      <c r="AW225" s="77"/>
      <c r="AX225" s="77"/>
      <c r="BN225" s="74"/>
      <c r="BO225" s="75"/>
      <c r="BP225" s="76"/>
      <c r="BQ225" s="76"/>
      <c r="BR225" s="74"/>
      <c r="BS225" s="74"/>
      <c r="BU225" s="78"/>
      <c r="BV225" s="78"/>
      <c r="BW225" s="78"/>
      <c r="BX225" s="78"/>
      <c r="CA225" s="77"/>
    </row>
    <row r="226" spans="1:79" x14ac:dyDescent="0.25">
      <c r="A226" s="67">
        <v>40787</v>
      </c>
      <c r="B226" s="68">
        <v>2011</v>
      </c>
      <c r="C226" s="68">
        <v>9</v>
      </c>
      <c r="D226" s="68">
        <v>226</v>
      </c>
      <c r="E226" s="79">
        <v>80.6275165237046</v>
      </c>
      <c r="F226" s="79">
        <v>83.6584214006282</v>
      </c>
      <c r="G226" s="79"/>
      <c r="H226" s="79"/>
      <c r="I226" s="60">
        <v>95.014234826081577</v>
      </c>
      <c r="J226" s="60">
        <v>95.565796028140753</v>
      </c>
      <c r="K226" s="60">
        <v>133.06497226993955</v>
      </c>
      <c r="L226" s="60">
        <v>88.860092284881091</v>
      </c>
      <c r="M226" s="80">
        <v>692258.89</v>
      </c>
      <c r="N226" s="81">
        <v>284482.29300000006</v>
      </c>
      <c r="O226" s="81">
        <v>173341.05500000005</v>
      </c>
      <c r="P226" s="81">
        <v>43923.293999999987</v>
      </c>
      <c r="Q226" s="81">
        <v>190512.24800000002</v>
      </c>
      <c r="R226" s="82">
        <v>1064634.709</v>
      </c>
      <c r="S226" s="81">
        <v>330940.277</v>
      </c>
      <c r="T226" s="81">
        <v>346413.16499999998</v>
      </c>
      <c r="U226" s="81">
        <v>387281.26700000005</v>
      </c>
      <c r="V226" s="69">
        <v>116.34843367818004</v>
      </c>
      <c r="W226" s="69">
        <v>110.77147655432356</v>
      </c>
      <c r="X226" s="69">
        <v>154.83190830170403</v>
      </c>
      <c r="Y226" s="69">
        <v>123.58407368707992</v>
      </c>
      <c r="Z226" s="88">
        <f t="shared" si="53"/>
        <v>-2.2174859428508276E-2</v>
      </c>
      <c r="AA226" s="88">
        <f t="shared" si="54"/>
        <v>-1.2901386957914762E-2</v>
      </c>
      <c r="AB226" s="70">
        <f t="shared" si="41"/>
        <v>594987.71759557095</v>
      </c>
      <c r="AC226" s="70">
        <f t="shared" si="42"/>
        <v>244508.91516672974</v>
      </c>
      <c r="AD226" s="70">
        <f t="shared" si="43"/>
        <v>148984.4336705569</v>
      </c>
      <c r="AE226" s="70">
        <f t="shared" si="44"/>
        <v>37751.512943862988</v>
      </c>
      <c r="AF226" s="70">
        <f t="shared" si="45"/>
        <v>163742.85581442137</v>
      </c>
      <c r="AG226" s="70">
        <f t="shared" si="46"/>
        <v>961109.07077950833</v>
      </c>
      <c r="AH226" s="70">
        <f t="shared" si="47"/>
        <v>298759.47066364437</v>
      </c>
      <c r="AI226" s="70">
        <f t="shared" si="48"/>
        <v>312727.76690858242</v>
      </c>
      <c r="AJ226" s="70">
        <f t="shared" si="49"/>
        <v>349621.83320728148</v>
      </c>
      <c r="AK226" s="70">
        <v>79.497098646034814</v>
      </c>
      <c r="AL226" s="71">
        <v>29491813</v>
      </c>
      <c r="AM226" s="71">
        <f t="shared" si="50"/>
        <v>37097974.017031632</v>
      </c>
      <c r="AN226" s="71">
        <f>[1]Extra_XM!I265</f>
        <v>58.099363141626768</v>
      </c>
      <c r="AO226" s="83">
        <v>14014305</v>
      </c>
      <c r="AP226" s="83">
        <v>22093138</v>
      </c>
      <c r="AQ226" s="71">
        <f t="shared" si="51"/>
        <v>17628699.963503651</v>
      </c>
      <c r="AR226" s="71">
        <f t="shared" si="52"/>
        <v>27791124.929440387</v>
      </c>
      <c r="AS226" s="87">
        <v>38787.138519473068</v>
      </c>
      <c r="AT226" s="86">
        <f>[2]monthly!H226</f>
        <v>142.30000000000001</v>
      </c>
      <c r="AU226" s="86">
        <f>[2]monthly!I226</f>
        <v>104.8</v>
      </c>
      <c r="AV226" s="77"/>
      <c r="AW226" s="77"/>
      <c r="AX226" s="77"/>
      <c r="BN226" s="74"/>
      <c r="BO226" s="75"/>
      <c r="BP226" s="76"/>
      <c r="BQ226" s="76"/>
      <c r="BR226" s="74"/>
      <c r="BS226" s="74"/>
      <c r="BU226" s="78"/>
      <c r="BV226" s="78"/>
      <c r="BW226" s="78"/>
      <c r="BX226" s="78"/>
      <c r="CA226" s="77"/>
    </row>
    <row r="227" spans="1:79" x14ac:dyDescent="0.25">
      <c r="A227" s="67">
        <v>40817</v>
      </c>
      <c r="B227" s="68">
        <v>2011</v>
      </c>
      <c r="C227" s="68">
        <v>10</v>
      </c>
      <c r="D227" s="68">
        <v>227</v>
      </c>
      <c r="E227" s="79">
        <v>85.88375922085261</v>
      </c>
      <c r="F227" s="79">
        <v>81.837583253269301</v>
      </c>
      <c r="G227" s="79"/>
      <c r="H227" s="79"/>
      <c r="I227" s="60">
        <v>92.477981799817499</v>
      </c>
      <c r="J227" s="60">
        <v>94.489677072352293</v>
      </c>
      <c r="K227" s="60">
        <v>129.2653268468143</v>
      </c>
      <c r="L227" s="60">
        <v>86.608615097072359</v>
      </c>
      <c r="M227" s="80">
        <v>595244.86</v>
      </c>
      <c r="N227" s="81">
        <v>267683.63400000002</v>
      </c>
      <c r="O227" s="81">
        <v>90191.721999999994</v>
      </c>
      <c r="P227" s="81">
        <v>45463.309000000008</v>
      </c>
      <c r="Q227" s="81">
        <v>191906.19500000001</v>
      </c>
      <c r="R227" s="82">
        <v>1046591.135</v>
      </c>
      <c r="S227" s="81">
        <v>336182.28899999999</v>
      </c>
      <c r="T227" s="81">
        <v>356604.94200000004</v>
      </c>
      <c r="U227" s="81">
        <v>353803.90399999998</v>
      </c>
      <c r="V227" s="69">
        <v>111.1198031417923</v>
      </c>
      <c r="W227" s="69">
        <v>109.14276423282965</v>
      </c>
      <c r="X227" s="69">
        <v>147.91639355258749</v>
      </c>
      <c r="Y227" s="69">
        <v>121.50892859121204</v>
      </c>
      <c r="Z227" s="88">
        <f t="shared" si="53"/>
        <v>-4.4664661341259349E-2</v>
      </c>
      <c r="AA227" s="88">
        <f t="shared" si="54"/>
        <v>-1.679136343346499E-2</v>
      </c>
      <c r="AB227" s="70">
        <f t="shared" si="41"/>
        <v>535678.46879682562</v>
      </c>
      <c r="AC227" s="70">
        <f t="shared" si="42"/>
        <v>240896.42568789242</v>
      </c>
      <c r="AD227" s="70">
        <f t="shared" si="43"/>
        <v>81166.20030806982</v>
      </c>
      <c r="AE227" s="70">
        <f t="shared" si="44"/>
        <v>40913.777485717306</v>
      </c>
      <c r="AF227" s="70">
        <f t="shared" si="45"/>
        <v>172702.06531514617</v>
      </c>
      <c r="AG227" s="70">
        <f t="shared" si="46"/>
        <v>958919.39548768569</v>
      </c>
      <c r="AH227" s="70">
        <f t="shared" si="47"/>
        <v>308020.68406737118</v>
      </c>
      <c r="AI227" s="70">
        <f t="shared" si="48"/>
        <v>326732.55483915523</v>
      </c>
      <c r="AJ227" s="70">
        <f t="shared" si="49"/>
        <v>324166.15658115922</v>
      </c>
      <c r="AK227" s="70">
        <v>78.852353320438425</v>
      </c>
      <c r="AL227" s="71">
        <v>29894391</v>
      </c>
      <c r="AM227" s="71">
        <f t="shared" si="50"/>
        <v>37911856.452166803</v>
      </c>
      <c r="AN227" s="71">
        <f>[1]Extra_XM!I266</f>
        <v>61.177777644272538</v>
      </c>
      <c r="AO227" s="83">
        <v>14108925</v>
      </c>
      <c r="AP227" s="83">
        <v>22281932</v>
      </c>
      <c r="AQ227" s="71">
        <f t="shared" si="51"/>
        <v>17892839.472608343</v>
      </c>
      <c r="AR227" s="71">
        <f t="shared" si="52"/>
        <v>28257789.478331972</v>
      </c>
      <c r="AS227" s="87">
        <v>44244.23701988197</v>
      </c>
      <c r="AT227" s="86">
        <f>[2]monthly!H227</f>
        <v>142.02000000000001</v>
      </c>
      <c r="AU227" s="86">
        <f>[2]monthly!I227</f>
        <v>106.3</v>
      </c>
      <c r="AV227" s="77"/>
      <c r="AW227" s="77"/>
      <c r="AX227" s="77"/>
      <c r="BN227" s="74"/>
      <c r="BO227" s="75"/>
      <c r="BP227" s="76"/>
      <c r="BQ227" s="76"/>
      <c r="BR227" s="74"/>
      <c r="BS227" s="74"/>
      <c r="BU227" s="78"/>
      <c r="BV227" s="78"/>
      <c r="BW227" s="78"/>
      <c r="BX227" s="78"/>
      <c r="CA227" s="77"/>
    </row>
    <row r="228" spans="1:79" x14ac:dyDescent="0.25">
      <c r="A228" s="67">
        <v>40848</v>
      </c>
      <c r="B228" s="68">
        <v>2011</v>
      </c>
      <c r="C228" s="68">
        <v>11</v>
      </c>
      <c r="D228" s="68">
        <v>228</v>
      </c>
      <c r="E228" s="79">
        <v>84.469075735272654</v>
      </c>
      <c r="F228" s="79">
        <v>83.246595425997398</v>
      </c>
      <c r="G228" s="79"/>
      <c r="H228" s="79"/>
      <c r="I228" s="60">
        <v>98.449908166690207</v>
      </c>
      <c r="J228" s="60">
        <v>104.95905243715504</v>
      </c>
      <c r="K228" s="60">
        <v>124.01289287609249</v>
      </c>
      <c r="L228" s="60">
        <v>96.754131813256208</v>
      </c>
      <c r="M228" s="80">
        <v>594371.61</v>
      </c>
      <c r="N228" s="81">
        <v>256543.55500000005</v>
      </c>
      <c r="O228" s="81">
        <v>98065.250999999989</v>
      </c>
      <c r="P228" s="81">
        <v>53354.518999999993</v>
      </c>
      <c r="Q228" s="81">
        <v>186408.285</v>
      </c>
      <c r="R228" s="82">
        <v>1030757.449</v>
      </c>
      <c r="S228" s="81">
        <v>336399.18700000003</v>
      </c>
      <c r="T228" s="81">
        <v>344224.33400000003</v>
      </c>
      <c r="U228" s="81">
        <v>350133.92799999996</v>
      </c>
      <c r="V228" s="69">
        <v>110.17004362241293</v>
      </c>
      <c r="W228" s="69">
        <v>108.33128626953753</v>
      </c>
      <c r="X228" s="69">
        <v>146.81043977035739</v>
      </c>
      <c r="Y228" s="69">
        <v>120.6217396929832</v>
      </c>
      <c r="Z228" s="88">
        <f t="shared" si="53"/>
        <v>-7.4768844457859807E-3</v>
      </c>
      <c r="AA228" s="88">
        <f t="shared" si="54"/>
        <v>-7.3014296851681149E-3</v>
      </c>
      <c r="AB228" s="70">
        <f t="shared" si="41"/>
        <v>539503.83466951933</v>
      </c>
      <c r="AC228" s="70">
        <f t="shared" si="42"/>
        <v>232861.44451322424</v>
      </c>
      <c r="AD228" s="70">
        <f t="shared" si="43"/>
        <v>89012.627911903313</v>
      </c>
      <c r="AE228" s="70">
        <f t="shared" si="44"/>
        <v>48429.243781424426</v>
      </c>
      <c r="AF228" s="70">
        <f t="shared" si="45"/>
        <v>169200.51846296736</v>
      </c>
      <c r="AG228" s="70">
        <f t="shared" si="46"/>
        <v>951486.39372321963</v>
      </c>
      <c r="AH228" s="70">
        <f t="shared" si="47"/>
        <v>310528.19419406692</v>
      </c>
      <c r="AI228" s="70">
        <f t="shared" si="48"/>
        <v>317751.54330166482</v>
      </c>
      <c r="AJ228" s="70">
        <f t="shared" si="49"/>
        <v>323206.6562274879</v>
      </c>
      <c r="AK228" s="70">
        <v>78.787878787878782</v>
      </c>
      <c r="AL228" s="71">
        <v>31601397</v>
      </c>
      <c r="AM228" s="71">
        <f t="shared" si="50"/>
        <v>40109465.423076928</v>
      </c>
      <c r="AN228" s="71">
        <f>[1]Extra_XM!I267</f>
        <v>63.061894609893343</v>
      </c>
      <c r="AO228" s="83">
        <v>14139059</v>
      </c>
      <c r="AP228" s="83">
        <v>22372984</v>
      </c>
      <c r="AQ228" s="71">
        <f t="shared" si="51"/>
        <v>17945728.730769232</v>
      </c>
      <c r="AR228" s="71">
        <f t="shared" si="52"/>
        <v>28396479.692307696</v>
      </c>
      <c r="AS228" s="87">
        <v>34308.73842831426</v>
      </c>
      <c r="AT228" s="86">
        <f>[2]monthly!H228</f>
        <v>141.87</v>
      </c>
      <c r="AU228" s="86">
        <f>[2]monthly!I228</f>
        <v>104.2</v>
      </c>
      <c r="AV228" s="77"/>
      <c r="AW228" s="77"/>
      <c r="AX228" s="77"/>
      <c r="BN228" s="74"/>
      <c r="BO228" s="75"/>
      <c r="BP228" s="76"/>
      <c r="BQ228" s="76"/>
      <c r="BR228" s="74"/>
      <c r="BS228" s="74"/>
      <c r="BU228" s="78"/>
      <c r="BV228" s="78"/>
      <c r="BW228" s="78"/>
      <c r="BX228" s="78"/>
      <c r="CA228" s="77"/>
    </row>
    <row r="229" spans="1:79" x14ac:dyDescent="0.25">
      <c r="A229" s="67">
        <v>40878</v>
      </c>
      <c r="B229" s="68">
        <v>2011</v>
      </c>
      <c r="C229" s="68">
        <v>12</v>
      </c>
      <c r="D229" s="68">
        <v>229</v>
      </c>
      <c r="E229" s="79">
        <v>95.436874253947877</v>
      </c>
      <c r="F229" s="79">
        <v>86.890999367901401</v>
      </c>
      <c r="G229" s="79"/>
      <c r="H229" s="79"/>
      <c r="I229" s="60">
        <v>107.57770727351078</v>
      </c>
      <c r="J229" s="60">
        <v>126.41194287414291</v>
      </c>
      <c r="K229" s="60">
        <v>161.84606286882155</v>
      </c>
      <c r="L229" s="60">
        <v>79.296844200734</v>
      </c>
      <c r="M229" s="80">
        <v>504448.67</v>
      </c>
      <c r="N229" s="81">
        <v>118765.93600000002</v>
      </c>
      <c r="O229" s="81">
        <v>155875.98300000004</v>
      </c>
      <c r="P229" s="81">
        <v>41258.467999999993</v>
      </c>
      <c r="Q229" s="81">
        <v>188548.283</v>
      </c>
      <c r="R229" s="82">
        <v>923200.74300000002</v>
      </c>
      <c r="S229" s="81">
        <v>311982.00099999999</v>
      </c>
      <c r="T229" s="81">
        <v>302575.451</v>
      </c>
      <c r="U229" s="81">
        <v>308643.29100000014</v>
      </c>
      <c r="V229" s="69">
        <v>108.51597327052855</v>
      </c>
      <c r="W229" s="69">
        <v>107.69173954762179</v>
      </c>
      <c r="X229" s="69">
        <v>145.94391711534351</v>
      </c>
      <c r="Y229" s="69">
        <v>119.83413274225182</v>
      </c>
      <c r="Z229" s="88">
        <f t="shared" si="53"/>
        <v>-5.9023231343037219E-3</v>
      </c>
      <c r="AA229" s="88">
        <f t="shared" si="54"/>
        <v>-6.5295605314270588E-3</v>
      </c>
      <c r="AB229" s="70">
        <f t="shared" si="41"/>
        <v>464861.21332793811</v>
      </c>
      <c r="AC229" s="70">
        <f t="shared" si="42"/>
        <v>109445.57968799531</v>
      </c>
      <c r="AD229" s="70">
        <f t="shared" si="43"/>
        <v>143643.35341802976</v>
      </c>
      <c r="AE229" s="70">
        <f t="shared" si="44"/>
        <v>38020.640424192025</v>
      </c>
      <c r="AF229" s="70">
        <f t="shared" si="45"/>
        <v>173751.63979772103</v>
      </c>
      <c r="AG229" s="70">
        <f t="shared" si="46"/>
        <v>857262.35538405087</v>
      </c>
      <c r="AH229" s="70">
        <f t="shared" si="47"/>
        <v>289699.1007021853</v>
      </c>
      <c r="AI229" s="70">
        <f t="shared" si="48"/>
        <v>280964.40104972001</v>
      </c>
      <c r="AJ229" s="70">
        <f t="shared" si="49"/>
        <v>286598.85363214574</v>
      </c>
      <c r="AK229" s="70">
        <v>79.432624113475171</v>
      </c>
      <c r="AL229" s="71">
        <v>32253040</v>
      </c>
      <c r="AM229" s="71">
        <f t="shared" si="50"/>
        <v>40604273.571428575</v>
      </c>
      <c r="AN229" s="71">
        <f>[1]Extra_XM!I268</f>
        <v>63.313288457118979</v>
      </c>
      <c r="AO229" s="83">
        <v>16170404</v>
      </c>
      <c r="AP229" s="83">
        <v>24669498</v>
      </c>
      <c r="AQ229" s="71">
        <f t="shared" si="51"/>
        <v>20357383.607142858</v>
      </c>
      <c r="AR229" s="71">
        <f t="shared" si="52"/>
        <v>31057135.875</v>
      </c>
      <c r="AS229" s="87">
        <v>42664.678809048703</v>
      </c>
      <c r="AT229" s="86">
        <f>[2]monthly!H229</f>
        <v>139.22999999999999</v>
      </c>
      <c r="AU229" s="86">
        <f>[2]monthly!I229</f>
        <v>95.7</v>
      </c>
      <c r="AV229" s="77"/>
      <c r="AW229" s="77"/>
      <c r="AX229" s="77"/>
      <c r="BN229" s="74"/>
      <c r="BO229" s="75"/>
      <c r="BP229" s="76"/>
      <c r="BQ229" s="76"/>
      <c r="BR229" s="74"/>
      <c r="BS229" s="74"/>
      <c r="BU229" s="78"/>
      <c r="BV229" s="78"/>
      <c r="BW229" s="78"/>
      <c r="BX229" s="78"/>
      <c r="CA229" s="77"/>
    </row>
    <row r="230" spans="1:79" x14ac:dyDescent="0.25">
      <c r="A230" s="89">
        <v>40909</v>
      </c>
      <c r="B230" s="90">
        <v>2012</v>
      </c>
      <c r="C230" s="90">
        <v>1</v>
      </c>
      <c r="D230" s="90">
        <v>230</v>
      </c>
      <c r="E230" s="91">
        <v>77.462763230910355</v>
      </c>
      <c r="F230" s="91">
        <v>80.337269713553596</v>
      </c>
      <c r="G230" s="91"/>
      <c r="H230" s="91"/>
      <c r="I230" s="92">
        <v>90.75854706023685</v>
      </c>
      <c r="J230" s="92">
        <v>94.242413827923997</v>
      </c>
      <c r="K230" s="92">
        <v>107.9511634293562</v>
      </c>
      <c r="L230" s="92">
        <v>78.192524646022946</v>
      </c>
      <c r="M230" s="93">
        <v>513572.54</v>
      </c>
      <c r="N230" s="94">
        <v>159307</v>
      </c>
      <c r="O230" s="94">
        <v>132482</v>
      </c>
      <c r="P230" s="94">
        <v>44884</v>
      </c>
      <c r="Q230" s="94">
        <v>176899.53999999998</v>
      </c>
      <c r="R230" s="94">
        <v>783701.33499999996</v>
      </c>
      <c r="S230" s="94">
        <v>259383.00300000003</v>
      </c>
      <c r="T230" s="94">
        <v>228624.21799999999</v>
      </c>
      <c r="U230" s="94">
        <v>295694.11399999994</v>
      </c>
      <c r="V230" s="95">
        <v>111.23048466364719</v>
      </c>
      <c r="W230" s="95">
        <v>108.78915255042773</v>
      </c>
      <c r="X230" s="95">
        <v>149.2279350553606</v>
      </c>
      <c r="Y230" s="95">
        <v>121.04476975097961</v>
      </c>
      <c r="Z230" s="96">
        <f t="shared" si="53"/>
        <v>2.2501917208523681E-2</v>
      </c>
      <c r="AA230" s="96">
        <f t="shared" si="54"/>
        <v>1.010260583544853E-2</v>
      </c>
      <c r="AB230" s="97">
        <f t="shared" si="41"/>
        <v>461719.23241457198</v>
      </c>
      <c r="AC230" s="97">
        <f t="shared" si="42"/>
        <v>143222.42727048494</v>
      </c>
      <c r="AD230" s="97">
        <f t="shared" si="43"/>
        <v>119105.8372177518</v>
      </c>
      <c r="AE230" s="97">
        <f t="shared" si="44"/>
        <v>40352.247080218986</v>
      </c>
      <c r="AF230" s="97">
        <f t="shared" si="45"/>
        <v>159038.72084611622</v>
      </c>
      <c r="AG230" s="97">
        <f t="shared" si="46"/>
        <v>720385.55005447438</v>
      </c>
      <c r="AH230" s="97">
        <f t="shared" si="47"/>
        <v>238427.2667992028</v>
      </c>
      <c r="AI230" s="97">
        <f t="shared" si="48"/>
        <v>210153.50578636443</v>
      </c>
      <c r="AJ230" s="97">
        <f t="shared" si="49"/>
        <v>271804.77746890706</v>
      </c>
      <c r="AK230" s="97">
        <v>80.270793036750476</v>
      </c>
      <c r="AL230" s="98">
        <v>33225437</v>
      </c>
      <c r="AM230" s="98">
        <f t="shared" si="50"/>
        <v>41391688.985542171</v>
      </c>
      <c r="AN230" s="98">
        <f>[1]Extra_XM!I269</f>
        <v>65.697772240221951</v>
      </c>
      <c r="AO230" s="99">
        <v>15023454</v>
      </c>
      <c r="AP230" s="99">
        <v>23909895</v>
      </c>
      <c r="AQ230" s="98">
        <f t="shared" si="51"/>
        <v>18715965.585542172</v>
      </c>
      <c r="AR230" s="98">
        <f t="shared" si="52"/>
        <v>29786543.891566269</v>
      </c>
      <c r="AS230" s="100">
        <v>40796.60452527694</v>
      </c>
      <c r="AT230" s="86">
        <f>[2]monthly!H230</f>
        <v>133.34</v>
      </c>
      <c r="AU230" s="86">
        <f>[2]monthly!I230</f>
        <v>88.7</v>
      </c>
      <c r="AV230" s="77"/>
      <c r="AW230" s="77"/>
      <c r="AX230" s="77"/>
      <c r="BN230" s="74"/>
      <c r="BO230" s="75"/>
      <c r="BP230" s="76"/>
      <c r="BQ230" s="76"/>
      <c r="BR230" s="74"/>
      <c r="BS230" s="74"/>
      <c r="BU230" s="78"/>
      <c r="BV230" s="78"/>
      <c r="BW230" s="78"/>
      <c r="BX230" s="78"/>
      <c r="CA230" s="77"/>
    </row>
    <row r="231" spans="1:79" x14ac:dyDescent="0.25">
      <c r="A231" s="67">
        <v>40940</v>
      </c>
      <c r="B231" s="68">
        <v>2012</v>
      </c>
      <c r="C231" s="68">
        <v>2</v>
      </c>
      <c r="D231" s="68">
        <v>231</v>
      </c>
      <c r="E231" s="79">
        <v>77.124865174811575</v>
      </c>
      <c r="F231" s="79">
        <v>78.377314053263504</v>
      </c>
      <c r="G231" s="79"/>
      <c r="H231" s="79"/>
      <c r="I231" s="60">
        <v>83.172593996372569</v>
      </c>
      <c r="J231" s="60">
        <v>97.666608430086512</v>
      </c>
      <c r="K231" s="60">
        <v>119.80706175963111</v>
      </c>
      <c r="L231" s="60">
        <v>77.359640664796657</v>
      </c>
      <c r="M231" s="80">
        <v>485608.36</v>
      </c>
      <c r="N231" s="81">
        <v>171972</v>
      </c>
      <c r="O231" s="81">
        <v>103351</v>
      </c>
      <c r="P231" s="81">
        <v>35800</v>
      </c>
      <c r="Q231" s="81">
        <v>174485.36</v>
      </c>
      <c r="R231" s="82">
        <v>769430.66299999994</v>
      </c>
      <c r="S231" s="81">
        <v>251002.12799999997</v>
      </c>
      <c r="T231" s="81">
        <v>255925.20799999998</v>
      </c>
      <c r="U231" s="81">
        <v>262503.32700000005</v>
      </c>
      <c r="V231" s="69">
        <v>112.94334596899284</v>
      </c>
      <c r="W231" s="69">
        <v>107.33156445654846</v>
      </c>
      <c r="X231" s="69">
        <v>152.00667288738438</v>
      </c>
      <c r="Y231" s="69">
        <v>119.42842967860217</v>
      </c>
      <c r="Z231" s="88">
        <f t="shared" si="53"/>
        <v>1.86207617963281E-2</v>
      </c>
      <c r="AA231" s="88">
        <f t="shared" si="54"/>
        <v>-1.3353241744378241E-2</v>
      </c>
      <c r="AB231" s="84">
        <f t="shared" si="41"/>
        <v>429957.4763203116</v>
      </c>
      <c r="AC231" s="84">
        <f t="shared" si="42"/>
        <v>152263.95014648559</v>
      </c>
      <c r="AD231" s="84">
        <f t="shared" si="43"/>
        <v>91506.940150660768</v>
      </c>
      <c r="AE231" s="84">
        <f t="shared" si="44"/>
        <v>31697.307789897099</v>
      </c>
      <c r="AF231" s="84">
        <f t="shared" si="45"/>
        <v>154489.27823326815</v>
      </c>
      <c r="AG231" s="84">
        <f t="shared" si="46"/>
        <v>716872.68036747212</v>
      </c>
      <c r="AH231" s="84">
        <f t="shared" si="47"/>
        <v>233856.76829635177</v>
      </c>
      <c r="AI231" s="84">
        <f t="shared" si="48"/>
        <v>238443.56438464788</v>
      </c>
      <c r="AJ231" s="84">
        <f t="shared" si="49"/>
        <v>244572.34768647249</v>
      </c>
      <c r="AK231" s="84">
        <v>81.495809155383625</v>
      </c>
      <c r="AL231" s="71">
        <v>31883274</v>
      </c>
      <c r="AM231" s="71">
        <f t="shared" si="50"/>
        <v>39122593.333860762</v>
      </c>
      <c r="AN231" s="71">
        <f>[1]Extra_XM!I270</f>
        <v>63.541208685729131</v>
      </c>
      <c r="AO231" s="83">
        <v>14692214</v>
      </c>
      <c r="AP231" s="83">
        <v>23639657</v>
      </c>
      <c r="AQ231" s="71">
        <f t="shared" si="51"/>
        <v>18028183.476265822</v>
      </c>
      <c r="AR231" s="71">
        <f t="shared" si="52"/>
        <v>29007205.701740503</v>
      </c>
      <c r="AS231" s="87">
        <v>37572.494390941145</v>
      </c>
      <c r="AT231" s="86">
        <f>[2]monthly!H231</f>
        <v>135.35</v>
      </c>
      <c r="AU231" s="86">
        <f>[2]monthly!I231</f>
        <v>89.8</v>
      </c>
      <c r="AV231" s="77"/>
      <c r="AW231" s="77"/>
      <c r="AX231" s="77"/>
      <c r="BN231" s="74"/>
      <c r="BO231" s="75"/>
      <c r="BP231" s="76"/>
      <c r="BQ231" s="76"/>
      <c r="BR231" s="74"/>
      <c r="BS231" s="74"/>
      <c r="BU231" s="78"/>
      <c r="BV231" s="78"/>
      <c r="BW231" s="78"/>
      <c r="BX231" s="78"/>
      <c r="CA231" s="77"/>
    </row>
    <row r="232" spans="1:79" x14ac:dyDescent="0.25">
      <c r="A232" s="67">
        <v>40969</v>
      </c>
      <c r="B232" s="68">
        <v>2012</v>
      </c>
      <c r="C232" s="68">
        <v>3</v>
      </c>
      <c r="D232" s="68">
        <v>232</v>
      </c>
      <c r="E232" s="79">
        <v>85.934819052681675</v>
      </c>
      <c r="F232" s="79">
        <v>81.217055764803902</v>
      </c>
      <c r="G232" s="79"/>
      <c r="H232" s="79"/>
      <c r="I232" s="60">
        <v>86.197409931739728</v>
      </c>
      <c r="J232" s="60">
        <v>105.48652248043902</v>
      </c>
      <c r="K232" s="60">
        <v>134.58058359213962</v>
      </c>
      <c r="L232" s="60">
        <v>69.314831456821025</v>
      </c>
      <c r="M232" s="80">
        <v>626966.17000000004</v>
      </c>
      <c r="N232" s="81">
        <v>259427</v>
      </c>
      <c r="O232" s="81">
        <v>136124</v>
      </c>
      <c r="P232" s="81">
        <v>46684</v>
      </c>
      <c r="Q232" s="81">
        <v>184731.17</v>
      </c>
      <c r="R232" s="82">
        <v>892184.40300000005</v>
      </c>
      <c r="S232" s="81">
        <v>270107.10199999996</v>
      </c>
      <c r="T232" s="81">
        <v>313096.01899999997</v>
      </c>
      <c r="U232" s="81">
        <v>308981.28200000012</v>
      </c>
      <c r="V232" s="69">
        <v>115.95414133906013</v>
      </c>
      <c r="W232" s="69">
        <v>108.69818959700038</v>
      </c>
      <c r="X232" s="69">
        <v>155.56063546007707</v>
      </c>
      <c r="Y232" s="69">
        <v>120.94643520202665</v>
      </c>
      <c r="Z232" s="88">
        <f t="shared" si="53"/>
        <v>2.3380306306195253E-2</v>
      </c>
      <c r="AA232" s="88">
        <f t="shared" si="54"/>
        <v>1.2710587650776484E-2</v>
      </c>
      <c r="AB232" s="84">
        <f t="shared" si="41"/>
        <v>540701.83501829032</v>
      </c>
      <c r="AC232" s="84">
        <f t="shared" si="42"/>
        <v>223732.41438735041</v>
      </c>
      <c r="AD232" s="84">
        <f t="shared" si="43"/>
        <v>117394.68588876133</v>
      </c>
      <c r="AE232" s="84">
        <f t="shared" si="44"/>
        <v>40260.74399834661</v>
      </c>
      <c r="AF232" s="84">
        <f t="shared" si="45"/>
        <v>159313.99074383191</v>
      </c>
      <c r="AG232" s="84">
        <f t="shared" si="46"/>
        <v>820790.48998679977</v>
      </c>
      <c r="AH232" s="84">
        <f t="shared" si="47"/>
        <v>248492.73295298175</v>
      </c>
      <c r="AI232" s="84">
        <f t="shared" si="48"/>
        <v>288041.61335235351</v>
      </c>
      <c r="AJ232" s="84">
        <f t="shared" si="49"/>
        <v>284256.14368146454</v>
      </c>
      <c r="AK232" s="84">
        <v>81.882656350741456</v>
      </c>
      <c r="AL232" s="71">
        <v>32543989</v>
      </c>
      <c r="AM232" s="71">
        <f t="shared" si="50"/>
        <v>39744666.881102361</v>
      </c>
      <c r="AN232" s="71">
        <f>[1]Extra_XM!I271</f>
        <v>60.511597829550908</v>
      </c>
      <c r="AO232" s="83">
        <v>15026112</v>
      </c>
      <c r="AP232" s="83">
        <v>24027185</v>
      </c>
      <c r="AQ232" s="71">
        <f t="shared" si="51"/>
        <v>18350787.174803149</v>
      </c>
      <c r="AR232" s="71">
        <f t="shared" si="52"/>
        <v>29343436.16929134</v>
      </c>
      <c r="AS232" s="87">
        <v>45705.021054006022</v>
      </c>
      <c r="AT232" s="86">
        <f>[2]monthly!H232</f>
        <v>146.35</v>
      </c>
      <c r="AU232" s="86">
        <f>[2]monthly!I232</f>
        <v>99.7</v>
      </c>
      <c r="AV232" s="77"/>
      <c r="AW232" s="77"/>
      <c r="AX232" s="77"/>
      <c r="BN232" s="74"/>
      <c r="BO232" s="75"/>
      <c r="BP232" s="76"/>
      <c r="BQ232" s="76"/>
      <c r="BR232" s="74"/>
      <c r="BS232" s="74"/>
      <c r="BU232" s="78"/>
      <c r="BV232" s="78"/>
      <c r="BW232" s="78"/>
      <c r="BX232" s="78"/>
      <c r="CA232" s="77"/>
    </row>
    <row r="233" spans="1:79" x14ac:dyDescent="0.25">
      <c r="A233" s="67">
        <v>41000</v>
      </c>
      <c r="B233" s="68">
        <v>2012</v>
      </c>
      <c r="C233" s="68">
        <v>4</v>
      </c>
      <c r="D233" s="68">
        <v>233</v>
      </c>
      <c r="E233" s="79">
        <v>77.729282265529093</v>
      </c>
      <c r="F233" s="79">
        <v>78.203810067646202</v>
      </c>
      <c r="G233" s="79"/>
      <c r="H233" s="79"/>
      <c r="I233" s="60">
        <v>74.306168961288151</v>
      </c>
      <c r="J233" s="60">
        <v>102.5446030838816</v>
      </c>
      <c r="K233" s="60">
        <v>133.9064737116347</v>
      </c>
      <c r="L233" s="60">
        <v>59.654158697556142</v>
      </c>
      <c r="M233" s="80">
        <v>616024.4</v>
      </c>
      <c r="N233" s="81">
        <v>249522</v>
      </c>
      <c r="O233" s="81">
        <v>125803</v>
      </c>
      <c r="P233" s="81">
        <v>53667</v>
      </c>
      <c r="Q233" s="81">
        <v>187032.4</v>
      </c>
      <c r="R233" s="82">
        <v>869039.54500000004</v>
      </c>
      <c r="S233" s="81">
        <v>270744.25299999997</v>
      </c>
      <c r="T233" s="81">
        <v>270716.16700000002</v>
      </c>
      <c r="U233" s="81">
        <v>327579.12500000006</v>
      </c>
      <c r="V233" s="69">
        <v>117.93673151601791</v>
      </c>
      <c r="W233" s="69">
        <v>109.0677293397039</v>
      </c>
      <c r="X233" s="69">
        <v>158.52836798101967</v>
      </c>
      <c r="Y233" s="69">
        <v>121.35896273362522</v>
      </c>
      <c r="Z233" s="88">
        <f t="shared" si="53"/>
        <v>1.9077657481697763E-2</v>
      </c>
      <c r="AA233" s="88">
        <f t="shared" si="54"/>
        <v>3.4108283630640557E-3</v>
      </c>
      <c r="AB233" s="84">
        <f t="shared" si="41"/>
        <v>522334.63831099379</v>
      </c>
      <c r="AC233" s="84">
        <f t="shared" si="42"/>
        <v>211572.76176176756</v>
      </c>
      <c r="AD233" s="84">
        <f t="shared" si="43"/>
        <v>106669.90545088466</v>
      </c>
      <c r="AE233" s="84">
        <f t="shared" si="44"/>
        <v>45504.907004066888</v>
      </c>
      <c r="AF233" s="84">
        <f t="shared" si="45"/>
        <v>158587.06409427471</v>
      </c>
      <c r="AG233" s="84">
        <f t="shared" si="46"/>
        <v>796788.8854578397</v>
      </c>
      <c r="AH233" s="84">
        <f t="shared" si="47"/>
        <v>248234.9771459311</v>
      </c>
      <c r="AI233" s="84">
        <f t="shared" si="48"/>
        <v>248209.22617433759</v>
      </c>
      <c r="AJ233" s="84">
        <f t="shared" si="49"/>
        <v>300344.6821375711</v>
      </c>
      <c r="AK233" s="84">
        <v>81.689232753062541</v>
      </c>
      <c r="AL233" s="71">
        <v>32592716</v>
      </c>
      <c r="AM233" s="71">
        <f t="shared" si="50"/>
        <v>39898423.45382794</v>
      </c>
      <c r="AN233" s="71">
        <f>[1]Extra_XM!I272</f>
        <v>61.801394041112978</v>
      </c>
      <c r="AO233" s="83">
        <v>14814661</v>
      </c>
      <c r="AP233" s="83">
        <v>23952364</v>
      </c>
      <c r="AQ233" s="71">
        <f t="shared" si="51"/>
        <v>18135390.063930545</v>
      </c>
      <c r="AR233" s="71">
        <f t="shared" si="52"/>
        <v>29321323.25493291</v>
      </c>
      <c r="AS233" s="87">
        <v>60266.623295018522</v>
      </c>
      <c r="AT233" s="86">
        <f>[2]monthly!H233</f>
        <v>139.85</v>
      </c>
      <c r="AU233" s="86">
        <f>[2]monthly!I233</f>
        <v>92.8</v>
      </c>
      <c r="AV233" s="77"/>
      <c r="AW233" s="77"/>
      <c r="AX233" s="77"/>
      <c r="BN233" s="74"/>
      <c r="BO233" s="75"/>
      <c r="BP233" s="76"/>
      <c r="BQ233" s="76"/>
      <c r="BR233" s="74"/>
      <c r="BS233" s="74"/>
      <c r="BU233" s="78"/>
      <c r="BV233" s="78"/>
      <c r="BW233" s="78"/>
      <c r="BX233" s="78"/>
      <c r="CA233" s="77"/>
    </row>
    <row r="234" spans="1:79" x14ac:dyDescent="0.25">
      <c r="A234" s="67">
        <v>41030</v>
      </c>
      <c r="B234" s="68">
        <v>2012</v>
      </c>
      <c r="C234" s="68">
        <v>5</v>
      </c>
      <c r="D234" s="68">
        <v>234</v>
      </c>
      <c r="E234" s="79">
        <v>84.47483650649815</v>
      </c>
      <c r="F234" s="79">
        <v>82.418525345973094</v>
      </c>
      <c r="G234" s="79"/>
      <c r="H234" s="79"/>
      <c r="I234" s="60">
        <v>100.58261370988879</v>
      </c>
      <c r="J234" s="60">
        <v>104.84228939550745</v>
      </c>
      <c r="K234" s="60">
        <v>170.89685152258139</v>
      </c>
      <c r="L234" s="60">
        <v>81.259858880255905</v>
      </c>
      <c r="M234" s="80">
        <v>719169.21</v>
      </c>
      <c r="N234" s="81">
        <v>323683</v>
      </c>
      <c r="O234" s="81">
        <v>148703</v>
      </c>
      <c r="P234" s="81">
        <v>53007</v>
      </c>
      <c r="Q234" s="81">
        <v>193776.21</v>
      </c>
      <c r="R234" s="82">
        <v>895185.58600000001</v>
      </c>
      <c r="S234" s="81">
        <v>285034.89399999997</v>
      </c>
      <c r="T234" s="81">
        <v>314261.86899999995</v>
      </c>
      <c r="U234" s="81">
        <v>295888.82300000015</v>
      </c>
      <c r="V234" s="69">
        <v>117.11421287871724</v>
      </c>
      <c r="W234" s="69">
        <v>107.18783168050125</v>
      </c>
      <c r="X234" s="69">
        <v>157.13771968028246</v>
      </c>
      <c r="Y234" s="69">
        <v>119.26555178418938</v>
      </c>
      <c r="Z234" s="88">
        <f t="shared" si="53"/>
        <v>-8.7722362782648444E-3</v>
      </c>
      <c r="AA234" s="88">
        <f t="shared" si="54"/>
        <v>-1.724974325984252E-2</v>
      </c>
      <c r="AB234" s="84">
        <f t="shared" si="41"/>
        <v>614075.09159009345</v>
      </c>
      <c r="AC234" s="84">
        <f t="shared" si="42"/>
        <v>276382.33826939872</v>
      </c>
      <c r="AD234" s="84">
        <f t="shared" si="43"/>
        <v>126972.63324819159</v>
      </c>
      <c r="AE234" s="84">
        <f t="shared" si="44"/>
        <v>45260.945445531637</v>
      </c>
      <c r="AF234" s="84">
        <f t="shared" si="45"/>
        <v>165459.17462697157</v>
      </c>
      <c r="AG234" s="84">
        <f t="shared" si="46"/>
        <v>835155.97989547264</v>
      </c>
      <c r="AH234" s="84">
        <f t="shared" si="47"/>
        <v>265920.94413255237</v>
      </c>
      <c r="AI234" s="84">
        <f t="shared" si="48"/>
        <v>293188.00844552205</v>
      </c>
      <c r="AJ234" s="84">
        <f t="shared" si="49"/>
        <v>276047.02731739829</v>
      </c>
      <c r="AK234" s="84">
        <v>82.011605415860743</v>
      </c>
      <c r="AL234" s="71">
        <v>33437973</v>
      </c>
      <c r="AM234" s="71">
        <f t="shared" si="50"/>
        <v>40772245.379716977</v>
      </c>
      <c r="AN234" s="71">
        <f>[1]Extra_XM!I273</f>
        <v>61.36322803791775</v>
      </c>
      <c r="AO234" s="83">
        <v>14881541</v>
      </c>
      <c r="AP234" s="83">
        <v>23913719</v>
      </c>
      <c r="AQ234" s="71">
        <f t="shared" si="51"/>
        <v>18145652.58726415</v>
      </c>
      <c r="AR234" s="71">
        <f t="shared" si="52"/>
        <v>29158945.101415094</v>
      </c>
      <c r="AS234" s="87">
        <v>47581.726330059479</v>
      </c>
      <c r="AT234" s="86">
        <f>[2]monthly!H234</f>
        <v>144.56</v>
      </c>
      <c r="AU234" s="86">
        <f>[2]monthly!I234</f>
        <v>102.5</v>
      </c>
      <c r="AV234" s="77"/>
      <c r="AW234" s="77"/>
      <c r="AX234" s="77"/>
      <c r="BN234" s="74"/>
      <c r="BO234" s="75"/>
      <c r="BP234" s="76"/>
      <c r="BQ234" s="76"/>
      <c r="BR234" s="74"/>
      <c r="BS234" s="74"/>
      <c r="BU234" s="78"/>
      <c r="BV234" s="78"/>
      <c r="BW234" s="78"/>
      <c r="BX234" s="78"/>
      <c r="CA234" s="77"/>
    </row>
    <row r="235" spans="1:79" x14ac:dyDescent="0.25">
      <c r="A235" s="67">
        <v>41061</v>
      </c>
      <c r="B235" s="68">
        <v>2012</v>
      </c>
      <c r="C235" s="68">
        <v>6</v>
      </c>
      <c r="D235" s="68">
        <v>235</v>
      </c>
      <c r="E235" s="79">
        <v>74.286453183028499</v>
      </c>
      <c r="F235" s="79">
        <v>81.005128697626404</v>
      </c>
      <c r="G235" s="79"/>
      <c r="H235" s="79"/>
      <c r="I235" s="60">
        <v>88.569811498241535</v>
      </c>
      <c r="J235" s="60">
        <v>101.76110586650108</v>
      </c>
      <c r="K235" s="60">
        <v>145.32856493151883</v>
      </c>
      <c r="L235" s="60">
        <v>73.157443612550324</v>
      </c>
      <c r="M235" s="80">
        <v>640016.29</v>
      </c>
      <c r="N235" s="81">
        <v>256091</v>
      </c>
      <c r="O235" s="81">
        <v>142314</v>
      </c>
      <c r="P235" s="81">
        <v>44674</v>
      </c>
      <c r="Q235" s="81">
        <v>196937.29</v>
      </c>
      <c r="R235" s="82">
        <v>813158.56900000002</v>
      </c>
      <c r="S235" s="81">
        <v>263041.94199999998</v>
      </c>
      <c r="T235" s="81">
        <v>275101.99300000002</v>
      </c>
      <c r="U235" s="81">
        <v>275014.63399999996</v>
      </c>
      <c r="V235" s="69">
        <v>116.00031871992741</v>
      </c>
      <c r="W235" s="69">
        <v>104.43848789596767</v>
      </c>
      <c r="X235" s="69">
        <v>156.08763050192823</v>
      </c>
      <c r="Y235" s="69">
        <v>116.20782274183929</v>
      </c>
      <c r="Z235" s="88">
        <f t="shared" si="53"/>
        <v>-6.6826041544371106E-3</v>
      </c>
      <c r="AA235" s="88">
        <f t="shared" si="54"/>
        <v>-2.5637990153963619E-2</v>
      </c>
      <c r="AB235" s="84">
        <f t="shared" si="41"/>
        <v>551736.66509077721</v>
      </c>
      <c r="AC235" s="84">
        <f t="shared" si="42"/>
        <v>220767.49687068467</v>
      </c>
      <c r="AD235" s="84">
        <f t="shared" si="43"/>
        <v>122684.145673431</v>
      </c>
      <c r="AE235" s="84">
        <f t="shared" si="44"/>
        <v>38511.963150602591</v>
      </c>
      <c r="AF235" s="84">
        <f t="shared" si="45"/>
        <v>169773.05939605893</v>
      </c>
      <c r="AG235" s="84">
        <f t="shared" si="46"/>
        <v>778600.48089742183</v>
      </c>
      <c r="AH235" s="84">
        <f t="shared" si="47"/>
        <v>251863.03181832636</v>
      </c>
      <c r="AI235" s="84">
        <f t="shared" si="48"/>
        <v>263410.54772262898</v>
      </c>
      <c r="AJ235" s="84">
        <f t="shared" si="49"/>
        <v>263326.90135646646</v>
      </c>
      <c r="AK235" s="84">
        <v>81.689232753062541</v>
      </c>
      <c r="AL235" s="71">
        <v>33804078</v>
      </c>
      <c r="AM235" s="71">
        <f t="shared" si="50"/>
        <v>41381314.110497236</v>
      </c>
      <c r="AN235" s="71">
        <f>[1]Extra_XM!I274</f>
        <v>62.997750883014582</v>
      </c>
      <c r="AO235" s="83">
        <v>14808173</v>
      </c>
      <c r="AP235" s="83">
        <v>24041689</v>
      </c>
      <c r="AQ235" s="71">
        <f t="shared" si="51"/>
        <v>18127447.768745068</v>
      </c>
      <c r="AR235" s="71">
        <f t="shared" si="52"/>
        <v>29430670.591160219</v>
      </c>
      <c r="AS235" s="87">
        <v>43030.800558016963</v>
      </c>
      <c r="AT235" s="86">
        <f>[2]monthly!H235</f>
        <v>142.28</v>
      </c>
      <c r="AU235" s="86">
        <f>[2]monthly!I235</f>
        <v>98.3</v>
      </c>
      <c r="AV235" s="77"/>
      <c r="AW235" s="77"/>
      <c r="AX235" s="77"/>
      <c r="BN235" s="74"/>
      <c r="BO235" s="75"/>
      <c r="BP235" s="76"/>
      <c r="BQ235" s="76"/>
      <c r="BR235" s="74"/>
      <c r="BS235" s="74"/>
      <c r="BU235" s="78"/>
      <c r="BV235" s="78"/>
      <c r="BW235" s="78"/>
      <c r="BX235" s="78"/>
      <c r="CA235" s="77"/>
    </row>
    <row r="236" spans="1:79" x14ac:dyDescent="0.25">
      <c r="A236" s="67">
        <v>41091</v>
      </c>
      <c r="B236" s="68">
        <v>2012</v>
      </c>
      <c r="C236" s="68">
        <v>7</v>
      </c>
      <c r="D236" s="68">
        <v>236</v>
      </c>
      <c r="E236" s="79">
        <v>82.728455519805181</v>
      </c>
      <c r="F236" s="79">
        <v>86.557238549398406</v>
      </c>
      <c r="G236" s="79"/>
      <c r="H236" s="79"/>
      <c r="I236" s="60">
        <v>89.051492654707431</v>
      </c>
      <c r="J236" s="60">
        <v>108.61843304258264</v>
      </c>
      <c r="K236" s="60">
        <v>131.99883687719674</v>
      </c>
      <c r="L236" s="60">
        <v>87.38801399389645</v>
      </c>
      <c r="M236" s="80">
        <v>684338.48</v>
      </c>
      <c r="N236" s="81">
        <v>292147</v>
      </c>
      <c r="O236" s="81">
        <v>139544</v>
      </c>
      <c r="P236" s="81">
        <v>50600</v>
      </c>
      <c r="Q236" s="81">
        <v>202047.48</v>
      </c>
      <c r="R236" s="82">
        <v>908536.21900000004</v>
      </c>
      <c r="S236" s="81">
        <v>270484.53600000002</v>
      </c>
      <c r="T236" s="81">
        <v>344322.16</v>
      </c>
      <c r="U236" s="81">
        <v>293729.52299999993</v>
      </c>
      <c r="V236" s="69">
        <v>125.66141106879114</v>
      </c>
      <c r="W236" s="69">
        <v>104.71146729461491</v>
      </c>
      <c r="X236" s="69">
        <v>168.80707926883022</v>
      </c>
      <c r="Y236" s="69">
        <v>116.49576272887039</v>
      </c>
      <c r="Z236" s="88">
        <f t="shared" si="53"/>
        <v>8.1489152766303752E-2</v>
      </c>
      <c r="AA236" s="88">
        <f t="shared" si="54"/>
        <v>2.47780209832138E-3</v>
      </c>
      <c r="AB236" s="84">
        <f t="shared" si="41"/>
        <v>544589.20537297707</v>
      </c>
      <c r="AC236" s="84">
        <f t="shared" si="42"/>
        <v>232487.4418607867</v>
      </c>
      <c r="AD236" s="84">
        <f t="shared" si="43"/>
        <v>111047.61502607119</v>
      </c>
      <c r="AE236" s="84">
        <f t="shared" si="44"/>
        <v>40266.936022467482</v>
      </c>
      <c r="AF236" s="84">
        <f t="shared" si="45"/>
        <v>160787.21246365175</v>
      </c>
      <c r="AG236" s="84">
        <f t="shared" si="46"/>
        <v>867656.85027004126</v>
      </c>
      <c r="AH236" s="84">
        <f t="shared" si="47"/>
        <v>258314.14933664145</v>
      </c>
      <c r="AI236" s="84">
        <f t="shared" si="48"/>
        <v>328829.46719791379</v>
      </c>
      <c r="AJ236" s="84">
        <f t="shared" si="49"/>
        <v>280513.23373548582</v>
      </c>
      <c r="AK236" s="84">
        <v>81.75370728562217</v>
      </c>
      <c r="AL236" s="71">
        <v>33903579</v>
      </c>
      <c r="AM236" s="71">
        <f t="shared" si="50"/>
        <v>41470387.246845432</v>
      </c>
      <c r="AN236" s="71">
        <f>[1]Extra_XM!I275</f>
        <v>61.703349872068003</v>
      </c>
      <c r="AO236" s="83">
        <v>14707710</v>
      </c>
      <c r="AP236" s="83">
        <v>23966701</v>
      </c>
      <c r="AQ236" s="71">
        <f t="shared" si="51"/>
        <v>17990266.72712934</v>
      </c>
      <c r="AR236" s="71">
        <f t="shared" si="52"/>
        <v>29315736.002365936</v>
      </c>
      <c r="AS236" s="87">
        <v>41574.376407414762</v>
      </c>
      <c r="AT236" s="86">
        <f>[2]monthly!H236</f>
        <v>147.46</v>
      </c>
      <c r="AU236" s="86">
        <f>[2]monthly!I236</f>
        <v>104.5</v>
      </c>
      <c r="AV236" s="77"/>
      <c r="AW236" s="77"/>
      <c r="AX236" s="77"/>
      <c r="BN236" s="74"/>
      <c r="BO236" s="75"/>
      <c r="BP236" s="76"/>
      <c r="BQ236" s="76"/>
      <c r="BR236" s="74"/>
      <c r="BS236" s="74"/>
      <c r="BU236" s="78"/>
      <c r="BV236" s="78"/>
      <c r="BW236" s="78"/>
      <c r="BX236" s="78"/>
      <c r="CA236" s="77"/>
    </row>
    <row r="237" spans="1:79" x14ac:dyDescent="0.25">
      <c r="A237" s="67">
        <v>41122</v>
      </c>
      <c r="B237" s="68">
        <v>2012</v>
      </c>
      <c r="C237" s="68">
        <v>8</v>
      </c>
      <c r="D237" s="68">
        <v>237</v>
      </c>
      <c r="E237" s="79">
        <v>83.296349480437556</v>
      </c>
      <c r="F237" s="79">
        <v>85.370260280367205</v>
      </c>
      <c r="G237" s="79"/>
      <c r="H237" s="79"/>
      <c r="I237" s="60">
        <v>99.377635015861443</v>
      </c>
      <c r="J237" s="60">
        <v>103.96401545320325</v>
      </c>
      <c r="K237" s="60">
        <v>153.45157298823665</v>
      </c>
      <c r="L237" s="60">
        <v>99.483237356370807</v>
      </c>
      <c r="M237" s="80">
        <v>628595.11</v>
      </c>
      <c r="N237" s="81">
        <v>230819</v>
      </c>
      <c r="O237" s="81">
        <v>149463</v>
      </c>
      <c r="P237" s="81">
        <v>53451</v>
      </c>
      <c r="Q237" s="81">
        <v>194862.11</v>
      </c>
      <c r="R237" s="82">
        <v>984433.38500000001</v>
      </c>
      <c r="S237" s="81">
        <v>306288.533</v>
      </c>
      <c r="T237" s="81">
        <v>354622.81400000001</v>
      </c>
      <c r="U237" s="81">
        <v>323522.03799999994</v>
      </c>
      <c r="V237" s="69">
        <v>127.76091426832491</v>
      </c>
      <c r="W237" s="69">
        <v>105.44692388903425</v>
      </c>
      <c r="X237" s="69">
        <v>170.97105726752903</v>
      </c>
      <c r="Y237" s="69">
        <v>117.29023772458757</v>
      </c>
      <c r="Z237" s="88">
        <f t="shared" si="53"/>
        <v>1.2819237250427218E-2</v>
      </c>
      <c r="AA237" s="88">
        <f t="shared" si="54"/>
        <v>6.819775905207992E-3</v>
      </c>
      <c r="AB237" s="84">
        <f t="shared" si="41"/>
        <v>492008.93215261237</v>
      </c>
      <c r="AC237" s="84">
        <f t="shared" si="42"/>
        <v>180664.79981133458</v>
      </c>
      <c r="AD237" s="84">
        <f t="shared" si="43"/>
        <v>116986.48280341525</v>
      </c>
      <c r="AE237" s="84">
        <f t="shared" si="44"/>
        <v>41836.738807098394</v>
      </c>
      <c r="AF237" s="84">
        <f t="shared" si="45"/>
        <v>152520.91073076418</v>
      </c>
      <c r="AG237" s="84">
        <f t="shared" si="46"/>
        <v>933581.89000938146</v>
      </c>
      <c r="AH237" s="84">
        <f t="shared" si="47"/>
        <v>290467.01573041512</v>
      </c>
      <c r="AI237" s="84">
        <f t="shared" si="48"/>
        <v>336304.56055141339</v>
      </c>
      <c r="AJ237" s="84">
        <f t="shared" si="49"/>
        <v>306810.31372755294</v>
      </c>
      <c r="AK237" s="84">
        <v>81.560283687943254</v>
      </c>
      <c r="AL237" s="71">
        <v>34587917</v>
      </c>
      <c r="AM237" s="71">
        <f t="shared" si="50"/>
        <v>42407793.886956528</v>
      </c>
      <c r="AN237" s="71">
        <f>[1]Extra_XM!I276</f>
        <v>61.975139952648028</v>
      </c>
      <c r="AO237" s="83">
        <v>15098232</v>
      </c>
      <c r="AP237" s="83">
        <v>24555796</v>
      </c>
      <c r="AQ237" s="71">
        <f t="shared" si="51"/>
        <v>18511745.321739133</v>
      </c>
      <c r="AR237" s="71">
        <f t="shared" si="52"/>
        <v>30107541.182608698</v>
      </c>
      <c r="AS237" s="87">
        <v>42739.514829812477</v>
      </c>
      <c r="AT237" s="86">
        <f>[2]monthly!H237</f>
        <v>149.91</v>
      </c>
      <c r="AU237" s="86">
        <f>[2]monthly!I237</f>
        <v>111.5</v>
      </c>
      <c r="AV237" s="77"/>
      <c r="AW237" s="77"/>
      <c r="AX237" s="77"/>
      <c r="BN237" s="74"/>
      <c r="BO237" s="75"/>
      <c r="BP237" s="76"/>
      <c r="BQ237" s="76"/>
      <c r="BR237" s="74"/>
      <c r="BS237" s="74"/>
      <c r="BU237" s="78"/>
      <c r="BV237" s="78"/>
      <c r="BW237" s="78"/>
      <c r="BX237" s="78"/>
      <c r="CA237" s="77"/>
    </row>
    <row r="238" spans="1:79" x14ac:dyDescent="0.25">
      <c r="A238" s="67">
        <v>41153</v>
      </c>
      <c r="B238" s="68">
        <v>2012</v>
      </c>
      <c r="C238" s="68">
        <v>9</v>
      </c>
      <c r="D238" s="68">
        <v>238</v>
      </c>
      <c r="E238" s="79">
        <v>81.800392763464075</v>
      </c>
      <c r="F238" s="79">
        <v>84.958369335007404</v>
      </c>
      <c r="G238" s="79"/>
      <c r="H238" s="79"/>
      <c r="I238" s="60">
        <v>95.233997828348251</v>
      </c>
      <c r="J238" s="60">
        <v>109.05827983856959</v>
      </c>
      <c r="K238" s="60">
        <v>118.6821604677336</v>
      </c>
      <c r="L238" s="60">
        <v>89.145558490494338</v>
      </c>
      <c r="M238" s="80">
        <v>614317.54</v>
      </c>
      <c r="N238" s="81">
        <v>239798</v>
      </c>
      <c r="O238" s="81">
        <v>140596</v>
      </c>
      <c r="P238" s="81">
        <v>43903.15</v>
      </c>
      <c r="Q238" s="81">
        <v>190020.39</v>
      </c>
      <c r="R238" s="82">
        <v>923313.87100000004</v>
      </c>
      <c r="S238" s="81">
        <v>286773.21500000003</v>
      </c>
      <c r="T238" s="81">
        <v>318548.16000000003</v>
      </c>
      <c r="U238" s="81">
        <v>317992.49599999993</v>
      </c>
      <c r="V238" s="69">
        <v>126.320847921362</v>
      </c>
      <c r="W238" s="69">
        <v>106.3115783278074</v>
      </c>
      <c r="X238" s="69">
        <v>169.51302850244704</v>
      </c>
      <c r="Y238" s="69">
        <v>118.24290904046615</v>
      </c>
      <c r="Z238" s="88">
        <f t="shared" si="53"/>
        <v>-8.5279274070377831E-3</v>
      </c>
      <c r="AA238" s="88">
        <f t="shared" si="54"/>
        <v>8.1223410776569693E-3</v>
      </c>
      <c r="AB238" s="70">
        <f t="shared" si="41"/>
        <v>486315.24416494468</v>
      </c>
      <c r="AC238" s="70">
        <f t="shared" si="42"/>
        <v>189832.48129341286</v>
      </c>
      <c r="AD238" s="70">
        <f t="shared" si="43"/>
        <v>111300.70951354338</v>
      </c>
      <c r="AE238" s="70">
        <f t="shared" si="44"/>
        <v>34755.26860564683</v>
      </c>
      <c r="AF238" s="70">
        <f t="shared" si="45"/>
        <v>150426.7847523416</v>
      </c>
      <c r="AG238" s="70">
        <f t="shared" si="46"/>
        <v>868497.94304906251</v>
      </c>
      <c r="AH238" s="70">
        <f t="shared" si="47"/>
        <v>269747.86708155769</v>
      </c>
      <c r="AI238" s="70">
        <f t="shared" si="48"/>
        <v>299636.37546398741</v>
      </c>
      <c r="AJ238" s="70">
        <f t="shared" si="49"/>
        <v>299113.70050351718</v>
      </c>
      <c r="AK238" s="70">
        <v>81.689232753062541</v>
      </c>
      <c r="AL238" s="71">
        <v>35139591</v>
      </c>
      <c r="AM238" s="71">
        <f t="shared" si="50"/>
        <v>43016184.404893443</v>
      </c>
      <c r="AN238" s="71">
        <f>[1]Extra_XM!I277</f>
        <v>63.27306743424257</v>
      </c>
      <c r="AO238" s="83">
        <v>15160857</v>
      </c>
      <c r="AP238" s="83">
        <v>24886197</v>
      </c>
      <c r="AQ238" s="71">
        <f t="shared" si="51"/>
        <v>18559186.430149958</v>
      </c>
      <c r="AR238" s="71">
        <f t="shared" si="52"/>
        <v>30464476.359116025</v>
      </c>
      <c r="AS238" s="87">
        <v>41237.449302643581</v>
      </c>
      <c r="AT238" s="86">
        <f>[2]monthly!H238</f>
        <v>141.6</v>
      </c>
      <c r="AU238" s="86">
        <f>[2]monthly!I238</f>
        <v>103.4</v>
      </c>
      <c r="AV238" s="77"/>
      <c r="AW238" s="77"/>
      <c r="AX238" s="77"/>
      <c r="BN238" s="74"/>
      <c r="BO238" s="75"/>
      <c r="BP238" s="76"/>
      <c r="BQ238" s="76"/>
      <c r="BR238" s="74"/>
      <c r="BS238" s="74"/>
      <c r="BU238" s="78"/>
      <c r="BV238" s="78"/>
      <c r="BW238" s="78"/>
      <c r="BX238" s="78"/>
      <c r="CA238" s="77"/>
    </row>
    <row r="239" spans="1:79" x14ac:dyDescent="0.25">
      <c r="A239" s="67">
        <v>41183</v>
      </c>
      <c r="B239" s="68">
        <v>2012</v>
      </c>
      <c r="C239" s="68">
        <v>10</v>
      </c>
      <c r="D239" s="68">
        <v>239</v>
      </c>
      <c r="E239" s="79">
        <v>88.92913779459397</v>
      </c>
      <c r="F239" s="79">
        <v>84.902595159425701</v>
      </c>
      <c r="G239" s="79"/>
      <c r="H239" s="79"/>
      <c r="I239" s="60">
        <v>103.04233421380648</v>
      </c>
      <c r="J239" s="60">
        <v>108.82778092584198</v>
      </c>
      <c r="K239" s="60">
        <v>132.40602362853855</v>
      </c>
      <c r="L239" s="60">
        <v>106.77555275983093</v>
      </c>
      <c r="M239" s="80">
        <v>629281.66</v>
      </c>
      <c r="N239" s="81">
        <v>230453</v>
      </c>
      <c r="O239" s="81">
        <v>150886</v>
      </c>
      <c r="P239" s="81">
        <v>58067</v>
      </c>
      <c r="Q239" s="81">
        <v>189875.66</v>
      </c>
      <c r="R239" s="82">
        <v>1002127.961</v>
      </c>
      <c r="S239" s="81">
        <v>324488.09100000001</v>
      </c>
      <c r="T239" s="81">
        <v>361296.73499999999</v>
      </c>
      <c r="U239" s="81">
        <v>316343.13500000001</v>
      </c>
      <c r="V239" s="69">
        <v>122.44360394522141</v>
      </c>
      <c r="W239" s="69">
        <v>106.68726643457049</v>
      </c>
      <c r="X239" s="69">
        <v>164.45423745156845</v>
      </c>
      <c r="Y239" s="69">
        <v>118.66682125358862</v>
      </c>
      <c r="Z239" s="88">
        <f t="shared" si="53"/>
        <v>-2.9843081063268051E-2</v>
      </c>
      <c r="AA239" s="88">
        <f t="shared" si="54"/>
        <v>3.5850962781827089E-3</v>
      </c>
      <c r="AB239" s="70">
        <f t="shared" si="41"/>
        <v>513935.91802600556</v>
      </c>
      <c r="AC239" s="70">
        <f t="shared" si="42"/>
        <v>188211.54602987645</v>
      </c>
      <c r="AD239" s="70">
        <f t="shared" si="43"/>
        <v>123228.97655601765</v>
      </c>
      <c r="AE239" s="70">
        <f t="shared" si="44"/>
        <v>47423.465276289899</v>
      </c>
      <c r="AF239" s="70">
        <f t="shared" si="45"/>
        <v>155071.93016382155</v>
      </c>
      <c r="AG239" s="70">
        <f t="shared" si="46"/>
        <v>939313.5605499727</v>
      </c>
      <c r="AH239" s="70">
        <f t="shared" si="47"/>
        <v>304148.84722817707</v>
      </c>
      <c r="AI239" s="70">
        <f t="shared" si="48"/>
        <v>338650.28796250693</v>
      </c>
      <c r="AJ239" s="70">
        <f t="shared" si="49"/>
        <v>296514.4253592887</v>
      </c>
      <c r="AK239" s="70">
        <v>81.495809155383625</v>
      </c>
      <c r="AL239" s="71">
        <v>35871154</v>
      </c>
      <c r="AM239" s="71">
        <f t="shared" si="50"/>
        <v>44015949.251582272</v>
      </c>
      <c r="AN239" s="71">
        <f>[1]Extra_XM!I278</f>
        <v>64.355339112083939</v>
      </c>
      <c r="AO239" s="83">
        <v>15311977</v>
      </c>
      <c r="AP239" s="83">
        <v>25123702</v>
      </c>
      <c r="AQ239" s="71">
        <f t="shared" si="51"/>
        <v>18788667.980221517</v>
      </c>
      <c r="AR239" s="71">
        <f t="shared" si="52"/>
        <v>30828213.450949367</v>
      </c>
      <c r="AS239" s="87">
        <v>43731.30905999981</v>
      </c>
      <c r="AT239" s="86">
        <f>[2]monthly!H239</f>
        <v>147.71</v>
      </c>
      <c r="AU239" s="86">
        <f>[2]monthly!I239</f>
        <v>111.8</v>
      </c>
      <c r="AV239" s="77"/>
      <c r="AW239" s="77"/>
      <c r="AX239" s="77"/>
      <c r="BN239" s="74"/>
      <c r="BO239" s="75"/>
      <c r="BP239" s="76"/>
      <c r="BQ239" s="76"/>
      <c r="BR239" s="74"/>
      <c r="BS239" s="74"/>
      <c r="BU239" s="78"/>
      <c r="BV239" s="78"/>
      <c r="BW239" s="78"/>
      <c r="BX239" s="78"/>
      <c r="CA239" s="77"/>
    </row>
    <row r="240" spans="1:79" x14ac:dyDescent="0.25">
      <c r="A240" s="67">
        <v>41214</v>
      </c>
      <c r="B240" s="68">
        <v>2012</v>
      </c>
      <c r="C240" s="68">
        <v>11</v>
      </c>
      <c r="D240" s="68">
        <v>240</v>
      </c>
      <c r="E240" s="79">
        <v>82.591050941713775</v>
      </c>
      <c r="F240" s="79">
        <v>82.058996300720494</v>
      </c>
      <c r="G240" s="79"/>
      <c r="H240" s="79"/>
      <c r="I240" s="60">
        <v>101.06853226597389</v>
      </c>
      <c r="J240" s="60">
        <v>119.37819218556548</v>
      </c>
      <c r="K240" s="60">
        <v>136.87883745524229</v>
      </c>
      <c r="L240" s="60">
        <v>87.100732252528559</v>
      </c>
      <c r="M240" s="80">
        <v>599971.69999999995</v>
      </c>
      <c r="N240" s="81">
        <v>259055</v>
      </c>
      <c r="O240" s="81">
        <v>105415</v>
      </c>
      <c r="P240" s="81">
        <v>55791</v>
      </c>
      <c r="Q240" s="81">
        <v>179710.7</v>
      </c>
      <c r="R240" s="82">
        <v>963921.73199999996</v>
      </c>
      <c r="S240" s="81">
        <v>312674.038</v>
      </c>
      <c r="T240" s="81">
        <v>327948.01500000001</v>
      </c>
      <c r="U240" s="81">
        <v>323299.679</v>
      </c>
      <c r="V240" s="69">
        <v>120.57966065745839</v>
      </c>
      <c r="W240" s="69">
        <v>104.90956845045743</v>
      </c>
      <c r="X240" s="69">
        <v>160.92593268262999</v>
      </c>
      <c r="Y240" s="69">
        <v>116.69033668010819</v>
      </c>
      <c r="Z240" s="88">
        <f t="shared" si="53"/>
        <v>-2.1454629711061934E-2</v>
      </c>
      <c r="AA240" s="88">
        <f t="shared" si="54"/>
        <v>-1.6655747180222558E-2</v>
      </c>
      <c r="AB240" s="70">
        <f t="shared" si="41"/>
        <v>497572.88810456533</v>
      </c>
      <c r="AC240" s="70">
        <f t="shared" si="42"/>
        <v>214841.37423136484</v>
      </c>
      <c r="AD240" s="70">
        <f t="shared" si="43"/>
        <v>87423.5334759002</v>
      </c>
      <c r="AE240" s="70">
        <f t="shared" si="44"/>
        <v>46268.997354778243</v>
      </c>
      <c r="AF240" s="70">
        <f t="shared" si="45"/>
        <v>149038.98304252201</v>
      </c>
      <c r="AG240" s="70">
        <f t="shared" si="46"/>
        <v>918812.02662195975</v>
      </c>
      <c r="AH240" s="70">
        <f t="shared" si="47"/>
        <v>298041.48717631737</v>
      </c>
      <c r="AI240" s="70">
        <f t="shared" si="48"/>
        <v>312600.67107689078</v>
      </c>
      <c r="AJ240" s="70">
        <f t="shared" si="49"/>
        <v>308169.8683687516</v>
      </c>
      <c r="AK240" s="70">
        <v>82.011605415860743</v>
      </c>
      <c r="AL240" s="71">
        <v>36510436</v>
      </c>
      <c r="AM240" s="71">
        <f t="shared" si="50"/>
        <v>44518621.254716977</v>
      </c>
      <c r="AN240" s="71">
        <f>[1]Extra_XM!I279</f>
        <v>63.847138675365592</v>
      </c>
      <c r="AO240" s="83">
        <v>15516462</v>
      </c>
      <c r="AP240" s="83">
        <v>25459568</v>
      </c>
      <c r="AQ240" s="71">
        <f t="shared" si="51"/>
        <v>18919836.91981132</v>
      </c>
      <c r="AR240" s="71">
        <f t="shared" si="52"/>
        <v>31043860.037735842</v>
      </c>
      <c r="AS240" s="87">
        <v>38357.640290000047</v>
      </c>
      <c r="AT240" s="86">
        <f>[2]monthly!H240</f>
        <v>144.15</v>
      </c>
      <c r="AU240" s="86">
        <f>[2]monthly!I240</f>
        <v>104.8</v>
      </c>
      <c r="AV240" s="77"/>
      <c r="AW240" s="77"/>
      <c r="AX240" s="77"/>
      <c r="BN240" s="74"/>
      <c r="BO240" s="75"/>
      <c r="BP240" s="76"/>
      <c r="BQ240" s="76"/>
      <c r="BR240" s="74"/>
      <c r="BS240" s="74"/>
      <c r="BU240" s="78"/>
      <c r="BV240" s="78"/>
      <c r="BW240" s="78"/>
      <c r="BX240" s="78"/>
      <c r="CA240" s="77"/>
    </row>
    <row r="241" spans="1:79" x14ac:dyDescent="0.25">
      <c r="A241" s="67">
        <v>41244</v>
      </c>
      <c r="B241" s="68">
        <v>2012</v>
      </c>
      <c r="C241" s="68">
        <v>12</v>
      </c>
      <c r="D241" s="68">
        <v>241</v>
      </c>
      <c r="E241" s="79">
        <v>91.253686948023898</v>
      </c>
      <c r="F241" s="79">
        <v>82.917996885069698</v>
      </c>
      <c r="G241" s="79"/>
      <c r="H241" s="79"/>
      <c r="I241" s="60">
        <v>107.2859702650786</v>
      </c>
      <c r="J241" s="60">
        <v>124.59829778470291</v>
      </c>
      <c r="K241" s="60">
        <v>146.04615877834507</v>
      </c>
      <c r="L241" s="60">
        <v>75.686953669134795</v>
      </c>
      <c r="M241" s="80">
        <v>524932.17000000004</v>
      </c>
      <c r="N241" s="81">
        <v>149329</v>
      </c>
      <c r="O241" s="81">
        <v>141963</v>
      </c>
      <c r="P241" s="81">
        <v>44967.25</v>
      </c>
      <c r="Q241" s="81">
        <v>188672.92</v>
      </c>
      <c r="R241" s="82">
        <v>951358.01500000001</v>
      </c>
      <c r="S241" s="81">
        <v>304306.60399999999</v>
      </c>
      <c r="T241" s="81">
        <v>305106.10100000002</v>
      </c>
      <c r="U241" s="81">
        <v>341945.30999999994</v>
      </c>
      <c r="V241" s="69">
        <v>121.53321651829712</v>
      </c>
      <c r="W241" s="69">
        <v>104.50651179962971</v>
      </c>
      <c r="X241" s="69">
        <v>161.35507653378099</v>
      </c>
      <c r="Y241" s="69">
        <v>116.23630798616789</v>
      </c>
      <c r="Z241" s="88">
        <f t="shared" si="53"/>
        <v>2.6667165695246631E-3</v>
      </c>
      <c r="AA241" s="88">
        <f t="shared" si="54"/>
        <v>-3.8908851140344591E-3</v>
      </c>
      <c r="AB241" s="70">
        <f t="shared" si="41"/>
        <v>431924.85563892749</v>
      </c>
      <c r="AC241" s="70">
        <f t="shared" si="42"/>
        <v>122870.93543477322</v>
      </c>
      <c r="AD241" s="70">
        <f t="shared" si="43"/>
        <v>116810.04096409076</v>
      </c>
      <c r="AE241" s="70">
        <f t="shared" si="44"/>
        <v>36999.96699522066</v>
      </c>
      <c r="AF241" s="70">
        <f t="shared" si="45"/>
        <v>155243.91224484282</v>
      </c>
      <c r="AG241" s="70">
        <f t="shared" si="46"/>
        <v>910333.71855721145</v>
      </c>
      <c r="AH241" s="70">
        <f t="shared" si="47"/>
        <v>291184.34704188287</v>
      </c>
      <c r="AI241" s="70">
        <f t="shared" si="48"/>
        <v>291949.36826996948</v>
      </c>
      <c r="AJ241" s="70">
        <f t="shared" si="49"/>
        <v>327200.00324535905</v>
      </c>
      <c r="AK241" s="70">
        <v>82.591876208897474</v>
      </c>
      <c r="AL241" s="71">
        <v>36325816</v>
      </c>
      <c r="AM241" s="71">
        <f t="shared" si="50"/>
        <v>43982311.17564404</v>
      </c>
      <c r="AN241" s="71">
        <f>[1]Extra_XM!I280</f>
        <v>61.23739977931745</v>
      </c>
      <c r="AO241" s="83">
        <v>17736133</v>
      </c>
      <c r="AP241" s="83">
        <v>27802494</v>
      </c>
      <c r="AQ241" s="71">
        <f t="shared" si="51"/>
        <v>21474428.011709604</v>
      </c>
      <c r="AR241" s="71">
        <f t="shared" si="52"/>
        <v>33662504.444964878</v>
      </c>
      <c r="AS241" s="87">
        <v>45879.320660000005</v>
      </c>
      <c r="AT241" s="86">
        <f>[2]monthly!H241</f>
        <v>139.52000000000001</v>
      </c>
      <c r="AU241" s="86">
        <f>[2]monthly!I241</f>
        <v>92.2</v>
      </c>
      <c r="AV241" s="77"/>
      <c r="AW241" s="77"/>
      <c r="AX241" s="77"/>
      <c r="BN241" s="74"/>
      <c r="BO241" s="75"/>
      <c r="BP241" s="76"/>
      <c r="BQ241" s="76"/>
      <c r="BR241" s="74"/>
      <c r="BS241" s="74"/>
      <c r="BU241" s="78"/>
      <c r="BV241" s="78"/>
      <c r="BW241" s="78"/>
      <c r="BX241" s="78"/>
      <c r="CA241" s="77"/>
    </row>
    <row r="242" spans="1:79" x14ac:dyDescent="0.25">
      <c r="A242" s="89">
        <v>41275</v>
      </c>
      <c r="B242" s="90">
        <v>2013</v>
      </c>
      <c r="C242" s="90">
        <v>1</v>
      </c>
      <c r="D242" s="90">
        <v>242</v>
      </c>
      <c r="E242" s="91">
        <v>93.690180695364518</v>
      </c>
      <c r="F242" s="91">
        <v>96.796162167943095</v>
      </c>
      <c r="G242" s="91"/>
      <c r="H242" s="91"/>
      <c r="I242" s="92">
        <v>99.182493438768859</v>
      </c>
      <c r="J242" s="92">
        <v>98.483677301705782</v>
      </c>
      <c r="K242" s="92">
        <v>107.48186132991455</v>
      </c>
      <c r="L242" s="92">
        <v>95.898560901749761</v>
      </c>
      <c r="M242" s="93">
        <v>643772.93000000005</v>
      </c>
      <c r="N242" s="94">
        <v>270825</v>
      </c>
      <c r="O242" s="94">
        <v>140827</v>
      </c>
      <c r="P242" s="94">
        <v>48374.400000000001</v>
      </c>
      <c r="Q242" s="94">
        <v>183746.53</v>
      </c>
      <c r="R242" s="94">
        <v>1003888.378</v>
      </c>
      <c r="S242" s="94">
        <v>318834.03899999999</v>
      </c>
      <c r="T242" s="94">
        <v>315590.86600000004</v>
      </c>
      <c r="U242" s="94">
        <v>369463.473</v>
      </c>
      <c r="V242" s="95">
        <v>119.93263190120906</v>
      </c>
      <c r="W242" s="95">
        <v>105.06060847353214</v>
      </c>
      <c r="X242" s="95">
        <v>160.80529787375374</v>
      </c>
      <c r="Y242" s="95">
        <v>116.86794727917989</v>
      </c>
      <c r="Z242" s="96">
        <f t="shared" si="53"/>
        <v>-3.4072597642265112E-3</v>
      </c>
      <c r="AA242" s="96">
        <f t="shared" si="54"/>
        <v>5.4340963159906774E-3</v>
      </c>
      <c r="AB242" s="97">
        <f t="shared" si="41"/>
        <v>536778.78972112352</v>
      </c>
      <c r="AC242" s="97">
        <f t="shared" si="42"/>
        <v>225814.27231838289</v>
      </c>
      <c r="AD242" s="97">
        <f t="shared" si="43"/>
        <v>117421.75400269883</v>
      </c>
      <c r="AE242" s="97">
        <f t="shared" si="44"/>
        <v>40334.643902292562</v>
      </c>
      <c r="AF242" s="97">
        <f t="shared" si="45"/>
        <v>153208.11949774917</v>
      </c>
      <c r="AG242" s="97">
        <f t="shared" si="46"/>
        <v>955532.613589335</v>
      </c>
      <c r="AH242" s="97">
        <f t="shared" si="47"/>
        <v>303476.29204938753</v>
      </c>
      <c r="AI242" s="97">
        <f t="shared" si="48"/>
        <v>300389.3377216701</v>
      </c>
      <c r="AJ242" s="97">
        <f t="shared" si="49"/>
        <v>351666.98381827737</v>
      </c>
      <c r="AK242" s="97">
        <v>83.558994197292066</v>
      </c>
      <c r="AL242" s="98">
        <v>36163479</v>
      </c>
      <c r="AM242" s="98">
        <f t="shared" si="50"/>
        <v>43278978.340277784</v>
      </c>
      <c r="AN242" s="98">
        <f>[1]Extra_XM!I281</f>
        <v>59.128975240816715</v>
      </c>
      <c r="AO242" s="99">
        <v>16970634</v>
      </c>
      <c r="AP242" s="99">
        <v>27377444</v>
      </c>
      <c r="AQ242" s="98">
        <f t="shared" si="51"/>
        <v>20309763.375</v>
      </c>
      <c r="AR242" s="98">
        <f t="shared" si="52"/>
        <v>32764209.601851854</v>
      </c>
      <c r="AS242" s="100">
        <v>44024.847710000089</v>
      </c>
      <c r="AT242" s="86">
        <f>[2]monthly!H242</f>
        <v>139.32</v>
      </c>
      <c r="AU242" s="86">
        <f>[2]monthly!I242</f>
        <v>94.5</v>
      </c>
      <c r="AV242" s="77"/>
      <c r="AW242" s="77"/>
      <c r="AX242" s="77"/>
      <c r="BN242" s="74"/>
      <c r="BO242" s="75"/>
      <c r="BP242" s="76"/>
      <c r="BQ242" s="76"/>
      <c r="BR242" s="74"/>
      <c r="BS242" s="74"/>
      <c r="BU242" s="78"/>
      <c r="BV242" s="78"/>
      <c r="BW242" s="78"/>
      <c r="BX242" s="78"/>
      <c r="CA242" s="77"/>
    </row>
    <row r="243" spans="1:79" x14ac:dyDescent="0.25">
      <c r="A243" s="67">
        <v>41306</v>
      </c>
      <c r="B243" s="68">
        <v>2013</v>
      </c>
      <c r="C243" s="68">
        <v>2</v>
      </c>
      <c r="D243" s="68">
        <v>243</v>
      </c>
      <c r="E243" s="79">
        <v>92.956360287068819</v>
      </c>
      <c r="F243" s="79">
        <v>93.438332141304798</v>
      </c>
      <c r="G243" s="79"/>
      <c r="H243" s="79"/>
      <c r="I243" s="60">
        <v>91.528286448512887</v>
      </c>
      <c r="J243" s="60">
        <v>101.25932597658625</v>
      </c>
      <c r="K243" s="60">
        <v>115.24328249045254</v>
      </c>
      <c r="L243" s="60">
        <v>87.044375507398243</v>
      </c>
      <c r="M243" s="80">
        <v>745257.33</v>
      </c>
      <c r="N243" s="81">
        <v>334236</v>
      </c>
      <c r="O243" s="81">
        <v>187719</v>
      </c>
      <c r="P243" s="81">
        <v>44499</v>
      </c>
      <c r="Q243" s="81">
        <v>178803.33</v>
      </c>
      <c r="R243" s="81">
        <v>884123.07200000004</v>
      </c>
      <c r="S243" s="81">
        <v>262176.88699999999</v>
      </c>
      <c r="T243" s="81">
        <v>277344.96100000001</v>
      </c>
      <c r="U243" s="81">
        <v>344601.22400000005</v>
      </c>
      <c r="V243" s="69">
        <v>120.18633437188356</v>
      </c>
      <c r="W243" s="69">
        <v>105.94048829865002</v>
      </c>
      <c r="X243" s="69">
        <v>162.00249897723322</v>
      </c>
      <c r="Y243" s="69">
        <v>117.85565294388476</v>
      </c>
      <c r="Z243" s="88">
        <f t="shared" si="53"/>
        <v>7.445035202878536E-3</v>
      </c>
      <c r="AA243" s="88">
        <f t="shared" si="54"/>
        <v>8.4514675554743235E-3</v>
      </c>
      <c r="AB243" s="84">
        <f t="shared" si="41"/>
        <v>620084.91555621126</v>
      </c>
      <c r="AC243" s="84">
        <f t="shared" si="42"/>
        <v>278098.17293020902</v>
      </c>
      <c r="AD243" s="84">
        <f t="shared" si="43"/>
        <v>156189.97033319544</v>
      </c>
      <c r="AE243" s="84">
        <f t="shared" si="44"/>
        <v>37025.008069811069</v>
      </c>
      <c r="AF243" s="84">
        <f t="shared" si="45"/>
        <v>148771.76422299581</v>
      </c>
      <c r="AG243" s="84">
        <f t="shared" si="46"/>
        <v>834546.91043864691</v>
      </c>
      <c r="AH243" s="84">
        <f t="shared" si="47"/>
        <v>247475.62637328421</v>
      </c>
      <c r="AI243" s="84">
        <f t="shared" si="48"/>
        <v>261793.16846091422</v>
      </c>
      <c r="AJ243" s="84">
        <f t="shared" si="49"/>
        <v>325278.11560444848</v>
      </c>
      <c r="AK243" s="84">
        <v>82.914248871695676</v>
      </c>
      <c r="AL243" s="101">
        <v>36016115</v>
      </c>
      <c r="AM243" s="71">
        <f t="shared" si="50"/>
        <v>43437787.220062211</v>
      </c>
      <c r="AN243" s="71">
        <f>[1]Extra_XM!I282</f>
        <v>57.49078422483835</v>
      </c>
      <c r="AO243" s="83">
        <v>17326249</v>
      </c>
      <c r="AP243" s="83">
        <v>27968241</v>
      </c>
      <c r="AQ243" s="71">
        <f t="shared" si="51"/>
        <v>20896588.024105754</v>
      </c>
      <c r="AR243" s="71">
        <f t="shared" si="52"/>
        <v>33731525.498444788</v>
      </c>
      <c r="AS243" s="87">
        <v>31162.432999999972</v>
      </c>
      <c r="AT243" s="86">
        <f>[2]monthly!H243</f>
        <v>136.13999999999999</v>
      </c>
      <c r="AU243" s="86">
        <f>[2]monthly!I243</f>
        <v>88.1</v>
      </c>
      <c r="AV243" s="77"/>
      <c r="AW243" s="77"/>
      <c r="AX243" s="77"/>
      <c r="BN243" s="74"/>
      <c r="BO243" s="75"/>
      <c r="BP243" s="76"/>
      <c r="BQ243" s="76"/>
      <c r="BR243" s="74"/>
      <c r="BS243" s="74"/>
      <c r="BU243" s="78"/>
      <c r="BV243" s="78"/>
      <c r="BW243" s="78"/>
      <c r="BX243" s="78"/>
      <c r="CA243" s="77"/>
    </row>
    <row r="244" spans="1:79" x14ac:dyDescent="0.25">
      <c r="A244" s="67">
        <v>41334</v>
      </c>
      <c r="B244" s="68">
        <v>2013</v>
      </c>
      <c r="C244" s="68">
        <v>3</v>
      </c>
      <c r="D244" s="68">
        <v>244</v>
      </c>
      <c r="E244" s="79">
        <v>98.146233827895657</v>
      </c>
      <c r="F244" s="79">
        <v>92.823795379380698</v>
      </c>
      <c r="G244" s="79"/>
      <c r="H244" s="79"/>
      <c r="I244" s="60">
        <v>86.069479381829893</v>
      </c>
      <c r="J244" s="60">
        <v>108.45112562117291</v>
      </c>
      <c r="K244" s="60">
        <v>115.30988596748308</v>
      </c>
      <c r="L244" s="60">
        <v>68.828391344663757</v>
      </c>
      <c r="M244" s="80">
        <v>836619.97</v>
      </c>
      <c r="N244" s="81">
        <v>406278</v>
      </c>
      <c r="O244" s="81">
        <v>205005</v>
      </c>
      <c r="P244" s="81">
        <v>42913</v>
      </c>
      <c r="Q244" s="81">
        <v>182423.97</v>
      </c>
      <c r="R244" s="81">
        <v>873345.24399999995</v>
      </c>
      <c r="S244" s="81">
        <v>263884.94900000002</v>
      </c>
      <c r="T244" s="81">
        <v>271007.00599999999</v>
      </c>
      <c r="U244" s="81">
        <v>338453.28899999993</v>
      </c>
      <c r="V244" s="69">
        <v>114.80029277230875</v>
      </c>
      <c r="W244" s="69">
        <v>105.6577541851122</v>
      </c>
      <c r="X244" s="69">
        <v>159.38266492357525</v>
      </c>
      <c r="Y244" s="69">
        <v>117.55498769358067</v>
      </c>
      <c r="Z244" s="88">
        <f t="shared" si="53"/>
        <v>-1.6171565686935119E-2</v>
      </c>
      <c r="AA244" s="88">
        <f t="shared" si="54"/>
        <v>-2.5511313440964578E-3</v>
      </c>
      <c r="AB244" s="84">
        <f t="shared" si="41"/>
        <v>728761.18152357452</v>
      </c>
      <c r="AC244" s="84">
        <f t="shared" si="42"/>
        <v>353899.79432003613</v>
      </c>
      <c r="AD244" s="84">
        <f t="shared" si="43"/>
        <v>178575.32855478025</v>
      </c>
      <c r="AE244" s="84">
        <f t="shared" si="44"/>
        <v>37380.566689940664</v>
      </c>
      <c r="AF244" s="84">
        <f t="shared" si="45"/>
        <v>158905.49195881747</v>
      </c>
      <c r="AG244" s="84">
        <f t="shared" si="46"/>
        <v>826579.41268550965</v>
      </c>
      <c r="AH244" s="84">
        <f t="shared" si="47"/>
        <v>249754.45582316091</v>
      </c>
      <c r="AI244" s="84">
        <f t="shared" si="48"/>
        <v>256495.14140268037</v>
      </c>
      <c r="AJ244" s="84">
        <f t="shared" si="49"/>
        <v>320329.81545966835</v>
      </c>
      <c r="AK244" s="84">
        <v>82.849774339136047</v>
      </c>
      <c r="AL244" s="101">
        <v>36246125</v>
      </c>
      <c r="AM244" s="71">
        <f t="shared" si="50"/>
        <v>43749213.910505831</v>
      </c>
      <c r="AN244" s="71">
        <f>[1]Extra_XM!I283</f>
        <v>56.599943697828813</v>
      </c>
      <c r="AO244" s="83">
        <v>17680877</v>
      </c>
      <c r="AP244" s="83">
        <v>28398078</v>
      </c>
      <c r="AQ244" s="71">
        <f t="shared" si="51"/>
        <v>21340887.336186767</v>
      </c>
      <c r="AR244" s="71">
        <f t="shared" si="52"/>
        <v>34276590.644357979</v>
      </c>
      <c r="AS244" s="87">
        <v>35292.609689999997</v>
      </c>
      <c r="AT244" s="86">
        <f>[2]monthly!H244</f>
        <v>148.01</v>
      </c>
      <c r="AU244" s="86">
        <f>[2]monthly!I244</f>
        <v>97.7</v>
      </c>
      <c r="AV244" s="77"/>
      <c r="AW244" s="77"/>
      <c r="AX244" s="77"/>
      <c r="BN244" s="74"/>
      <c r="BO244" s="75"/>
      <c r="BP244" s="76"/>
      <c r="BQ244" s="76"/>
      <c r="BR244" s="74"/>
      <c r="BS244" s="74"/>
      <c r="BU244" s="78"/>
      <c r="BV244" s="78"/>
      <c r="BW244" s="78"/>
      <c r="BX244" s="78"/>
      <c r="CA244" s="77"/>
    </row>
    <row r="245" spans="1:79" x14ac:dyDescent="0.25">
      <c r="A245" s="67">
        <v>41365</v>
      </c>
      <c r="B245" s="68">
        <v>2013</v>
      </c>
      <c r="C245" s="68">
        <v>4</v>
      </c>
      <c r="D245" s="68">
        <v>245</v>
      </c>
      <c r="E245" s="79">
        <v>95.593918287225492</v>
      </c>
      <c r="F245" s="79">
        <v>95.931732865459196</v>
      </c>
      <c r="G245" s="79"/>
      <c r="H245" s="79"/>
      <c r="I245" s="60">
        <v>87.500267672487695</v>
      </c>
      <c r="J245" s="60">
        <v>99.642796883063454</v>
      </c>
      <c r="K245" s="60">
        <v>125.13865438715951</v>
      </c>
      <c r="L245" s="60">
        <v>83.622088181031884</v>
      </c>
      <c r="M245" s="80">
        <v>931164.5</v>
      </c>
      <c r="N245" s="81">
        <v>450166</v>
      </c>
      <c r="O245" s="81">
        <v>223877</v>
      </c>
      <c r="P245" s="81">
        <v>59932</v>
      </c>
      <c r="Q245" s="81">
        <v>197189.5</v>
      </c>
      <c r="R245" s="81">
        <v>1056228.7209999999</v>
      </c>
      <c r="S245" s="81">
        <v>309963.69099999999</v>
      </c>
      <c r="T245" s="81">
        <v>330630.79000000004</v>
      </c>
      <c r="U245" s="81">
        <v>415634.23999999987</v>
      </c>
      <c r="V245" s="69">
        <v>112.07897583295455</v>
      </c>
      <c r="W245" s="69">
        <v>104.12314441262032</v>
      </c>
      <c r="X245" s="69">
        <v>155.43058016516491</v>
      </c>
      <c r="Y245" s="69">
        <v>115.84824884528545</v>
      </c>
      <c r="Z245" s="88">
        <f t="shared" si="53"/>
        <v>-2.4796202023007807E-2</v>
      </c>
      <c r="AA245" s="88">
        <f t="shared" si="54"/>
        <v>-1.4518642567034279E-2</v>
      </c>
      <c r="AB245" s="84">
        <f t="shared" si="41"/>
        <v>830811.03577162593</v>
      </c>
      <c r="AC245" s="84">
        <f t="shared" si="42"/>
        <v>401650.70804263878</v>
      </c>
      <c r="AD245" s="84">
        <f t="shared" si="43"/>
        <v>199749.32705815599</v>
      </c>
      <c r="AE245" s="84">
        <f t="shared" si="44"/>
        <v>53473.008255646651</v>
      </c>
      <c r="AF245" s="84">
        <f t="shared" si="45"/>
        <v>175937.99241518445</v>
      </c>
      <c r="AG245" s="84">
        <f t="shared" si="46"/>
        <v>1014403.4037373721</v>
      </c>
      <c r="AH245" s="84">
        <f t="shared" si="47"/>
        <v>297689.52210247563</v>
      </c>
      <c r="AI245" s="84">
        <f t="shared" si="48"/>
        <v>317538.23020343372</v>
      </c>
      <c r="AJ245" s="84">
        <f t="shared" si="49"/>
        <v>399175.65143146273</v>
      </c>
      <c r="AK245" s="84">
        <v>82.978723404255305</v>
      </c>
      <c r="AL245" s="101">
        <v>36530555</v>
      </c>
      <c r="AM245" s="71">
        <f t="shared" si="50"/>
        <v>44024002.179487191</v>
      </c>
      <c r="AN245" s="71">
        <f>[1]Extra_XM!I284</f>
        <v>58.214027727129036</v>
      </c>
      <c r="AO245" s="83">
        <v>17993227</v>
      </c>
      <c r="AP245" s="83">
        <v>29084849</v>
      </c>
      <c r="AQ245" s="71">
        <f t="shared" si="51"/>
        <v>21684145.35897436</v>
      </c>
      <c r="AR245" s="71">
        <f t="shared" si="52"/>
        <v>35050971.871794879</v>
      </c>
      <c r="AS245" s="87">
        <v>43824.052016835449</v>
      </c>
      <c r="AT245" s="86">
        <f>[2]monthly!H245</f>
        <v>149.79</v>
      </c>
      <c r="AU245" s="86">
        <f>[2]monthly!I245</f>
        <v>101.8</v>
      </c>
      <c r="AV245" s="77"/>
      <c r="AW245" s="77"/>
      <c r="AX245" s="77"/>
      <c r="BN245" s="74"/>
      <c r="BO245" s="75"/>
      <c r="BP245" s="76"/>
      <c r="BQ245" s="76"/>
      <c r="BR245" s="74"/>
      <c r="BS245" s="74"/>
      <c r="BU245" s="78"/>
      <c r="BV245" s="78"/>
      <c r="BW245" s="78"/>
      <c r="BX245" s="78"/>
      <c r="CA245" s="77"/>
    </row>
    <row r="246" spans="1:79" x14ac:dyDescent="0.25">
      <c r="A246" s="67">
        <v>41395</v>
      </c>
      <c r="B246" s="68">
        <v>2013</v>
      </c>
      <c r="C246" s="68">
        <v>5</v>
      </c>
      <c r="D246" s="68">
        <v>246</v>
      </c>
      <c r="E246" s="79">
        <v>98.277843212648563</v>
      </c>
      <c r="F246" s="79">
        <v>96.822842994111397</v>
      </c>
      <c r="G246" s="79"/>
      <c r="H246" s="79"/>
      <c r="I246" s="60">
        <v>106.03246572653531</v>
      </c>
      <c r="J246" s="60">
        <v>109.44384205848078</v>
      </c>
      <c r="K246" s="60">
        <v>147.74590728403467</v>
      </c>
      <c r="L246" s="60">
        <v>77.972768171409285</v>
      </c>
      <c r="M246" s="80">
        <v>985739.27</v>
      </c>
      <c r="N246" s="81">
        <v>436057</v>
      </c>
      <c r="O246" s="81">
        <v>293589</v>
      </c>
      <c r="P246" s="81">
        <v>63180</v>
      </c>
      <c r="Q246" s="81">
        <v>192913.27</v>
      </c>
      <c r="R246" s="81">
        <v>936096.45900000003</v>
      </c>
      <c r="S246" s="81">
        <v>262169.33400000003</v>
      </c>
      <c r="T246" s="81">
        <v>320110.36800000002</v>
      </c>
      <c r="U246" s="81">
        <v>353816.75699999998</v>
      </c>
      <c r="V246" s="69">
        <v>112.27562387009957</v>
      </c>
      <c r="W246" s="69">
        <v>103.07641446668018</v>
      </c>
      <c r="X246" s="69">
        <v>150.33319539340329</v>
      </c>
      <c r="Y246" s="69">
        <v>114.64872883923515</v>
      </c>
      <c r="Z246" s="88">
        <f t="shared" si="53"/>
        <v>-3.2795250241908658E-2</v>
      </c>
      <c r="AA246" s="88">
        <f t="shared" si="54"/>
        <v>-1.0354235113663735E-2</v>
      </c>
      <c r="AB246" s="84">
        <f t="shared" si="41"/>
        <v>877963.74317231914</v>
      </c>
      <c r="AC246" s="84">
        <f t="shared" si="42"/>
        <v>388380.83011189353</v>
      </c>
      <c r="AD246" s="84">
        <f t="shared" si="43"/>
        <v>261489.52896460946</v>
      </c>
      <c r="AE246" s="84">
        <f t="shared" si="44"/>
        <v>56272.232406473086</v>
      </c>
      <c r="AF246" s="84">
        <f t="shared" si="45"/>
        <v>171821.15168934301</v>
      </c>
      <c r="AG246" s="84">
        <f t="shared" si="46"/>
        <v>908157.7622227018</v>
      </c>
      <c r="AH246" s="84">
        <f t="shared" si="47"/>
        <v>254344.63873861969</v>
      </c>
      <c r="AI246" s="84">
        <f t="shared" si="48"/>
        <v>310556.36699846294</v>
      </c>
      <c r="AJ246" s="84">
        <f t="shared" si="49"/>
        <v>343256.75648561923</v>
      </c>
      <c r="AK246" s="84">
        <v>82.720825274016775</v>
      </c>
      <c r="AL246" s="101">
        <v>37306109</v>
      </c>
      <c r="AM246" s="71">
        <f t="shared" si="50"/>
        <v>45098811.425565071</v>
      </c>
      <c r="AN246" s="71">
        <f>[1]Extra_XM!I285</f>
        <v>59.241509522132155</v>
      </c>
      <c r="AO246" s="83">
        <v>17861695</v>
      </c>
      <c r="AP246" s="83">
        <v>29006984</v>
      </c>
      <c r="AQ246" s="71">
        <f t="shared" si="51"/>
        <v>21592742.74746687</v>
      </c>
      <c r="AR246" s="71">
        <f t="shared" si="52"/>
        <v>35066120.174590796</v>
      </c>
      <c r="AS246" s="87">
        <v>36792.736001357414</v>
      </c>
      <c r="AT246" s="86">
        <f>[2]monthly!H246</f>
        <v>147.03</v>
      </c>
      <c r="AU246" s="86">
        <f>[2]monthly!I246</f>
        <v>105</v>
      </c>
      <c r="AV246" s="77"/>
      <c r="AW246" s="77"/>
      <c r="AX246" s="77"/>
      <c r="BN246" s="74"/>
      <c r="BO246" s="75"/>
      <c r="BP246" s="76"/>
      <c r="BQ246" s="76"/>
      <c r="BR246" s="74"/>
      <c r="BS246" s="74"/>
      <c r="BU246" s="78"/>
      <c r="BV246" s="78"/>
      <c r="BW246" s="78"/>
      <c r="BX246" s="78"/>
      <c r="CA246" s="77"/>
    </row>
    <row r="247" spans="1:79" x14ac:dyDescent="0.25">
      <c r="A247" s="67">
        <v>41426</v>
      </c>
      <c r="B247" s="68">
        <v>2013</v>
      </c>
      <c r="C247" s="68">
        <v>6</v>
      </c>
      <c r="D247" s="68">
        <v>247</v>
      </c>
      <c r="E247" s="79">
        <v>80.841905127079954</v>
      </c>
      <c r="F247" s="79">
        <v>87.303678761364594</v>
      </c>
      <c r="G247" s="79"/>
      <c r="H247" s="79"/>
      <c r="I247" s="60">
        <v>92.27492377033002</v>
      </c>
      <c r="J247" s="60">
        <v>103.66678880659349</v>
      </c>
      <c r="K247" s="60">
        <v>125.31030943474222</v>
      </c>
      <c r="L247" s="60">
        <v>75.795435692147677</v>
      </c>
      <c r="M247" s="80">
        <v>924251.11</v>
      </c>
      <c r="N247" s="81">
        <v>422619</v>
      </c>
      <c r="O247" s="81">
        <v>259163</v>
      </c>
      <c r="P247" s="81">
        <v>51735</v>
      </c>
      <c r="Q247" s="81">
        <v>190734.11</v>
      </c>
      <c r="R247" s="81">
        <v>828396.70299999998</v>
      </c>
      <c r="S247" s="81">
        <v>236857.00700000001</v>
      </c>
      <c r="T247" s="81">
        <v>303011.86</v>
      </c>
      <c r="U247" s="81">
        <v>288527.83600000001</v>
      </c>
      <c r="V247" s="69">
        <v>113.83443770582963</v>
      </c>
      <c r="W247" s="69">
        <v>102.73733709261801</v>
      </c>
      <c r="X247" s="69">
        <v>152.10190793712604</v>
      </c>
      <c r="Y247" s="69">
        <v>114.25143076506276</v>
      </c>
      <c r="Z247" s="88">
        <f t="shared" si="53"/>
        <v>1.176528270482291E-2</v>
      </c>
      <c r="AA247" s="88">
        <f t="shared" si="54"/>
        <v>-3.4653508869644245E-3</v>
      </c>
      <c r="AB247" s="84">
        <f t="shared" si="41"/>
        <v>811925.74815403845</v>
      </c>
      <c r="AC247" s="84">
        <f t="shared" si="42"/>
        <v>371257.59877000476</v>
      </c>
      <c r="AD247" s="84">
        <f t="shared" si="43"/>
        <v>227666.60531123957</v>
      </c>
      <c r="AE247" s="84">
        <f t="shared" si="44"/>
        <v>45447.582508988467</v>
      </c>
      <c r="AF247" s="84">
        <f t="shared" si="45"/>
        <v>167553.96156380558</v>
      </c>
      <c r="AG247" s="84">
        <f t="shared" si="46"/>
        <v>806324.87315998657</v>
      </c>
      <c r="AH247" s="84">
        <f t="shared" si="47"/>
        <v>230546.18087528661</v>
      </c>
      <c r="AI247" s="84">
        <f t="shared" si="48"/>
        <v>294938.4017290948</v>
      </c>
      <c r="AJ247" s="84">
        <f t="shared" si="49"/>
        <v>280840.2905556052</v>
      </c>
      <c r="AK247" s="84">
        <v>83.107672469374606</v>
      </c>
      <c r="AL247" s="101">
        <v>38503360</v>
      </c>
      <c r="AM247" s="71">
        <f t="shared" si="50"/>
        <v>46329489.030256003</v>
      </c>
      <c r="AN247" s="71">
        <f>[1]Extra_XM!I286</f>
        <v>62.127453464115248</v>
      </c>
      <c r="AO247" s="83">
        <v>17270362</v>
      </c>
      <c r="AP247" s="83">
        <v>28614691</v>
      </c>
      <c r="AQ247" s="71">
        <f t="shared" si="51"/>
        <v>20780707.107835528</v>
      </c>
      <c r="AR247" s="71">
        <f t="shared" si="52"/>
        <v>34430865.586501159</v>
      </c>
      <c r="AS247" s="87">
        <v>41084.431395244872</v>
      </c>
      <c r="AT247" s="86">
        <f>[2]monthly!H247</f>
        <v>144.87</v>
      </c>
      <c r="AU247" s="86">
        <f>[2]monthly!I247</f>
        <v>101.7</v>
      </c>
      <c r="AV247" s="77"/>
      <c r="AW247" s="77"/>
      <c r="AX247" s="77"/>
      <c r="BN247" s="74"/>
      <c r="BO247" s="75"/>
      <c r="BP247" s="76"/>
      <c r="BQ247" s="76"/>
      <c r="BR247" s="74"/>
      <c r="BS247" s="74"/>
      <c r="BU247" s="78"/>
      <c r="BV247" s="78"/>
      <c r="BW247" s="78"/>
      <c r="BX247" s="78"/>
      <c r="CA247" s="77"/>
    </row>
    <row r="248" spans="1:79" x14ac:dyDescent="0.25">
      <c r="A248" s="67">
        <v>41456</v>
      </c>
      <c r="B248" s="68">
        <v>2013</v>
      </c>
      <c r="C248" s="68">
        <v>7</v>
      </c>
      <c r="D248" s="68">
        <v>248</v>
      </c>
      <c r="E248" s="79">
        <v>92.76075662313869</v>
      </c>
      <c r="F248" s="79">
        <v>97.028383863972905</v>
      </c>
      <c r="G248" s="79"/>
      <c r="H248" s="79"/>
      <c r="I248" s="60">
        <v>96.141946334716692</v>
      </c>
      <c r="J248" s="60">
        <v>101.93463561363365</v>
      </c>
      <c r="K248" s="60">
        <v>119.42364838853931</v>
      </c>
      <c r="L248" s="60">
        <v>89.854191446020806</v>
      </c>
      <c r="M248" s="80">
        <v>914516.28</v>
      </c>
      <c r="N248" s="81">
        <v>355581</v>
      </c>
      <c r="O248" s="81">
        <v>312872</v>
      </c>
      <c r="P248" s="81">
        <v>51454</v>
      </c>
      <c r="Q248" s="81">
        <v>194609.28</v>
      </c>
      <c r="R248" s="81">
        <v>923058.25300000003</v>
      </c>
      <c r="S248" s="81">
        <v>259567.54800000001</v>
      </c>
      <c r="T248" s="81">
        <v>328791.30500000005</v>
      </c>
      <c r="U248" s="81">
        <v>334699.40000000002</v>
      </c>
      <c r="V248" s="69">
        <v>112.62542720405466</v>
      </c>
      <c r="W248" s="69">
        <v>102.71919400729588</v>
      </c>
      <c r="X248" s="69">
        <v>150.66197523441144</v>
      </c>
      <c r="Y248" s="69">
        <v>114.24081611649278</v>
      </c>
      <c r="Z248" s="88">
        <f t="shared" si="53"/>
        <v>-9.4668944146960587E-3</v>
      </c>
      <c r="AA248" s="88">
        <f t="shared" si="54"/>
        <v>-9.2906045017548955E-5</v>
      </c>
      <c r="AB248" s="84">
        <f t="shared" si="41"/>
        <v>811998.05648069165</v>
      </c>
      <c r="AC248" s="84">
        <f t="shared" si="42"/>
        <v>315720.00109332206</v>
      </c>
      <c r="AD248" s="84">
        <f t="shared" si="43"/>
        <v>277798.72429086443</v>
      </c>
      <c r="AE248" s="84">
        <f t="shared" si="44"/>
        <v>45685.953232191241</v>
      </c>
      <c r="AF248" s="84">
        <f t="shared" si="45"/>
        <v>172793.37786431395</v>
      </c>
      <c r="AG248" s="84">
        <f t="shared" si="46"/>
        <v>898622.95155318058</v>
      </c>
      <c r="AH248" s="84">
        <f t="shared" si="47"/>
        <v>252696.24680034345</v>
      </c>
      <c r="AI248" s="84">
        <f t="shared" si="48"/>
        <v>320087.50475266273</v>
      </c>
      <c r="AJ248" s="84">
        <f t="shared" si="49"/>
        <v>325839.2000001744</v>
      </c>
      <c r="AK248" s="84">
        <v>83.558994197292066</v>
      </c>
      <c r="AL248" s="71">
        <v>38815268</v>
      </c>
      <c r="AM248" s="71">
        <f t="shared" si="50"/>
        <v>46452531.379629634</v>
      </c>
      <c r="AN248" s="71">
        <f>[1]Extra_XM!I287</f>
        <v>62.960716189337887</v>
      </c>
      <c r="AO248" s="83">
        <v>17304747</v>
      </c>
      <c r="AP248" s="83">
        <v>28684549</v>
      </c>
      <c r="AQ248" s="71">
        <f t="shared" si="51"/>
        <v>20709616.201388892</v>
      </c>
      <c r="AR248" s="71">
        <f t="shared" si="52"/>
        <v>34328499.613425925</v>
      </c>
      <c r="AS248" s="87">
        <v>49441.228481946368</v>
      </c>
      <c r="AT248" s="86">
        <f>[2]monthly!H248</f>
        <v>152.13</v>
      </c>
      <c r="AU248" s="86">
        <f>[2]monthly!I248</f>
        <v>108</v>
      </c>
      <c r="AV248" s="77"/>
      <c r="AW248" s="77"/>
      <c r="AX248" s="77"/>
      <c r="BN248" s="74"/>
      <c r="BO248" s="75"/>
      <c r="BP248" s="76"/>
      <c r="BQ248" s="76"/>
      <c r="BR248" s="74"/>
      <c r="BS248" s="74"/>
      <c r="BU248" s="78"/>
      <c r="BV248" s="78"/>
      <c r="BW248" s="78"/>
      <c r="BX248" s="78"/>
      <c r="CA248" s="77"/>
    </row>
    <row r="249" spans="1:79" x14ac:dyDescent="0.25">
      <c r="A249" s="67">
        <v>41487</v>
      </c>
      <c r="B249" s="68">
        <v>2013</v>
      </c>
      <c r="C249" s="68">
        <v>8</v>
      </c>
      <c r="D249" s="68">
        <v>249</v>
      </c>
      <c r="E249" s="79">
        <v>93.560127113239503</v>
      </c>
      <c r="F249" s="79">
        <v>96.761896456801693</v>
      </c>
      <c r="G249" s="79"/>
      <c r="H249" s="79"/>
      <c r="I249" s="60">
        <v>100.7269930926295</v>
      </c>
      <c r="J249" s="60">
        <v>103.89871403757294</v>
      </c>
      <c r="K249" s="60">
        <v>142.78342704221564</v>
      </c>
      <c r="L249" s="60">
        <v>111.38814710584155</v>
      </c>
      <c r="M249" s="80">
        <v>925394.69</v>
      </c>
      <c r="N249" s="81">
        <v>288306</v>
      </c>
      <c r="O249" s="81">
        <v>381186</v>
      </c>
      <c r="P249" s="81">
        <v>62699</v>
      </c>
      <c r="Q249" s="81">
        <v>193203.69</v>
      </c>
      <c r="R249" s="81">
        <v>965486.62399999995</v>
      </c>
      <c r="S249" s="81">
        <v>284108.68599999999</v>
      </c>
      <c r="T249" s="81">
        <v>354246.04700000002</v>
      </c>
      <c r="U249" s="81">
        <v>327131.89099999995</v>
      </c>
      <c r="V249" s="69">
        <v>110.62788790208469</v>
      </c>
      <c r="W249" s="69">
        <v>103.10634623830677</v>
      </c>
      <c r="X249" s="69">
        <v>147.55508731123572</v>
      </c>
      <c r="Y249" s="69">
        <v>114.68100290172616</v>
      </c>
      <c r="Z249" s="88">
        <f t="shared" si="53"/>
        <v>-2.0621579654334088E-2</v>
      </c>
      <c r="AA249" s="88">
        <f t="shared" si="54"/>
        <v>3.8531481146328872E-3</v>
      </c>
      <c r="AB249" s="84">
        <f t="shared" si="41"/>
        <v>836493.13708226511</v>
      </c>
      <c r="AC249" s="84">
        <f t="shared" si="42"/>
        <v>260608.78994198632</v>
      </c>
      <c r="AD249" s="84">
        <f t="shared" si="43"/>
        <v>344565.92024732748</v>
      </c>
      <c r="AE249" s="84">
        <f t="shared" si="44"/>
        <v>56675.582612129474</v>
      </c>
      <c r="AF249" s="84">
        <f t="shared" si="45"/>
        <v>174642.84428082191</v>
      </c>
      <c r="AG249" s="84">
        <f t="shared" si="46"/>
        <v>936398.83404315205</v>
      </c>
      <c r="AH249" s="84">
        <f t="shared" si="47"/>
        <v>275549.17458072625</v>
      </c>
      <c r="AI249" s="84">
        <f t="shared" si="48"/>
        <v>343573.46557625191</v>
      </c>
      <c r="AJ249" s="84">
        <f t="shared" si="49"/>
        <v>317276.19388617389</v>
      </c>
      <c r="AK249" s="84">
        <v>84.074790457769183</v>
      </c>
      <c r="AL249" s="71">
        <v>39811945</v>
      </c>
      <c r="AM249" s="71">
        <f t="shared" si="50"/>
        <v>47353011.269171782</v>
      </c>
      <c r="AN249" s="71">
        <f>[1]Extra_XM!I288</f>
        <v>62.23463352331121</v>
      </c>
      <c r="AO249" s="83">
        <v>17161096</v>
      </c>
      <c r="AP249" s="83">
        <v>28746556</v>
      </c>
      <c r="AQ249" s="71">
        <f t="shared" si="51"/>
        <v>20411702.374233127</v>
      </c>
      <c r="AR249" s="71">
        <f t="shared" si="52"/>
        <v>34191647.512269937</v>
      </c>
      <c r="AS249" s="87">
        <v>40752.050973122008</v>
      </c>
      <c r="AT249" s="86">
        <f>[2]monthly!H249</f>
        <v>151.81</v>
      </c>
      <c r="AU249" s="86">
        <f>[2]monthly!I249</f>
        <v>112</v>
      </c>
      <c r="AV249" s="77"/>
      <c r="AW249" s="77"/>
      <c r="AX249" s="77"/>
      <c r="BN249" s="74"/>
      <c r="BO249" s="75"/>
      <c r="BP249" s="76"/>
      <c r="BQ249" s="76"/>
      <c r="BR249" s="74"/>
      <c r="BS249" s="74"/>
      <c r="BU249" s="78"/>
      <c r="BV249" s="78"/>
      <c r="BW249" s="78"/>
      <c r="BX249" s="78"/>
      <c r="CA249" s="77"/>
    </row>
    <row r="250" spans="1:79" x14ac:dyDescent="0.25">
      <c r="A250" s="67">
        <v>41518</v>
      </c>
      <c r="B250" s="68">
        <v>2013</v>
      </c>
      <c r="C250" s="68">
        <v>9</v>
      </c>
      <c r="D250" s="68">
        <v>250</v>
      </c>
      <c r="E250" s="79">
        <v>91.60295824305544</v>
      </c>
      <c r="F250" s="79">
        <v>95.057121494378805</v>
      </c>
      <c r="G250" s="79"/>
      <c r="H250" s="79"/>
      <c r="I250" s="60">
        <v>99.625242370033405</v>
      </c>
      <c r="J250" s="60">
        <v>105.7544407779524</v>
      </c>
      <c r="K250" s="60">
        <v>137.17005209067395</v>
      </c>
      <c r="L250" s="60">
        <v>88.692683825021632</v>
      </c>
      <c r="M250" s="80">
        <v>697378.09</v>
      </c>
      <c r="N250" s="81">
        <v>185213</v>
      </c>
      <c r="O250" s="81">
        <v>257874</v>
      </c>
      <c r="P250" s="81">
        <v>62929</v>
      </c>
      <c r="Q250" s="81">
        <v>191362.09</v>
      </c>
      <c r="R250" s="81">
        <v>965695.97100000002</v>
      </c>
      <c r="S250" s="81">
        <v>281743</v>
      </c>
      <c r="T250" s="81">
        <v>329001</v>
      </c>
      <c r="U250" s="81">
        <v>354951.97100000002</v>
      </c>
      <c r="V250" s="69">
        <v>112.37474743451438</v>
      </c>
      <c r="W250" s="69">
        <v>102.87940680592081</v>
      </c>
      <c r="X250" s="69">
        <v>150.52669710961581</v>
      </c>
      <c r="Y250" s="69">
        <v>114.42417113312753</v>
      </c>
      <c r="Z250" s="88">
        <f t="shared" si="53"/>
        <v>2.0138985734271087E-2</v>
      </c>
      <c r="AA250" s="88">
        <f t="shared" si="54"/>
        <v>-2.2395319372879863E-3</v>
      </c>
      <c r="AB250" s="70">
        <f t="shared" si="41"/>
        <v>620582.5649631758</v>
      </c>
      <c r="AC250" s="70">
        <f t="shared" si="42"/>
        <v>164817.2781059478</v>
      </c>
      <c r="AD250" s="70">
        <f t="shared" si="43"/>
        <v>229476.82276240425</v>
      </c>
      <c r="AE250" s="70">
        <f t="shared" si="44"/>
        <v>55999.235981973128</v>
      </c>
      <c r="AF250" s="70">
        <f t="shared" si="45"/>
        <v>170289.22811285069</v>
      </c>
      <c r="AG250" s="70">
        <f t="shared" si="46"/>
        <v>938667.9035015814</v>
      </c>
      <c r="AH250" s="70">
        <f t="shared" si="47"/>
        <v>273857.52770863118</v>
      </c>
      <c r="AI250" s="70">
        <f t="shared" si="48"/>
        <v>319792.86255086155</v>
      </c>
      <c r="AJ250" s="70">
        <f t="shared" si="49"/>
        <v>345017.51324208861</v>
      </c>
      <c r="AK250" s="70">
        <v>84.332688588007741</v>
      </c>
      <c r="AL250" s="71">
        <v>40636500</v>
      </c>
      <c r="AM250" s="71">
        <f t="shared" si="50"/>
        <v>48185941.513761468</v>
      </c>
      <c r="AN250" s="71">
        <f>[1]Extra_XM!I289</f>
        <v>62.743055386843508</v>
      </c>
      <c r="AO250" s="83">
        <v>16851280</v>
      </c>
      <c r="AP250" s="83">
        <v>28512339</v>
      </c>
      <c r="AQ250" s="71">
        <f t="shared" si="51"/>
        <v>19981907.70642202</v>
      </c>
      <c r="AR250" s="71">
        <f t="shared" si="52"/>
        <v>33809356.107798159</v>
      </c>
      <c r="AS250" s="87">
        <v>39517.66993569905</v>
      </c>
      <c r="AT250" s="86">
        <f>[2]monthly!H250</f>
        <v>147.27000000000001</v>
      </c>
      <c r="AU250" s="86">
        <f>[2]monthly!I250</f>
        <v>107.3</v>
      </c>
      <c r="AV250" s="77"/>
      <c r="AW250" s="77"/>
      <c r="AX250" s="77"/>
      <c r="BN250" s="74"/>
      <c r="BO250" s="75"/>
      <c r="BP250" s="76"/>
      <c r="BQ250" s="76"/>
      <c r="BR250" s="74"/>
      <c r="BS250" s="74"/>
      <c r="BU250" s="78"/>
      <c r="BV250" s="78"/>
      <c r="BW250" s="78"/>
      <c r="BX250" s="78"/>
      <c r="CA250" s="77"/>
    </row>
    <row r="251" spans="1:79" x14ac:dyDescent="0.25">
      <c r="A251" s="67">
        <v>41548</v>
      </c>
      <c r="B251" s="68">
        <v>2013</v>
      </c>
      <c r="C251" s="68">
        <v>10</v>
      </c>
      <c r="D251" s="68">
        <v>251</v>
      </c>
      <c r="E251" s="79">
        <v>102.0518100603155</v>
      </c>
      <c r="F251" s="79">
        <v>97.5023256570325</v>
      </c>
      <c r="G251" s="79"/>
      <c r="H251" s="79"/>
      <c r="I251" s="60">
        <v>96.877056519105352</v>
      </c>
      <c r="J251" s="60">
        <v>98.618808314201303</v>
      </c>
      <c r="K251" s="60">
        <v>151.29329952137067</v>
      </c>
      <c r="L251" s="60">
        <v>99.985754554088061</v>
      </c>
      <c r="M251" s="80">
        <v>657779.39</v>
      </c>
      <c r="N251" s="81">
        <v>169262</v>
      </c>
      <c r="O251" s="81">
        <v>236552</v>
      </c>
      <c r="P251" s="81">
        <v>61868</v>
      </c>
      <c r="Q251" s="81">
        <v>190097.39</v>
      </c>
      <c r="R251" s="81">
        <v>991433.48499999999</v>
      </c>
      <c r="S251" s="81">
        <v>337545.39500000002</v>
      </c>
      <c r="T251" s="81">
        <v>302311.16700000002</v>
      </c>
      <c r="U251" s="81">
        <v>351576.92300000001</v>
      </c>
      <c r="V251" s="69">
        <v>111.53853339156767</v>
      </c>
      <c r="W251" s="69">
        <v>102.70523255292433</v>
      </c>
      <c r="X251" s="69">
        <v>148.75660247811172</v>
      </c>
      <c r="Y251" s="69">
        <v>114.21847845438222</v>
      </c>
      <c r="Z251" s="88">
        <f t="shared" si="53"/>
        <v>-1.1759340140274799E-2</v>
      </c>
      <c r="AA251" s="88">
        <f t="shared" si="54"/>
        <v>-1.7976331111544397E-3</v>
      </c>
      <c r="AB251" s="70">
        <f t="shared" si="41"/>
        <v>589732.86630082969</v>
      </c>
      <c r="AC251" s="70">
        <f t="shared" si="42"/>
        <v>151752.04017233048</v>
      </c>
      <c r="AD251" s="70">
        <f t="shared" si="43"/>
        <v>212080.96682566151</v>
      </c>
      <c r="AE251" s="70">
        <f t="shared" si="44"/>
        <v>55467.826336577265</v>
      </c>
      <c r="AF251" s="70">
        <f t="shared" si="45"/>
        <v>170432.03296626042</v>
      </c>
      <c r="AG251" s="70">
        <f t="shared" si="46"/>
        <v>965319.35165923624</v>
      </c>
      <c r="AH251" s="70">
        <f t="shared" si="47"/>
        <v>328654.52578188927</v>
      </c>
      <c r="AI251" s="70">
        <f t="shared" si="48"/>
        <v>294348.35936349991</v>
      </c>
      <c r="AJ251" s="70">
        <f t="shared" si="49"/>
        <v>342316.46651384712</v>
      </c>
      <c r="AK251" s="70">
        <v>85.041908446163774</v>
      </c>
      <c r="AL251" s="71">
        <v>41877421</v>
      </c>
      <c r="AM251" s="71">
        <f t="shared" si="50"/>
        <v>49243275.186504923</v>
      </c>
      <c r="AN251" s="71">
        <f>[1]Extra_XM!I290</f>
        <v>63.018148367522429</v>
      </c>
      <c r="AO251" s="83">
        <v>17146182</v>
      </c>
      <c r="AP251" s="83">
        <v>28358520</v>
      </c>
      <c r="AQ251" s="71">
        <f t="shared" si="51"/>
        <v>20162038.121304017</v>
      </c>
      <c r="AR251" s="71">
        <f t="shared" si="52"/>
        <v>33346523.517816525</v>
      </c>
      <c r="AS251" s="87">
        <v>49066.630182382542</v>
      </c>
      <c r="AT251" s="86">
        <f>[2]monthly!H251</f>
        <v>151.9</v>
      </c>
      <c r="AU251" s="86">
        <f>[2]monthly!I251</f>
        <v>112.6</v>
      </c>
      <c r="AV251" s="77"/>
      <c r="AW251" s="77"/>
      <c r="AX251" s="77"/>
      <c r="BN251" s="74"/>
      <c r="BO251" s="75"/>
      <c r="BP251" s="76"/>
      <c r="BQ251" s="76"/>
      <c r="BR251" s="74"/>
      <c r="BS251" s="74"/>
      <c r="BU251" s="78"/>
      <c r="BV251" s="78"/>
      <c r="BW251" s="78"/>
      <c r="BX251" s="78"/>
      <c r="CA251" s="77"/>
    </row>
    <row r="252" spans="1:79" x14ac:dyDescent="0.25">
      <c r="A252" s="67">
        <v>41579</v>
      </c>
      <c r="B252" s="68">
        <v>2013</v>
      </c>
      <c r="C252" s="68">
        <v>11</v>
      </c>
      <c r="D252" s="68">
        <v>252</v>
      </c>
      <c r="E252" s="79">
        <v>97.154755649010312</v>
      </c>
      <c r="F252" s="79">
        <v>97.322687381842499</v>
      </c>
      <c r="G252" s="79"/>
      <c r="H252" s="79"/>
      <c r="I252" s="60">
        <v>96.904221494027269</v>
      </c>
      <c r="J252" s="60">
        <v>109.97591150255457</v>
      </c>
      <c r="K252" s="60">
        <v>121.44627667479217</v>
      </c>
      <c r="L252" s="60">
        <v>96.65460824177957</v>
      </c>
      <c r="M252" s="80">
        <v>655321.71</v>
      </c>
      <c r="N252" s="81">
        <v>105841</v>
      </c>
      <c r="O252" s="81">
        <v>308496</v>
      </c>
      <c r="P252" s="81">
        <v>59217.71</v>
      </c>
      <c r="Q252" s="81">
        <v>181767</v>
      </c>
      <c r="R252" s="81">
        <v>922432.83</v>
      </c>
      <c r="S252" s="81">
        <v>310384.315</v>
      </c>
      <c r="T252" s="81">
        <v>308042.72000000003</v>
      </c>
      <c r="U252" s="81">
        <v>304005.79499999998</v>
      </c>
      <c r="V252" s="69">
        <v>112.15396353421085</v>
      </c>
      <c r="W252" s="69">
        <v>102.23268969396332</v>
      </c>
      <c r="X252" s="69">
        <v>149.6607946938876</v>
      </c>
      <c r="Y252" s="69">
        <v>113.69202972315539</v>
      </c>
      <c r="Z252" s="88">
        <f t="shared" si="53"/>
        <v>6.0783333358862546E-3</v>
      </c>
      <c r="AA252" s="88">
        <f t="shared" si="54"/>
        <v>-4.6091380164645646E-3</v>
      </c>
      <c r="AB252" s="70">
        <f t="shared" si="41"/>
        <v>584305.43990547792</v>
      </c>
      <c r="AC252" s="70">
        <f t="shared" si="42"/>
        <v>94371.163233758416</v>
      </c>
      <c r="AD252" s="70">
        <f t="shared" si="43"/>
        <v>275064.7326930163</v>
      </c>
      <c r="AE252" s="70">
        <f t="shared" si="44"/>
        <v>52800.372036728368</v>
      </c>
      <c r="AF252" s="70">
        <f t="shared" si="45"/>
        <v>162069.1719419749</v>
      </c>
      <c r="AG252" s="70">
        <f t="shared" si="46"/>
        <v>902287.54888610565</v>
      </c>
      <c r="AH252" s="70">
        <f t="shared" si="47"/>
        <v>303605.74091236858</v>
      </c>
      <c r="AI252" s="70">
        <f t="shared" si="48"/>
        <v>301315.28469233797</v>
      </c>
      <c r="AJ252" s="70">
        <f t="shared" si="49"/>
        <v>297366.5232813991</v>
      </c>
      <c r="AK252" s="70">
        <v>85.62217923920052</v>
      </c>
      <c r="AL252" s="71">
        <v>43091617</v>
      </c>
      <c r="AM252" s="71">
        <f t="shared" si="50"/>
        <v>50327634.011295177</v>
      </c>
      <c r="AN252" s="71">
        <f>[1]Extra_XM!I291</f>
        <v>61.928494489535581</v>
      </c>
      <c r="AO252" s="83">
        <v>17381505</v>
      </c>
      <c r="AP252" s="83">
        <v>29331693</v>
      </c>
      <c r="AQ252" s="71">
        <f t="shared" si="51"/>
        <v>20300236.637801204</v>
      </c>
      <c r="AR252" s="71">
        <f t="shared" si="52"/>
        <v>34257120.363704823</v>
      </c>
      <c r="AS252" s="87">
        <v>48604.98801653165</v>
      </c>
      <c r="AT252" s="86">
        <f>[2]monthly!H252</f>
        <v>147.79</v>
      </c>
      <c r="AU252" s="86">
        <f>[2]monthly!I252</f>
        <v>106.1</v>
      </c>
      <c r="AV252" s="77"/>
      <c r="AW252" s="77"/>
      <c r="AX252" s="77"/>
      <c r="BN252" s="74"/>
      <c r="BO252" s="75"/>
      <c r="BP252" s="76"/>
      <c r="BQ252" s="76"/>
      <c r="BR252" s="74"/>
      <c r="BS252" s="74"/>
      <c r="BU252" s="78"/>
      <c r="BV252" s="78"/>
      <c r="BW252" s="78"/>
      <c r="BX252" s="78"/>
      <c r="CA252" s="77"/>
    </row>
    <row r="253" spans="1:79" x14ac:dyDescent="0.25">
      <c r="A253" s="67">
        <v>41609</v>
      </c>
      <c r="B253" s="68">
        <v>2013</v>
      </c>
      <c r="C253" s="68">
        <v>12</v>
      </c>
      <c r="D253" s="68">
        <v>253</v>
      </c>
      <c r="E253" s="79">
        <v>107.17631104856014</v>
      </c>
      <c r="F253" s="79">
        <v>96.970014522592805</v>
      </c>
      <c r="G253" s="79"/>
      <c r="H253" s="79"/>
      <c r="I253" s="60">
        <v>109.05275625901332</v>
      </c>
      <c r="J253" s="60">
        <v>130.26914429346709</v>
      </c>
      <c r="K253" s="60">
        <v>142.61979478638642</v>
      </c>
      <c r="L253" s="60">
        <v>85.970745477845711</v>
      </c>
      <c r="M253" s="80">
        <v>539146.56999999995</v>
      </c>
      <c r="N253" s="81">
        <v>64510</v>
      </c>
      <c r="O253" s="81">
        <v>235576</v>
      </c>
      <c r="P253" s="81">
        <v>49508.57</v>
      </c>
      <c r="Q253" s="81">
        <v>189552</v>
      </c>
      <c r="R253" s="81">
        <v>951883.72400000005</v>
      </c>
      <c r="S253" s="81">
        <v>350919.63399999996</v>
      </c>
      <c r="T253" s="81">
        <v>286662.39199999999</v>
      </c>
      <c r="U253" s="81">
        <v>314301.69799999997</v>
      </c>
      <c r="V253" s="69">
        <v>113.4491800354559</v>
      </c>
      <c r="W253" s="69">
        <v>102.56859040117911</v>
      </c>
      <c r="X253" s="69">
        <v>151.29419274589614</v>
      </c>
      <c r="Y253" s="69">
        <v>114.06526196787527</v>
      </c>
      <c r="Z253" s="88">
        <f t="shared" si="53"/>
        <v>1.0914000926892431E-2</v>
      </c>
      <c r="AA253" s="88">
        <f t="shared" si="54"/>
        <v>3.2828356185452545E-3</v>
      </c>
      <c r="AB253" s="70">
        <f t="shared" si="41"/>
        <v>475231.79086133739</v>
      </c>
      <c r="AC253" s="70">
        <f t="shared" si="42"/>
        <v>56862.464743983961</v>
      </c>
      <c r="AD253" s="70">
        <f t="shared" si="43"/>
        <v>207648.92256283935</v>
      </c>
      <c r="AE253" s="70">
        <f t="shared" si="44"/>
        <v>43639.425145714798</v>
      </c>
      <c r="AF253" s="70">
        <f t="shared" si="45"/>
        <v>167080.97840879939</v>
      </c>
      <c r="AG253" s="70">
        <f t="shared" si="46"/>
        <v>928046.02293633285</v>
      </c>
      <c r="AH253" s="70">
        <f t="shared" si="47"/>
        <v>342131.67269574356</v>
      </c>
      <c r="AI253" s="70">
        <f t="shared" si="48"/>
        <v>279483.60300046066</v>
      </c>
      <c r="AJ253" s="70">
        <f t="shared" si="49"/>
        <v>306430.74724012864</v>
      </c>
      <c r="AK253" s="70">
        <v>85.686653771760163</v>
      </c>
      <c r="AL253" s="71">
        <v>44995031</v>
      </c>
      <c r="AM253" s="71">
        <f t="shared" si="50"/>
        <v>52511130.986455977</v>
      </c>
      <c r="AN253" s="71">
        <f>[1]Extra_XM!I292</f>
        <v>63.247816647125276</v>
      </c>
      <c r="AO253" s="83">
        <v>20359527</v>
      </c>
      <c r="AP253" s="83">
        <v>32674470</v>
      </c>
      <c r="AQ253" s="71">
        <f t="shared" si="51"/>
        <v>23760441.216704287</v>
      </c>
      <c r="AR253" s="71">
        <f t="shared" si="52"/>
        <v>38132507.878103837</v>
      </c>
      <c r="AS253" s="87">
        <v>59791.858307757859</v>
      </c>
      <c r="AT253" s="86">
        <f>[2]monthly!H253</f>
        <v>145.77000000000001</v>
      </c>
      <c r="AU253" s="86">
        <f>[2]monthly!I253</f>
        <v>90.1</v>
      </c>
      <c r="AV253" s="77"/>
      <c r="AW253" s="77"/>
      <c r="AX253" s="77"/>
      <c r="BN253" s="74"/>
      <c r="BO253" s="75"/>
      <c r="BP253" s="76"/>
      <c r="BQ253" s="76"/>
      <c r="BR253" s="74"/>
      <c r="BS253" s="74"/>
      <c r="BU253" s="78"/>
      <c r="BV253" s="78"/>
      <c r="BW253" s="78"/>
      <c r="BX253" s="78"/>
      <c r="CA253" s="77"/>
    </row>
    <row r="254" spans="1:79" x14ac:dyDescent="0.25">
      <c r="A254" s="89">
        <v>41640</v>
      </c>
      <c r="B254" s="90">
        <v>2014</v>
      </c>
      <c r="C254" s="90">
        <v>1</v>
      </c>
      <c r="D254" s="90">
        <v>254</v>
      </c>
      <c r="E254" s="91">
        <v>96.242726521883682</v>
      </c>
      <c r="F254" s="91">
        <v>99.217970605456102</v>
      </c>
      <c r="G254" s="91"/>
      <c r="H254" s="91"/>
      <c r="I254" s="92">
        <v>90.657622771605347</v>
      </c>
      <c r="J254" s="92">
        <v>90.605055736802527</v>
      </c>
      <c r="K254" s="92">
        <v>82.042695356712116</v>
      </c>
      <c r="L254" s="92">
        <v>90.657622771605332</v>
      </c>
      <c r="M254" s="93">
        <v>734613.41</v>
      </c>
      <c r="N254" s="94">
        <v>263547.98200735881</v>
      </c>
      <c r="O254" s="94">
        <v>226146.53982363941</v>
      </c>
      <c r="P254" s="94">
        <v>58841.354333890442</v>
      </c>
      <c r="Q254" s="94">
        <v>186077.53399999999</v>
      </c>
      <c r="R254" s="94">
        <v>867737.41899999999</v>
      </c>
      <c r="S254" s="94">
        <v>277166.87599999999</v>
      </c>
      <c r="T254" s="94">
        <v>293144.47499999998</v>
      </c>
      <c r="U254" s="94">
        <v>297426.06799999997</v>
      </c>
      <c r="V254" s="95">
        <v>112.74578406974052</v>
      </c>
      <c r="W254" s="95">
        <v>102.31358958943225</v>
      </c>
      <c r="X254" s="95">
        <v>150.63327703266938</v>
      </c>
      <c r="Y254" s="95">
        <v>113.78392938001824</v>
      </c>
      <c r="Z254" s="96">
        <f t="shared" si="53"/>
        <v>-4.3684142876309062E-3</v>
      </c>
      <c r="AA254" s="96">
        <f t="shared" si="54"/>
        <v>-2.466417759477646E-3</v>
      </c>
      <c r="AB254" s="97">
        <f t="shared" si="41"/>
        <v>651566.19031146599</v>
      </c>
      <c r="AC254" s="97">
        <f t="shared" si="42"/>
        <v>233754.17908694252</v>
      </c>
      <c r="AD254" s="97">
        <f t="shared" si="43"/>
        <v>200580.92787199319</v>
      </c>
      <c r="AE254" s="97">
        <f t="shared" si="44"/>
        <v>52189.405412705528</v>
      </c>
      <c r="AF254" s="97">
        <f t="shared" si="45"/>
        <v>165041.67808607288</v>
      </c>
      <c r="AG254" s="97">
        <f t="shared" si="46"/>
        <v>848115.50692541315</v>
      </c>
      <c r="AH254" s="97">
        <f t="shared" si="47"/>
        <v>270899.37623362197</v>
      </c>
      <c r="AI254" s="97">
        <f t="shared" si="48"/>
        <v>286515.678099401</v>
      </c>
      <c r="AJ254" s="97">
        <f t="shared" si="49"/>
        <v>290700.45259239001</v>
      </c>
      <c r="AK254" s="97">
        <v>86.847195357833641</v>
      </c>
      <c r="AL254" s="98">
        <v>45611318</v>
      </c>
      <c r="AM254" s="98">
        <f t="shared" si="50"/>
        <v>52519045.447661482</v>
      </c>
      <c r="AN254" s="98">
        <f>[1]Extra_XM!I293</f>
        <v>63.2982758503165</v>
      </c>
      <c r="AO254" s="99">
        <v>18959199</v>
      </c>
      <c r="AP254" s="99">
        <v>31343967</v>
      </c>
      <c r="AQ254" s="98">
        <f t="shared" si="51"/>
        <v>21830525.351893097</v>
      </c>
      <c r="AR254" s="98">
        <f t="shared" si="52"/>
        <v>36090937.503340766</v>
      </c>
      <c r="AS254" s="100">
        <v>31033.360251320501</v>
      </c>
      <c r="AT254" s="86">
        <f>[2]monthly!H254</f>
        <v>142.72</v>
      </c>
      <c r="AU254" s="86">
        <f>[2]monthly!I254</f>
        <v>92.6</v>
      </c>
      <c r="AV254" s="77"/>
      <c r="AW254" s="77"/>
      <c r="AX254" s="77"/>
      <c r="BN254" s="74"/>
      <c r="BO254" s="75"/>
      <c r="BP254" s="76"/>
      <c r="BQ254" s="76"/>
      <c r="BR254" s="74"/>
      <c r="BS254" s="74"/>
      <c r="BU254" s="78"/>
      <c r="BV254" s="78"/>
      <c r="BW254" s="78"/>
      <c r="BX254" s="78"/>
      <c r="CA254" s="77"/>
    </row>
    <row r="255" spans="1:79" x14ac:dyDescent="0.25">
      <c r="A255" s="67">
        <v>41671</v>
      </c>
      <c r="B255" s="68">
        <v>2014</v>
      </c>
      <c r="C255" s="68">
        <v>2</v>
      </c>
      <c r="D255" s="68">
        <v>255</v>
      </c>
      <c r="E255" s="79">
        <v>100.41863988922911</v>
      </c>
      <c r="F255" s="79">
        <v>100.16052803944</v>
      </c>
      <c r="G255" s="79"/>
      <c r="H255" s="79"/>
      <c r="I255" s="60">
        <v>95.405532607227059</v>
      </c>
      <c r="J255" s="60">
        <v>100.60417098116505</v>
      </c>
      <c r="K255" s="60">
        <v>81.585131124584279</v>
      </c>
      <c r="L255" s="60">
        <v>95.40553260722703</v>
      </c>
      <c r="M255" s="80">
        <v>849355.72</v>
      </c>
      <c r="N255" s="81">
        <v>413507.56107244693</v>
      </c>
      <c r="O255" s="81">
        <v>219947.51881606071</v>
      </c>
      <c r="P255" s="81">
        <v>50157.0286739847</v>
      </c>
      <c r="Q255" s="81">
        <v>165743.611</v>
      </c>
      <c r="R255" s="81">
        <v>854731.37899999996</v>
      </c>
      <c r="S255" s="81">
        <v>258798.32199999999</v>
      </c>
      <c r="T255" s="81">
        <v>281755.19799999997</v>
      </c>
      <c r="U255" s="81">
        <v>314177.859</v>
      </c>
      <c r="V255" s="69">
        <v>115.86544812662112</v>
      </c>
      <c r="W255" s="69">
        <v>103.67514927558098</v>
      </c>
      <c r="X255" s="69">
        <v>147.03716998106191</v>
      </c>
      <c r="Y255" s="69">
        <v>115.25452536688945</v>
      </c>
      <c r="Z255" s="88">
        <f t="shared" si="53"/>
        <v>-2.3873257771770739E-2</v>
      </c>
      <c r="AA255" s="88">
        <f t="shared" si="54"/>
        <v>1.2924461256384356E-2</v>
      </c>
      <c r="AB255" s="84">
        <f t="shared" si="41"/>
        <v>733053.49759817915</v>
      </c>
      <c r="AC255" s="84">
        <f t="shared" si="42"/>
        <v>356885.99816276022</v>
      </c>
      <c r="AD255" s="84">
        <f t="shared" si="43"/>
        <v>189830.11965370012</v>
      </c>
      <c r="AE255" s="84">
        <f t="shared" si="44"/>
        <v>43289.030064572522</v>
      </c>
      <c r="AF255" s="84">
        <f t="shared" si="45"/>
        <v>143048.34933954649</v>
      </c>
      <c r="AG255" s="84">
        <f t="shared" si="46"/>
        <v>824432.26267079823</v>
      </c>
      <c r="AH255" s="84">
        <f t="shared" si="47"/>
        <v>249624.25789432242</v>
      </c>
      <c r="AI255" s="84">
        <f t="shared" si="48"/>
        <v>271767.34248152457</v>
      </c>
      <c r="AJ255" s="84">
        <f t="shared" si="49"/>
        <v>303040.66229495127</v>
      </c>
      <c r="AK255" s="84">
        <v>87.427466150870401</v>
      </c>
      <c r="AL255" s="71">
        <v>44789465</v>
      </c>
      <c r="AM255" s="71">
        <f t="shared" si="50"/>
        <v>51230427.887168139</v>
      </c>
      <c r="AN255" s="71">
        <f>[1]Extra_XM!I294</f>
        <v>61.114631457436573</v>
      </c>
      <c r="AO255" s="83">
        <v>18479854</v>
      </c>
      <c r="AP255" s="83">
        <v>30912344</v>
      </c>
      <c r="AQ255" s="71">
        <f t="shared" si="51"/>
        <v>21137355.128318585</v>
      </c>
      <c r="AR255" s="71">
        <f t="shared" si="52"/>
        <v>35357703.203539826</v>
      </c>
      <c r="AS255" s="87">
        <v>30444.658962486581</v>
      </c>
      <c r="AT255" s="86">
        <f>[2]monthly!H255</f>
        <v>143.53</v>
      </c>
      <c r="AU255" s="86">
        <f>[2]monthly!I255</f>
        <v>92.3</v>
      </c>
      <c r="AV255" s="77"/>
      <c r="AW255" s="77"/>
      <c r="AX255" s="77"/>
      <c r="BN255" s="74"/>
      <c r="BO255" s="75"/>
      <c r="BP255" s="76"/>
      <c r="BQ255" s="76"/>
      <c r="BR255" s="74"/>
      <c r="BS255" s="74"/>
      <c r="BU255" s="78"/>
      <c r="BV255" s="78"/>
      <c r="BW255" s="78"/>
      <c r="BX255" s="78"/>
      <c r="CA255" s="77"/>
    </row>
    <row r="256" spans="1:79" x14ac:dyDescent="0.25">
      <c r="A256" s="67">
        <v>41699</v>
      </c>
      <c r="B256" s="68">
        <v>2014</v>
      </c>
      <c r="C256" s="68">
        <v>3</v>
      </c>
      <c r="D256" s="68">
        <v>256</v>
      </c>
      <c r="E256" s="79">
        <v>102.54566525143466</v>
      </c>
      <c r="F256" s="79">
        <v>97.077680369172498</v>
      </c>
      <c r="G256" s="79"/>
      <c r="H256" s="79"/>
      <c r="I256" s="60">
        <v>99.070955393163217</v>
      </c>
      <c r="J256" s="60">
        <v>107.02192047071736</v>
      </c>
      <c r="K256" s="60">
        <v>93.646727152396579</v>
      </c>
      <c r="L256" s="60">
        <v>99.070955393163203</v>
      </c>
      <c r="M256" s="80">
        <v>939756.58</v>
      </c>
      <c r="N256" s="81">
        <v>451413.38923394005</v>
      </c>
      <c r="O256" s="81">
        <v>258759.88476640303</v>
      </c>
      <c r="P256" s="81">
        <v>55400.083541199856</v>
      </c>
      <c r="Q256" s="81">
        <v>174183.22200000001</v>
      </c>
      <c r="R256" s="81">
        <v>864568.56299999997</v>
      </c>
      <c r="S256" s="81">
        <v>284846.50099999993</v>
      </c>
      <c r="T256" s="81">
        <v>287319.86199999996</v>
      </c>
      <c r="U256" s="81">
        <v>292402.19999999995</v>
      </c>
      <c r="V256" s="69">
        <v>112.11472406027471</v>
      </c>
      <c r="W256" s="69">
        <v>103.54076389977395</v>
      </c>
      <c r="X256" s="69">
        <v>152.08895775918759</v>
      </c>
      <c r="Y256" s="69">
        <v>115.14438789503778</v>
      </c>
      <c r="Z256" s="88">
        <f t="shared" si="53"/>
        <v>3.4357215789560858E-2</v>
      </c>
      <c r="AA256" s="88">
        <f t="shared" si="54"/>
        <v>-9.5560214664958121E-4</v>
      </c>
      <c r="AB256" s="84">
        <f t="shared" si="41"/>
        <v>838209.7783113406</v>
      </c>
      <c r="AC256" s="84">
        <f t="shared" si="42"/>
        <v>402635.24083710252</v>
      </c>
      <c r="AD256" s="84">
        <f t="shared" si="43"/>
        <v>230799.19870943043</v>
      </c>
      <c r="AE256" s="84">
        <f t="shared" si="44"/>
        <v>49413.744720466748</v>
      </c>
      <c r="AF256" s="84">
        <f t="shared" si="45"/>
        <v>155361.59363542317</v>
      </c>
      <c r="AG256" s="84">
        <f t="shared" si="46"/>
        <v>835003.0755393022</v>
      </c>
      <c r="AH256" s="84">
        <f t="shared" si="47"/>
        <v>275105.65913510881</v>
      </c>
      <c r="AI256" s="84">
        <f t="shared" si="48"/>
        <v>277494.43907727173</v>
      </c>
      <c r="AJ256" s="84">
        <f t="shared" si="49"/>
        <v>282402.97732692154</v>
      </c>
      <c r="AK256" s="84">
        <v>87.87878787878789</v>
      </c>
      <c r="AL256" s="71">
        <v>45021212</v>
      </c>
      <c r="AM256" s="71">
        <f t="shared" si="50"/>
        <v>51231034.344827585</v>
      </c>
      <c r="AN256" s="71">
        <f>[1]Extra_XM!I295</f>
        <v>59.399764514541829</v>
      </c>
      <c r="AO256" s="83">
        <v>18681396</v>
      </c>
      <c r="AP256" s="83">
        <v>31052894</v>
      </c>
      <c r="AQ256" s="71">
        <f t="shared" si="51"/>
        <v>21258140.275862064</v>
      </c>
      <c r="AR256" s="71">
        <f t="shared" si="52"/>
        <v>35336051.793103442</v>
      </c>
      <c r="AS256" s="87">
        <v>33924.734863125646</v>
      </c>
      <c r="AT256" s="86">
        <f>[2]monthly!H256</f>
        <v>149.03</v>
      </c>
      <c r="AU256" s="86">
        <f>[2]monthly!I256</f>
        <v>97.3</v>
      </c>
      <c r="AV256" s="77"/>
      <c r="AW256" s="77"/>
      <c r="AX256" s="77"/>
      <c r="BN256" s="74"/>
      <c r="BO256" s="75"/>
      <c r="BP256" s="76"/>
      <c r="BQ256" s="76"/>
      <c r="BR256" s="74"/>
      <c r="BS256" s="74"/>
      <c r="BU256" s="78"/>
      <c r="BV256" s="78"/>
      <c r="BW256" s="78"/>
      <c r="BX256" s="78"/>
      <c r="CA256" s="77"/>
    </row>
    <row r="257" spans="1:79" x14ac:dyDescent="0.25">
      <c r="A257" s="67">
        <v>41730</v>
      </c>
      <c r="B257" s="68">
        <v>2014</v>
      </c>
      <c r="C257" s="68">
        <v>4</v>
      </c>
      <c r="D257" s="68">
        <v>257</v>
      </c>
      <c r="E257" s="79">
        <v>99.397089825363707</v>
      </c>
      <c r="F257" s="79">
        <v>99.330981494308205</v>
      </c>
      <c r="G257" s="79"/>
      <c r="H257" s="79"/>
      <c r="I257" s="60">
        <v>96.838729116116767</v>
      </c>
      <c r="J257" s="60">
        <v>101.14657983462988</v>
      </c>
      <c r="K257" s="60">
        <v>95.981413621379915</v>
      </c>
      <c r="L257" s="60">
        <v>96.838729116116752</v>
      </c>
      <c r="M257" s="80">
        <v>1093822.44</v>
      </c>
      <c r="N257" s="81">
        <v>501609.35857259057</v>
      </c>
      <c r="O257" s="81">
        <v>357381.50045174261</v>
      </c>
      <c r="P257" s="81">
        <v>55907.279982826338</v>
      </c>
      <c r="Q257" s="81">
        <v>178924.30100000001</v>
      </c>
      <c r="R257" s="81">
        <v>895529.36800000002</v>
      </c>
      <c r="S257" s="81">
        <v>266754.696</v>
      </c>
      <c r="T257" s="81">
        <v>321809.50799999997</v>
      </c>
      <c r="U257" s="81">
        <v>306965.16399999999</v>
      </c>
      <c r="V257" s="69">
        <v>112.78819878661022</v>
      </c>
      <c r="W257" s="69">
        <v>102.18619650341026</v>
      </c>
      <c r="X257" s="69">
        <v>150.6621158903358</v>
      </c>
      <c r="Y257" s="69">
        <v>113.63377547323257</v>
      </c>
      <c r="Z257" s="88">
        <f t="shared" si="53"/>
        <v>-9.3816269759110504E-3</v>
      </c>
      <c r="AA257" s="88">
        <f t="shared" si="54"/>
        <v>-1.3119288307670174E-2</v>
      </c>
      <c r="AB257" s="84">
        <f t="shared" si="41"/>
        <v>969802.20605300984</v>
      </c>
      <c r="AC257" s="84">
        <f t="shared" si="42"/>
        <v>444735.67622230673</v>
      </c>
      <c r="AD257" s="84">
        <f t="shared" si="43"/>
        <v>316860.72150854277</v>
      </c>
      <c r="AE257" s="84">
        <f t="shared" si="44"/>
        <v>49568.377351783223</v>
      </c>
      <c r="AF257" s="84">
        <f t="shared" si="45"/>
        <v>158637.43097672483</v>
      </c>
      <c r="AG257" s="84">
        <f t="shared" si="46"/>
        <v>876370.19347335573</v>
      </c>
      <c r="AH257" s="84">
        <f t="shared" si="47"/>
        <v>261047.68073161194</v>
      </c>
      <c r="AI257" s="84">
        <f t="shared" si="48"/>
        <v>314924.63660613913</v>
      </c>
      <c r="AJ257" s="84">
        <f t="shared" si="49"/>
        <v>300397.87613560469</v>
      </c>
      <c r="AK257" s="84">
        <v>88.26563507414572</v>
      </c>
      <c r="AL257" s="71">
        <v>45284872</v>
      </c>
      <c r="AM257" s="71">
        <f t="shared" si="50"/>
        <v>51305212.908692472</v>
      </c>
      <c r="AN257" s="71">
        <f>[1]Extra_XM!I296</f>
        <v>59.794903962688338</v>
      </c>
      <c r="AO257" s="83">
        <v>18670137</v>
      </c>
      <c r="AP257" s="83">
        <v>31065752</v>
      </c>
      <c r="AQ257" s="71">
        <f t="shared" si="51"/>
        <v>21152215.111029945</v>
      </c>
      <c r="AR257" s="71">
        <f t="shared" si="52"/>
        <v>35195749.70927684</v>
      </c>
      <c r="AS257" s="87">
        <v>37884.569042766037</v>
      </c>
      <c r="AT257" s="86">
        <f>[2]monthly!H257</f>
        <v>147.69</v>
      </c>
      <c r="AU257" s="86">
        <f>[2]monthly!I257</f>
        <v>96</v>
      </c>
      <c r="AV257" s="77"/>
      <c r="AW257" s="77"/>
      <c r="AX257" s="77"/>
      <c r="BN257" s="74"/>
      <c r="BO257" s="75"/>
      <c r="BP257" s="76"/>
      <c r="BQ257" s="76"/>
      <c r="BR257" s="74"/>
      <c r="BS257" s="74"/>
      <c r="BU257" s="78"/>
      <c r="BV257" s="78"/>
      <c r="BW257" s="78"/>
      <c r="BX257" s="78"/>
      <c r="CA257" s="77"/>
    </row>
    <row r="258" spans="1:79" x14ac:dyDescent="0.25">
      <c r="A258" s="67">
        <v>41760</v>
      </c>
      <c r="B258" s="68">
        <v>2014</v>
      </c>
      <c r="C258" s="68">
        <v>5</v>
      </c>
      <c r="D258" s="68">
        <v>258</v>
      </c>
      <c r="E258" s="79">
        <v>97.544767553754724</v>
      </c>
      <c r="F258" s="79">
        <v>97.091777510090296</v>
      </c>
      <c r="G258" s="79"/>
      <c r="H258" s="79"/>
      <c r="I258" s="60">
        <v>95.987865794166765</v>
      </c>
      <c r="J258" s="60">
        <v>100.89029591015208</v>
      </c>
      <c r="K258" s="60">
        <v>102.90945986819521</v>
      </c>
      <c r="L258" s="60">
        <v>95.987865794166765</v>
      </c>
      <c r="M258" s="80">
        <v>1027122.58</v>
      </c>
      <c r="N258" s="81">
        <v>445396.93779003853</v>
      </c>
      <c r="O258" s="81">
        <v>291522.4541704703</v>
      </c>
      <c r="P258" s="81">
        <v>64507.285312317268</v>
      </c>
      <c r="Q258" s="81">
        <v>225695.90270000001</v>
      </c>
      <c r="R258" s="81">
        <v>915013.67</v>
      </c>
      <c r="S258" s="81">
        <v>285395</v>
      </c>
      <c r="T258" s="81">
        <v>323906.7</v>
      </c>
      <c r="U258" s="81">
        <v>305711.96999999997</v>
      </c>
      <c r="V258" s="69">
        <v>113.39117643764263</v>
      </c>
      <c r="W258" s="69">
        <v>103.00822477838567</v>
      </c>
      <c r="X258" s="69">
        <v>151.31028582079972</v>
      </c>
      <c r="Y258" s="69">
        <v>114.54182052323739</v>
      </c>
      <c r="Z258" s="88">
        <f t="shared" si="53"/>
        <v>4.3021427558851411E-3</v>
      </c>
      <c r="AA258" s="88">
        <f t="shared" si="54"/>
        <v>7.9909784412532936E-3</v>
      </c>
      <c r="AB258" s="84">
        <f t="shared" si="41"/>
        <v>905822.31551751029</v>
      </c>
      <c r="AC258" s="84">
        <f t="shared" si="42"/>
        <v>392796.82227741618</v>
      </c>
      <c r="AD258" s="84">
        <f t="shared" si="43"/>
        <v>257094.47889076947</v>
      </c>
      <c r="AE258" s="84">
        <f t="shared" si="44"/>
        <v>56889.157815371858</v>
      </c>
      <c r="AF258" s="84">
        <f t="shared" si="45"/>
        <v>199041.85650998805</v>
      </c>
      <c r="AG258" s="84">
        <f t="shared" si="46"/>
        <v>888291.85433355649</v>
      </c>
      <c r="AH258" s="84">
        <f t="shared" si="47"/>
        <v>277060.40038453782</v>
      </c>
      <c r="AI258" s="84">
        <f t="shared" si="48"/>
        <v>314447.41494852526</v>
      </c>
      <c r="AJ258" s="84">
        <f t="shared" si="49"/>
        <v>296784.03900049336</v>
      </c>
      <c r="AK258" s="84">
        <v>88.523533204384279</v>
      </c>
      <c r="AL258" s="71">
        <v>45579357</v>
      </c>
      <c r="AM258" s="71">
        <f t="shared" si="50"/>
        <v>51488406.924253449</v>
      </c>
      <c r="AN258" s="71">
        <f>[1]Extra_XM!I297</f>
        <v>59.508167864644356</v>
      </c>
      <c r="AO258" s="83">
        <v>18641409</v>
      </c>
      <c r="AP258" s="83">
        <v>31243249</v>
      </c>
      <c r="AQ258" s="71">
        <f t="shared" si="51"/>
        <v>21058139.372906044</v>
      </c>
      <c r="AR258" s="71">
        <f t="shared" si="52"/>
        <v>35293721.193736337</v>
      </c>
      <c r="AS258" s="87">
        <v>31015.199822250786</v>
      </c>
      <c r="AT258" s="86">
        <f>[2]monthly!H258</f>
        <v>147.13999999999999</v>
      </c>
      <c r="AU258" s="86">
        <f>[2]monthly!I258</f>
        <v>101.7</v>
      </c>
      <c r="AV258" s="77"/>
      <c r="AW258" s="77"/>
      <c r="AX258" s="77"/>
      <c r="BN258" s="74"/>
      <c r="BO258" s="75"/>
      <c r="BP258" s="76"/>
      <c r="BQ258" s="76"/>
      <c r="BR258" s="74"/>
      <c r="BS258" s="74"/>
      <c r="BU258" s="78"/>
      <c r="BV258" s="78"/>
      <c r="BW258" s="78"/>
      <c r="BX258" s="78"/>
      <c r="CA258" s="77"/>
    </row>
    <row r="259" spans="1:79" x14ac:dyDescent="0.25">
      <c r="A259" s="67">
        <v>41791</v>
      </c>
      <c r="B259" s="68">
        <v>2014</v>
      </c>
      <c r="C259" s="68">
        <v>6</v>
      </c>
      <c r="D259" s="68">
        <v>259</v>
      </c>
      <c r="E259" s="79">
        <v>93.214416428006814</v>
      </c>
      <c r="F259" s="79">
        <v>99.601102595656698</v>
      </c>
      <c r="G259" s="79"/>
      <c r="H259" s="79"/>
      <c r="I259" s="60">
        <v>95.611929676514023</v>
      </c>
      <c r="J259" s="60">
        <v>96.32654583955923</v>
      </c>
      <c r="K259" s="60">
        <v>93.908365397877702</v>
      </c>
      <c r="L259" s="60">
        <v>95.611929676514009</v>
      </c>
      <c r="M259" s="80">
        <v>877159.64</v>
      </c>
      <c r="N259" s="81">
        <v>320459.50354033092</v>
      </c>
      <c r="O259" s="81">
        <v>324240.84779739147</v>
      </c>
      <c r="P259" s="81">
        <v>61169.848239810861</v>
      </c>
      <c r="Q259" s="81">
        <v>171289.44039999999</v>
      </c>
      <c r="R259" s="81">
        <v>887584.81299999997</v>
      </c>
      <c r="S259" s="81">
        <v>264557.902</v>
      </c>
      <c r="T259" s="81">
        <v>319296.92599999998</v>
      </c>
      <c r="U259" s="81">
        <v>303729.98499999993</v>
      </c>
      <c r="V259" s="69">
        <v>111.96039673697115</v>
      </c>
      <c r="W259" s="69">
        <v>102.53837325341242</v>
      </c>
      <c r="X259" s="69">
        <v>149.13940210805305</v>
      </c>
      <c r="Y259" s="69">
        <v>114.01544872879907</v>
      </c>
      <c r="Z259" s="88">
        <f t="shared" si="53"/>
        <v>-1.4347231590836507E-2</v>
      </c>
      <c r="AA259" s="88">
        <f t="shared" si="54"/>
        <v>-4.5954551100533259E-3</v>
      </c>
      <c r="AB259" s="84">
        <f t="shared" si="41"/>
        <v>783455.28022798407</v>
      </c>
      <c r="AC259" s="84">
        <f t="shared" si="42"/>
        <v>286225.76632448641</v>
      </c>
      <c r="AD259" s="84">
        <f t="shared" si="43"/>
        <v>289603.16080259287</v>
      </c>
      <c r="AE259" s="84">
        <f t="shared" si="44"/>
        <v>54635.254985311767</v>
      </c>
      <c r="AF259" s="84">
        <f t="shared" si="45"/>
        <v>152991.09809552634</v>
      </c>
      <c r="AG259" s="84">
        <f t="shared" si="46"/>
        <v>865612.34086133866</v>
      </c>
      <c r="AH259" s="84">
        <f t="shared" si="47"/>
        <v>258008.67870818856</v>
      </c>
      <c r="AI259" s="84">
        <f t="shared" si="48"/>
        <v>311392.61904505972</v>
      </c>
      <c r="AJ259" s="84">
        <f t="shared" si="49"/>
        <v>296211.04310809023</v>
      </c>
      <c r="AK259" s="84">
        <v>88.394584139264992</v>
      </c>
      <c r="AL259" s="71">
        <v>46113697</v>
      </c>
      <c r="AM259" s="71">
        <f t="shared" si="50"/>
        <v>52168011.704595186</v>
      </c>
      <c r="AN259" s="71">
        <f>[1]Extra_XM!I298</f>
        <v>59.451119493112415</v>
      </c>
      <c r="AO259" s="83">
        <v>18577175</v>
      </c>
      <c r="AP259" s="83">
        <v>31245720</v>
      </c>
      <c r="AQ259" s="71">
        <f t="shared" si="51"/>
        <v>21016191.411378555</v>
      </c>
      <c r="AR259" s="71">
        <f t="shared" si="52"/>
        <v>35348002.713347919</v>
      </c>
      <c r="AS259" s="87">
        <v>32217.355633074225</v>
      </c>
      <c r="AT259" s="86">
        <f>[2]monthly!H259</f>
        <v>140.88</v>
      </c>
      <c r="AU259" s="86">
        <f>[2]monthly!I259</f>
        <v>94.9</v>
      </c>
      <c r="AV259" s="77"/>
      <c r="AW259" s="77"/>
      <c r="AX259" s="77"/>
      <c r="BN259" s="74"/>
      <c r="BO259" s="75"/>
      <c r="BP259" s="76"/>
      <c r="BQ259" s="76"/>
      <c r="BR259" s="74"/>
      <c r="BS259" s="74"/>
      <c r="BU259" s="78"/>
      <c r="BV259" s="78"/>
      <c r="BW259" s="78"/>
      <c r="BX259" s="78"/>
      <c r="CA259" s="77"/>
    </row>
    <row r="260" spans="1:79" x14ac:dyDescent="0.25">
      <c r="A260" s="67">
        <v>41821</v>
      </c>
      <c r="B260" s="68">
        <v>2014</v>
      </c>
      <c r="C260" s="68">
        <v>7</v>
      </c>
      <c r="D260" s="68">
        <v>260</v>
      </c>
      <c r="E260" s="79">
        <v>94.999589052459896</v>
      </c>
      <c r="F260" s="79">
        <v>99.537110494580602</v>
      </c>
      <c r="G260" s="79"/>
      <c r="H260" s="79"/>
      <c r="I260" s="60">
        <v>99.294855381959351</v>
      </c>
      <c r="J260" s="60">
        <v>99.268733436373608</v>
      </c>
      <c r="K260" s="60">
        <v>91.8655916316538</v>
      </c>
      <c r="L260" s="60">
        <v>99.294855381959351</v>
      </c>
      <c r="M260" s="80">
        <v>777093.63</v>
      </c>
      <c r="N260" s="81">
        <v>149696.50548803405</v>
      </c>
      <c r="O260" s="81">
        <v>365138.3276745156</v>
      </c>
      <c r="P260" s="81">
        <v>75199.196947136181</v>
      </c>
      <c r="Q260" s="81">
        <v>187059.6</v>
      </c>
      <c r="R260" s="81">
        <v>1043684.7560000001</v>
      </c>
      <c r="S260" s="81">
        <v>321122.70500000002</v>
      </c>
      <c r="T260" s="81">
        <v>373863.88699999999</v>
      </c>
      <c r="U260" s="81">
        <v>348698.16399999999</v>
      </c>
      <c r="V260" s="69">
        <v>109.43199920334109</v>
      </c>
      <c r="W260" s="69">
        <v>101.73707030398083</v>
      </c>
      <c r="X260" s="69">
        <v>145.5832204141625</v>
      </c>
      <c r="Y260" s="69">
        <v>113.12446469202625</v>
      </c>
      <c r="Z260" s="88">
        <f t="shared" si="53"/>
        <v>-2.3844682515986371E-2</v>
      </c>
      <c r="AA260" s="88">
        <f t="shared" si="54"/>
        <v>-7.8145904498621022E-3</v>
      </c>
      <c r="AB260" s="84">
        <f t="shared" si="41"/>
        <v>710115.53810329584</v>
      </c>
      <c r="AC260" s="84">
        <f t="shared" si="42"/>
        <v>136794.08818062022</v>
      </c>
      <c r="AD260" s="84">
        <f t="shared" si="43"/>
        <v>333666.87105481257</v>
      </c>
      <c r="AE260" s="84">
        <f t="shared" si="44"/>
        <v>68717.740235563804</v>
      </c>
      <c r="AF260" s="84">
        <f t="shared" si="45"/>
        <v>170936.83873253121</v>
      </c>
      <c r="AG260" s="84">
        <f t="shared" si="46"/>
        <v>1025864.7638285316</v>
      </c>
      <c r="AH260" s="84">
        <f t="shared" si="47"/>
        <v>315639.81942915742</v>
      </c>
      <c r="AI260" s="84">
        <f t="shared" si="48"/>
        <v>367480.492491999</v>
      </c>
      <c r="AJ260" s="84">
        <f t="shared" si="49"/>
        <v>342744.45190737513</v>
      </c>
      <c r="AK260" s="84">
        <v>88.13668600902642</v>
      </c>
      <c r="AL260" s="71">
        <v>46477176</v>
      </c>
      <c r="AM260" s="71">
        <f t="shared" si="50"/>
        <v>52733065.088515006</v>
      </c>
      <c r="AN260" s="71">
        <f>[1]Extra_XM!I299</f>
        <v>57.779968111141677</v>
      </c>
      <c r="AO260" s="83">
        <v>18821558</v>
      </c>
      <c r="AP260" s="83">
        <v>31494855</v>
      </c>
      <c r="AQ260" s="71">
        <f t="shared" si="51"/>
        <v>21354964.490124363</v>
      </c>
      <c r="AR260" s="71">
        <f t="shared" si="52"/>
        <v>35734103.953913689</v>
      </c>
      <c r="AS260" s="87">
        <v>38910.876161591565</v>
      </c>
      <c r="AT260" s="86">
        <f>[2]monthly!H260</f>
        <v>149.85</v>
      </c>
      <c r="AU260" s="86">
        <f>[2]monthly!I260</f>
        <v>104.4</v>
      </c>
      <c r="AV260" s="77"/>
      <c r="AW260" s="77"/>
      <c r="AX260" s="77"/>
      <c r="BN260" s="74"/>
      <c r="BO260" s="75"/>
      <c r="BP260" s="76"/>
      <c r="BQ260" s="76"/>
      <c r="BR260" s="74"/>
      <c r="BS260" s="74"/>
      <c r="BU260" s="78"/>
      <c r="BV260" s="78"/>
      <c r="BW260" s="78"/>
      <c r="BX260" s="78"/>
      <c r="CA260" s="77"/>
    </row>
    <row r="261" spans="1:79" x14ac:dyDescent="0.25">
      <c r="A261" s="67">
        <v>41852</v>
      </c>
      <c r="B261" s="68">
        <v>2014</v>
      </c>
      <c r="C261" s="68">
        <v>8</v>
      </c>
      <c r="D261" s="68">
        <v>261</v>
      </c>
      <c r="E261" s="79">
        <v>95.586184134334943</v>
      </c>
      <c r="F261" s="79">
        <v>99.671892485341502</v>
      </c>
      <c r="G261" s="79"/>
      <c r="H261" s="79"/>
      <c r="I261" s="60">
        <v>99.586281622808997</v>
      </c>
      <c r="J261" s="60">
        <v>97.110922825919559</v>
      </c>
      <c r="K261" s="60">
        <v>94.525017114911662</v>
      </c>
      <c r="L261" s="60">
        <v>99.586281622808997</v>
      </c>
      <c r="M261" s="80">
        <v>782151.83</v>
      </c>
      <c r="N261" s="81">
        <v>182860.63602962423</v>
      </c>
      <c r="O261" s="81">
        <v>351165.79773119389</v>
      </c>
      <c r="P261" s="81">
        <v>65140.118543568104</v>
      </c>
      <c r="Q261" s="81">
        <v>182985.27799999999</v>
      </c>
      <c r="R261" s="81">
        <v>1001750.273</v>
      </c>
      <c r="S261" s="81">
        <v>292365.89600000001</v>
      </c>
      <c r="T261" s="81">
        <v>403950.11099999998</v>
      </c>
      <c r="U261" s="81">
        <v>305434.266</v>
      </c>
      <c r="V261" s="69">
        <v>109.90026702900745</v>
      </c>
      <c r="W261" s="69">
        <v>101.3808651492286</v>
      </c>
      <c r="X261" s="69">
        <v>146.73552155971709</v>
      </c>
      <c r="Y261" s="69">
        <v>112.72980488701556</v>
      </c>
      <c r="Z261" s="88">
        <f t="shared" si="53"/>
        <v>7.9150683868405292E-3</v>
      </c>
      <c r="AA261" s="88">
        <f t="shared" si="54"/>
        <v>-3.4887219673049863E-3</v>
      </c>
      <c r="AB261" s="84">
        <f t="shared" si="41"/>
        <v>711692.38359862776</v>
      </c>
      <c r="AC261" s="84">
        <f t="shared" si="42"/>
        <v>166387.79956863922</v>
      </c>
      <c r="AD261" s="84">
        <f t="shared" si="43"/>
        <v>319531.34166498977</v>
      </c>
      <c r="AE261" s="84">
        <f t="shared" si="44"/>
        <v>59272.029363108639</v>
      </c>
      <c r="AF261" s="84">
        <f t="shared" si="45"/>
        <v>166501.21327885604</v>
      </c>
      <c r="AG261" s="84">
        <f t="shared" si="46"/>
        <v>988105.86349353357</v>
      </c>
      <c r="AH261" s="84">
        <f t="shared" si="47"/>
        <v>288383.70590904803</v>
      </c>
      <c r="AI261" s="84">
        <f t="shared" si="48"/>
        <v>398448.08032107586</v>
      </c>
      <c r="AJ261" s="84">
        <f t="shared" si="49"/>
        <v>301274.0772634095</v>
      </c>
      <c r="AK261" s="84">
        <v>87.814313346228232</v>
      </c>
      <c r="AL261" s="71">
        <v>47330058</v>
      </c>
      <c r="AM261" s="71">
        <f t="shared" si="50"/>
        <v>53897885.431718066</v>
      </c>
      <c r="AN261" s="71">
        <f>[1]Extra_XM!I300</f>
        <v>57.61689256234834</v>
      </c>
      <c r="AO261" s="83">
        <v>19244678</v>
      </c>
      <c r="AP261" s="83">
        <v>32100447</v>
      </c>
      <c r="AQ261" s="71">
        <f t="shared" si="51"/>
        <v>21915194.991189431</v>
      </c>
      <c r="AR261" s="71">
        <f t="shared" si="52"/>
        <v>36554914.314977974</v>
      </c>
      <c r="AS261" s="87">
        <v>33055.551095374714</v>
      </c>
      <c r="AT261" s="86">
        <f>[2]monthly!H261</f>
        <v>148.27000000000001</v>
      </c>
      <c r="AU261" s="86">
        <f>[2]monthly!I261</f>
        <v>106.3</v>
      </c>
      <c r="AV261" s="77"/>
      <c r="AW261" s="77"/>
      <c r="AX261" s="77"/>
      <c r="BN261" s="74"/>
      <c r="BO261" s="75"/>
      <c r="BP261" s="76"/>
      <c r="BQ261" s="76"/>
      <c r="BR261" s="74"/>
      <c r="BS261" s="74"/>
      <c r="BU261" s="78"/>
      <c r="BV261" s="78"/>
      <c r="BW261" s="78"/>
      <c r="BX261" s="78"/>
      <c r="CA261" s="77"/>
    </row>
    <row r="262" spans="1:79" x14ac:dyDescent="0.25">
      <c r="A262" s="67">
        <v>41883</v>
      </c>
      <c r="B262" s="68">
        <v>2014</v>
      </c>
      <c r="C262" s="68">
        <v>9</v>
      </c>
      <c r="D262" s="68">
        <v>262</v>
      </c>
      <c r="E262" s="79">
        <v>97.404289777212298</v>
      </c>
      <c r="F262" s="79">
        <v>100.957000724346</v>
      </c>
      <c r="G262" s="79"/>
      <c r="H262" s="79"/>
      <c r="I262" s="60">
        <v>100.22807556619222</v>
      </c>
      <c r="J262" s="60">
        <v>97.103467951807914</v>
      </c>
      <c r="K262" s="60">
        <v>105.84658320008845</v>
      </c>
      <c r="L262" s="60">
        <v>100.22807556619217</v>
      </c>
      <c r="M262" s="80">
        <v>765544.23</v>
      </c>
      <c r="N262" s="81">
        <v>144093.37797737503</v>
      </c>
      <c r="O262" s="81">
        <v>342239.61534512002</v>
      </c>
      <c r="P262" s="81">
        <v>71972.212276940438</v>
      </c>
      <c r="Q262" s="81">
        <v>207239.02439999999</v>
      </c>
      <c r="R262" s="81">
        <v>998773.20799999998</v>
      </c>
      <c r="S262" s="81">
        <v>320199.60399999999</v>
      </c>
      <c r="T262" s="81">
        <v>368965.755</v>
      </c>
      <c r="U262" s="81">
        <v>309607.84900000005</v>
      </c>
      <c r="V262" s="69">
        <v>107.75899680794249</v>
      </c>
      <c r="W262" s="69">
        <v>100.48213820178464</v>
      </c>
      <c r="X262" s="69">
        <v>143.66264068128109</v>
      </c>
      <c r="Y262" s="69">
        <v>111.71517617576758</v>
      </c>
      <c r="Z262" s="88">
        <f t="shared" si="53"/>
        <v>-2.0941629169085818E-2</v>
      </c>
      <c r="AA262" s="88">
        <f t="shared" si="54"/>
        <v>-9.0005363911070946E-3</v>
      </c>
      <c r="AB262" s="70">
        <f t="shared" si="41"/>
        <v>710422.56579691416</v>
      </c>
      <c r="AC262" s="70">
        <f t="shared" si="42"/>
        <v>133718.18803602157</v>
      </c>
      <c r="AD262" s="70">
        <f t="shared" si="43"/>
        <v>317597.25450589467</v>
      </c>
      <c r="AE262" s="70">
        <f t="shared" si="44"/>
        <v>66789.979870743977</v>
      </c>
      <c r="AF262" s="70">
        <f t="shared" si="45"/>
        <v>192317.14338373017</v>
      </c>
      <c r="AG262" s="70">
        <f t="shared" si="46"/>
        <v>993980.84662002255</v>
      </c>
      <c r="AH262" s="70">
        <f t="shared" si="47"/>
        <v>318663.20694428956</v>
      </c>
      <c r="AI262" s="70">
        <f t="shared" si="48"/>
        <v>367195.36586597731</v>
      </c>
      <c r="AJ262" s="70">
        <f t="shared" si="49"/>
        <v>308122.27380975574</v>
      </c>
      <c r="AK262" s="70">
        <v>87.814313346228232</v>
      </c>
      <c r="AL262" s="71">
        <v>49909735</v>
      </c>
      <c r="AM262" s="71">
        <f t="shared" si="50"/>
        <v>56835535.231277533</v>
      </c>
      <c r="AN262" s="71">
        <f>[1]Extra_XM!I301</f>
        <v>58.144504149653422</v>
      </c>
      <c r="AO262" s="83">
        <v>19507434</v>
      </c>
      <c r="AP262" s="83">
        <v>32395699</v>
      </c>
      <c r="AQ262" s="71">
        <f t="shared" si="51"/>
        <v>22214412.726872247</v>
      </c>
      <c r="AR262" s="71">
        <f t="shared" si="52"/>
        <v>36891137.407488994</v>
      </c>
      <c r="AS262" s="87">
        <v>32593.496566555641</v>
      </c>
      <c r="AT262" s="86">
        <f>[2]monthly!H262</f>
        <v>148.12</v>
      </c>
      <c r="AU262" s="86">
        <f>[2]monthly!I262</f>
        <v>105.6</v>
      </c>
      <c r="AV262" s="77"/>
      <c r="AW262" s="77"/>
      <c r="AX262" s="77"/>
      <c r="BN262" s="74"/>
      <c r="BO262" s="75"/>
      <c r="BP262" s="76"/>
      <c r="BQ262" s="76"/>
      <c r="BR262" s="74"/>
      <c r="BS262" s="74"/>
      <c r="BU262" s="78"/>
      <c r="BV262" s="78"/>
      <c r="BW262" s="78"/>
      <c r="BX262" s="78"/>
      <c r="CA262" s="77"/>
    </row>
    <row r="263" spans="1:79" x14ac:dyDescent="0.25">
      <c r="A263" s="67">
        <v>41913</v>
      </c>
      <c r="B263" s="68">
        <v>2014</v>
      </c>
      <c r="C263" s="68">
        <v>10</v>
      </c>
      <c r="D263" s="68">
        <v>263</v>
      </c>
      <c r="E263" s="79">
        <v>107.94807384111363</v>
      </c>
      <c r="F263" s="79">
        <v>103.34820574233299</v>
      </c>
      <c r="G263" s="79"/>
      <c r="H263" s="79"/>
      <c r="I263" s="60">
        <v>116.50076351219458</v>
      </c>
      <c r="J263" s="60">
        <v>102.64522173407559</v>
      </c>
      <c r="K263" s="60">
        <v>108.98273338009585</v>
      </c>
      <c r="L263" s="60">
        <v>116.50076351219457</v>
      </c>
      <c r="M263" s="80">
        <v>696902.65</v>
      </c>
      <c r="N263" s="81">
        <v>107628.37283371303</v>
      </c>
      <c r="O263" s="81">
        <v>341939.29740175069</v>
      </c>
      <c r="P263" s="81">
        <v>72810.725436439476</v>
      </c>
      <c r="Q263" s="81">
        <v>174524.2543</v>
      </c>
      <c r="R263" s="81">
        <v>1090237.4879999999</v>
      </c>
      <c r="S263" s="81">
        <v>367692.69299999997</v>
      </c>
      <c r="T263" s="81">
        <v>374753.72899999999</v>
      </c>
      <c r="U263" s="81">
        <v>347791.06599999999</v>
      </c>
      <c r="V263" s="69">
        <v>106.11232765316214</v>
      </c>
      <c r="W263" s="69">
        <v>98.312393224860131</v>
      </c>
      <c r="X263" s="69">
        <v>141.79082255287341</v>
      </c>
      <c r="Y263" s="69">
        <v>109.30597554164133</v>
      </c>
      <c r="Z263" s="88">
        <f t="shared" si="53"/>
        <v>-1.3029261605738918E-2</v>
      </c>
      <c r="AA263" s="88">
        <f t="shared" si="54"/>
        <v>-2.1565562680004424E-2</v>
      </c>
      <c r="AB263" s="70">
        <f t="shared" si="41"/>
        <v>656759.36567699292</v>
      </c>
      <c r="AC263" s="70">
        <f t="shared" si="42"/>
        <v>101428.71729805629</v>
      </c>
      <c r="AD263" s="70">
        <f t="shared" si="43"/>
        <v>322242.76383740309</v>
      </c>
      <c r="AE263" s="70">
        <f t="shared" si="44"/>
        <v>68616.650908297859</v>
      </c>
      <c r="AF263" s="70">
        <f t="shared" si="45"/>
        <v>164471.23360675728</v>
      </c>
      <c r="AG263" s="70">
        <f t="shared" si="46"/>
        <v>1108952.2411547936</v>
      </c>
      <c r="AH263" s="70">
        <f t="shared" si="47"/>
        <v>374004.41687856498</v>
      </c>
      <c r="AI263" s="70">
        <f t="shared" si="48"/>
        <v>381186.66091554012</v>
      </c>
      <c r="AJ263" s="70">
        <f t="shared" si="49"/>
        <v>353761.1633606886</v>
      </c>
      <c r="AK263" s="70">
        <v>88.007736943907162</v>
      </c>
      <c r="AL263" s="71">
        <v>51958981</v>
      </c>
      <c r="AM263" s="71">
        <f t="shared" si="50"/>
        <v>59039105.883516476</v>
      </c>
      <c r="AN263" s="71">
        <f>[1]Extra_XM!I302</f>
        <v>60.64512889580719</v>
      </c>
      <c r="AO263" s="83">
        <v>19875028</v>
      </c>
      <c r="AP263" s="83">
        <v>32688672</v>
      </c>
      <c r="AQ263" s="71">
        <f t="shared" si="51"/>
        <v>22583273.573626373</v>
      </c>
      <c r="AR263" s="71">
        <f t="shared" si="52"/>
        <v>37142952.580219783</v>
      </c>
      <c r="AS263" s="87">
        <v>34096.458944052487</v>
      </c>
      <c r="AT263" s="86">
        <f>[2]monthly!H263</f>
        <v>149.69999999999999</v>
      </c>
      <c r="AU263" s="86">
        <f>[2]monthly!I263</f>
        <v>109.3</v>
      </c>
      <c r="AV263" s="77"/>
      <c r="AW263" s="77"/>
      <c r="AX263" s="77"/>
      <c r="BN263" s="74"/>
      <c r="BO263" s="75"/>
      <c r="BP263" s="76"/>
      <c r="BQ263" s="76"/>
      <c r="BR263" s="74"/>
      <c r="BS263" s="74"/>
      <c r="BU263" s="78"/>
      <c r="BV263" s="78"/>
      <c r="BW263" s="78"/>
      <c r="BX263" s="78"/>
      <c r="CA263" s="77"/>
    </row>
    <row r="264" spans="1:79" x14ac:dyDescent="0.25">
      <c r="A264" s="67">
        <v>41944</v>
      </c>
      <c r="B264" s="68">
        <v>2014</v>
      </c>
      <c r="C264" s="68">
        <v>11</v>
      </c>
      <c r="D264" s="68">
        <v>264</v>
      </c>
      <c r="E264" s="79">
        <v>99.610149734195801</v>
      </c>
      <c r="F264" s="79">
        <v>100.155341925287</v>
      </c>
      <c r="G264" s="79"/>
      <c r="H264" s="79"/>
      <c r="I264" s="60">
        <v>97.321900825782762</v>
      </c>
      <c r="J264" s="60">
        <v>95.85216237802976</v>
      </c>
      <c r="K264" s="60">
        <v>100.51782577452863</v>
      </c>
      <c r="L264" s="60">
        <v>97.321900825782762</v>
      </c>
      <c r="M264" s="80">
        <v>580390.18999999994</v>
      </c>
      <c r="N264" s="81">
        <v>97200.653456035652</v>
      </c>
      <c r="O264" s="81">
        <v>251406.76810841353</v>
      </c>
      <c r="P264" s="81">
        <v>64450.770244677777</v>
      </c>
      <c r="Q264" s="81">
        <v>167331.9982</v>
      </c>
      <c r="R264" s="81">
        <v>904704.78</v>
      </c>
      <c r="S264" s="81">
        <v>303037.77500000002</v>
      </c>
      <c r="T264" s="81">
        <v>300977.06299999997</v>
      </c>
      <c r="U264" s="81">
        <v>300689.94199999998</v>
      </c>
      <c r="V264" s="69">
        <v>108.32906239910878</v>
      </c>
      <c r="W264" s="69">
        <v>97.006428042413361</v>
      </c>
      <c r="X264" s="69">
        <v>144.67617398068788</v>
      </c>
      <c r="Y264" s="69">
        <v>107.85567300821592</v>
      </c>
      <c r="Z264" s="88">
        <f t="shared" si="53"/>
        <v>2.0349352488864492E-2</v>
      </c>
      <c r="AA264" s="88">
        <f t="shared" si="54"/>
        <v>-1.3268282234697226E-2</v>
      </c>
      <c r="AB264" s="70">
        <f t="shared" si="41"/>
        <v>535765.91280898487</v>
      </c>
      <c r="AC264" s="70">
        <f t="shared" si="42"/>
        <v>89727.217519825324</v>
      </c>
      <c r="AD264" s="70">
        <f t="shared" si="43"/>
        <v>232076.93534923627</v>
      </c>
      <c r="AE264" s="70">
        <f t="shared" si="44"/>
        <v>59495.364233123852</v>
      </c>
      <c r="AF264" s="70">
        <f t="shared" si="45"/>
        <v>154466.39571522464</v>
      </c>
      <c r="AG264" s="70">
        <f t="shared" si="46"/>
        <v>932623.53666340862</v>
      </c>
      <c r="AH264" s="70">
        <f t="shared" si="47"/>
        <v>312389.37575096072</v>
      </c>
      <c r="AI264" s="70">
        <f t="shared" si="48"/>
        <v>310265.07116456871</v>
      </c>
      <c r="AJ264" s="70">
        <f t="shared" si="49"/>
        <v>309969.08974787907</v>
      </c>
      <c r="AK264" s="70">
        <v>88.652482269503551</v>
      </c>
      <c r="AL264" s="71">
        <v>53155358</v>
      </c>
      <c r="AM264" s="71">
        <f t="shared" si="50"/>
        <v>59959243.823999994</v>
      </c>
      <c r="AN264" s="71">
        <f>[1]Extra_XM!I303</f>
        <v>59.714864672710732</v>
      </c>
      <c r="AO264" s="83">
        <v>19868747</v>
      </c>
      <c r="AP264" s="83">
        <v>32804837</v>
      </c>
      <c r="AQ264" s="71">
        <f t="shared" si="51"/>
        <v>22411946.615999997</v>
      </c>
      <c r="AR264" s="71">
        <f t="shared" si="52"/>
        <v>37003856.136</v>
      </c>
      <c r="AS264" s="87">
        <v>35790.659368730681</v>
      </c>
      <c r="AT264" s="86">
        <f>[2]monthly!H264</f>
        <v>144.91999999999999</v>
      </c>
      <c r="AU264" s="86">
        <f>[2]monthly!I264</f>
        <v>99.8</v>
      </c>
      <c r="AV264" s="77"/>
      <c r="AW264" s="77"/>
      <c r="AX264" s="77"/>
      <c r="BN264" s="74"/>
      <c r="BO264" s="75"/>
      <c r="BP264" s="76"/>
      <c r="BQ264" s="76"/>
      <c r="BR264" s="74"/>
      <c r="BS264" s="74"/>
      <c r="BU264" s="78"/>
      <c r="BV264" s="78"/>
      <c r="BW264" s="78"/>
      <c r="BX264" s="78"/>
      <c r="CA264" s="77"/>
    </row>
    <row r="265" spans="1:79" x14ac:dyDescent="0.25">
      <c r="A265" s="67">
        <v>41974</v>
      </c>
      <c r="B265" s="68">
        <v>2014</v>
      </c>
      <c r="C265" s="68">
        <v>12</v>
      </c>
      <c r="D265" s="68">
        <v>265</v>
      </c>
      <c r="E265" s="79">
        <v>114.93382853668095</v>
      </c>
      <c r="F265" s="79">
        <v>103.798312175429</v>
      </c>
      <c r="G265" s="79"/>
      <c r="H265" s="79"/>
      <c r="I265" s="60">
        <v>113.49548773226907</v>
      </c>
      <c r="J265" s="60">
        <v>111.4249229007674</v>
      </c>
      <c r="K265" s="60">
        <v>148.18845637757565</v>
      </c>
      <c r="L265" s="60">
        <v>113.4954877322691</v>
      </c>
      <c r="M265" s="80">
        <v>511973.03</v>
      </c>
      <c r="N265" s="81">
        <v>64567.065217813812</v>
      </c>
      <c r="O265" s="81">
        <v>221129.39192927239</v>
      </c>
      <c r="P265" s="81">
        <v>61178.430815479631</v>
      </c>
      <c r="Q265" s="81">
        <v>165098.14199999999</v>
      </c>
      <c r="R265" s="81">
        <v>975011.47600000002</v>
      </c>
      <c r="S265" s="81">
        <v>340927</v>
      </c>
      <c r="T265" s="81">
        <v>320604</v>
      </c>
      <c r="U265" s="81">
        <v>313480.47600000002</v>
      </c>
      <c r="V265" s="69">
        <v>106.15825692105325</v>
      </c>
      <c r="W265" s="69">
        <v>95.202620579063918</v>
      </c>
      <c r="X265" s="69">
        <v>141.86154179599203</v>
      </c>
      <c r="Y265" s="69">
        <v>105.84862384549508</v>
      </c>
      <c r="Z265" s="88">
        <f t="shared" si="53"/>
        <v>-1.9454704304466608E-2</v>
      </c>
      <c r="AA265" s="88">
        <f t="shared" si="54"/>
        <v>-1.8608656427074988E-2</v>
      </c>
      <c r="AB265" s="70">
        <f t="shared" si="41"/>
        <v>482273.39525811851</v>
      </c>
      <c r="AC265" s="70">
        <f t="shared" si="42"/>
        <v>60821.519767256941</v>
      </c>
      <c r="AD265" s="70">
        <f t="shared" si="43"/>
        <v>208301.64166478335</v>
      </c>
      <c r="AE265" s="70">
        <f t="shared" si="44"/>
        <v>57629.460571282951</v>
      </c>
      <c r="AF265" s="70">
        <f t="shared" si="45"/>
        <v>155520.7732195326</v>
      </c>
      <c r="AG265" s="70">
        <f t="shared" si="46"/>
        <v>1024143.526795328</v>
      </c>
      <c r="AH265" s="70">
        <f t="shared" si="47"/>
        <v>358106.73900186055</v>
      </c>
      <c r="AI265" s="70">
        <f t="shared" si="48"/>
        <v>336759.63754983473</v>
      </c>
      <c r="AJ265" s="70">
        <f t="shared" si="49"/>
        <v>329277.15024363284</v>
      </c>
      <c r="AK265" s="70">
        <v>89.29722759509994</v>
      </c>
      <c r="AL265" s="71">
        <v>54472048</v>
      </c>
      <c r="AM265" s="71">
        <f t="shared" si="50"/>
        <v>61000827.760288805</v>
      </c>
      <c r="AN265" s="71">
        <f>[1]Extra_XM!I304</f>
        <v>57.152995638359428</v>
      </c>
      <c r="AO265" s="83">
        <v>22233807</v>
      </c>
      <c r="AP265" s="83">
        <v>35212895</v>
      </c>
      <c r="AQ265" s="71">
        <f t="shared" si="51"/>
        <v>24898653.181949455</v>
      </c>
      <c r="AR265" s="71">
        <f t="shared" si="52"/>
        <v>39433357.505415156</v>
      </c>
      <c r="AS265" s="87">
        <v>51203.773472326677</v>
      </c>
      <c r="AT265" s="86">
        <f>[2]monthly!H265</f>
        <v>145.47999999999999</v>
      </c>
      <c r="AU265" s="86">
        <f>[2]monthly!I265</f>
        <v>87.7</v>
      </c>
      <c r="AV265" s="77"/>
      <c r="AW265" s="77"/>
      <c r="AX265" s="77"/>
      <c r="BN265" s="74"/>
      <c r="BO265" s="75"/>
      <c r="BP265" s="76"/>
      <c r="BQ265" s="76"/>
      <c r="BR265" s="74"/>
      <c r="BS265" s="74"/>
      <c r="BU265" s="78"/>
      <c r="BV265" s="78"/>
      <c r="BW265" s="78"/>
      <c r="BX265" s="78"/>
      <c r="CA265" s="77"/>
    </row>
    <row r="266" spans="1:79" x14ac:dyDescent="0.25">
      <c r="A266" s="89">
        <v>42005</v>
      </c>
      <c r="B266" s="90">
        <v>2015</v>
      </c>
      <c r="C266" s="90">
        <v>1</v>
      </c>
      <c r="D266" s="90">
        <v>266</v>
      </c>
      <c r="E266" s="91">
        <v>99.766814684090633</v>
      </c>
      <c r="F266" s="91">
        <v>102.56292560497501</v>
      </c>
      <c r="G266" s="91"/>
      <c r="H266" s="91"/>
      <c r="I266" s="92">
        <v>91.837257633805109</v>
      </c>
      <c r="J266" s="92">
        <v>89.97999619032116</v>
      </c>
      <c r="K266" s="92">
        <v>85.835293327107593</v>
      </c>
      <c r="L266" s="92">
        <v>88.063308070197849</v>
      </c>
      <c r="M266" s="93">
        <v>762096.25226541096</v>
      </c>
      <c r="N266" s="94">
        <v>305235.73135400529</v>
      </c>
      <c r="O266" s="94">
        <v>224509.65295675508</v>
      </c>
      <c r="P266" s="94">
        <v>55416.558954651417</v>
      </c>
      <c r="Q266" s="94">
        <v>176934.30900000001</v>
      </c>
      <c r="R266" s="94">
        <v>827615.32700000005</v>
      </c>
      <c r="S266" s="94">
        <v>275993.00599999999</v>
      </c>
      <c r="T266" s="94">
        <v>265527.20699999999</v>
      </c>
      <c r="U266" s="94">
        <v>286095.114</v>
      </c>
      <c r="V266" s="95">
        <v>102.56442651026026</v>
      </c>
      <c r="W266" s="95">
        <v>91.459098625579543</v>
      </c>
      <c r="X266" s="95">
        <v>137.52167985351028</v>
      </c>
      <c r="Y266" s="95">
        <v>101.67937392400556</v>
      </c>
      <c r="Z266" s="96">
        <f t="shared" si="53"/>
        <v>-3.0592237244416842E-2</v>
      </c>
      <c r="AA266" s="96">
        <f t="shared" si="54"/>
        <v>-3.9388796660930536E-2</v>
      </c>
      <c r="AB266" s="97">
        <f t="shared" si="41"/>
        <v>743041.499080749</v>
      </c>
      <c r="AC266" s="97">
        <f t="shared" si="42"/>
        <v>297603.89809567196</v>
      </c>
      <c r="AD266" s="97">
        <f t="shared" si="43"/>
        <v>218896.2202545887</v>
      </c>
      <c r="AE266" s="97">
        <f t="shared" si="44"/>
        <v>54030.974325301475</v>
      </c>
      <c r="AF266" s="97">
        <f t="shared" si="45"/>
        <v>172510.40640518765</v>
      </c>
      <c r="AG266" s="97">
        <f t="shared" si="46"/>
        <v>904902.12503420643</v>
      </c>
      <c r="AH266" s="97">
        <f t="shared" si="47"/>
        <v>301766.59309739742</v>
      </c>
      <c r="AI266" s="97">
        <f t="shared" si="48"/>
        <v>290323.44620739197</v>
      </c>
      <c r="AJ266" s="97">
        <f t="shared" si="49"/>
        <v>312812.0857294171</v>
      </c>
      <c r="AK266" s="97">
        <v>89.813023855577057</v>
      </c>
      <c r="AL266" s="98">
        <v>55623137</v>
      </c>
      <c r="AM266" s="98">
        <f t="shared" si="50"/>
        <v>61932150.385498919</v>
      </c>
      <c r="AN266" s="98">
        <f>[1]Extra_XM!I305</f>
        <v>56.49666710917154</v>
      </c>
      <c r="AO266" s="99">
        <v>21682488</v>
      </c>
      <c r="AP266" s="99">
        <v>35049550</v>
      </c>
      <c r="AQ266" s="98">
        <f t="shared" si="51"/>
        <v>24141808.246949028</v>
      </c>
      <c r="AR266" s="98">
        <f t="shared" si="52"/>
        <v>39025019.418521173</v>
      </c>
      <c r="AS266" s="100">
        <v>27724.1724869926</v>
      </c>
      <c r="AT266" s="86">
        <f>[2]monthly!H266</f>
        <v>139.09</v>
      </c>
      <c r="AU266" s="86">
        <f>[2]monthly!I266</f>
        <v>88.1</v>
      </c>
      <c r="AV266" s="77"/>
      <c r="AW266" s="77"/>
      <c r="AX266" s="77"/>
      <c r="BN266" s="74"/>
      <c r="BO266" s="75"/>
      <c r="BP266" s="76"/>
      <c r="BQ266" s="76"/>
      <c r="BR266" s="74"/>
      <c r="BS266" s="74"/>
      <c r="BU266" s="78"/>
      <c r="BV266" s="78"/>
      <c r="BW266" s="78"/>
      <c r="BX266" s="78"/>
      <c r="CA266" s="77"/>
    </row>
    <row r="267" spans="1:79" x14ac:dyDescent="0.25">
      <c r="A267" s="67">
        <v>42036</v>
      </c>
      <c r="B267" s="68">
        <v>2015</v>
      </c>
      <c r="C267" s="68">
        <v>2</v>
      </c>
      <c r="D267" s="68">
        <v>267</v>
      </c>
      <c r="E267" s="79">
        <v>102.93726237384287</v>
      </c>
      <c r="F267" s="79">
        <v>102.096228024002</v>
      </c>
      <c r="G267" s="79"/>
      <c r="H267" s="79"/>
      <c r="I267" s="60">
        <v>94.42686494999279</v>
      </c>
      <c r="J267" s="60">
        <v>89.509473145898298</v>
      </c>
      <c r="K267" s="60">
        <v>89.607701686483537</v>
      </c>
      <c r="L267" s="60">
        <v>98.461904638038803</v>
      </c>
      <c r="M267" s="80">
        <v>791951.43732415605</v>
      </c>
      <c r="N267" s="81">
        <v>329992.15777460189</v>
      </c>
      <c r="O267" s="81">
        <v>248498.49600885488</v>
      </c>
      <c r="P267" s="81">
        <v>53647.82254070029</v>
      </c>
      <c r="Q267" s="81">
        <v>159812.96100000001</v>
      </c>
      <c r="R267" s="81">
        <v>777984.97499999998</v>
      </c>
      <c r="S267" s="81">
        <v>236926.965</v>
      </c>
      <c r="T267" s="81">
        <v>274448.636</v>
      </c>
      <c r="U267" s="81">
        <v>266609.37400000001</v>
      </c>
      <c r="V267" s="69">
        <v>99.374528475478144</v>
      </c>
      <c r="W267" s="69">
        <v>90.980286394845749</v>
      </c>
      <c r="X267" s="69">
        <v>133.80437115933213</v>
      </c>
      <c r="Y267" s="69">
        <v>101.1400982954347</v>
      </c>
      <c r="Z267" s="88">
        <f t="shared" si="53"/>
        <v>-2.7030710344273512E-2</v>
      </c>
      <c r="AA267" s="88">
        <f t="shared" si="54"/>
        <v>-5.3036875401486494E-3</v>
      </c>
      <c r="AB267" s="84">
        <f t="shared" si="41"/>
        <v>796936.0453565116</v>
      </c>
      <c r="AC267" s="84">
        <f t="shared" si="42"/>
        <v>332069.15578576195</v>
      </c>
      <c r="AD267" s="84">
        <f t="shared" si="43"/>
        <v>250062.56615363449</v>
      </c>
      <c r="AE267" s="84">
        <f t="shared" si="44"/>
        <v>53985.486385415687</v>
      </c>
      <c r="AF267" s="84">
        <f t="shared" si="45"/>
        <v>160818.8370317005</v>
      </c>
      <c r="AG267" s="84">
        <f t="shared" si="46"/>
        <v>855113.789841922</v>
      </c>
      <c r="AH267" s="84">
        <f t="shared" si="47"/>
        <v>260415.71684195363</v>
      </c>
      <c r="AI267" s="84">
        <f t="shared" si="48"/>
        <v>301657.25661592133</v>
      </c>
      <c r="AJ267" s="84">
        <f t="shared" si="49"/>
        <v>293040.81638404698</v>
      </c>
      <c r="AK267" s="84">
        <v>90.264345583494517</v>
      </c>
      <c r="AL267" s="71">
        <v>56240084</v>
      </c>
      <c r="AM267" s="71">
        <f t="shared" si="50"/>
        <v>62305978.774285711</v>
      </c>
      <c r="AN267" s="71">
        <f>[1]Extra_XM!I306</f>
        <v>56.327505292700572</v>
      </c>
      <c r="AO267" s="83">
        <v>21219344</v>
      </c>
      <c r="AP267" s="83">
        <v>35248691</v>
      </c>
      <c r="AQ267" s="71">
        <f t="shared" si="51"/>
        <v>23508001.817142859</v>
      </c>
      <c r="AR267" s="71">
        <f t="shared" si="52"/>
        <v>39050514.100714281</v>
      </c>
      <c r="AS267" s="87">
        <v>31255.50561107244</v>
      </c>
      <c r="AT267" s="86">
        <f>[2]monthly!H267</f>
        <v>136.80000000000001</v>
      </c>
      <c r="AU267" s="86">
        <f>[2]monthly!I267</f>
        <v>83.7</v>
      </c>
      <c r="AV267" s="77"/>
      <c r="AW267" s="77"/>
      <c r="AX267" s="77"/>
      <c r="BN267" s="74"/>
      <c r="BO267" s="75"/>
      <c r="BP267" s="76"/>
      <c r="BQ267" s="76"/>
      <c r="BR267" s="74"/>
      <c r="BS267" s="74"/>
      <c r="BU267" s="78"/>
      <c r="BV267" s="78"/>
      <c r="BW267" s="78"/>
      <c r="BX267" s="78"/>
      <c r="CA267" s="77"/>
    </row>
    <row r="268" spans="1:79" x14ac:dyDescent="0.25">
      <c r="A268" s="67">
        <v>42064</v>
      </c>
      <c r="B268" s="68">
        <v>2015</v>
      </c>
      <c r="C268" s="68">
        <v>3</v>
      </c>
      <c r="D268" s="68">
        <v>268</v>
      </c>
      <c r="E268" s="79">
        <v>109.41698054042163</v>
      </c>
      <c r="F268" s="79">
        <v>103.62606932414199</v>
      </c>
      <c r="G268" s="79"/>
      <c r="H268" s="79"/>
      <c r="I268" s="60">
        <v>106.4085266304521</v>
      </c>
      <c r="J268" s="60">
        <v>99.252235480340573</v>
      </c>
      <c r="K268" s="60">
        <v>94.876586411897364</v>
      </c>
      <c r="L268" s="60">
        <v>115.60156490335898</v>
      </c>
      <c r="M268" s="80">
        <v>888834.47258977103</v>
      </c>
      <c r="N268" s="81">
        <v>350771.93119544815</v>
      </c>
      <c r="O268" s="81">
        <v>292412.32494362164</v>
      </c>
      <c r="P268" s="81">
        <v>68833.653450700862</v>
      </c>
      <c r="Q268" s="81">
        <v>176816.56299999999</v>
      </c>
      <c r="R268" s="81">
        <v>839063.29099999997</v>
      </c>
      <c r="S268" s="81">
        <v>288878.42699999997</v>
      </c>
      <c r="T268" s="81">
        <v>257270.46500000003</v>
      </c>
      <c r="U268" s="81">
        <v>292914.39899999998</v>
      </c>
      <c r="V268" s="69">
        <v>98.566337117314902</v>
      </c>
      <c r="W268" s="69">
        <v>91.542060782151182</v>
      </c>
      <c r="X268" s="69">
        <v>132.06273561411106</v>
      </c>
      <c r="Y268" s="69">
        <v>101.76083940454566</v>
      </c>
      <c r="Z268" s="88">
        <f t="shared" si="53"/>
        <v>-1.3016282877239993E-2</v>
      </c>
      <c r="AA268" s="88">
        <f t="shared" si="54"/>
        <v>6.1374382621000034E-3</v>
      </c>
      <c r="AB268" s="84">
        <f t="shared" si="41"/>
        <v>901762.7098507972</v>
      </c>
      <c r="AC268" s="84">
        <f t="shared" si="42"/>
        <v>355873.9641282956</v>
      </c>
      <c r="AD268" s="84">
        <f t="shared" si="43"/>
        <v>296665.50822071108</v>
      </c>
      <c r="AE268" s="84">
        <f t="shared" si="44"/>
        <v>69834.849771047273</v>
      </c>
      <c r="AF268" s="84">
        <f t="shared" si="45"/>
        <v>179388.38773074286</v>
      </c>
      <c r="AG268" s="84">
        <f t="shared" si="46"/>
        <v>916587.72353484086</v>
      </c>
      <c r="AH268" s="84">
        <f t="shared" si="47"/>
        <v>315569.06686584587</v>
      </c>
      <c r="AI268" s="84">
        <f t="shared" si="48"/>
        <v>281040.71811562544</v>
      </c>
      <c r="AJ268" s="84">
        <f t="shared" si="49"/>
        <v>319977.9385533696</v>
      </c>
      <c r="AK268" s="84">
        <v>90.199871050934888</v>
      </c>
      <c r="AL268" s="71">
        <v>57190286</v>
      </c>
      <c r="AM268" s="71">
        <f t="shared" si="50"/>
        <v>63403955.386704788</v>
      </c>
      <c r="AN268" s="71">
        <f>[1]Extra_XM!I307</f>
        <v>56.23951085533394</v>
      </c>
      <c r="AO268" s="83">
        <v>21436953</v>
      </c>
      <c r="AP268" s="83">
        <v>35285858</v>
      </c>
      <c r="AQ268" s="71">
        <f t="shared" si="51"/>
        <v>23766057.257326659</v>
      </c>
      <c r="AR268" s="71">
        <f t="shared" si="52"/>
        <v>39119632.421729803</v>
      </c>
      <c r="AS268" s="87">
        <v>36927.082559265706</v>
      </c>
      <c r="AT268" s="86">
        <f>[2]monthly!H268</f>
        <v>150</v>
      </c>
      <c r="AU268" s="86">
        <f>[2]monthly!I268</f>
        <v>94.3</v>
      </c>
      <c r="AV268" s="77"/>
      <c r="AW268" s="77"/>
      <c r="AX268" s="77"/>
      <c r="BN268" s="74"/>
      <c r="BO268" s="75"/>
      <c r="BP268" s="76"/>
      <c r="BQ268" s="76"/>
      <c r="BR268" s="74"/>
      <c r="BS268" s="74"/>
      <c r="BU268" s="78"/>
      <c r="BV268" s="78"/>
      <c r="BW268" s="78"/>
      <c r="BX268" s="78"/>
      <c r="CA268" s="77"/>
    </row>
    <row r="269" spans="1:79" x14ac:dyDescent="0.25">
      <c r="A269" s="67">
        <v>42095</v>
      </c>
      <c r="B269" s="68">
        <v>2015</v>
      </c>
      <c r="C269" s="68">
        <v>4</v>
      </c>
      <c r="D269" s="68">
        <v>269</v>
      </c>
      <c r="E269" s="79">
        <v>100.6938651137846</v>
      </c>
      <c r="F269" s="79">
        <v>100.054661398335</v>
      </c>
      <c r="G269" s="79"/>
      <c r="H269" s="79"/>
      <c r="I269" s="60">
        <v>95.321483345423601</v>
      </c>
      <c r="J269" s="60">
        <v>100.53885828008944</v>
      </c>
      <c r="K269" s="60">
        <v>94.901236962262956</v>
      </c>
      <c r="L269" s="60">
        <v>98.854873613466339</v>
      </c>
      <c r="M269" s="80">
        <v>650745.17802886898</v>
      </c>
      <c r="N269" s="81">
        <v>210461.22829601716</v>
      </c>
      <c r="O269" s="81">
        <v>211391.98909945696</v>
      </c>
      <c r="P269" s="81">
        <v>61035.586633399864</v>
      </c>
      <c r="Q269" s="81">
        <v>167856.37399999998</v>
      </c>
      <c r="R269" s="81">
        <v>813654.37899999996</v>
      </c>
      <c r="S269" s="81">
        <v>273036.71999999997</v>
      </c>
      <c r="T269" s="81">
        <v>265326.00599999999</v>
      </c>
      <c r="U269" s="81">
        <v>275291.65299999999</v>
      </c>
      <c r="V269" s="69">
        <v>97.898427533619625</v>
      </c>
      <c r="W269" s="69">
        <v>90.826175804883832</v>
      </c>
      <c r="X269" s="69">
        <v>130.6272819008193</v>
      </c>
      <c r="Y269" s="69">
        <v>100.9618175895128</v>
      </c>
      <c r="Z269" s="88">
        <f t="shared" si="53"/>
        <v>-1.0869483405872904E-2</v>
      </c>
      <c r="AA269" s="88">
        <f t="shared" si="54"/>
        <v>-7.8519577836458909E-3</v>
      </c>
      <c r="AB269" s="84">
        <f t="shared" si="41"/>
        <v>664714.63783766539</v>
      </c>
      <c r="AC269" s="84">
        <f t="shared" si="42"/>
        <v>214979.17136998134</v>
      </c>
      <c r="AD269" s="84">
        <f t="shared" si="43"/>
        <v>215929.91269125554</v>
      </c>
      <c r="AE269" s="84">
        <f t="shared" si="44"/>
        <v>62345.829418393296</v>
      </c>
      <c r="AF269" s="84">
        <f t="shared" si="45"/>
        <v>171459.72435804023</v>
      </c>
      <c r="AG269" s="84">
        <f t="shared" si="46"/>
        <v>895836.87939027895</v>
      </c>
      <c r="AH269" s="84">
        <f t="shared" si="47"/>
        <v>300614.57237454061</v>
      </c>
      <c r="AI269" s="84">
        <f t="shared" si="48"/>
        <v>292125.04396307864</v>
      </c>
      <c r="AJ269" s="84">
        <f t="shared" si="49"/>
        <v>303097.26305265981</v>
      </c>
      <c r="AK269" s="84">
        <v>90.070921985815588</v>
      </c>
      <c r="AL269" s="71">
        <v>58554978</v>
      </c>
      <c r="AM269" s="71">
        <f t="shared" si="50"/>
        <v>65009857.464566946</v>
      </c>
      <c r="AN269" s="71">
        <f>[1]Extra_XM!I308</f>
        <v>59.927761460757864</v>
      </c>
      <c r="AO269" s="83">
        <v>21608932</v>
      </c>
      <c r="AP269" s="83">
        <v>35716068</v>
      </c>
      <c r="AQ269" s="71">
        <f t="shared" si="51"/>
        <v>23991018.992125988</v>
      </c>
      <c r="AR269" s="71">
        <f t="shared" si="52"/>
        <v>39653272.346456699</v>
      </c>
      <c r="AS269" s="87">
        <v>38453.883351224002</v>
      </c>
      <c r="AT269" s="86">
        <f>[2]monthly!H269</f>
        <v>142.66</v>
      </c>
      <c r="AU269" s="86">
        <f>[2]monthly!I269</f>
        <v>88.8</v>
      </c>
      <c r="AV269" s="77"/>
      <c r="AW269" s="77"/>
      <c r="AX269" s="77"/>
      <c r="BN269" s="74"/>
      <c r="BO269" s="75"/>
      <c r="BP269" s="76"/>
      <c r="BQ269" s="76"/>
      <c r="BR269" s="74"/>
      <c r="BS269" s="74"/>
      <c r="BU269" s="78"/>
      <c r="BV269" s="78"/>
      <c r="BW269" s="78"/>
      <c r="BX269" s="78"/>
      <c r="CA269" s="77"/>
    </row>
    <row r="270" spans="1:79" x14ac:dyDescent="0.25">
      <c r="A270" s="67">
        <v>42125</v>
      </c>
      <c r="B270" s="68">
        <v>2015</v>
      </c>
      <c r="C270" s="68">
        <v>5</v>
      </c>
      <c r="D270" s="68">
        <v>270</v>
      </c>
      <c r="E270" s="79">
        <v>96.985973731257616</v>
      </c>
      <c r="F270" s="79">
        <v>97.541849535832</v>
      </c>
      <c r="G270" s="79"/>
      <c r="H270" s="79"/>
      <c r="I270" s="60">
        <v>91.443020305967465</v>
      </c>
      <c r="J270" s="60">
        <v>93.208083879419974</v>
      </c>
      <c r="K270" s="60">
        <v>102.33346435116016</v>
      </c>
      <c r="L270" s="60">
        <v>94.722459227408265</v>
      </c>
      <c r="M270" s="80">
        <v>672551.52497668902</v>
      </c>
      <c r="N270" s="81">
        <v>197271.07218792668</v>
      </c>
      <c r="O270" s="81">
        <v>243809.63478876671</v>
      </c>
      <c r="P270" s="81">
        <v>55656.950000000019</v>
      </c>
      <c r="Q270" s="81">
        <v>175813.86799999999</v>
      </c>
      <c r="R270" s="81">
        <v>757259.42299999995</v>
      </c>
      <c r="S270" s="81">
        <v>249468.90700000001</v>
      </c>
      <c r="T270" s="81">
        <v>254200.30300000001</v>
      </c>
      <c r="U270" s="81">
        <v>253590.21299999999</v>
      </c>
      <c r="V270" s="69">
        <v>96.093815871380343</v>
      </c>
      <c r="W270" s="69">
        <v>91.649153972993659</v>
      </c>
      <c r="X270" s="69">
        <v>128.23998917951525</v>
      </c>
      <c r="Y270" s="69">
        <v>101.87278690099588</v>
      </c>
      <c r="Z270" s="88">
        <f t="shared" si="53"/>
        <v>-1.8275605880834545E-2</v>
      </c>
      <c r="AA270" s="88">
        <f t="shared" si="54"/>
        <v>9.0229091871827372E-3</v>
      </c>
      <c r="AB270" s="84">
        <f t="shared" ref="AB270:AB315" si="55">M270/$V270*100</f>
        <v>699890.53809340426</v>
      </c>
      <c r="AC270" s="84">
        <f t="shared" ref="AC270:AC315" si="56">N270/$V270*100</f>
        <v>205290.08073939959</v>
      </c>
      <c r="AD270" s="84">
        <f t="shared" ref="AD270:AD315" si="57">O270/$V270*100</f>
        <v>253720.42162952613</v>
      </c>
      <c r="AE270" s="84">
        <f t="shared" ref="AE270:AE315" si="58">P270/$V270*100</f>
        <v>57919.387939069602</v>
      </c>
      <c r="AF270" s="84">
        <f t="shared" ref="AF270:AF315" si="59">Q270/$V270*100</f>
        <v>182960.64778541352</v>
      </c>
      <c r="AG270" s="84">
        <f t="shared" ref="AG270:AG315" si="60">R270/$W270*100</f>
        <v>826259.04350752896</v>
      </c>
      <c r="AH270" s="84">
        <f t="shared" ref="AH270:AH309" si="61">S270/$W270*100</f>
        <v>272199.9016745002</v>
      </c>
      <c r="AI270" s="84">
        <f t="shared" ref="AI270:AI309" si="62">T270/$W270*100</f>
        <v>277362.41086841398</v>
      </c>
      <c r="AJ270" s="84">
        <f t="shared" ref="AJ270:AJ309" si="63">U270/$W270*100</f>
        <v>276696.73096461495</v>
      </c>
      <c r="AK270" s="84">
        <v>91.424887169568024</v>
      </c>
      <c r="AL270" s="71">
        <v>59040578</v>
      </c>
      <c r="AM270" s="71">
        <f t="shared" ref="AM270:AM315" si="64">AL270/$AK270*100</f>
        <v>64578234.469675601</v>
      </c>
      <c r="AN270" s="71">
        <f>[1]Extra_XM!I309</f>
        <v>60.954566724305856</v>
      </c>
      <c r="AO270" s="83">
        <v>21690344</v>
      </c>
      <c r="AP270" s="83">
        <v>35764709</v>
      </c>
      <c r="AQ270" s="71">
        <f t="shared" ref="AQ270:AQ280" si="65">AO270/$AK270*100</f>
        <v>23724769.777150914</v>
      </c>
      <c r="AR270" s="71">
        <f t="shared" ref="AR270:AR280" si="66">AP270/$AK270*100</f>
        <v>39119226.839915372</v>
      </c>
      <c r="AS270" s="87">
        <v>32748.844910465996</v>
      </c>
      <c r="AT270" s="86">
        <f>[2]monthly!H270</f>
        <v>140.11000000000001</v>
      </c>
      <c r="AU270" s="86">
        <f>[2]monthly!I270</f>
        <v>93.1</v>
      </c>
      <c r="BO270" s="75"/>
      <c r="BP270" s="75"/>
    </row>
    <row r="271" spans="1:79" x14ac:dyDescent="0.25">
      <c r="A271" s="67">
        <v>42156</v>
      </c>
      <c r="B271" s="68">
        <v>2015</v>
      </c>
      <c r="C271" s="68">
        <v>6</v>
      </c>
      <c r="D271" s="68">
        <v>271</v>
      </c>
      <c r="E271" s="79">
        <v>97.675392196102734</v>
      </c>
      <c r="F271" s="79">
        <v>103.537836134244</v>
      </c>
      <c r="G271" s="79"/>
      <c r="H271" s="79"/>
      <c r="I271" s="60">
        <v>101.13908977468924</v>
      </c>
      <c r="J271" s="60">
        <v>96.522761926238985</v>
      </c>
      <c r="K271" s="60">
        <v>93.835909735918179</v>
      </c>
      <c r="L271" s="60">
        <v>109.66638523932595</v>
      </c>
      <c r="M271" s="80">
        <v>733361.56205479207</v>
      </c>
      <c r="N271" s="60">
        <v>250890.44251778626</v>
      </c>
      <c r="O271" s="60">
        <v>242644.50653700283</v>
      </c>
      <c r="P271" s="60">
        <v>63060.566999999988</v>
      </c>
      <c r="Q271" s="60">
        <v>176766.046</v>
      </c>
      <c r="R271" s="81">
        <v>810061.80799999996</v>
      </c>
      <c r="S271" s="60">
        <v>245808.16700000002</v>
      </c>
      <c r="T271" s="60">
        <v>302634.53100000002</v>
      </c>
      <c r="U271" s="60">
        <v>261619.11</v>
      </c>
      <c r="V271" s="69">
        <v>96.288364181757203</v>
      </c>
      <c r="W271" s="69">
        <v>91.300029854405537</v>
      </c>
      <c r="X271" s="69">
        <v>128.1016134873077</v>
      </c>
      <c r="Y271" s="69">
        <v>101.47423281228799</v>
      </c>
      <c r="Z271" s="88">
        <f t="shared" si="53"/>
        <v>-1.0790369922274445E-3</v>
      </c>
      <c r="AA271" s="88">
        <f t="shared" si="54"/>
        <v>-3.9122723627381673E-3</v>
      </c>
      <c r="AB271" s="84">
        <f t="shared" si="55"/>
        <v>761630.51297711709</v>
      </c>
      <c r="AC271" s="84">
        <f t="shared" si="56"/>
        <v>260561.53788654765</v>
      </c>
      <c r="AD271" s="84">
        <f t="shared" si="57"/>
        <v>251997.74510550287</v>
      </c>
      <c r="AE271" s="84">
        <f t="shared" si="58"/>
        <v>65491.368075341597</v>
      </c>
      <c r="AF271" s="84">
        <f t="shared" si="59"/>
        <v>183579.86190972189</v>
      </c>
      <c r="AG271" s="84">
        <f t="shared" si="60"/>
        <v>887252.51162764174</v>
      </c>
      <c r="AH271" s="84">
        <f t="shared" si="61"/>
        <v>269231.20112007164</v>
      </c>
      <c r="AI271" s="84">
        <f t="shared" si="62"/>
        <v>331472.54330869956</v>
      </c>
      <c r="AJ271" s="84">
        <f t="shared" si="63"/>
        <v>286548.76719887072</v>
      </c>
      <c r="AK271" s="84">
        <v>90.586718246292719</v>
      </c>
      <c r="AL271" s="71">
        <v>59508913</v>
      </c>
      <c r="AM271" s="71">
        <f t="shared" si="64"/>
        <v>65692757.340213515</v>
      </c>
      <c r="AN271" s="71">
        <f>[1]Extra_XM!I310</f>
        <v>62.052188993463133</v>
      </c>
      <c r="AO271" s="83">
        <v>21649882</v>
      </c>
      <c r="AP271" s="83">
        <v>35700942</v>
      </c>
      <c r="AQ271" s="71">
        <f t="shared" si="65"/>
        <v>23899620.627758007</v>
      </c>
      <c r="AR271" s="71">
        <f t="shared" si="66"/>
        <v>39410790.777224198</v>
      </c>
      <c r="AS271" s="60">
        <v>34443.530362088793</v>
      </c>
      <c r="AT271" s="86">
        <f>[2]monthly!H271</f>
        <v>139.02000000000001</v>
      </c>
      <c r="AU271" s="86">
        <f>[2]monthly!I271</f>
        <v>92.5</v>
      </c>
      <c r="BO271" s="75"/>
      <c r="BP271" s="75"/>
    </row>
    <row r="272" spans="1:79" x14ac:dyDescent="0.25">
      <c r="A272" s="67">
        <v>42186</v>
      </c>
      <c r="B272" s="68">
        <v>2015</v>
      </c>
      <c r="C272" s="68">
        <v>7</v>
      </c>
      <c r="D272" s="68">
        <v>272</v>
      </c>
      <c r="E272" s="60">
        <v>96.604415465591615</v>
      </c>
      <c r="F272" s="60">
        <v>101.435581043089</v>
      </c>
      <c r="G272" s="60"/>
      <c r="H272" s="60"/>
      <c r="I272" s="60">
        <v>97.197489025473374</v>
      </c>
      <c r="J272" s="60">
        <v>88.258670082263919</v>
      </c>
      <c r="K272" s="60">
        <v>89.182459543901956</v>
      </c>
      <c r="L272" s="60">
        <v>97.502751972107632</v>
      </c>
      <c r="M272" s="80">
        <v>740411.85448609199</v>
      </c>
      <c r="N272" s="60">
        <v>179489.9664706628</v>
      </c>
      <c r="O272" s="60">
        <v>303818.59362654452</v>
      </c>
      <c r="P272" s="60">
        <v>66045.747388888893</v>
      </c>
      <c r="Q272" s="60">
        <v>191057.54699999999</v>
      </c>
      <c r="R272" s="81">
        <v>861620.03200000001</v>
      </c>
      <c r="S272" s="60">
        <v>263621.5</v>
      </c>
      <c r="T272" s="60">
        <v>316842.09999999998</v>
      </c>
      <c r="U272" s="60">
        <v>281156.43199999997</v>
      </c>
      <c r="V272" s="102">
        <v>97.740295344637047</v>
      </c>
      <c r="W272" s="102">
        <v>90.413958395706914</v>
      </c>
      <c r="X272" s="102">
        <v>130.4598743109955</v>
      </c>
      <c r="Y272" s="102">
        <v>100.47479101380542</v>
      </c>
      <c r="Z272" s="103">
        <f t="shared" si="53"/>
        <v>1.840929836470373E-2</v>
      </c>
      <c r="AA272" s="103">
        <f t="shared" si="54"/>
        <v>-9.849217587398762E-3</v>
      </c>
      <c r="AB272" s="84">
        <f t="shared" si="55"/>
        <v>757529.79042611201</v>
      </c>
      <c r="AC272" s="84">
        <f t="shared" si="56"/>
        <v>183639.68088880071</v>
      </c>
      <c r="AD272" s="84">
        <f t="shared" si="57"/>
        <v>310842.72106531431</v>
      </c>
      <c r="AE272" s="84">
        <f t="shared" si="58"/>
        <v>67572.690624688999</v>
      </c>
      <c r="AF272" s="84">
        <f t="shared" si="59"/>
        <v>195474.69784731237</v>
      </c>
      <c r="AG272" s="84">
        <f t="shared" si="60"/>
        <v>952972.35879113106</v>
      </c>
      <c r="AH272" s="84">
        <f t="shared" si="61"/>
        <v>291571.68282161775</v>
      </c>
      <c r="AI272" s="84">
        <f t="shared" si="62"/>
        <v>350434.93905366329</v>
      </c>
      <c r="AJ272" s="84">
        <f t="shared" si="63"/>
        <v>310965.73691584996</v>
      </c>
      <c r="AK272" s="84">
        <v>91.295938104448737</v>
      </c>
      <c r="AL272" s="60">
        <v>59892442</v>
      </c>
      <c r="AM272" s="71">
        <f t="shared" si="64"/>
        <v>65602526.512711868</v>
      </c>
      <c r="AN272" s="71">
        <f>[1]Extra_XM!I311</f>
        <v>61.106628337352795</v>
      </c>
      <c r="AO272" s="60">
        <v>21712943</v>
      </c>
      <c r="AP272" s="60">
        <v>35815840</v>
      </c>
      <c r="AQ272" s="71">
        <f t="shared" si="65"/>
        <v>23783032.904661018</v>
      </c>
      <c r="AR272" s="71">
        <f t="shared" si="66"/>
        <v>39230485.762711868</v>
      </c>
      <c r="AS272" s="60">
        <v>45747.449330841082</v>
      </c>
      <c r="AT272" s="86">
        <f>[2]monthly!H272</f>
        <v>143.58000000000001</v>
      </c>
      <c r="AU272" s="86">
        <f>[2]monthly!I272</f>
        <v>95.5</v>
      </c>
      <c r="BO272" s="75"/>
      <c r="BP272" s="75"/>
    </row>
    <row r="273" spans="1:79" x14ac:dyDescent="0.25">
      <c r="A273" s="67">
        <v>42217</v>
      </c>
      <c r="B273" s="68">
        <v>2015</v>
      </c>
      <c r="C273" s="68">
        <v>8</v>
      </c>
      <c r="D273" s="68">
        <v>273</v>
      </c>
      <c r="E273" s="79">
        <v>96.509218626538257</v>
      </c>
      <c r="F273" s="79">
        <v>101.24285088058799</v>
      </c>
      <c r="G273" s="79"/>
      <c r="H273" s="79"/>
      <c r="I273" s="60">
        <v>98.587361329130744</v>
      </c>
      <c r="J273" s="60">
        <v>95.857848906222372</v>
      </c>
      <c r="K273" s="60">
        <v>99.212257139623205</v>
      </c>
      <c r="L273" s="60">
        <v>98.163108222931413</v>
      </c>
      <c r="M273" s="80">
        <v>640763.73294470203</v>
      </c>
      <c r="N273" s="60">
        <v>152743.18082836471</v>
      </c>
      <c r="O273" s="60">
        <v>252089.86273417709</v>
      </c>
      <c r="P273" s="60">
        <v>55094.61538216559</v>
      </c>
      <c r="Q273" s="60">
        <v>180836.07399999999</v>
      </c>
      <c r="R273" s="81">
        <v>824098.81400000001</v>
      </c>
      <c r="S273" s="60">
        <v>260977.12800000003</v>
      </c>
      <c r="T273" s="60">
        <v>308091.70799999998</v>
      </c>
      <c r="U273" s="60">
        <v>255029.978</v>
      </c>
      <c r="V273" s="69">
        <v>95.059439486397963</v>
      </c>
      <c r="W273" s="69">
        <v>88.691417142673828</v>
      </c>
      <c r="X273" s="69">
        <v>126.86249046715024</v>
      </c>
      <c r="Y273" s="69">
        <v>98.576745451432188</v>
      </c>
      <c r="Z273" s="88">
        <f t="shared" si="53"/>
        <v>-2.7574638277434449E-2</v>
      </c>
      <c r="AA273" s="88">
        <f t="shared" si="54"/>
        <v>-1.8890763973944735E-2</v>
      </c>
      <c r="AB273" s="84">
        <f t="shared" si="55"/>
        <v>674066.39088839642</v>
      </c>
      <c r="AC273" s="84">
        <f t="shared" si="56"/>
        <v>160681.76043707971</v>
      </c>
      <c r="AD273" s="84">
        <f t="shared" si="57"/>
        <v>265191.82534234127</v>
      </c>
      <c r="AE273" s="84">
        <f t="shared" si="58"/>
        <v>57958.06884601825</v>
      </c>
      <c r="AF273" s="84">
        <f t="shared" si="59"/>
        <v>190234.73626296292</v>
      </c>
      <c r="AG273" s="84">
        <f t="shared" si="60"/>
        <v>929175.38195867359</v>
      </c>
      <c r="AH273" s="84">
        <f t="shared" si="61"/>
        <v>294252.9687852186</v>
      </c>
      <c r="AI273" s="84">
        <f t="shared" si="62"/>
        <v>347374.88465697522</v>
      </c>
      <c r="AJ273" s="84">
        <f t="shared" si="63"/>
        <v>287547.52851647971</v>
      </c>
      <c r="AK273" s="84">
        <v>91.231463571889108</v>
      </c>
      <c r="AL273" s="60">
        <v>61928406</v>
      </c>
      <c r="AM273" s="71">
        <f t="shared" si="64"/>
        <v>67880535.481272072</v>
      </c>
      <c r="AN273" s="71">
        <f>[1]Extra_XM!I312</f>
        <v>61.44231959866039</v>
      </c>
      <c r="AO273" s="60">
        <v>21301803</v>
      </c>
      <c r="AP273" s="60">
        <v>35393268</v>
      </c>
      <c r="AQ273" s="71">
        <f t="shared" si="65"/>
        <v>23349184.772438161</v>
      </c>
      <c r="AR273" s="71">
        <f t="shared" si="66"/>
        <v>38795023.793639578</v>
      </c>
      <c r="AS273" s="60">
        <v>37648.503201165942</v>
      </c>
      <c r="AT273" s="86">
        <f>[2]monthly!H273</f>
        <v>141.12</v>
      </c>
      <c r="AU273" s="86">
        <f>[2]monthly!I273</f>
        <v>97.6</v>
      </c>
      <c r="BO273" s="75"/>
      <c r="BP273" s="75"/>
    </row>
    <row r="274" spans="1:79" x14ac:dyDescent="0.25">
      <c r="A274" s="67">
        <v>42248</v>
      </c>
      <c r="B274" s="68">
        <v>2015</v>
      </c>
      <c r="C274" s="68">
        <v>9</v>
      </c>
      <c r="D274" s="68">
        <v>274</v>
      </c>
      <c r="E274" s="79">
        <v>100.04575901949468</v>
      </c>
      <c r="F274" s="79">
        <v>103.665187432059</v>
      </c>
      <c r="G274" s="79"/>
      <c r="H274" s="79"/>
      <c r="I274" s="60">
        <v>99.892755530343891</v>
      </c>
      <c r="J274" s="60">
        <v>98.841704585285299</v>
      </c>
      <c r="K274" s="60">
        <v>98.428741366114664</v>
      </c>
      <c r="L274" s="60">
        <v>106.63874943934668</v>
      </c>
      <c r="M274" s="80">
        <v>634183.18556268001</v>
      </c>
      <c r="N274" s="60">
        <v>157481.79021200966</v>
      </c>
      <c r="O274" s="60">
        <v>247878.25403570945</v>
      </c>
      <c r="P274" s="60">
        <v>59071.424314960626</v>
      </c>
      <c r="Q274" s="60">
        <v>169751.71699999998</v>
      </c>
      <c r="R274" s="81">
        <v>766569.30299999996</v>
      </c>
      <c r="S274" s="60">
        <v>261668.60199999998</v>
      </c>
      <c r="T274" s="60">
        <v>287025.76400000002</v>
      </c>
      <c r="U274" s="60">
        <v>217874.93700000003</v>
      </c>
      <c r="V274" s="69">
        <v>92.895463706289434</v>
      </c>
      <c r="W274" s="69">
        <v>87.239525093205799</v>
      </c>
      <c r="X274" s="69">
        <v>124.04794666311392</v>
      </c>
      <c r="Y274" s="69">
        <v>96.959178965533795</v>
      </c>
      <c r="Z274" s="88">
        <f t="shared" si="53"/>
        <v>-2.2185783943482584E-2</v>
      </c>
      <c r="AA274" s="88">
        <f t="shared" si="54"/>
        <v>-1.6409209682169412E-2</v>
      </c>
      <c r="AB274" s="84">
        <f t="shared" si="55"/>
        <v>682684.7730345556</v>
      </c>
      <c r="AC274" s="84">
        <f t="shared" si="56"/>
        <v>169525.81313327086</v>
      </c>
      <c r="AD274" s="84">
        <f t="shared" si="57"/>
        <v>266835.69266571949</v>
      </c>
      <c r="AE274" s="84">
        <f t="shared" si="58"/>
        <v>63589.137680316278</v>
      </c>
      <c r="AF274" s="84">
        <f t="shared" si="59"/>
        <v>182734.12955524871</v>
      </c>
      <c r="AG274" s="84">
        <f t="shared" si="60"/>
        <v>878694.95183634409</v>
      </c>
      <c r="AH274" s="84">
        <f t="shared" si="61"/>
        <v>299942.71715765988</v>
      </c>
      <c r="AI274" s="84">
        <f t="shared" si="62"/>
        <v>329008.85658575594</v>
      </c>
      <c r="AJ274" s="84">
        <f t="shared" si="63"/>
        <v>249743.37809292832</v>
      </c>
      <c r="AK274" s="84">
        <v>91.102514506769836</v>
      </c>
      <c r="AL274" s="60">
        <v>64170256</v>
      </c>
      <c r="AM274" s="71">
        <f t="shared" si="64"/>
        <v>70437414.760084912</v>
      </c>
      <c r="AN274" s="71">
        <f>[1]Extra_XM!I313</f>
        <v>64.533514437039244</v>
      </c>
      <c r="AO274" s="60">
        <v>21063157</v>
      </c>
      <c r="AP274" s="60">
        <v>35194186</v>
      </c>
      <c r="AQ274" s="71">
        <f t="shared" si="65"/>
        <v>23120280.61358811</v>
      </c>
      <c r="AR274" s="71">
        <f t="shared" si="66"/>
        <v>38631410.110403396</v>
      </c>
      <c r="AS274" s="60">
        <v>35462.155749588812</v>
      </c>
      <c r="AT274" s="86">
        <f>[2]monthly!H274</f>
        <v>138.56</v>
      </c>
      <c r="AU274" s="86">
        <f>[2]monthly!I274</f>
        <v>94.3</v>
      </c>
      <c r="BO274" s="75"/>
      <c r="BP274" s="75"/>
    </row>
    <row r="275" spans="1:79" x14ac:dyDescent="0.25">
      <c r="A275" s="67">
        <v>42278</v>
      </c>
      <c r="B275" s="68">
        <v>2015</v>
      </c>
      <c r="C275" s="68">
        <v>10</v>
      </c>
      <c r="D275" s="68">
        <v>275</v>
      </c>
      <c r="E275" s="60">
        <v>107.4709527173911</v>
      </c>
      <c r="F275" s="60">
        <v>103.15238230702801</v>
      </c>
      <c r="G275" s="60"/>
      <c r="H275" s="60"/>
      <c r="I275" s="60">
        <v>109.3466910129917</v>
      </c>
      <c r="J275" s="60">
        <v>99.210101002021347</v>
      </c>
      <c r="K275" s="60">
        <v>101.07623403455794</v>
      </c>
      <c r="L275" s="60">
        <v>116.26519190917477</v>
      </c>
      <c r="M275" s="80">
        <v>693273.06443914899</v>
      </c>
      <c r="N275" s="60">
        <v>162758.33563977308</v>
      </c>
      <c r="O275" s="60">
        <v>278669.30776813126</v>
      </c>
      <c r="P275" s="60">
        <v>76813.978031237348</v>
      </c>
      <c r="Q275" s="60">
        <v>175031.443</v>
      </c>
      <c r="R275" s="81">
        <v>744219.402</v>
      </c>
      <c r="S275" s="60">
        <v>276024.26199999999</v>
      </c>
      <c r="T275" s="60">
        <v>240477.473</v>
      </c>
      <c r="U275" s="60">
        <v>227717.66699999996</v>
      </c>
      <c r="V275" s="69">
        <v>91.919346443486944</v>
      </c>
      <c r="W275" s="69">
        <v>85.933795311864657</v>
      </c>
      <c r="X275" s="69">
        <v>122.77729560421938</v>
      </c>
      <c r="Y275" s="69">
        <v>95.503952031044705</v>
      </c>
      <c r="Z275" s="88">
        <f t="shared" si="53"/>
        <v>-1.0243225245358922E-2</v>
      </c>
      <c r="AA275" s="88">
        <f t="shared" si="54"/>
        <v>-1.5008655704545348E-2</v>
      </c>
      <c r="AB275" s="84">
        <f t="shared" si="55"/>
        <v>754218.87911853369</v>
      </c>
      <c r="AC275" s="84">
        <f t="shared" si="56"/>
        <v>177066.46308656986</v>
      </c>
      <c r="AD275" s="84">
        <f t="shared" si="57"/>
        <v>303167.19880015717</v>
      </c>
      <c r="AE275" s="84">
        <f t="shared" si="58"/>
        <v>83566.714737754854</v>
      </c>
      <c r="AF275" s="84">
        <f t="shared" si="59"/>
        <v>190418.50249404385</v>
      </c>
      <c r="AG275" s="84">
        <f t="shared" si="60"/>
        <v>866038.09281218564</v>
      </c>
      <c r="AH275" s="84">
        <f t="shared" si="61"/>
        <v>321205.71539785119</v>
      </c>
      <c r="AI275" s="84">
        <f t="shared" si="62"/>
        <v>279840.39588531695</v>
      </c>
      <c r="AJ275" s="84">
        <f t="shared" si="63"/>
        <v>264991.98152901733</v>
      </c>
      <c r="AK275" s="84">
        <v>90.844616376531278</v>
      </c>
      <c r="AL275" s="60">
        <v>64739234</v>
      </c>
      <c r="AM275" s="71">
        <f t="shared" si="64"/>
        <v>71263699.030518085</v>
      </c>
      <c r="AN275" s="71">
        <f>[1]Extra_XM!I314</f>
        <v>67.120817158133661</v>
      </c>
      <c r="AO275" s="60">
        <v>20877442</v>
      </c>
      <c r="AP275" s="60">
        <v>35068272</v>
      </c>
      <c r="AQ275" s="71">
        <f t="shared" si="65"/>
        <v>22981485.125621006</v>
      </c>
      <c r="AR275" s="71">
        <f t="shared" si="66"/>
        <v>38602476.843151167</v>
      </c>
      <c r="AS275" s="60">
        <v>38309.01253079396</v>
      </c>
      <c r="AT275" s="86">
        <f>[2]monthly!H275</f>
        <v>140.44999999999999</v>
      </c>
      <c r="AU275" s="86">
        <f>[2]monthly!I275</f>
        <v>97.2</v>
      </c>
      <c r="BO275" s="75"/>
      <c r="BP275" s="75"/>
    </row>
    <row r="276" spans="1:79" x14ac:dyDescent="0.25">
      <c r="A276" s="67">
        <v>42309</v>
      </c>
      <c r="B276" s="68">
        <v>2015</v>
      </c>
      <c r="C276" s="68">
        <v>11</v>
      </c>
      <c r="D276" s="68">
        <v>276</v>
      </c>
      <c r="E276" s="60">
        <v>101.60744804253196</v>
      </c>
      <c r="F276" s="60">
        <v>102.276086891422</v>
      </c>
      <c r="G276" s="60"/>
      <c r="H276" s="60"/>
      <c r="I276" s="60">
        <v>96.224127531862209</v>
      </c>
      <c r="J276" s="60">
        <v>96.873095579659932</v>
      </c>
      <c r="K276" s="60">
        <v>96.284392952049004</v>
      </c>
      <c r="L276" s="60">
        <v>91.467035335338494</v>
      </c>
      <c r="M276" s="60">
        <v>602244.58467719692</v>
      </c>
      <c r="N276" s="60">
        <v>120822.79535694627</v>
      </c>
      <c r="O276" s="60">
        <v>228984.91626035961</v>
      </c>
      <c r="P276" s="60">
        <v>82534.122059894871</v>
      </c>
      <c r="Q276" s="60">
        <v>169902.75099999999</v>
      </c>
      <c r="R276" s="60">
        <v>736362.67700000003</v>
      </c>
      <c r="S276" s="60">
        <v>255395.946</v>
      </c>
      <c r="T276" s="60">
        <v>225331.10800000001</v>
      </c>
      <c r="U276" s="60">
        <v>255635.62299999999</v>
      </c>
      <c r="V276" s="69">
        <v>90.191181814091635</v>
      </c>
      <c r="W276" s="69">
        <v>85.646644548493256</v>
      </c>
      <c r="X276" s="69">
        <v>120.45562111531227</v>
      </c>
      <c r="Y276" s="69">
        <v>95.179502418711408</v>
      </c>
      <c r="Z276" s="88">
        <f t="shared" si="53"/>
        <v>-1.890964023504127E-2</v>
      </c>
      <c r="AA276" s="88">
        <f t="shared" si="54"/>
        <v>-3.3972375533509735E-3</v>
      </c>
      <c r="AB276" s="84">
        <f t="shared" si="55"/>
        <v>667742.20335485297</v>
      </c>
      <c r="AC276" s="84">
        <f t="shared" si="56"/>
        <v>133962.98055611982</v>
      </c>
      <c r="AD276" s="84">
        <f t="shared" si="57"/>
        <v>253888.36431078074</v>
      </c>
      <c r="AE276" s="84">
        <f t="shared" si="58"/>
        <v>91510.190242345387</v>
      </c>
      <c r="AF276" s="84">
        <f t="shared" si="59"/>
        <v>188380.66824561119</v>
      </c>
      <c r="AG276" s="84">
        <f t="shared" si="60"/>
        <v>859768.27333039348</v>
      </c>
      <c r="AH276" s="84">
        <f t="shared" si="61"/>
        <v>298197.25845230801</v>
      </c>
      <c r="AI276" s="84">
        <f t="shared" si="62"/>
        <v>263093.91242107237</v>
      </c>
      <c r="AJ276" s="84">
        <f t="shared" si="63"/>
        <v>298477.10245701304</v>
      </c>
      <c r="AK276" s="84">
        <v>91.231463571889108</v>
      </c>
      <c r="AL276" s="60">
        <v>65546333</v>
      </c>
      <c r="AM276" s="71">
        <f t="shared" si="64"/>
        <v>71846192.567491159</v>
      </c>
      <c r="AN276" s="71">
        <f>[1]Extra_XM!I315</f>
        <v>65.585275224059956</v>
      </c>
      <c r="AO276" s="60">
        <v>21086139</v>
      </c>
      <c r="AP276" s="60">
        <v>35079111</v>
      </c>
      <c r="AQ276" s="71">
        <f t="shared" si="65"/>
        <v>23112792.642402828</v>
      </c>
      <c r="AR276" s="71">
        <f t="shared" si="66"/>
        <v>38450672.198586576</v>
      </c>
      <c r="AS276" s="60">
        <v>39339.655483899696</v>
      </c>
      <c r="AT276" s="86">
        <f>[2]monthly!H276</f>
        <v>136.13999999999999</v>
      </c>
      <c r="AU276" s="86">
        <f>[2]monthly!I276</f>
        <v>87.6</v>
      </c>
      <c r="BO276" s="75"/>
      <c r="BP276" s="75"/>
    </row>
    <row r="277" spans="1:79" x14ac:dyDescent="0.25">
      <c r="A277" s="67">
        <v>42339</v>
      </c>
      <c r="B277" s="68">
        <v>2015</v>
      </c>
      <c r="C277" s="68">
        <v>12</v>
      </c>
      <c r="D277" s="68">
        <v>277</v>
      </c>
      <c r="E277" s="60">
        <v>113.95687907923624</v>
      </c>
      <c r="F277" s="60">
        <v>102.64933337317299</v>
      </c>
      <c r="G277" s="60"/>
      <c r="H277" s="60"/>
      <c r="I277" s="60">
        <v>107.83388604632627</v>
      </c>
      <c r="J277" s="60">
        <v>110.90451472291112</v>
      </c>
      <c r="K277" s="60">
        <v>137.41711084669984</v>
      </c>
      <c r="L277" s="60">
        <v>102.7961411342835</v>
      </c>
      <c r="M277" s="60">
        <v>517129.43298302696</v>
      </c>
      <c r="N277" s="60">
        <v>82218.456235790814</v>
      </c>
      <c r="O277" s="60">
        <v>217345.44538114039</v>
      </c>
      <c r="P277" s="60">
        <v>51735.595366099027</v>
      </c>
      <c r="Q277" s="60">
        <v>165829.93599999999</v>
      </c>
      <c r="R277" s="60">
        <v>770795.88</v>
      </c>
      <c r="S277" s="60">
        <v>267660.63199999998</v>
      </c>
      <c r="T277" s="60">
        <v>262018.67499999999</v>
      </c>
      <c r="U277" s="60">
        <v>241116.573</v>
      </c>
      <c r="V277" s="69">
        <v>89.533817620218144</v>
      </c>
      <c r="W277" s="69">
        <v>84.850221372285063</v>
      </c>
      <c r="X277" s="69">
        <v>119.33813824763899</v>
      </c>
      <c r="Y277" s="69">
        <v>94.289089154739472</v>
      </c>
      <c r="Z277" s="88">
        <f t="shared" si="53"/>
        <v>-9.277133414998584E-3</v>
      </c>
      <c r="AA277" s="88">
        <f t="shared" si="54"/>
        <v>-9.3550947561676923E-3</v>
      </c>
      <c r="AB277" s="84">
        <f t="shared" si="55"/>
        <v>577580.01024436485</v>
      </c>
      <c r="AC277" s="84">
        <f t="shared" si="56"/>
        <v>91829.499088872311</v>
      </c>
      <c r="AD277" s="84">
        <f t="shared" si="57"/>
        <v>242752.34895385537</v>
      </c>
      <c r="AE277" s="84">
        <f t="shared" si="58"/>
        <v>57783.30103777047</v>
      </c>
      <c r="AF277" s="84">
        <f t="shared" si="59"/>
        <v>185214.8611638704</v>
      </c>
      <c r="AG277" s="84">
        <f t="shared" si="60"/>
        <v>908419.40955945209</v>
      </c>
      <c r="AH277" s="84">
        <f t="shared" si="61"/>
        <v>315450.7173595035</v>
      </c>
      <c r="AI277" s="84">
        <f t="shared" si="62"/>
        <v>308801.40412407229</v>
      </c>
      <c r="AJ277" s="84">
        <f t="shared" si="63"/>
        <v>284167.28807587625</v>
      </c>
      <c r="AK277" s="84">
        <v>92.069632495164413</v>
      </c>
      <c r="AL277" s="60">
        <v>66967507</v>
      </c>
      <c r="AM277" s="71">
        <f t="shared" si="64"/>
        <v>72735716.636554614</v>
      </c>
      <c r="AN277" s="71">
        <f>[1]Extra_XM!I316</f>
        <v>65.933352447494769</v>
      </c>
      <c r="AO277" s="60">
        <v>23061708</v>
      </c>
      <c r="AP277" s="60">
        <v>37248497</v>
      </c>
      <c r="AQ277" s="71">
        <f t="shared" si="65"/>
        <v>25048115.62184874</v>
      </c>
      <c r="AR277" s="71">
        <f t="shared" si="66"/>
        <v>40456875.943277314</v>
      </c>
      <c r="AS277" s="60">
        <v>63360.733702407029</v>
      </c>
      <c r="AT277" s="86">
        <f>[2]monthly!H277</f>
        <v>136.4</v>
      </c>
      <c r="AU277" s="86">
        <f>[2]monthly!I277</f>
        <v>77.2</v>
      </c>
      <c r="BO277" s="75"/>
      <c r="BP277" s="75"/>
    </row>
    <row r="278" spans="1:79" x14ac:dyDescent="0.25">
      <c r="A278" s="89">
        <v>42370</v>
      </c>
      <c r="B278" s="90">
        <f>B266+1</f>
        <v>2016</v>
      </c>
      <c r="C278" s="90">
        <f>C266</f>
        <v>1</v>
      </c>
      <c r="D278" s="90">
        <v>278</v>
      </c>
      <c r="E278" s="91">
        <v>99.680772570026988</v>
      </c>
      <c r="F278" s="91">
        <v>102.217636968176</v>
      </c>
      <c r="G278" s="91"/>
      <c r="H278" s="91"/>
      <c r="I278" s="92">
        <v>88.005399749255432</v>
      </c>
      <c r="J278" s="92">
        <v>86.679185903447234</v>
      </c>
      <c r="K278" s="92">
        <v>81.978066699016964</v>
      </c>
      <c r="L278" s="92">
        <v>85.680708438244196</v>
      </c>
      <c r="M278" s="93">
        <v>640589.12288844294</v>
      </c>
      <c r="N278" s="94">
        <v>252348.26096698572</v>
      </c>
      <c r="O278" s="94">
        <v>176315.39714367923</v>
      </c>
      <c r="P278" s="94">
        <v>45516.39577777779</v>
      </c>
      <c r="Q278" s="94">
        <v>166409.057</v>
      </c>
      <c r="R278" s="94">
        <v>649950.11800000002</v>
      </c>
      <c r="S278" s="94">
        <v>219399.21100000001</v>
      </c>
      <c r="T278" s="94">
        <v>214930.152</v>
      </c>
      <c r="U278" s="94">
        <v>215620.63999999998</v>
      </c>
      <c r="V278" s="94">
        <f t="shared" ref="V278:V311" si="67">V277*(1+Z278)</f>
        <v>88.670838432829598</v>
      </c>
      <c r="W278" s="94">
        <f t="shared" ref="W278:W311" si="68">W277*(1+AA278)</f>
        <v>82.870996591135466</v>
      </c>
      <c r="X278" s="95">
        <v>118.18788762383276</v>
      </c>
      <c r="Y278" s="95">
        <v>92.089692396205606</v>
      </c>
      <c r="Z278" s="96">
        <f t="shared" si="53"/>
        <v>-9.6385836137257153E-3</v>
      </c>
      <c r="AA278" s="96">
        <f t="shared" si="54"/>
        <v>-2.3326100381820369E-2</v>
      </c>
      <c r="AB278" s="97">
        <f t="shared" si="55"/>
        <v>722434.94502841018</v>
      </c>
      <c r="AC278" s="97">
        <f t="shared" si="56"/>
        <v>284589.91188872757</v>
      </c>
      <c r="AD278" s="97">
        <f t="shared" si="57"/>
        <v>198842.59612278573</v>
      </c>
      <c r="AE278" s="97">
        <f t="shared" si="58"/>
        <v>51331.865788387258</v>
      </c>
      <c r="AF278" s="97">
        <f t="shared" si="59"/>
        <v>187670.55769531158</v>
      </c>
      <c r="AG278" s="97">
        <f t="shared" si="60"/>
        <v>784291.4224945181</v>
      </c>
      <c r="AH278" s="97">
        <f t="shared" si="61"/>
        <v>264747.8852975067</v>
      </c>
      <c r="AI278" s="97">
        <f t="shared" si="62"/>
        <v>259355.09507676252</v>
      </c>
      <c r="AJ278" s="97">
        <f t="shared" si="63"/>
        <v>260188.30335034785</v>
      </c>
      <c r="AK278" s="97">
        <v>94.455190199871055</v>
      </c>
      <c r="AL278" s="98">
        <v>67586278</v>
      </c>
      <c r="AM278" s="98">
        <f t="shared" si="64"/>
        <v>71553800.121501699</v>
      </c>
      <c r="AN278" s="98">
        <f>[1]Extra_XM!I317</f>
        <v>64.454726073990187</v>
      </c>
      <c r="AO278" s="99">
        <v>22030833</v>
      </c>
      <c r="AP278" s="99">
        <v>36470297</v>
      </c>
      <c r="AQ278" s="98">
        <f t="shared" si="65"/>
        <v>23324110.568600681</v>
      </c>
      <c r="AR278" s="98">
        <f t="shared" si="66"/>
        <v>38611215.458703071</v>
      </c>
      <c r="AS278" s="100">
        <v>30916.995320722737</v>
      </c>
      <c r="AT278" s="86">
        <f>[2]monthly!H278</f>
        <v>128.41</v>
      </c>
      <c r="AU278" s="86">
        <f>[2]monthly!I278</f>
        <v>76.3</v>
      </c>
      <c r="AV278" s="77"/>
      <c r="AW278" s="77"/>
      <c r="AX278" s="77"/>
      <c r="BN278" s="74"/>
      <c r="BO278" s="75"/>
      <c r="BP278" s="76"/>
      <c r="BQ278" s="76"/>
      <c r="BR278" s="74"/>
      <c r="BS278" s="74"/>
      <c r="BU278" s="78"/>
      <c r="BV278" s="78"/>
      <c r="BW278" s="78"/>
      <c r="BX278" s="78"/>
      <c r="CA278" s="77"/>
    </row>
    <row r="279" spans="1:79" x14ac:dyDescent="0.25">
      <c r="A279" s="67">
        <v>42401</v>
      </c>
      <c r="B279" s="68">
        <f t="shared" ref="B279:B301" si="69">B267+1</f>
        <v>2016</v>
      </c>
      <c r="C279" s="68">
        <f t="shared" ref="C279:C325" si="70">C267</f>
        <v>2</v>
      </c>
      <c r="D279" s="68">
        <v>279</v>
      </c>
      <c r="E279" s="60">
        <v>105.11924515198622</v>
      </c>
      <c r="F279" s="60">
        <v>104.100441866129</v>
      </c>
      <c r="G279" s="60"/>
      <c r="H279" s="60"/>
      <c r="I279" s="60">
        <v>96.073554547676537</v>
      </c>
      <c r="J279" s="60">
        <v>90.889550792278158</v>
      </c>
      <c r="K279" s="60">
        <v>89.287131914930811</v>
      </c>
      <c r="L279" s="60">
        <v>101.04057448228897</v>
      </c>
      <c r="M279" s="60">
        <v>734632.47228877374</v>
      </c>
      <c r="N279" s="60">
        <v>299917.04938225955</v>
      </c>
      <c r="O279" s="60">
        <v>219095.05798023575</v>
      </c>
      <c r="P279" s="60">
        <v>47818.911246278047</v>
      </c>
      <c r="Q279" s="60">
        <v>167801.45699999999</v>
      </c>
      <c r="R279" s="60">
        <v>631206.31000000006</v>
      </c>
      <c r="S279" s="60">
        <v>209295.95699999999</v>
      </c>
      <c r="T279" s="60">
        <v>192527.73</v>
      </c>
      <c r="U279" s="60">
        <v>229382.33100000001</v>
      </c>
      <c r="V279" s="60">
        <f t="shared" si="67"/>
        <v>89.266016510286576</v>
      </c>
      <c r="W279" s="60">
        <f t="shared" si="68"/>
        <v>81.983071920590731</v>
      </c>
      <c r="X279" s="69">
        <v>118.98119059669166</v>
      </c>
      <c r="Y279" s="69">
        <v>91.102993633731529</v>
      </c>
      <c r="Z279" s="88">
        <f t="shared" si="53"/>
        <v>6.7122188983004261E-3</v>
      </c>
      <c r="AA279" s="88">
        <f t="shared" si="54"/>
        <v>-1.0714540756949442E-2</v>
      </c>
      <c r="AB279" s="60">
        <f t="shared" si="55"/>
        <v>822969.92854399234</v>
      </c>
      <c r="AC279" s="60">
        <f t="shared" si="56"/>
        <v>335981.21783299086</v>
      </c>
      <c r="AD279" s="60">
        <f t="shared" si="57"/>
        <v>245440.61283947661</v>
      </c>
      <c r="AE279" s="60">
        <f t="shared" si="58"/>
        <v>53568.998725027268</v>
      </c>
      <c r="AF279" s="60">
        <f t="shared" si="59"/>
        <v>187979.10286571752</v>
      </c>
      <c r="AG279" s="60">
        <f t="shared" si="60"/>
        <v>769922.73552690248</v>
      </c>
      <c r="AH279" s="60">
        <f t="shared" si="61"/>
        <v>255291.67436263579</v>
      </c>
      <c r="AI279" s="60">
        <f t="shared" si="62"/>
        <v>234838.39467065036</v>
      </c>
      <c r="AJ279" s="60">
        <f t="shared" si="63"/>
        <v>279792.31032252737</v>
      </c>
      <c r="AK279" s="60">
        <v>94.906511927788515</v>
      </c>
      <c r="AL279" s="60">
        <v>66240760</v>
      </c>
      <c r="AM279" s="71">
        <f t="shared" si="64"/>
        <v>69795800.788043484</v>
      </c>
      <c r="AN279" s="71">
        <f>[1]Extra_XM!I318</f>
        <v>63.536712380675041</v>
      </c>
      <c r="AO279" s="60">
        <v>21641608</v>
      </c>
      <c r="AP279" s="60">
        <v>36081802</v>
      </c>
      <c r="AQ279" s="71">
        <f t="shared" si="65"/>
        <v>22803080.168478265</v>
      </c>
      <c r="AR279" s="71">
        <f t="shared" si="66"/>
        <v>38018257.40625</v>
      </c>
      <c r="AS279" s="60">
        <v>37086.89740654311</v>
      </c>
      <c r="AT279" s="86">
        <f>[2]monthly!H279</f>
        <v>130.88</v>
      </c>
      <c r="AU279" s="86">
        <f>[2]monthly!I279</f>
        <v>75.8</v>
      </c>
      <c r="BO279" s="75"/>
      <c r="BP279" s="75"/>
    </row>
    <row r="280" spans="1:79" x14ac:dyDescent="0.25">
      <c r="A280" s="67">
        <v>42430</v>
      </c>
      <c r="B280" s="68">
        <f t="shared" si="69"/>
        <v>2016</v>
      </c>
      <c r="C280" s="68">
        <f t="shared" si="70"/>
        <v>3</v>
      </c>
      <c r="D280" s="68">
        <v>280</v>
      </c>
      <c r="E280" s="60">
        <v>109.37012082223848</v>
      </c>
      <c r="F280" s="60">
        <v>103.426423725389</v>
      </c>
      <c r="G280" s="60"/>
      <c r="H280" s="60"/>
      <c r="I280" s="60">
        <v>104.85096506565263</v>
      </c>
      <c r="J280" s="60">
        <v>100.22819996480055</v>
      </c>
      <c r="K280" s="60">
        <v>89.658541839379311</v>
      </c>
      <c r="L280" s="60">
        <v>113.95746133852312</v>
      </c>
      <c r="M280" s="60">
        <v>827540.99583636713</v>
      </c>
      <c r="N280" s="60">
        <v>351126.60614565009</v>
      </c>
      <c r="O280" s="60">
        <v>232253.18250500259</v>
      </c>
      <c r="P280" s="60">
        <v>68133.129285714269</v>
      </c>
      <c r="Q280" s="60">
        <v>176028.079</v>
      </c>
      <c r="R280" s="60">
        <v>664970.53599999996</v>
      </c>
      <c r="S280" s="60">
        <v>248862.022</v>
      </c>
      <c r="T280" s="60">
        <v>177435.636</v>
      </c>
      <c r="U280" s="60">
        <v>238673.55399999997</v>
      </c>
      <c r="V280" s="60">
        <f t="shared" si="67"/>
        <v>90.292321992721398</v>
      </c>
      <c r="W280" s="60">
        <f t="shared" si="68"/>
        <v>82.443716680699481</v>
      </c>
      <c r="X280" s="69">
        <v>120.34913612612989</v>
      </c>
      <c r="Y280" s="69">
        <v>91.614881218137327</v>
      </c>
      <c r="Z280" s="88">
        <f t="shared" si="53"/>
        <v>1.1497157849723827E-2</v>
      </c>
      <c r="AA280" s="88">
        <f t="shared" si="54"/>
        <v>5.6187789664057242E-3</v>
      </c>
      <c r="AB280" s="60">
        <f t="shared" si="55"/>
        <v>916513.140400882</v>
      </c>
      <c r="AC280" s="60">
        <f t="shared" si="56"/>
        <v>388877.59047104244</v>
      </c>
      <c r="AD280" s="60">
        <f t="shared" si="57"/>
        <v>257223.62364734054</v>
      </c>
      <c r="AE280" s="60">
        <f t="shared" si="58"/>
        <v>75458.3864741086</v>
      </c>
      <c r="AF280" s="60">
        <f t="shared" si="59"/>
        <v>194953.54102665553</v>
      </c>
      <c r="AG280" s="60">
        <f t="shared" si="60"/>
        <v>806575.15547897806</v>
      </c>
      <c r="AH280" s="60">
        <f t="shared" si="61"/>
        <v>301856.86917030992</v>
      </c>
      <c r="AI280" s="60">
        <f t="shared" si="62"/>
        <v>215220.32623444137</v>
      </c>
      <c r="AJ280" s="60">
        <f t="shared" si="63"/>
        <v>289498.78002755635</v>
      </c>
      <c r="AK280" s="60">
        <v>94.455190199871055</v>
      </c>
      <c r="AL280" s="60">
        <v>65572498</v>
      </c>
      <c r="AM280" s="71">
        <f t="shared" si="64"/>
        <v>69421805.049829349</v>
      </c>
      <c r="AN280" s="71">
        <f>[1]Extra_XM!I319</f>
        <v>63.753219946048134</v>
      </c>
      <c r="AO280" s="60">
        <v>21852536</v>
      </c>
      <c r="AP280" s="60">
        <v>36147883</v>
      </c>
      <c r="AQ280" s="71">
        <f t="shared" si="65"/>
        <v>23135346.987030715</v>
      </c>
      <c r="AR280" s="71">
        <f t="shared" si="66"/>
        <v>38269874.766552903</v>
      </c>
      <c r="AS280" s="60">
        <v>45412.23086972491</v>
      </c>
      <c r="AT280" s="86">
        <f>[2]monthly!H280</f>
        <v>140.56</v>
      </c>
      <c r="AU280" s="86">
        <f>[2]monthly!I280</f>
        <v>83.7</v>
      </c>
      <c r="BO280" s="75"/>
      <c r="BP280" s="75"/>
    </row>
    <row r="281" spans="1:79" x14ac:dyDescent="0.25">
      <c r="A281" s="67">
        <v>42461</v>
      </c>
      <c r="B281" s="68">
        <f t="shared" si="69"/>
        <v>2016</v>
      </c>
      <c r="C281" s="68">
        <f t="shared" si="70"/>
        <v>4</v>
      </c>
      <c r="D281" s="68">
        <v>281</v>
      </c>
      <c r="E281" s="60">
        <v>107.09482138346722</v>
      </c>
      <c r="F281" s="60">
        <v>106.07505487402</v>
      </c>
      <c r="G281" s="60"/>
      <c r="H281" s="60"/>
      <c r="I281" s="60">
        <v>101.51583558554384</v>
      </c>
      <c r="J281" s="60">
        <v>101.80552505137952</v>
      </c>
      <c r="K281" s="60">
        <v>107.29166345913681</v>
      </c>
      <c r="L281" s="60">
        <v>106.07524523725289</v>
      </c>
      <c r="M281" s="60">
        <v>775384.55645542603</v>
      </c>
      <c r="N281" s="60">
        <v>297429.00322488003</v>
      </c>
      <c r="O281" s="60">
        <v>245484.73129201675</v>
      </c>
      <c r="P281" s="60">
        <v>54600.550323529387</v>
      </c>
      <c r="Q281" s="60">
        <v>177870.26899999997</v>
      </c>
      <c r="R281" s="60">
        <v>633415.43700000003</v>
      </c>
      <c r="S281" s="60">
        <v>213966.83400000003</v>
      </c>
      <c r="T281" s="60">
        <v>187289.97899999999</v>
      </c>
      <c r="U281" s="60">
        <v>232157.894</v>
      </c>
      <c r="V281" s="60">
        <f t="shared" si="67"/>
        <v>92.032463501069444</v>
      </c>
      <c r="W281" s="60">
        <f t="shared" si="68"/>
        <v>83.478952168669508</v>
      </c>
      <c r="X281" s="69">
        <v>122.66854183688113</v>
      </c>
      <c r="Y281" s="69">
        <v>92.765277877600127</v>
      </c>
      <c r="Z281" s="88">
        <f t="shared" si="53"/>
        <v>1.9272308762735335E-2</v>
      </c>
      <c r="AA281" s="88">
        <f t="shared" si="54"/>
        <v>1.2556875522478528E-2</v>
      </c>
      <c r="AB281" s="60">
        <f t="shared" si="55"/>
        <v>842512.00821807398</v>
      </c>
      <c r="AC281" s="60">
        <f t="shared" si="56"/>
        <v>323178.35675606341</v>
      </c>
      <c r="AD281" s="60">
        <f t="shared" si="57"/>
        <v>266737.10770457011</v>
      </c>
      <c r="AE281" s="60">
        <f t="shared" si="58"/>
        <v>59327.489720944948</v>
      </c>
      <c r="AF281" s="60">
        <f t="shared" si="59"/>
        <v>193269.05119510688</v>
      </c>
      <c r="AG281" s="60">
        <f t="shared" si="60"/>
        <v>758772.62536810711</v>
      </c>
      <c r="AH281" s="60">
        <f t="shared" si="61"/>
        <v>256312.31399224958</v>
      </c>
      <c r="AI281" s="60">
        <f t="shared" si="62"/>
        <v>224355.92941030208</v>
      </c>
      <c r="AJ281" s="60">
        <f t="shared" si="63"/>
        <v>278103.50749363046</v>
      </c>
      <c r="AK281" s="60">
        <v>94.132817537072853</v>
      </c>
      <c r="AL281" s="60">
        <v>64854746</v>
      </c>
      <c r="AM281" s="71">
        <f t="shared" si="64"/>
        <v>68897062.360273972</v>
      </c>
      <c r="AN281" s="71">
        <f>[1]Extra_XM!I320</f>
        <v>63.896115159106891</v>
      </c>
      <c r="AO281" s="60">
        <v>21577290</v>
      </c>
      <c r="AP281" s="60">
        <v>36108517</v>
      </c>
      <c r="AQ281" s="71">
        <f t="shared" ref="AQ281:AQ284" si="71">AO281/$AK281*100</f>
        <v>22922175.883561645</v>
      </c>
      <c r="AR281" s="71">
        <f t="shared" ref="AR281:AR284" si="72">AP281/$AK281*100</f>
        <v>38359116.347260274</v>
      </c>
      <c r="AS281" s="60">
        <v>42533.842604134516</v>
      </c>
      <c r="AT281" s="86">
        <f>[2]monthly!H281</f>
        <v>136.04</v>
      </c>
      <c r="AU281" s="86">
        <f>[2]monthly!I281</f>
        <v>83</v>
      </c>
      <c r="BO281" s="75"/>
      <c r="BP281" s="75"/>
    </row>
    <row r="282" spans="1:79" x14ac:dyDescent="0.25">
      <c r="A282" s="67">
        <v>42491</v>
      </c>
      <c r="B282" s="68">
        <f t="shared" si="69"/>
        <v>2016</v>
      </c>
      <c r="C282" s="68">
        <f t="shared" si="70"/>
        <v>5</v>
      </c>
      <c r="D282" s="68">
        <v>282</v>
      </c>
      <c r="E282" s="60">
        <v>102.83079398248616</v>
      </c>
      <c r="F282" s="60">
        <v>104.048874919363</v>
      </c>
      <c r="G282" s="60"/>
      <c r="H282" s="60"/>
      <c r="I282" s="60">
        <v>98.454235664042599</v>
      </c>
      <c r="J282" s="60">
        <v>96.124630542393632</v>
      </c>
      <c r="K282" s="60">
        <v>105.99226944141232</v>
      </c>
      <c r="L282" s="60">
        <v>105.93356798566242</v>
      </c>
      <c r="M282" s="60">
        <v>772613.64793255005</v>
      </c>
      <c r="N282" s="60">
        <v>268932.13908308011</v>
      </c>
      <c r="O282" s="60">
        <v>258691.1859923272</v>
      </c>
      <c r="P282" s="60">
        <v>60909.245857142902</v>
      </c>
      <c r="Q282" s="60">
        <v>184081.08</v>
      </c>
      <c r="R282" s="60">
        <v>687107.04099999997</v>
      </c>
      <c r="S282" s="60">
        <v>242051.45699999999</v>
      </c>
      <c r="T282" s="60">
        <v>192519.07699999999</v>
      </c>
      <c r="U282" s="60">
        <v>252536.296</v>
      </c>
      <c r="V282" s="60">
        <f t="shared" si="67"/>
        <v>95.447117347837974</v>
      </c>
      <c r="W282" s="60">
        <f t="shared" si="68"/>
        <v>84.454272868296385</v>
      </c>
      <c r="X282" s="69">
        <v>127.21987722796217</v>
      </c>
      <c r="Y282" s="69">
        <v>93.849094736463613</v>
      </c>
      <c r="Z282" s="88">
        <f t="shared" si="53"/>
        <v>3.7102710466169864E-2</v>
      </c>
      <c r="AA282" s="88">
        <f t="shared" si="54"/>
        <v>1.1683432461589094E-2</v>
      </c>
      <c r="AB282" s="60">
        <f t="shared" si="55"/>
        <v>809467.76539820863</v>
      </c>
      <c r="AC282" s="60">
        <f t="shared" si="56"/>
        <v>281760.35752133885</v>
      </c>
      <c r="AD282" s="60">
        <f t="shared" si="57"/>
        <v>271030.90505036287</v>
      </c>
      <c r="AE282" s="60">
        <f t="shared" si="58"/>
        <v>63814.652081289489</v>
      </c>
      <c r="AF282" s="60">
        <f t="shared" si="59"/>
        <v>192861.85388831934</v>
      </c>
      <c r="AG282" s="60">
        <f t="shared" si="60"/>
        <v>813584.69816147781</v>
      </c>
      <c r="AH282" s="60">
        <f t="shared" si="61"/>
        <v>286606.5253767221</v>
      </c>
      <c r="AI282" s="60">
        <f t="shared" si="62"/>
        <v>227956.58580854407</v>
      </c>
      <c r="AJ282" s="60">
        <f t="shared" si="63"/>
        <v>299021.3371368692</v>
      </c>
      <c r="AK282" s="60">
        <v>94.584139264990327</v>
      </c>
      <c r="AL282" s="60">
        <v>65130901</v>
      </c>
      <c r="AM282" s="71">
        <f t="shared" si="64"/>
        <v>68860277.744376272</v>
      </c>
      <c r="AN282" s="71">
        <f>[1]Extra_XM!I321</f>
        <v>63.92097212434151</v>
      </c>
      <c r="AO282" s="60">
        <v>21768791</v>
      </c>
      <c r="AP282" s="60">
        <v>36268306</v>
      </c>
      <c r="AQ282" s="71">
        <f t="shared" si="71"/>
        <v>23015265.740286298</v>
      </c>
      <c r="AR282" s="71">
        <f t="shared" si="72"/>
        <v>38345018.817995913</v>
      </c>
      <c r="AS282" s="60">
        <v>48594.806698038323</v>
      </c>
      <c r="AT282" s="86">
        <f>[2]monthly!H282</f>
        <v>133.62</v>
      </c>
      <c r="AU282" s="86">
        <f>[2]monthly!I282</f>
        <v>86.3</v>
      </c>
      <c r="BO282" s="75"/>
      <c r="BP282" s="75"/>
    </row>
    <row r="283" spans="1:79" x14ac:dyDescent="0.25">
      <c r="A283" s="67">
        <v>42522</v>
      </c>
      <c r="B283" s="68">
        <f t="shared" si="69"/>
        <v>2016</v>
      </c>
      <c r="C283" s="68">
        <f t="shared" si="70"/>
        <v>6</v>
      </c>
      <c r="D283" s="68">
        <v>283</v>
      </c>
      <c r="E283" s="60">
        <v>102.23858764525281</v>
      </c>
      <c r="F283" s="60">
        <v>107.90490173062901</v>
      </c>
      <c r="G283" s="60"/>
      <c r="H283" s="60"/>
      <c r="I283" s="60">
        <v>104.55341262243788</v>
      </c>
      <c r="J283" s="60">
        <v>96.473200607576075</v>
      </c>
      <c r="K283" s="60">
        <v>103.26267301980891</v>
      </c>
      <c r="L283" s="60">
        <v>117.79034127474135</v>
      </c>
      <c r="M283" s="60">
        <v>828734.65580303187</v>
      </c>
      <c r="N283" s="60">
        <v>296283.16538148717</v>
      </c>
      <c r="O283" s="60">
        <v>279998.20757927088</v>
      </c>
      <c r="P283" s="60">
        <v>61738.707802274395</v>
      </c>
      <c r="Q283" s="60">
        <v>190714.571</v>
      </c>
      <c r="R283" s="60">
        <v>695960.353</v>
      </c>
      <c r="S283" s="60">
        <v>236695.03099999999</v>
      </c>
      <c r="T283" s="60">
        <v>207604.78899999999</v>
      </c>
      <c r="U283" s="60">
        <v>251660.421</v>
      </c>
      <c r="V283" s="60">
        <f t="shared" si="67"/>
        <v>98.859886428442934</v>
      </c>
      <c r="W283" s="60">
        <f t="shared" si="68"/>
        <v>85.379517760837103</v>
      </c>
      <c r="X283" s="69">
        <v>131.76870044553192</v>
      </c>
      <c r="Y283" s="69">
        <v>94.877265279236468</v>
      </c>
      <c r="Z283" s="88">
        <f t="shared" si="53"/>
        <v>3.5755601378382185E-2</v>
      </c>
      <c r="AA283" s="88">
        <f t="shared" si="54"/>
        <v>1.0955572301043937E-2</v>
      </c>
      <c r="AB283" s="60">
        <f t="shared" si="55"/>
        <v>838292.13824040676</v>
      </c>
      <c r="AC283" s="60">
        <f t="shared" si="56"/>
        <v>299700.08674442873</v>
      </c>
      <c r="AD283" s="60">
        <f t="shared" si="57"/>
        <v>283227.32070093974</v>
      </c>
      <c r="AE283" s="60">
        <f t="shared" si="58"/>
        <v>62450.716901199652</v>
      </c>
      <c r="AF283" s="60">
        <f t="shared" si="59"/>
        <v>192914.00980724735</v>
      </c>
      <c r="AG283" s="60">
        <f t="shared" si="60"/>
        <v>815137.36696136673</v>
      </c>
      <c r="AH283" s="60">
        <f t="shared" si="61"/>
        <v>277226.94764220144</v>
      </c>
      <c r="AI283" s="60">
        <f t="shared" si="62"/>
        <v>243155.26070495869</v>
      </c>
      <c r="AJ283" s="60">
        <f t="shared" si="63"/>
        <v>294755.02743520366</v>
      </c>
      <c r="AK283" s="60">
        <v>94.842037395228886</v>
      </c>
      <c r="AL283" s="60">
        <v>64147357</v>
      </c>
      <c r="AM283" s="71">
        <f t="shared" si="64"/>
        <v>67635996.401767507</v>
      </c>
      <c r="AN283" s="71">
        <f>[1]Extra_XM!I322</f>
        <v>64.071989602788818</v>
      </c>
      <c r="AO283" s="60">
        <v>21543441</v>
      </c>
      <c r="AP283" s="60">
        <v>36271387</v>
      </c>
      <c r="AQ283" s="71">
        <f t="shared" si="71"/>
        <v>22715076.132562883</v>
      </c>
      <c r="AR283" s="71">
        <f t="shared" si="72"/>
        <v>38243998.121685922</v>
      </c>
      <c r="AS283" s="60">
        <v>39657.176215162101</v>
      </c>
      <c r="AT283" s="86">
        <f>[2]monthly!H283</f>
        <v>135.35</v>
      </c>
      <c r="AU283" s="86">
        <f>[2]monthly!I283</f>
        <v>87.7</v>
      </c>
      <c r="BO283" s="75"/>
      <c r="BP283" s="75"/>
    </row>
    <row r="284" spans="1:79" x14ac:dyDescent="0.25">
      <c r="A284" s="67">
        <v>42552</v>
      </c>
      <c r="B284" s="68">
        <f t="shared" si="69"/>
        <v>2016</v>
      </c>
      <c r="C284" s="68">
        <f t="shared" si="70"/>
        <v>7</v>
      </c>
      <c r="D284" s="68">
        <v>284</v>
      </c>
      <c r="E284" s="60">
        <v>101.14727975429957</v>
      </c>
      <c r="F284" s="60">
        <v>106.520044484067</v>
      </c>
      <c r="G284" s="60"/>
      <c r="H284" s="60"/>
      <c r="I284" s="60">
        <v>100.98317068436171</v>
      </c>
      <c r="J284" s="60">
        <v>93.358257876753797</v>
      </c>
      <c r="K284" s="60">
        <v>91.688025268776713</v>
      </c>
      <c r="L284" s="60">
        <v>109.87192031229441</v>
      </c>
      <c r="M284" s="60">
        <v>798088.54298249015</v>
      </c>
      <c r="N284" s="60">
        <v>265757.70331543777</v>
      </c>
      <c r="O284" s="60">
        <v>275820.33552902995</v>
      </c>
      <c r="P284" s="60">
        <v>64610.171138022844</v>
      </c>
      <c r="Q284" s="60">
        <v>191900.33200000002</v>
      </c>
      <c r="R284" s="60">
        <v>691647.99399999995</v>
      </c>
      <c r="S284" s="60">
        <v>234088.22200000001</v>
      </c>
      <c r="T284" s="60">
        <v>228705.38199999998</v>
      </c>
      <c r="U284" s="60">
        <v>228854.53700000001</v>
      </c>
      <c r="V284" s="60">
        <f t="shared" si="67"/>
        <v>96.497950120093506</v>
      </c>
      <c r="W284" s="60">
        <f t="shared" si="68"/>
        <v>85.316809346720177</v>
      </c>
      <c r="X284" s="69">
        <v>128.62051477457632</v>
      </c>
      <c r="Y284" s="69">
        <v>94.807581085679914</v>
      </c>
      <c r="Z284" s="88">
        <f t="shared" si="53"/>
        <v>-2.3891756238856865E-2</v>
      </c>
      <c r="AA284" s="88">
        <f t="shared" si="54"/>
        <v>-7.3446671709465061E-4</v>
      </c>
      <c r="AB284" s="60">
        <f t="shared" si="55"/>
        <v>827052.32804350147</v>
      </c>
      <c r="AC284" s="60">
        <f t="shared" si="56"/>
        <v>275402.43392185774</v>
      </c>
      <c r="AD284" s="60">
        <f t="shared" si="57"/>
        <v>285830.25358131068</v>
      </c>
      <c r="AE284" s="60">
        <f t="shared" si="58"/>
        <v>66954.967496837271</v>
      </c>
      <c r="AF284" s="60">
        <f t="shared" si="59"/>
        <v>198864.67200720479</v>
      </c>
      <c r="AG284" s="60">
        <f t="shared" si="60"/>
        <v>810681.97380565654</v>
      </c>
      <c r="AH284" s="60">
        <f t="shared" si="61"/>
        <v>274375.26531106618</v>
      </c>
      <c r="AI284" s="60">
        <f t="shared" si="62"/>
        <v>268066.02796239249</v>
      </c>
      <c r="AJ284" s="60">
        <f t="shared" si="63"/>
        <v>268240.85283118696</v>
      </c>
      <c r="AK284" s="60">
        <v>93.939393939393938</v>
      </c>
      <c r="AL284" s="60">
        <v>63947212</v>
      </c>
      <c r="AM284" s="71">
        <f t="shared" si="64"/>
        <v>68072838.580645174</v>
      </c>
      <c r="AN284" s="71">
        <f>[1]Extra_XM!I323</f>
        <v>63.469755057983605</v>
      </c>
      <c r="AO284" s="60">
        <v>21726327</v>
      </c>
      <c r="AP284" s="60">
        <v>36470861</v>
      </c>
      <c r="AQ284" s="71">
        <f t="shared" si="71"/>
        <v>23128025.516129032</v>
      </c>
      <c r="AR284" s="71">
        <f t="shared" si="72"/>
        <v>38823819.774193548</v>
      </c>
      <c r="AS284" s="60">
        <v>47639.839238043598</v>
      </c>
      <c r="AT284" s="86">
        <f>[2]monthly!H284</f>
        <v>136.49</v>
      </c>
      <c r="AU284" s="86">
        <f>[2]monthly!I284</f>
        <v>89.6</v>
      </c>
      <c r="BO284" s="75"/>
      <c r="BP284" s="75"/>
    </row>
    <row r="285" spans="1:79" x14ac:dyDescent="0.25">
      <c r="A285" s="67">
        <v>42583</v>
      </c>
      <c r="B285" s="68">
        <f t="shared" si="69"/>
        <v>2016</v>
      </c>
      <c r="C285" s="68">
        <f t="shared" si="70"/>
        <v>8</v>
      </c>
      <c r="D285" s="68">
        <v>285</v>
      </c>
      <c r="E285" s="60">
        <v>100.80613336383098</v>
      </c>
      <c r="F285" s="60">
        <v>106.083927178858</v>
      </c>
      <c r="G285" s="60"/>
      <c r="H285" s="60"/>
      <c r="I285" s="60">
        <v>103.45784434195049</v>
      </c>
      <c r="J285" s="60">
        <v>96.092471040209333</v>
      </c>
      <c r="K285" s="60">
        <v>100.44357295146746</v>
      </c>
      <c r="L285" s="60">
        <v>107.90275665953739</v>
      </c>
      <c r="M285" s="60">
        <v>721052.47924107045</v>
      </c>
      <c r="N285" s="60">
        <v>177048.21164301716</v>
      </c>
      <c r="O285" s="60">
        <v>295372.26580672612</v>
      </c>
      <c r="P285" s="60">
        <v>59624.943839018553</v>
      </c>
      <c r="Q285" s="60">
        <v>189007.06200000001</v>
      </c>
      <c r="R285" s="60">
        <v>875507.17599999998</v>
      </c>
      <c r="S285" s="60">
        <v>287596.93799999997</v>
      </c>
      <c r="T285" s="60">
        <v>286303.951</v>
      </c>
      <c r="U285" s="60">
        <v>301606.45600000001</v>
      </c>
      <c r="V285" s="60">
        <f t="shared" si="67"/>
        <v>94.226771751244499</v>
      </c>
      <c r="W285" s="60">
        <f t="shared" si="68"/>
        <v>85.053866979235451</v>
      </c>
      <c r="X285" s="69">
        <v>125.59329885358845</v>
      </c>
      <c r="Y285" s="69">
        <v>94.515388608991529</v>
      </c>
      <c r="Z285" s="88">
        <f t="shared" si="53"/>
        <v>-2.3536027097181611E-2</v>
      </c>
      <c r="AA285" s="88">
        <f t="shared" si="54"/>
        <v>-3.0819526597174463E-3</v>
      </c>
      <c r="AB285" s="60">
        <f t="shared" si="55"/>
        <v>765231.01220598398</v>
      </c>
      <c r="AC285" s="60">
        <f t="shared" si="56"/>
        <v>187895.86903223052</v>
      </c>
      <c r="AD285" s="60">
        <f t="shared" si="57"/>
        <v>313469.58015976491</v>
      </c>
      <c r="AE285" s="60">
        <f t="shared" si="58"/>
        <v>63278.135004376883</v>
      </c>
      <c r="AF285" s="60">
        <f t="shared" si="59"/>
        <v>200587.43230530308</v>
      </c>
      <c r="AG285" s="60">
        <f t="shared" si="60"/>
        <v>1029356.1093627184</v>
      </c>
      <c r="AH285" s="60">
        <f t="shared" si="61"/>
        <v>338135.05277803791</v>
      </c>
      <c r="AI285" s="60">
        <f t="shared" si="62"/>
        <v>336614.85499524267</v>
      </c>
      <c r="AJ285" s="60">
        <f t="shared" si="63"/>
        <v>354606.40028704685</v>
      </c>
      <c r="AK285" s="60">
        <v>94.132817537072853</v>
      </c>
      <c r="AL285" s="60">
        <v>64006517</v>
      </c>
      <c r="AM285" s="71">
        <f t="shared" si="64"/>
        <v>67995964.292465761</v>
      </c>
      <c r="AN285" s="71">
        <f>[1]Extra_XM!I324</f>
        <v>63.195870118653872</v>
      </c>
      <c r="AO285" s="60">
        <v>21967538</v>
      </c>
      <c r="AP285" s="60">
        <v>36782089</v>
      </c>
      <c r="AQ285" s="71">
        <f t="shared" ref="AQ285:AQ286" si="73">AO285/$AK285*100</f>
        <v>23336747.560273971</v>
      </c>
      <c r="AR285" s="71">
        <f t="shared" ref="AR285:AR286" si="74">AP285/$AK285*100</f>
        <v>39074671.259589046</v>
      </c>
      <c r="AS285" s="60">
        <v>46454.570694623093</v>
      </c>
      <c r="AT285" s="86">
        <f>[2]monthly!H285</f>
        <v>137.94999999999999</v>
      </c>
      <c r="AU285" s="86">
        <f>[2]monthly!I285</f>
        <v>93</v>
      </c>
      <c r="BO285" s="75"/>
      <c r="BP285" s="75"/>
    </row>
    <row r="286" spans="1:79" x14ac:dyDescent="0.25">
      <c r="A286" s="67">
        <v>42614</v>
      </c>
      <c r="B286" s="68">
        <f t="shared" si="69"/>
        <v>2016</v>
      </c>
      <c r="C286" s="68">
        <f t="shared" si="70"/>
        <v>9</v>
      </c>
      <c r="D286" s="68">
        <v>286</v>
      </c>
      <c r="E286" s="60">
        <v>105.29839268921549</v>
      </c>
      <c r="F286" s="60">
        <v>109.02694989494501</v>
      </c>
      <c r="G286" s="60"/>
      <c r="H286" s="60"/>
      <c r="I286" s="60">
        <v>102.20668045898647</v>
      </c>
      <c r="J286" s="60">
        <v>96.934374821483956</v>
      </c>
      <c r="K286" s="60">
        <v>102.304302478137</v>
      </c>
      <c r="L286" s="60">
        <v>116.66867074088447</v>
      </c>
      <c r="M286" s="60">
        <v>722025.52971996414</v>
      </c>
      <c r="N286" s="60">
        <v>172980.10112611842</v>
      </c>
      <c r="O286" s="60">
        <v>287494.97686702193</v>
      </c>
      <c r="P286" s="60">
        <v>74852.16772682374</v>
      </c>
      <c r="Q286" s="60">
        <v>186698.28</v>
      </c>
      <c r="R286" s="60">
        <v>889105.85800000001</v>
      </c>
      <c r="S286" s="60">
        <v>303701.935</v>
      </c>
      <c r="T286" s="60">
        <v>283535.10399999999</v>
      </c>
      <c r="U286" s="60">
        <v>301869.34599999996</v>
      </c>
      <c r="V286" s="60">
        <f t="shared" si="67"/>
        <v>93.02772309929766</v>
      </c>
      <c r="W286" s="60">
        <f t="shared" si="68"/>
        <v>85.205896360675681</v>
      </c>
      <c r="X286" s="69">
        <v>123.99510682296778</v>
      </c>
      <c r="Y286" s="69">
        <v>94.684329970238693</v>
      </c>
      <c r="Z286" s="88">
        <f t="shared" si="53"/>
        <v>-1.2725137767770289E-2</v>
      </c>
      <c r="AA286" s="88">
        <f t="shared" si="54"/>
        <v>1.787448200060604E-3</v>
      </c>
      <c r="AB286" s="60">
        <f t="shared" si="55"/>
        <v>776140.17162311403</v>
      </c>
      <c r="AC286" s="60">
        <f t="shared" si="56"/>
        <v>185944.67903022812</v>
      </c>
      <c r="AD286" s="60">
        <f t="shared" si="57"/>
        <v>309042.25889754412</v>
      </c>
      <c r="AE286" s="60">
        <f t="shared" si="58"/>
        <v>80462.216243782139</v>
      </c>
      <c r="AF286" s="60">
        <f t="shared" si="59"/>
        <v>200691.01315176609</v>
      </c>
      <c r="AG286" s="60">
        <f t="shared" si="60"/>
        <v>1043479.2613840058</v>
      </c>
      <c r="AH286" s="60">
        <f t="shared" si="61"/>
        <v>356433.00284575712</v>
      </c>
      <c r="AI286" s="60">
        <f t="shared" si="62"/>
        <v>332764.65140369959</v>
      </c>
      <c r="AJ286" s="60">
        <f t="shared" si="63"/>
        <v>354282.2256363458</v>
      </c>
      <c r="AK286" s="60">
        <v>94.326241134751783</v>
      </c>
      <c r="AL286" s="60">
        <v>64418916</v>
      </c>
      <c r="AM286" s="71">
        <f t="shared" si="64"/>
        <v>68293738.015037596</v>
      </c>
      <c r="AN286" s="71">
        <f>[1]Extra_XM!I325</f>
        <v>63.772248030721087</v>
      </c>
      <c r="AO286" s="60">
        <v>22122045</v>
      </c>
      <c r="AP286" s="60">
        <v>37100753</v>
      </c>
      <c r="AQ286" s="71">
        <f t="shared" si="73"/>
        <v>23452694.323308267</v>
      </c>
      <c r="AR286" s="71">
        <f t="shared" si="74"/>
        <v>39332377.240601502</v>
      </c>
      <c r="AS286" s="60">
        <v>48676.424191237587</v>
      </c>
      <c r="AT286" s="86">
        <f>[2]monthly!H286</f>
        <v>133.82</v>
      </c>
      <c r="AU286" s="86">
        <f>[2]monthly!I286</f>
        <v>90.7</v>
      </c>
      <c r="BO286" s="75"/>
      <c r="BP286" s="75"/>
    </row>
    <row r="287" spans="1:79" x14ac:dyDescent="0.25">
      <c r="A287" s="67">
        <v>42644</v>
      </c>
      <c r="B287" s="68">
        <f t="shared" si="69"/>
        <v>2016</v>
      </c>
      <c r="C287" s="68">
        <f t="shared" si="70"/>
        <v>10</v>
      </c>
      <c r="D287" s="68">
        <v>287</v>
      </c>
      <c r="E287" s="60">
        <v>107.91851579347906</v>
      </c>
      <c r="F287" s="60">
        <v>103.958055288786</v>
      </c>
      <c r="G287" s="60"/>
      <c r="H287" s="60"/>
      <c r="I287" s="60">
        <v>106.18389548772693</v>
      </c>
      <c r="J287" s="60">
        <v>101.24536628912554</v>
      </c>
      <c r="K287" s="60">
        <v>104.65276395231894</v>
      </c>
      <c r="L287" s="60">
        <v>112.07176626646176</v>
      </c>
      <c r="M287" s="60">
        <v>617132.64352344873</v>
      </c>
      <c r="N287" s="60">
        <v>122779.04086796696</v>
      </c>
      <c r="O287" s="60">
        <v>249344.45496150901</v>
      </c>
      <c r="P287" s="60">
        <v>66852.447693972761</v>
      </c>
      <c r="Q287" s="60">
        <v>178156.70400000003</v>
      </c>
      <c r="R287" s="60">
        <v>797135.37699999998</v>
      </c>
      <c r="S287" s="60">
        <v>283890.07</v>
      </c>
      <c r="T287" s="60">
        <v>260195.851</v>
      </c>
      <c r="U287" s="60">
        <v>253048.82899999997</v>
      </c>
      <c r="V287" s="60">
        <f t="shared" si="67"/>
        <v>92.90304202924564</v>
      </c>
      <c r="W287" s="60">
        <f t="shared" si="68"/>
        <v>85.786491908691346</v>
      </c>
      <c r="X287" s="69">
        <v>123.82892149578956</v>
      </c>
      <c r="Y287" s="69">
        <v>95.329511850784442</v>
      </c>
      <c r="Z287" s="88">
        <f t="shared" ref="Z287:Z309" si="75">X287/X286-1</f>
        <v>-1.340257139465173E-3</v>
      </c>
      <c r="AA287" s="88">
        <f t="shared" ref="AA287:AA309" si="76">Y287/Y286-1</f>
        <v>6.8140301647436896E-3</v>
      </c>
      <c r="AB287" s="60">
        <f t="shared" si="55"/>
        <v>664276.03450183792</v>
      </c>
      <c r="AC287" s="60">
        <f t="shared" si="56"/>
        <v>132158.25680855149</v>
      </c>
      <c r="AD287" s="60">
        <f t="shared" si="57"/>
        <v>268392.13174851262</v>
      </c>
      <c r="AE287" s="60">
        <f t="shared" si="58"/>
        <v>71959.374239788376</v>
      </c>
      <c r="AF287" s="60">
        <f t="shared" si="59"/>
        <v>191766.27601054951</v>
      </c>
      <c r="AG287" s="60">
        <f t="shared" si="60"/>
        <v>929208.50271910836</v>
      </c>
      <c r="AH287" s="60">
        <f t="shared" si="61"/>
        <v>330926.3074915855</v>
      </c>
      <c r="AI287" s="60">
        <f t="shared" si="62"/>
        <v>303306.31922441232</v>
      </c>
      <c r="AJ287" s="60">
        <f t="shared" si="63"/>
        <v>294975.14511881175</v>
      </c>
      <c r="AK287" s="60">
        <v>94.132817537072853</v>
      </c>
      <c r="AL287" s="60">
        <v>65537813</v>
      </c>
      <c r="AM287" s="71">
        <f t="shared" si="64"/>
        <v>69622704.084246576</v>
      </c>
      <c r="AN287" s="71">
        <f>[1]Extra_XM!I326</f>
        <v>64.656834126068446</v>
      </c>
      <c r="AO287" s="60">
        <v>22414539</v>
      </c>
      <c r="AP287" s="60">
        <v>37367690</v>
      </c>
      <c r="AQ287" s="71">
        <f t="shared" ref="AQ287:AQ291" si="77">AO287/$AK287*100</f>
        <v>23811609.581506848</v>
      </c>
      <c r="AR287" s="71">
        <f t="shared" ref="AR287:AR291" si="78">AP287/$AK287*100</f>
        <v>39696772.047945201</v>
      </c>
      <c r="AS287" s="60">
        <v>46889.58168073876</v>
      </c>
      <c r="AT287" s="86">
        <f>[2]monthly!H287</f>
        <v>132.58000000000001</v>
      </c>
      <c r="AU287" s="86">
        <f>[2]monthly!I287</f>
        <v>90.2</v>
      </c>
      <c r="BO287" s="75"/>
      <c r="BP287" s="75"/>
    </row>
    <row r="288" spans="1:79" x14ac:dyDescent="0.25">
      <c r="A288" s="67">
        <v>42675</v>
      </c>
      <c r="B288" s="68">
        <f t="shared" si="69"/>
        <v>2016</v>
      </c>
      <c r="C288" s="68">
        <f t="shared" si="70"/>
        <v>11</v>
      </c>
      <c r="D288" s="68">
        <v>288</v>
      </c>
      <c r="E288" s="60">
        <v>108.58114487500171</v>
      </c>
      <c r="F288" s="60">
        <v>109.017879672983</v>
      </c>
      <c r="G288" s="60"/>
      <c r="H288" s="60"/>
      <c r="I288" s="60">
        <v>101.50477100004778</v>
      </c>
      <c r="J288" s="60">
        <v>98.450216510876885</v>
      </c>
      <c r="K288" s="60">
        <v>108.49988067393733</v>
      </c>
      <c r="L288" s="60">
        <v>111.98506209105447</v>
      </c>
      <c r="M288" s="60">
        <v>578345.93520419847</v>
      </c>
      <c r="N288" s="60">
        <v>88693.902569344486</v>
      </c>
      <c r="O288" s="60">
        <v>238683.6656546992</v>
      </c>
      <c r="P288" s="60">
        <v>77303.922980154734</v>
      </c>
      <c r="Q288" s="60">
        <v>173664.44</v>
      </c>
      <c r="R288" s="60">
        <v>888544.60100000002</v>
      </c>
      <c r="S288" s="60">
        <v>340600.53200000001</v>
      </c>
      <c r="T288" s="60">
        <v>261028.307</v>
      </c>
      <c r="U288" s="60">
        <v>286916.10600000003</v>
      </c>
      <c r="V288" s="60">
        <f t="shared" si="67"/>
        <v>92.646331573333697</v>
      </c>
      <c r="W288" s="60">
        <f t="shared" si="68"/>
        <v>85.637097879057819</v>
      </c>
      <c r="X288" s="69">
        <v>123.48675639335663</v>
      </c>
      <c r="Y288" s="69">
        <v>95.163499001890429</v>
      </c>
      <c r="Z288" s="88">
        <f t="shared" si="75"/>
        <v>-2.7632082901131172E-3</v>
      </c>
      <c r="AA288" s="88">
        <f t="shared" si="76"/>
        <v>-1.7414633272628821E-3</v>
      </c>
      <c r="AB288" s="60">
        <f t="shared" si="55"/>
        <v>624251.30642804992</v>
      </c>
      <c r="AC288" s="60">
        <f t="shared" si="56"/>
        <v>95733.852666513092</v>
      </c>
      <c r="AD288" s="60">
        <f t="shared" si="57"/>
        <v>257628.83602765261</v>
      </c>
      <c r="AE288" s="60">
        <f t="shared" si="58"/>
        <v>83439.809938902152</v>
      </c>
      <c r="AF288" s="60">
        <f t="shared" si="59"/>
        <v>187448.80347748779</v>
      </c>
      <c r="AG288" s="60">
        <f t="shared" si="60"/>
        <v>1037569.725044699</v>
      </c>
      <c r="AH288" s="60">
        <f t="shared" si="61"/>
        <v>397725.44894155319</v>
      </c>
      <c r="AI288" s="60">
        <f t="shared" si="62"/>
        <v>304807.51153973112</v>
      </c>
      <c r="AJ288" s="60">
        <f t="shared" si="63"/>
        <v>335037.16625848447</v>
      </c>
      <c r="AK288" s="60">
        <v>95.099935525467444</v>
      </c>
      <c r="AL288" s="60">
        <v>66784577</v>
      </c>
      <c r="AM288" s="71">
        <f t="shared" si="64"/>
        <v>70225680.628474563</v>
      </c>
      <c r="AN288" s="71">
        <f>[1]Extra_XM!I327</f>
        <v>64.612923911261348</v>
      </c>
      <c r="AO288" s="60">
        <v>22822584</v>
      </c>
      <c r="AP288" s="60">
        <v>37914234</v>
      </c>
      <c r="AQ288" s="71">
        <f t="shared" si="77"/>
        <v>23998527.31118644</v>
      </c>
      <c r="AR288" s="71">
        <f t="shared" si="78"/>
        <v>39867780.972203389</v>
      </c>
      <c r="AS288" s="60">
        <v>49159.600729645659</v>
      </c>
      <c r="AT288" s="86">
        <f>[2]monthly!H288</f>
        <v>132.32</v>
      </c>
      <c r="AU288" s="86">
        <f>[2]monthly!I288</f>
        <v>86.5</v>
      </c>
      <c r="BO288" s="75"/>
      <c r="BP288" s="75"/>
    </row>
    <row r="289" spans="1:79" x14ac:dyDescent="0.25">
      <c r="A289" s="67">
        <v>42705</v>
      </c>
      <c r="B289" s="68">
        <f t="shared" si="69"/>
        <v>2016</v>
      </c>
      <c r="C289" s="68">
        <f t="shared" si="70"/>
        <v>12</v>
      </c>
      <c r="D289" s="68">
        <v>289</v>
      </c>
      <c r="E289" s="60">
        <v>122.38150751029717</v>
      </c>
      <c r="F289" s="60">
        <v>110.118979546389</v>
      </c>
      <c r="G289" s="60"/>
      <c r="H289" s="60"/>
      <c r="I289" s="60">
        <v>117.41519248048861</v>
      </c>
      <c r="J289" s="60">
        <v>116.46356338798185</v>
      </c>
      <c r="K289" s="60">
        <v>152.05805035380914</v>
      </c>
      <c r="L289" s="60">
        <v>135.98967197848484</v>
      </c>
      <c r="M289" s="60">
        <v>485055.09015659848</v>
      </c>
      <c r="N289" s="60">
        <v>64883.57964426835</v>
      </c>
      <c r="O289" s="60">
        <v>176978.51203814818</v>
      </c>
      <c r="P289" s="60">
        <v>66250.43747418205</v>
      </c>
      <c r="Q289" s="60">
        <v>176942.565</v>
      </c>
      <c r="R289" s="60">
        <v>937901.58</v>
      </c>
      <c r="S289" s="60">
        <v>344524.79999999999</v>
      </c>
      <c r="T289" s="60">
        <v>296912.21799999999</v>
      </c>
      <c r="U289" s="60">
        <v>296464.67499999999</v>
      </c>
      <c r="V289" s="60">
        <f t="shared" si="67"/>
        <v>93.391134051682926</v>
      </c>
      <c r="W289" s="60">
        <f t="shared" si="68"/>
        <v>86.873847351172216</v>
      </c>
      <c r="X289" s="69">
        <v>124.47949124473365</v>
      </c>
      <c r="Y289" s="69">
        <v>96.537826367833659</v>
      </c>
      <c r="Z289" s="88">
        <f t="shared" si="75"/>
        <v>8.0392009667396014E-3</v>
      </c>
      <c r="AA289" s="88">
        <f t="shared" si="76"/>
        <v>1.4441748993654802E-2</v>
      </c>
      <c r="AB289" s="60">
        <f t="shared" si="55"/>
        <v>519380.23355425539</v>
      </c>
      <c r="AC289" s="60">
        <f t="shared" si="56"/>
        <v>69475.09557851775</v>
      </c>
      <c r="AD289" s="60">
        <f t="shared" si="57"/>
        <v>189502.47669142528</v>
      </c>
      <c r="AE289" s="60">
        <f t="shared" si="58"/>
        <v>70938.67972255146</v>
      </c>
      <c r="AF289" s="60">
        <f t="shared" si="59"/>
        <v>189463.98584482278</v>
      </c>
      <c r="AG289" s="60">
        <f t="shared" si="60"/>
        <v>1079613.2652082257</v>
      </c>
      <c r="AH289" s="60">
        <f t="shared" si="61"/>
        <v>396580.57114394766</v>
      </c>
      <c r="AI289" s="60">
        <f t="shared" si="62"/>
        <v>341773.99419158295</v>
      </c>
      <c r="AJ289" s="60">
        <f t="shared" si="63"/>
        <v>341258.82994636329</v>
      </c>
      <c r="AK289" s="60">
        <v>95.68020631850419</v>
      </c>
      <c r="AL289" s="60">
        <v>67281281</v>
      </c>
      <c r="AM289" s="71">
        <f t="shared" si="64"/>
        <v>70318912.958894879</v>
      </c>
      <c r="AN289" s="71">
        <f>[1]Extra_XM!I328</f>
        <v>63.953127527675782</v>
      </c>
      <c r="AO289" s="60">
        <v>24837187</v>
      </c>
      <c r="AP289" s="60">
        <v>40268709</v>
      </c>
      <c r="AQ289" s="71">
        <f t="shared" si="77"/>
        <v>25958542.477762803</v>
      </c>
      <c r="AR289" s="71">
        <f t="shared" si="78"/>
        <v>42086770.659703508</v>
      </c>
      <c r="AS289" s="60">
        <v>64356.909169853032</v>
      </c>
      <c r="AT289" s="86">
        <f>[2]monthly!H289</f>
        <v>133.36000000000001</v>
      </c>
      <c r="AU289" s="86">
        <f>[2]monthly!I289</f>
        <v>77.2</v>
      </c>
      <c r="BO289" s="75"/>
      <c r="BP289" s="75"/>
    </row>
    <row r="290" spans="1:79" x14ac:dyDescent="0.25">
      <c r="A290" s="89">
        <v>42736</v>
      </c>
      <c r="B290" s="90">
        <f t="shared" si="69"/>
        <v>2017</v>
      </c>
      <c r="C290" s="90">
        <f t="shared" si="70"/>
        <v>1</v>
      </c>
      <c r="D290" s="90">
        <v>290</v>
      </c>
      <c r="E290" s="91">
        <v>107.3064870390623</v>
      </c>
      <c r="F290" s="91">
        <v>109.516019218827</v>
      </c>
      <c r="G290" s="104">
        <v>7.650135800942115E-2</v>
      </c>
      <c r="H290" s="91"/>
      <c r="I290" s="92">
        <v>96.610243954476076</v>
      </c>
      <c r="J290" s="92">
        <v>92.926841854752212</v>
      </c>
      <c r="K290" s="92">
        <v>95.644446715542642</v>
      </c>
      <c r="L290" s="92">
        <v>105.44751983435543</v>
      </c>
      <c r="M290" s="93">
        <v>591390.58900000004</v>
      </c>
      <c r="N290" s="94">
        <v>175714.26300961163</v>
      </c>
      <c r="O290" s="94">
        <v>187318.43123059321</v>
      </c>
      <c r="P290" s="94">
        <v>59442.465479902625</v>
      </c>
      <c r="Q290" s="94">
        <v>168915.429</v>
      </c>
      <c r="R290" s="94">
        <v>804731.58700000006</v>
      </c>
      <c r="S290" s="94">
        <v>271249.571</v>
      </c>
      <c r="T290" s="94">
        <v>232925.77499999997</v>
      </c>
      <c r="U290" s="94">
        <v>300556.24100000004</v>
      </c>
      <c r="V290" s="94">
        <f t="shared" si="67"/>
        <v>93.905230643124924</v>
      </c>
      <c r="W290" s="94">
        <f t="shared" si="68"/>
        <v>87.477252229359792</v>
      </c>
      <c r="X290" s="95">
        <v>125.16472205173872</v>
      </c>
      <c r="Y290" s="95">
        <v>97.208354923159462</v>
      </c>
      <c r="Z290" s="96">
        <f t="shared" si="75"/>
        <v>5.5047686984666111E-3</v>
      </c>
      <c r="AA290" s="96">
        <f t="shared" si="76"/>
        <v>6.9457598182387503E-3</v>
      </c>
      <c r="AB290" s="95">
        <f t="shared" si="55"/>
        <v>629773.85279794049</v>
      </c>
      <c r="AC290" s="95">
        <f t="shared" si="56"/>
        <v>187118.71724951264</v>
      </c>
      <c r="AD290" s="95">
        <f t="shared" si="57"/>
        <v>199476.03551763101</v>
      </c>
      <c r="AE290" s="95">
        <f t="shared" si="58"/>
        <v>63300.48398028675</v>
      </c>
      <c r="AF290" s="95">
        <f t="shared" si="59"/>
        <v>179878.6157524515</v>
      </c>
      <c r="AG290" s="95">
        <f t="shared" si="60"/>
        <v>919932.40127164149</v>
      </c>
      <c r="AH290" s="95">
        <f t="shared" si="61"/>
        <v>310080.12264582899</v>
      </c>
      <c r="AI290" s="95">
        <f t="shared" si="62"/>
        <v>266270.10915853118</v>
      </c>
      <c r="AJ290" s="95">
        <f t="shared" si="63"/>
        <v>343582.16946728126</v>
      </c>
      <c r="AK290" s="97">
        <v>96.260477111540951</v>
      </c>
      <c r="AL290" s="98">
        <v>66954052</v>
      </c>
      <c r="AM290" s="98">
        <f t="shared" si="64"/>
        <v>69555080.141995981</v>
      </c>
      <c r="AN290" s="98">
        <f>[1]Extra_XM!I329</f>
        <v>63.948576420778672</v>
      </c>
      <c r="AO290" s="99">
        <v>24345636</v>
      </c>
      <c r="AP290" s="99">
        <v>39973175</v>
      </c>
      <c r="AQ290" s="99">
        <f t="shared" si="77"/>
        <v>25291414.223710649</v>
      </c>
      <c r="AR290" s="99">
        <f t="shared" si="78"/>
        <v>41526051.188881442</v>
      </c>
      <c r="AS290" s="100">
        <v>41527.880940076895</v>
      </c>
      <c r="AT290" s="86">
        <f>[2]monthly!H290</f>
        <v>128.66999999999999</v>
      </c>
      <c r="AU290" s="86">
        <f>[2]monthly!I290</f>
        <v>77.900000000000006</v>
      </c>
      <c r="AV290" s="77"/>
      <c r="AW290" s="77"/>
      <c r="AX290" s="77"/>
      <c r="BN290" s="74"/>
      <c r="BO290" s="75"/>
      <c r="BP290" s="76"/>
      <c r="BQ290" s="76"/>
      <c r="BR290" s="74"/>
      <c r="BS290" s="74"/>
      <c r="BU290" s="78"/>
      <c r="BV290" s="78"/>
      <c r="BW290" s="78"/>
      <c r="BX290" s="78"/>
      <c r="CA290" s="77"/>
    </row>
    <row r="291" spans="1:79" x14ac:dyDescent="0.25">
      <c r="A291" s="67">
        <v>42767</v>
      </c>
      <c r="B291" s="68">
        <f t="shared" si="69"/>
        <v>2017</v>
      </c>
      <c r="C291" s="68">
        <f t="shared" si="70"/>
        <v>2</v>
      </c>
      <c r="D291" s="68">
        <v>291</v>
      </c>
      <c r="E291" s="60">
        <v>109.86051423284945</v>
      </c>
      <c r="F291" s="60">
        <v>108.83910829948999</v>
      </c>
      <c r="G291" s="104">
        <v>4.510372076976088E-2</v>
      </c>
      <c r="H291" s="60"/>
      <c r="I291" s="60">
        <v>100.17579795811153</v>
      </c>
      <c r="J291" s="60">
        <v>96.315195488229094</v>
      </c>
      <c r="K291" s="60">
        <v>99.578192318287378</v>
      </c>
      <c r="L291" s="60">
        <v>110.24029157143549</v>
      </c>
      <c r="M291" s="60">
        <v>840012.777</v>
      </c>
      <c r="N291" s="60">
        <v>427469.31318068819</v>
      </c>
      <c r="O291" s="60">
        <v>184592.05702998483</v>
      </c>
      <c r="P291" s="60">
        <v>60044.663798570968</v>
      </c>
      <c r="Q291" s="60">
        <v>167906.74300000002</v>
      </c>
      <c r="R291" s="60">
        <v>742047.27099999995</v>
      </c>
      <c r="S291" s="60">
        <v>253115.22899999999</v>
      </c>
      <c r="T291" s="60">
        <v>229257.12700000001</v>
      </c>
      <c r="U291" s="60">
        <v>259674.91500000001</v>
      </c>
      <c r="V291" s="60">
        <f t="shared" si="67"/>
        <v>93.746939985984397</v>
      </c>
      <c r="W291" s="60">
        <f t="shared" si="68"/>
        <v>87.581972623218618</v>
      </c>
      <c r="X291" s="69">
        <v>124.95373906422363</v>
      </c>
      <c r="Y291" s="69">
        <v>97.324724573034061</v>
      </c>
      <c r="Z291" s="88">
        <f t="shared" si="75"/>
        <v>-1.6856426000600999E-3</v>
      </c>
      <c r="AA291" s="88">
        <f t="shared" si="76"/>
        <v>1.1971157208305883E-3</v>
      </c>
      <c r="AB291" s="60">
        <f t="shared" si="55"/>
        <v>896042.87577342347</v>
      </c>
      <c r="AC291" s="60">
        <f t="shared" si="56"/>
        <v>455982.1507183027</v>
      </c>
      <c r="AD291" s="60">
        <f t="shared" si="57"/>
        <v>196904.62116158905</v>
      </c>
      <c r="AE291" s="60">
        <f t="shared" si="58"/>
        <v>64049.731977969546</v>
      </c>
      <c r="AF291" s="60">
        <f t="shared" si="59"/>
        <v>179106.37192542269</v>
      </c>
      <c r="AG291" s="60">
        <f t="shared" si="60"/>
        <v>847260.28516429849</v>
      </c>
      <c r="AH291" s="60">
        <f t="shared" si="61"/>
        <v>289003.80000449694</v>
      </c>
      <c r="AI291" s="60">
        <f t="shared" si="62"/>
        <v>261762.91779390941</v>
      </c>
      <c r="AJ291" s="60">
        <f t="shared" si="63"/>
        <v>296493.56736589223</v>
      </c>
      <c r="AK291" s="60">
        <v>97.098646034816241</v>
      </c>
      <c r="AL291" s="60">
        <v>64791115</v>
      </c>
      <c r="AM291" s="71">
        <f t="shared" si="64"/>
        <v>66727104.492031872</v>
      </c>
      <c r="AN291" s="71">
        <f>[1]Extra_XM!I330</f>
        <v>62.876266033219551</v>
      </c>
      <c r="AO291" s="60">
        <v>23895473</v>
      </c>
      <c r="AP291" s="60">
        <v>39775895</v>
      </c>
      <c r="AQ291" s="71">
        <f t="shared" si="77"/>
        <v>24609481.157370519</v>
      </c>
      <c r="AR291" s="71">
        <f t="shared" si="78"/>
        <v>40964417.758964151</v>
      </c>
      <c r="AS291" s="60">
        <v>52729.399922637975</v>
      </c>
      <c r="AT291" s="86">
        <f>[2]monthly!H291</f>
        <v>129.82</v>
      </c>
      <c r="AU291" s="86">
        <f>[2]monthly!I291</f>
        <v>75.900000000000006</v>
      </c>
      <c r="BO291" s="75"/>
      <c r="BP291" s="75"/>
    </row>
    <row r="292" spans="1:79" x14ac:dyDescent="0.25">
      <c r="A292" s="67">
        <v>42795</v>
      </c>
      <c r="B292" s="68">
        <f t="shared" si="69"/>
        <v>2017</v>
      </c>
      <c r="C292" s="68">
        <f t="shared" si="70"/>
        <v>3</v>
      </c>
      <c r="D292" s="68">
        <v>292</v>
      </c>
      <c r="E292" s="60">
        <v>120.20702836038667</v>
      </c>
      <c r="F292" s="60">
        <v>113.49764008115601</v>
      </c>
      <c r="G292" s="104">
        <v>9.9084717623761698E-2</v>
      </c>
      <c r="H292" s="60"/>
      <c r="I292" s="60">
        <v>116.26827558241102</v>
      </c>
      <c r="J292" s="60">
        <v>106.66614932970693</v>
      </c>
      <c r="K292" s="60">
        <v>107.52813393272427</v>
      </c>
      <c r="L292" s="60">
        <v>131.45900323877459</v>
      </c>
      <c r="M292" s="60">
        <v>1030898.173</v>
      </c>
      <c r="N292" s="60">
        <v>423967.56275589741</v>
      </c>
      <c r="O292" s="60">
        <v>299351.60171209206</v>
      </c>
      <c r="P292" s="60">
        <v>130074.4249967247</v>
      </c>
      <c r="Q292" s="60">
        <v>177504.584</v>
      </c>
      <c r="R292" s="60">
        <v>908678.549</v>
      </c>
      <c r="S292" s="60">
        <v>329019.23200000002</v>
      </c>
      <c r="T292" s="60">
        <v>245405.45599999998</v>
      </c>
      <c r="U292" s="60">
        <v>334253.86099999998</v>
      </c>
      <c r="V292" s="60">
        <f t="shared" si="67"/>
        <v>93.122256737591755</v>
      </c>
      <c r="W292" s="60">
        <f t="shared" si="68"/>
        <v>87.768485841639446</v>
      </c>
      <c r="X292" s="69">
        <v>124.12110913913897</v>
      </c>
      <c r="Y292" s="69">
        <v>97.531985805778049</v>
      </c>
      <c r="Z292" s="88">
        <f t="shared" si="75"/>
        <v>-6.6635054806699623E-3</v>
      </c>
      <c r="AA292" s="88">
        <f t="shared" si="76"/>
        <v>2.1295845804161218E-3</v>
      </c>
      <c r="AB292" s="60">
        <f t="shared" si="55"/>
        <v>1107037.36047222</v>
      </c>
      <c r="AC292" s="60">
        <f t="shared" si="56"/>
        <v>455280.59307088231</v>
      </c>
      <c r="AD292" s="60">
        <f t="shared" si="57"/>
        <v>321460.85393487813</v>
      </c>
      <c r="AE292" s="60">
        <f t="shared" si="58"/>
        <v>139681.34960824679</v>
      </c>
      <c r="AF292" s="60">
        <f t="shared" si="59"/>
        <v>190614.56435724956</v>
      </c>
      <c r="AG292" s="60">
        <f t="shared" si="60"/>
        <v>1035313.0059000078</v>
      </c>
      <c r="AH292" s="60">
        <f t="shared" si="61"/>
        <v>374871.71943885298</v>
      </c>
      <c r="AI292" s="60">
        <f t="shared" si="62"/>
        <v>279605.43428171321</v>
      </c>
      <c r="AJ292" s="60">
        <f t="shared" si="63"/>
        <v>380835.85217944143</v>
      </c>
      <c r="AK292" s="60">
        <v>97.098646034816241</v>
      </c>
      <c r="AL292" s="60">
        <v>65659428</v>
      </c>
      <c r="AM292" s="71">
        <f t="shared" si="64"/>
        <v>67621363.099601597</v>
      </c>
      <c r="AN292" s="71">
        <f>[1]Extra_XM!I331</f>
        <v>61.107055747837727</v>
      </c>
      <c r="AO292" s="60">
        <v>24602544</v>
      </c>
      <c r="AP292" s="60">
        <v>40460518</v>
      </c>
      <c r="AQ292" s="71">
        <f t="shared" ref="AQ292:AQ294" si="79">AO292/$AK292*100</f>
        <v>25337679.776892431</v>
      </c>
      <c r="AR292" s="71">
        <f t="shared" ref="AR292:AR294" si="80">AP292/$AK292*100</f>
        <v>41669497.621513948</v>
      </c>
      <c r="AS292" s="60">
        <v>55494.79726253316</v>
      </c>
      <c r="AT292" s="86">
        <f>[2]monthly!H292</f>
        <v>142.30000000000001</v>
      </c>
      <c r="AU292" s="86">
        <f>[2]monthly!I292</f>
        <v>85.4</v>
      </c>
      <c r="BO292" s="75"/>
      <c r="BP292" s="75"/>
    </row>
    <row r="293" spans="1:79" x14ac:dyDescent="0.25">
      <c r="A293" s="67">
        <v>42826</v>
      </c>
      <c r="B293" s="68">
        <f t="shared" si="69"/>
        <v>2017</v>
      </c>
      <c r="C293" s="68">
        <f t="shared" si="70"/>
        <v>4</v>
      </c>
      <c r="D293" s="68">
        <v>293</v>
      </c>
      <c r="E293" s="60">
        <v>106.13358054108281</v>
      </c>
      <c r="F293" s="60">
        <v>104.86267750832</v>
      </c>
      <c r="G293" s="104">
        <v>-8.9756052623922722E-3</v>
      </c>
      <c r="H293" s="60"/>
      <c r="I293" s="60">
        <v>100.23165388252986</v>
      </c>
      <c r="J293" s="60">
        <v>100.87082918100963</v>
      </c>
      <c r="K293" s="60">
        <v>104.49165474449667</v>
      </c>
      <c r="L293" s="60">
        <v>95.9570343484651</v>
      </c>
      <c r="M293" s="60">
        <v>745500.34</v>
      </c>
      <c r="N293" s="60">
        <v>273260.1742835542</v>
      </c>
      <c r="O293" s="60">
        <v>231877.69830221211</v>
      </c>
      <c r="P293" s="60">
        <v>62544.765787957302</v>
      </c>
      <c r="Q293" s="60">
        <v>177817.70199999999</v>
      </c>
      <c r="R293" s="60">
        <v>794563.20200000005</v>
      </c>
      <c r="S293" s="60">
        <v>265764.71600000001</v>
      </c>
      <c r="T293" s="60">
        <v>235502.946</v>
      </c>
      <c r="U293" s="60">
        <v>293295.54000000004</v>
      </c>
      <c r="V293" s="60">
        <f t="shared" si="67"/>
        <v>93.316860996428872</v>
      </c>
      <c r="W293" s="60">
        <f t="shared" si="68"/>
        <v>87.730841904866509</v>
      </c>
      <c r="X293" s="69">
        <v>124.38049392314532</v>
      </c>
      <c r="Y293" s="69">
        <v>97.490154300177778</v>
      </c>
      <c r="Z293" s="88">
        <f t="shared" si="75"/>
        <v>2.0897717221941559E-3</v>
      </c>
      <c r="AA293" s="88">
        <f t="shared" si="76"/>
        <v>-4.2890037821619043E-4</v>
      </c>
      <c r="AB293" s="60">
        <f t="shared" si="55"/>
        <v>798891.36008178571</v>
      </c>
      <c r="AC293" s="60">
        <f t="shared" si="56"/>
        <v>292830.43960727693</v>
      </c>
      <c r="AD293" s="60">
        <f t="shared" si="57"/>
        <v>248484.24585465409</v>
      </c>
      <c r="AE293" s="60">
        <f t="shared" si="58"/>
        <v>67024.078092758413</v>
      </c>
      <c r="AF293" s="60">
        <f t="shared" si="59"/>
        <v>190552.59692758511</v>
      </c>
      <c r="AG293" s="60">
        <f t="shared" si="60"/>
        <v>905682.86448408617</v>
      </c>
      <c r="AH293" s="60">
        <f t="shared" si="61"/>
        <v>302931.9110925548</v>
      </c>
      <c r="AI293" s="60">
        <f t="shared" si="62"/>
        <v>268438.03260816133</v>
      </c>
      <c r="AJ293" s="60">
        <f t="shared" si="63"/>
        <v>334312.92078337009</v>
      </c>
      <c r="AK293" s="60">
        <v>97.549967762733729</v>
      </c>
      <c r="AL293" s="60">
        <v>65270022</v>
      </c>
      <c r="AM293" s="71">
        <f t="shared" si="64"/>
        <v>66909321.957699932</v>
      </c>
      <c r="AN293" s="71">
        <f>[1]Extra_XM!I332</f>
        <v>62.121691213681054</v>
      </c>
      <c r="AO293" s="60">
        <v>24602585</v>
      </c>
      <c r="AP293" s="60">
        <v>40687824</v>
      </c>
      <c r="AQ293" s="71">
        <f t="shared" si="79"/>
        <v>25220495.264375411</v>
      </c>
      <c r="AR293" s="71">
        <f t="shared" si="80"/>
        <v>41709725.726371445</v>
      </c>
      <c r="AS293" s="60">
        <v>45765.586084822062</v>
      </c>
      <c r="AT293" s="86">
        <f>[2]monthly!H293</f>
        <v>133.78</v>
      </c>
      <c r="AU293" s="86">
        <f>[2]monthly!I293</f>
        <v>79.3</v>
      </c>
      <c r="BO293" s="75"/>
      <c r="BP293" s="75"/>
    </row>
    <row r="294" spans="1:79" x14ac:dyDescent="0.25">
      <c r="A294" s="67">
        <v>42856</v>
      </c>
      <c r="B294" s="68">
        <f t="shared" si="69"/>
        <v>2017</v>
      </c>
      <c r="C294" s="68">
        <f t="shared" si="70"/>
        <v>5</v>
      </c>
      <c r="D294" s="68">
        <v>294</v>
      </c>
      <c r="E294" s="60">
        <v>108.84884828162026</v>
      </c>
      <c r="F294" s="60">
        <v>110.522456385175</v>
      </c>
      <c r="G294" s="104">
        <v>5.8523853274526694E-2</v>
      </c>
      <c r="H294" s="60"/>
      <c r="I294" s="60">
        <v>109.27772413379809</v>
      </c>
      <c r="J294" s="60">
        <v>102.60678568493068</v>
      </c>
      <c r="K294" s="60">
        <v>116.71907543984081</v>
      </c>
      <c r="L294" s="60">
        <v>106.64291390964162</v>
      </c>
      <c r="M294" s="60">
        <v>644724.78</v>
      </c>
      <c r="N294" s="60">
        <v>199767.4721858523</v>
      </c>
      <c r="O294" s="60">
        <v>192083.54465654216</v>
      </c>
      <c r="P294" s="60">
        <v>65352.669479591925</v>
      </c>
      <c r="Q294" s="60">
        <v>187521.09399999998</v>
      </c>
      <c r="R294" s="60">
        <v>859779.99</v>
      </c>
      <c r="S294" s="60">
        <v>294625.82799999998</v>
      </c>
      <c r="T294" s="60">
        <v>252819.07100000003</v>
      </c>
      <c r="U294" s="60">
        <v>312335.09100000001</v>
      </c>
      <c r="V294" s="60">
        <f t="shared" si="67"/>
        <v>94.240783031195605</v>
      </c>
      <c r="W294" s="60">
        <f t="shared" si="68"/>
        <v>87.363853643613112</v>
      </c>
      <c r="X294" s="69">
        <v>125.61197425589206</v>
      </c>
      <c r="Y294" s="69">
        <v>97.082341706121696</v>
      </c>
      <c r="Z294" s="88">
        <f t="shared" si="75"/>
        <v>9.9009120634918624E-3</v>
      </c>
      <c r="AA294" s="88">
        <f t="shared" si="76"/>
        <v>-4.183115689820327E-3</v>
      </c>
      <c r="AB294" s="60">
        <f t="shared" si="55"/>
        <v>684125.02449877048</v>
      </c>
      <c r="AC294" s="60">
        <f t="shared" si="56"/>
        <v>211975.60733310675</v>
      </c>
      <c r="AD294" s="60">
        <f t="shared" si="57"/>
        <v>203822.10172527813</v>
      </c>
      <c r="AE294" s="60">
        <f t="shared" si="58"/>
        <v>69346.483950540671</v>
      </c>
      <c r="AF294" s="60">
        <f t="shared" si="59"/>
        <v>198980.83183150835</v>
      </c>
      <c r="AG294" s="60">
        <f t="shared" si="60"/>
        <v>984136.97901575547</v>
      </c>
      <c r="AH294" s="60">
        <f t="shared" si="61"/>
        <v>337239.96333984873</v>
      </c>
      <c r="AI294" s="60">
        <f t="shared" si="62"/>
        <v>289386.35425966332</v>
      </c>
      <c r="AJ294" s="60">
        <f t="shared" si="63"/>
        <v>357510.66141624335</v>
      </c>
      <c r="AK294" s="60">
        <v>97.807865892972274</v>
      </c>
      <c r="AL294" s="60">
        <v>65185356</v>
      </c>
      <c r="AM294" s="71">
        <f t="shared" si="64"/>
        <v>66646332.99670402</v>
      </c>
      <c r="AN294" s="71">
        <f>[1]Extra_XM!I333</f>
        <v>62.394709130254377</v>
      </c>
      <c r="AO294" s="60">
        <v>24456658</v>
      </c>
      <c r="AP294" s="60">
        <v>40598371</v>
      </c>
      <c r="AQ294" s="71">
        <f t="shared" si="79"/>
        <v>25004796.676334873</v>
      </c>
      <c r="AR294" s="71">
        <f t="shared" si="80"/>
        <v>41508288.346077785</v>
      </c>
      <c r="AS294" s="60">
        <v>56706.80666797149</v>
      </c>
      <c r="AT294" s="86">
        <f>[2]monthly!H294</f>
        <v>136.11000000000001</v>
      </c>
      <c r="AU294" s="86">
        <f>[2]monthly!I294</f>
        <v>90.1</v>
      </c>
      <c r="BO294" s="75"/>
      <c r="BP294" s="75"/>
    </row>
    <row r="295" spans="1:79" x14ac:dyDescent="0.25">
      <c r="A295" s="67">
        <v>42887</v>
      </c>
      <c r="B295" s="68">
        <f t="shared" si="69"/>
        <v>2017</v>
      </c>
      <c r="C295" s="68">
        <f t="shared" si="70"/>
        <v>6</v>
      </c>
      <c r="D295" s="68">
        <v>295</v>
      </c>
      <c r="E295" s="60">
        <v>105.28396160151478</v>
      </c>
      <c r="F295" s="60">
        <v>111.12901701316299</v>
      </c>
      <c r="G295" s="104">
        <v>2.9786932961445078E-2</v>
      </c>
      <c r="H295" s="60"/>
      <c r="I295" s="60">
        <v>109.95188275425399</v>
      </c>
      <c r="J295" s="60">
        <v>109.4768923420696</v>
      </c>
      <c r="K295" s="60">
        <v>111.67867294381728</v>
      </c>
      <c r="L295" s="60">
        <v>112.00765870128006</v>
      </c>
      <c r="M295" s="60">
        <v>468633.99800000002</v>
      </c>
      <c r="N295" s="60">
        <v>87986.06964736768</v>
      </c>
      <c r="O295" s="60">
        <v>149772.4649708138</v>
      </c>
      <c r="P295" s="60">
        <v>46951.891960295507</v>
      </c>
      <c r="Q295" s="60">
        <v>183923.571</v>
      </c>
      <c r="R295" s="60">
        <v>823252.06499999994</v>
      </c>
      <c r="S295" s="60">
        <v>281542.603</v>
      </c>
      <c r="T295" s="60">
        <v>236862.71100000001</v>
      </c>
      <c r="U295" s="60">
        <v>304846.75099999999</v>
      </c>
      <c r="V295" s="60">
        <f t="shared" si="67"/>
        <v>93.846190643430418</v>
      </c>
      <c r="W295" s="60">
        <f t="shared" si="68"/>
        <v>87.062947548004828</v>
      </c>
      <c r="X295" s="69">
        <v>125.08602861686735</v>
      </c>
      <c r="Y295" s="69">
        <v>96.7479623584058</v>
      </c>
      <c r="Z295" s="88">
        <f t="shared" si="75"/>
        <v>-4.187066098915615E-3</v>
      </c>
      <c r="AA295" s="88">
        <f t="shared" si="76"/>
        <v>-3.4442859725004604E-3</v>
      </c>
      <c r="AB295" s="60">
        <f t="shared" si="55"/>
        <v>499363.9004278605</v>
      </c>
      <c r="AC295" s="60">
        <f t="shared" si="56"/>
        <v>93755.611223125365</v>
      </c>
      <c r="AD295" s="60">
        <f t="shared" si="57"/>
        <v>159593.54763783203</v>
      </c>
      <c r="AE295" s="60">
        <f t="shared" si="58"/>
        <v>50030.684930717871</v>
      </c>
      <c r="AF295" s="60">
        <f t="shared" si="59"/>
        <v>195984.05618702152</v>
      </c>
      <c r="AG295" s="60">
        <f t="shared" si="60"/>
        <v>945582.57925517007</v>
      </c>
      <c r="AH295" s="60">
        <f t="shared" si="61"/>
        <v>323378.21189061267</v>
      </c>
      <c r="AI295" s="60">
        <f t="shared" si="62"/>
        <v>272059.14533205813</v>
      </c>
      <c r="AJ295" s="60">
        <f t="shared" si="63"/>
        <v>350145.22203249938</v>
      </c>
      <c r="AK295" s="60">
        <v>97.614442295293358</v>
      </c>
      <c r="AL295" s="60">
        <v>65526757</v>
      </c>
      <c r="AM295" s="71">
        <f t="shared" si="64"/>
        <v>67128137.455085859</v>
      </c>
      <c r="AN295" s="71">
        <f>[1]Extra_XM!I334</f>
        <v>62.710199438560934</v>
      </c>
      <c r="AO295" s="60">
        <v>24664162</v>
      </c>
      <c r="AP295" s="60">
        <v>41090466</v>
      </c>
      <c r="AQ295" s="71">
        <f t="shared" ref="AQ295:AQ296" si="81">AO295/$AK295*100</f>
        <v>25266918.931307796</v>
      </c>
      <c r="AR295" s="71">
        <f t="shared" ref="AR295:AR296" si="82">AP295/$AK295*100</f>
        <v>42094658.3659181</v>
      </c>
      <c r="AS295" s="60">
        <v>44841.632082077784</v>
      </c>
      <c r="AT295" s="86">
        <f>[2]monthly!H295</f>
        <v>135.11000000000001</v>
      </c>
      <c r="AU295" s="86">
        <f>[2]monthly!I295</f>
        <v>88.4</v>
      </c>
      <c r="BO295" s="75"/>
      <c r="BP295" s="75"/>
    </row>
    <row r="296" spans="1:79" x14ac:dyDescent="0.25">
      <c r="A296" s="67">
        <v>42917</v>
      </c>
      <c r="B296" s="68">
        <f t="shared" si="69"/>
        <v>2017</v>
      </c>
      <c r="C296" s="68">
        <f t="shared" si="70"/>
        <v>7</v>
      </c>
      <c r="D296" s="68">
        <v>296</v>
      </c>
      <c r="E296" s="60">
        <v>105.65236701899113</v>
      </c>
      <c r="F296" s="60">
        <v>111.480330701472</v>
      </c>
      <c r="G296" s="104">
        <v>4.4539875670754681E-2</v>
      </c>
      <c r="H296" s="60"/>
      <c r="I296" s="60">
        <v>108.78873574164936</v>
      </c>
      <c r="J296" s="60">
        <v>104.86702562353487</v>
      </c>
      <c r="K296" s="60">
        <v>108.77497968640128</v>
      </c>
      <c r="L296" s="60">
        <v>120.00659599255702</v>
      </c>
      <c r="M296" s="60">
        <v>927377.34400000004</v>
      </c>
      <c r="N296" s="60">
        <v>324575.81357801519</v>
      </c>
      <c r="O296" s="60">
        <v>331109.12811179837</v>
      </c>
      <c r="P296" s="60">
        <v>87239.676612826908</v>
      </c>
      <c r="Q296" s="60">
        <v>184452.72500000001</v>
      </c>
      <c r="R296" s="60">
        <v>928569.10100000002</v>
      </c>
      <c r="S296" s="60">
        <v>323452.59399999998</v>
      </c>
      <c r="T296" s="60">
        <v>266006.848</v>
      </c>
      <c r="U296" s="60">
        <v>339109.65900000004</v>
      </c>
      <c r="V296" s="60">
        <f t="shared" si="67"/>
        <v>96.24949985998299</v>
      </c>
      <c r="W296" s="60">
        <f t="shared" si="68"/>
        <v>87.000180758618157</v>
      </c>
      <c r="X296" s="69">
        <v>128.28935954991593</v>
      </c>
      <c r="Y296" s="69">
        <v>96.678213295825628</v>
      </c>
      <c r="Z296" s="88">
        <f t="shared" si="75"/>
        <v>2.5609022594043962E-2</v>
      </c>
      <c r="AA296" s="88">
        <f t="shared" si="76"/>
        <v>-7.2093572701592556E-4</v>
      </c>
      <c r="AB296" s="60">
        <f t="shared" si="55"/>
        <v>963513.93550001143</v>
      </c>
      <c r="AC296" s="60">
        <f t="shared" si="56"/>
        <v>337223.37679695507</v>
      </c>
      <c r="AD296" s="60">
        <f t="shared" si="57"/>
        <v>344011.27132449794</v>
      </c>
      <c r="AE296" s="60">
        <f t="shared" si="58"/>
        <v>90639.096036589341</v>
      </c>
      <c r="AF296" s="60">
        <f t="shared" si="59"/>
        <v>191640.19061743579</v>
      </c>
      <c r="AG296" s="60">
        <f t="shared" si="60"/>
        <v>1067318.5881950215</v>
      </c>
      <c r="AH296" s="60">
        <f t="shared" si="61"/>
        <v>371783.81835483608</v>
      </c>
      <c r="AI296" s="60">
        <f t="shared" si="62"/>
        <v>305754.36243981554</v>
      </c>
      <c r="AJ296" s="60">
        <f t="shared" si="63"/>
        <v>389780.40740036988</v>
      </c>
      <c r="AK296" s="60">
        <v>97.678916827853001</v>
      </c>
      <c r="AL296" s="60">
        <v>65799288</v>
      </c>
      <c r="AM296" s="71">
        <f t="shared" si="64"/>
        <v>67362835.437623754</v>
      </c>
      <c r="AN296" s="71">
        <f>[1]Extra_XM!I335</f>
        <v>62.720989480187342</v>
      </c>
      <c r="AO296" s="60">
        <v>25111058</v>
      </c>
      <c r="AP296" s="60">
        <v>41568806</v>
      </c>
      <c r="AQ296" s="71">
        <f t="shared" si="81"/>
        <v>25707756.407920793</v>
      </c>
      <c r="AR296" s="71">
        <f t="shared" si="82"/>
        <v>42556579.607920788</v>
      </c>
      <c r="AS296" s="60">
        <v>43567.693276185426</v>
      </c>
      <c r="AT296" s="86">
        <f>[2]monthly!H296</f>
        <v>138.37</v>
      </c>
      <c r="AU296" s="86">
        <f>[2]monthly!I296</f>
        <v>92.1</v>
      </c>
      <c r="BO296" s="75"/>
      <c r="BP296" s="75"/>
    </row>
    <row r="297" spans="1:79" x14ac:dyDescent="0.25">
      <c r="A297" s="67">
        <v>42948</v>
      </c>
      <c r="B297" s="68">
        <f t="shared" si="69"/>
        <v>2017</v>
      </c>
      <c r="C297" s="68">
        <f t="shared" si="70"/>
        <v>8</v>
      </c>
      <c r="D297" s="68">
        <v>297</v>
      </c>
      <c r="E297" s="60">
        <v>107.51803119544689</v>
      </c>
      <c r="F297" s="60">
        <v>113.366890107335</v>
      </c>
      <c r="G297" s="104">
        <v>6.6582236691801633E-2</v>
      </c>
      <c r="H297" s="60"/>
      <c r="I297" s="60">
        <v>115.79580578051964</v>
      </c>
      <c r="J297" s="60">
        <v>105.98580548334424</v>
      </c>
      <c r="K297" s="60">
        <v>112.3699723758661</v>
      </c>
      <c r="L297" s="60">
        <v>114.01385427755875</v>
      </c>
      <c r="M297" s="60">
        <v>745121.50300000003</v>
      </c>
      <c r="N297" s="60">
        <v>198966.71987453502</v>
      </c>
      <c r="O297" s="60">
        <v>288172.99786738661</v>
      </c>
      <c r="P297" s="60">
        <v>78796.48682307241</v>
      </c>
      <c r="Q297" s="60">
        <v>179185.29800000001</v>
      </c>
      <c r="R297" s="60">
        <v>1069311.5490000001</v>
      </c>
      <c r="S297" s="60">
        <v>362236.70399999997</v>
      </c>
      <c r="T297" s="60">
        <v>340766.63</v>
      </c>
      <c r="U297" s="60">
        <v>366308.21500000003</v>
      </c>
      <c r="V297" s="60">
        <f t="shared" si="67"/>
        <v>93.003504605909072</v>
      </c>
      <c r="W297" s="60">
        <f t="shared" si="68"/>
        <v>87.888429513448727</v>
      </c>
      <c r="X297" s="69">
        <v>123.96282639542683</v>
      </c>
      <c r="Y297" s="69">
        <v>97.665272194214822</v>
      </c>
      <c r="Z297" s="88">
        <f t="shared" si="75"/>
        <v>-3.3724801259185422E-2</v>
      </c>
      <c r="AA297" s="88">
        <f t="shared" si="76"/>
        <v>1.0209734590035158E-2</v>
      </c>
      <c r="AB297" s="60">
        <f t="shared" si="55"/>
        <v>801175.72575072397</v>
      </c>
      <c r="AC297" s="60">
        <f t="shared" si="56"/>
        <v>213934.6476432604</v>
      </c>
      <c r="AD297" s="60">
        <f t="shared" si="57"/>
        <v>309851.76213357155</v>
      </c>
      <c r="AE297" s="60">
        <f t="shared" si="58"/>
        <v>84724.212444426536</v>
      </c>
      <c r="AF297" s="60">
        <f t="shared" si="59"/>
        <v>192665.10306173482</v>
      </c>
      <c r="AG297" s="60">
        <f t="shared" si="60"/>
        <v>1216669.3100783802</v>
      </c>
      <c r="AH297" s="60">
        <f t="shared" si="61"/>
        <v>412155.16764305177</v>
      </c>
      <c r="AI297" s="60">
        <f t="shared" si="62"/>
        <v>387726.38433350972</v>
      </c>
      <c r="AJ297" s="60">
        <f t="shared" si="63"/>
        <v>416787.75810181862</v>
      </c>
      <c r="AK297" s="60">
        <v>97.93681495809156</v>
      </c>
      <c r="AL297" s="60">
        <v>67088188</v>
      </c>
      <c r="AM297" s="71">
        <f t="shared" si="64"/>
        <v>68501500.716260687</v>
      </c>
      <c r="AN297" s="71">
        <f>[1]Extra_XM!I336</f>
        <v>63.877392945870348</v>
      </c>
      <c r="AO297" s="60">
        <v>25583552</v>
      </c>
      <c r="AP297" s="60">
        <v>42168168</v>
      </c>
      <c r="AQ297" s="71">
        <f t="shared" ref="AQ297:AQ298" si="83">AO297/$AK297*100</f>
        <v>26122507.670836076</v>
      </c>
      <c r="AR297" s="71">
        <f t="shared" ref="AR297:AR298" si="84">AP297/$AK297*100</f>
        <v>43056503.336405531</v>
      </c>
      <c r="AS297" s="60">
        <v>49996.292366501744</v>
      </c>
      <c r="AT297" s="86">
        <f>[2]monthly!H297</f>
        <v>140.07</v>
      </c>
      <c r="AU297" s="86">
        <f>[2]monthly!I297</f>
        <v>96.7</v>
      </c>
      <c r="BO297" s="75"/>
      <c r="BP297" s="75"/>
    </row>
    <row r="298" spans="1:79" x14ac:dyDescent="0.25">
      <c r="A298" s="67">
        <v>42979</v>
      </c>
      <c r="B298" s="68">
        <f t="shared" si="69"/>
        <v>2017</v>
      </c>
      <c r="C298" s="68">
        <f t="shared" si="70"/>
        <v>9</v>
      </c>
      <c r="D298" s="68">
        <v>298</v>
      </c>
      <c r="E298" s="60">
        <v>108.96057885669362</v>
      </c>
      <c r="F298" s="60">
        <v>112.648398707525</v>
      </c>
      <c r="G298" s="104">
        <v>3.4779126954833428E-2</v>
      </c>
      <c r="H298" s="60"/>
      <c r="I298" s="60">
        <v>110.31669525707819</v>
      </c>
      <c r="J298" s="60">
        <v>108.47773943268723</v>
      </c>
      <c r="K298" s="60">
        <v>113.93401033233899</v>
      </c>
      <c r="L298" s="60">
        <v>118.02952651824863</v>
      </c>
      <c r="M298" s="60">
        <v>672119.10699999996</v>
      </c>
      <c r="N298" s="60">
        <v>182336.11303468535</v>
      </c>
      <c r="O298" s="60">
        <v>247245.78485186721</v>
      </c>
      <c r="P298" s="60">
        <v>70757.551753170221</v>
      </c>
      <c r="Q298" s="60">
        <v>171779.17199999999</v>
      </c>
      <c r="R298" s="60">
        <v>950223.58499999996</v>
      </c>
      <c r="S298" s="60">
        <v>336134.00599999999</v>
      </c>
      <c r="T298" s="60">
        <v>294384.39799999999</v>
      </c>
      <c r="U298" s="60">
        <v>319705.18100000004</v>
      </c>
      <c r="V298" s="60">
        <f t="shared" si="67"/>
        <v>93.381686385100494</v>
      </c>
      <c r="W298" s="60">
        <f t="shared" si="68"/>
        <v>88.765245991601887</v>
      </c>
      <c r="X298" s="69">
        <v>124.46689860688242</v>
      </c>
      <c r="Y298" s="69">
        <v>98.639627072067057</v>
      </c>
      <c r="Z298" s="88">
        <f t="shared" si="75"/>
        <v>4.0663175091510961E-3</v>
      </c>
      <c r="AA298" s="88">
        <f t="shared" si="76"/>
        <v>9.9764722501838321E-3</v>
      </c>
      <c r="AB298" s="60">
        <f t="shared" si="55"/>
        <v>719754.73245173681</v>
      </c>
      <c r="AC298" s="60">
        <f t="shared" si="56"/>
        <v>195258.96360742737</v>
      </c>
      <c r="AD298" s="60">
        <f t="shared" si="57"/>
        <v>264769.02958492353</v>
      </c>
      <c r="AE298" s="60">
        <f t="shared" si="58"/>
        <v>75772.407301973857</v>
      </c>
      <c r="AF298" s="60">
        <f t="shared" si="59"/>
        <v>183953.81219781464</v>
      </c>
      <c r="AG298" s="60">
        <f t="shared" si="60"/>
        <v>1070490.5668710712</v>
      </c>
      <c r="AH298" s="60">
        <f t="shared" si="61"/>
        <v>378677.49054827355</v>
      </c>
      <c r="AI298" s="60">
        <f t="shared" si="62"/>
        <v>331643.7584455653</v>
      </c>
      <c r="AJ298" s="60">
        <f t="shared" si="63"/>
        <v>360169.31787723256</v>
      </c>
      <c r="AK298" s="60">
        <v>98.259187620889747</v>
      </c>
      <c r="AL298" s="60">
        <v>67782678</v>
      </c>
      <c r="AM298" s="71">
        <f t="shared" si="64"/>
        <v>68983552.216535434</v>
      </c>
      <c r="AN298" s="71">
        <f>[1]Extra_XM!I337</f>
        <v>65.310865314410421</v>
      </c>
      <c r="AO298" s="60">
        <v>25604075</v>
      </c>
      <c r="AP298" s="60">
        <v>42412628</v>
      </c>
      <c r="AQ298" s="71">
        <f t="shared" si="83"/>
        <v>26057690.501968503</v>
      </c>
      <c r="AR298" s="71">
        <f t="shared" si="84"/>
        <v>43164032.826771654</v>
      </c>
      <c r="AS298" s="60">
        <v>40627.619424182143</v>
      </c>
      <c r="AT298" s="86">
        <f>[2]monthly!H298</f>
        <v>134.96</v>
      </c>
      <c r="AU298" s="86">
        <f>[2]monthly!I298</f>
        <v>93</v>
      </c>
      <c r="BO298" s="75"/>
      <c r="BP298" s="75"/>
    </row>
    <row r="299" spans="1:79" x14ac:dyDescent="0.25">
      <c r="A299" s="67">
        <v>43009</v>
      </c>
      <c r="B299" s="68">
        <f t="shared" si="69"/>
        <v>2017</v>
      </c>
      <c r="C299" s="68">
        <f t="shared" si="70"/>
        <v>10</v>
      </c>
      <c r="D299" s="68">
        <v>299</v>
      </c>
      <c r="E299" s="60">
        <v>115.1203613372179</v>
      </c>
      <c r="F299" s="60">
        <v>111.582917039676</v>
      </c>
      <c r="G299" s="104">
        <v>6.6734104808491068E-2</v>
      </c>
      <c r="H299" s="60"/>
      <c r="I299" s="60">
        <v>111.06781128163188</v>
      </c>
      <c r="J299" s="60">
        <v>105.59514963406397</v>
      </c>
      <c r="K299" s="60">
        <v>114.47639260772976</v>
      </c>
      <c r="L299" s="60">
        <v>116.55201306208068</v>
      </c>
      <c r="M299" s="60">
        <v>702738.39500000002</v>
      </c>
      <c r="N299" s="60">
        <v>211792.72189220696</v>
      </c>
      <c r="O299" s="60">
        <v>227737.83245866999</v>
      </c>
      <c r="P299" s="60">
        <v>79011.878118352484</v>
      </c>
      <c r="Q299" s="60">
        <v>184195.736</v>
      </c>
      <c r="R299" s="60">
        <v>1036310.2610000001</v>
      </c>
      <c r="S299" s="60">
        <v>331608.72899999999</v>
      </c>
      <c r="T299" s="60">
        <v>316979.79800000001</v>
      </c>
      <c r="U299" s="60">
        <v>387721.63400000002</v>
      </c>
      <c r="V299" s="60">
        <f t="shared" si="67"/>
        <v>93.987616828879212</v>
      </c>
      <c r="W299" s="60">
        <f t="shared" si="68"/>
        <v>88.595347715458971</v>
      </c>
      <c r="X299" s="69">
        <v>125.27453323020254</v>
      </c>
      <c r="Y299" s="69">
        <v>98.450829053070862</v>
      </c>
      <c r="Z299" s="88">
        <f t="shared" si="75"/>
        <v>6.4887502810764275E-3</v>
      </c>
      <c r="AA299" s="88">
        <f t="shared" si="76"/>
        <v>-1.9140179722928474E-3</v>
      </c>
      <c r="AB299" s="60">
        <f t="shared" si="55"/>
        <v>747692.5351554103</v>
      </c>
      <c r="AC299" s="60">
        <f t="shared" si="56"/>
        <v>225341.09177149626</v>
      </c>
      <c r="AD299" s="60">
        <f t="shared" si="57"/>
        <v>242306.21026736562</v>
      </c>
      <c r="AE299" s="60">
        <f t="shared" si="58"/>
        <v>84066.264029449056</v>
      </c>
      <c r="AF299" s="60">
        <f t="shared" si="59"/>
        <v>195978.72806516665</v>
      </c>
      <c r="AG299" s="60">
        <f t="shared" si="60"/>
        <v>1169711.8276778031</v>
      </c>
      <c r="AH299" s="60">
        <f t="shared" si="61"/>
        <v>374295.87168055971</v>
      </c>
      <c r="AI299" s="60">
        <f t="shared" si="62"/>
        <v>357783.79584675451</v>
      </c>
      <c r="AJ299" s="60">
        <f t="shared" si="63"/>
        <v>437632.04727774498</v>
      </c>
      <c r="AK299" s="60">
        <v>98.77498388136685</v>
      </c>
      <c r="AL299" s="60">
        <v>68166604</v>
      </c>
      <c r="AM299" s="71">
        <f t="shared" si="64"/>
        <v>69012012.274151444</v>
      </c>
      <c r="AN299" s="71">
        <f>[1]Extra_XM!I338</f>
        <v>64.638827537273841</v>
      </c>
      <c r="AO299" s="60">
        <v>25786374</v>
      </c>
      <c r="AP299" s="60">
        <v>42590040</v>
      </c>
      <c r="AQ299" s="71">
        <f t="shared" ref="AQ299:AQ303" si="85">AO299/$AK299*100</f>
        <v>26106178.89947781</v>
      </c>
      <c r="AR299" s="71">
        <f t="shared" ref="AR299:AR303" si="86">AP299/$AK299*100</f>
        <v>43118245.456919059</v>
      </c>
      <c r="AS299" s="60">
        <v>45945.580612205173</v>
      </c>
      <c r="AT299" s="86">
        <f>[2]monthly!H299</f>
        <v>135.97999999999999</v>
      </c>
      <c r="AU299" s="86">
        <f>[2]monthly!I299</f>
        <v>95.1</v>
      </c>
      <c r="BO299" s="75"/>
      <c r="BP299" s="75"/>
    </row>
    <row r="300" spans="1:79" x14ac:dyDescent="0.25">
      <c r="A300" s="67">
        <v>43040</v>
      </c>
      <c r="B300" s="68">
        <f t="shared" si="69"/>
        <v>2017</v>
      </c>
      <c r="C300" s="68">
        <f t="shared" si="70"/>
        <v>11</v>
      </c>
      <c r="D300" s="68">
        <v>300</v>
      </c>
      <c r="E300" s="60">
        <v>116.12266137890582</v>
      </c>
      <c r="F300" s="60">
        <v>115.633796407055</v>
      </c>
      <c r="G300" s="104">
        <v>6.9455120523787883E-2</v>
      </c>
      <c r="H300" s="60"/>
      <c r="I300" s="60">
        <v>112.57435773477215</v>
      </c>
      <c r="J300" s="60">
        <v>103.16644483120068</v>
      </c>
      <c r="K300" s="60">
        <v>128.93032515643432</v>
      </c>
      <c r="L300" s="60">
        <v>112.57697076162563</v>
      </c>
      <c r="M300" s="60">
        <v>712441.2</v>
      </c>
      <c r="N300" s="60">
        <v>178790.11488926329</v>
      </c>
      <c r="O300" s="60">
        <v>268470.73739314184</v>
      </c>
      <c r="P300" s="60">
        <v>82941.635079496904</v>
      </c>
      <c r="Q300" s="60">
        <v>182238.71299999999</v>
      </c>
      <c r="R300" s="60">
        <v>1033611.6040000001</v>
      </c>
      <c r="S300" s="60">
        <v>361349.51500000001</v>
      </c>
      <c r="T300" s="60">
        <v>311522.01199999999</v>
      </c>
      <c r="U300" s="60">
        <v>360740.15899999999</v>
      </c>
      <c r="V300" s="60">
        <f t="shared" si="67"/>
        <v>94.212254904884404</v>
      </c>
      <c r="W300" s="60">
        <f t="shared" si="68"/>
        <v>89.849628614127141</v>
      </c>
      <c r="X300" s="69">
        <v>125.57394959021642</v>
      </c>
      <c r="Y300" s="69">
        <v>99.844638068143624</v>
      </c>
      <c r="Z300" s="88">
        <f t="shared" si="75"/>
        <v>2.3900816254782686E-3</v>
      </c>
      <c r="AA300" s="88">
        <f t="shared" si="76"/>
        <v>1.4157412674721259E-2</v>
      </c>
      <c r="AB300" s="60">
        <f t="shared" si="55"/>
        <v>756208.62776214443</v>
      </c>
      <c r="AC300" s="60">
        <f t="shared" si="56"/>
        <v>189773.73492415369</v>
      </c>
      <c r="AD300" s="60">
        <f t="shared" si="57"/>
        <v>284963.71057479386</v>
      </c>
      <c r="AE300" s="60">
        <f t="shared" si="58"/>
        <v>88036.991751480542</v>
      </c>
      <c r="AF300" s="60">
        <f t="shared" si="59"/>
        <v>193434.19089585115</v>
      </c>
      <c r="AG300" s="60">
        <f t="shared" si="60"/>
        <v>1150379.3838024661</v>
      </c>
      <c r="AH300" s="60">
        <f t="shared" si="61"/>
        <v>402171.40635257412</v>
      </c>
      <c r="AI300" s="60">
        <f t="shared" si="62"/>
        <v>346714.85770729062</v>
      </c>
      <c r="AJ300" s="60">
        <f t="shared" si="63"/>
        <v>401493.21100619494</v>
      </c>
      <c r="AK300" s="60">
        <v>99.484203739522897</v>
      </c>
      <c r="AL300" s="60">
        <v>69665299</v>
      </c>
      <c r="AM300" s="71">
        <f t="shared" si="64"/>
        <v>70026493.032404393</v>
      </c>
      <c r="AN300" s="71">
        <f>[1]Extra_XM!I339</f>
        <v>64.229965504324284</v>
      </c>
      <c r="AO300" s="60">
        <v>26345389</v>
      </c>
      <c r="AP300" s="60">
        <v>43356180</v>
      </c>
      <c r="AQ300" s="71">
        <f t="shared" si="85"/>
        <v>26481982.073233958</v>
      </c>
      <c r="AR300" s="71">
        <f t="shared" si="86"/>
        <v>43580969.008425139</v>
      </c>
      <c r="AS300" s="60">
        <v>47667.729560144733</v>
      </c>
      <c r="AT300" s="86">
        <f>[2]monthly!H300</f>
        <v>135.22999999999999</v>
      </c>
      <c r="AU300" s="86">
        <f>[2]monthly!I300</f>
        <v>90.6</v>
      </c>
    </row>
    <row r="301" spans="1:79" x14ac:dyDescent="0.25">
      <c r="A301" s="67">
        <v>43070</v>
      </c>
      <c r="B301" s="68">
        <f t="shared" si="69"/>
        <v>2017</v>
      </c>
      <c r="C301" s="68">
        <f t="shared" si="70"/>
        <v>12</v>
      </c>
      <c r="D301" s="68">
        <v>301</v>
      </c>
      <c r="E301" s="60">
        <v>126.3967815663097</v>
      </c>
      <c r="F301" s="60">
        <v>114.245822467278</v>
      </c>
      <c r="G301" s="104">
        <v>3.2809483537982187E-2</v>
      </c>
      <c r="H301" s="104">
        <v>-1.2003185771839897E-2</v>
      </c>
      <c r="I301" s="60">
        <v>123.15514152257387</v>
      </c>
      <c r="J301" s="60">
        <v>118.25438223282593</v>
      </c>
      <c r="K301" s="60">
        <v>164.14326047271268</v>
      </c>
      <c r="L301" s="60">
        <v>115.06068995248131</v>
      </c>
      <c r="M301" s="60">
        <v>598874.83600000001</v>
      </c>
      <c r="N301" s="60">
        <v>89049.926887716603</v>
      </c>
      <c r="O301" s="60">
        <v>255132.58568596264</v>
      </c>
      <c r="P301" s="60">
        <v>69769.651793596888</v>
      </c>
      <c r="Q301" s="60">
        <v>184922.98</v>
      </c>
      <c r="R301" s="60">
        <v>1076299.7549999999</v>
      </c>
      <c r="S301" s="60">
        <v>358426.28100000002</v>
      </c>
      <c r="T301" s="60">
        <v>354448.897</v>
      </c>
      <c r="U301" s="60">
        <v>363424.69399999996</v>
      </c>
      <c r="V301" s="60">
        <f t="shared" si="67"/>
        <v>93.617407184169863</v>
      </c>
      <c r="W301" s="60">
        <f t="shared" si="68"/>
        <v>90.231625832599534</v>
      </c>
      <c r="X301" s="69">
        <v>124.78108694437192</v>
      </c>
      <c r="Y301" s="69">
        <v>100.26912923866603</v>
      </c>
      <c r="Z301" s="88">
        <f t="shared" si="75"/>
        <v>-6.3139102372095079E-3</v>
      </c>
      <c r="AA301" s="88">
        <f t="shared" si="76"/>
        <v>4.2515169440815459E-3</v>
      </c>
      <c r="AB301" s="60">
        <f t="shared" si="55"/>
        <v>639704.57419511408</v>
      </c>
      <c r="AC301" s="60">
        <f t="shared" si="56"/>
        <v>95121.120704114524</v>
      </c>
      <c r="AD301" s="60">
        <f t="shared" si="57"/>
        <v>272526.86584670126</v>
      </c>
      <c r="AE301" s="60">
        <f t="shared" si="58"/>
        <v>74526.366294616324</v>
      </c>
      <c r="AF301" s="60">
        <f t="shared" si="59"/>
        <v>197530.55074064192</v>
      </c>
      <c r="AG301" s="60">
        <f t="shared" si="60"/>
        <v>1192818.7540328533</v>
      </c>
      <c r="AH301" s="60">
        <f t="shared" si="61"/>
        <v>397229.1064165943</v>
      </c>
      <c r="AI301" s="60">
        <f t="shared" si="62"/>
        <v>392821.13530524698</v>
      </c>
      <c r="AJ301" s="60">
        <f t="shared" si="63"/>
        <v>402768.64197730023</v>
      </c>
      <c r="AK301" s="60">
        <v>100</v>
      </c>
      <c r="AL301" s="60">
        <v>70156566</v>
      </c>
      <c r="AM301" s="71">
        <f t="shared" si="64"/>
        <v>70156566</v>
      </c>
      <c r="AN301" s="71">
        <f>[1]Extra_XM!I340</f>
        <v>63.684687262446637</v>
      </c>
      <c r="AO301" s="60">
        <v>29017586</v>
      </c>
      <c r="AP301" s="60">
        <v>46864297</v>
      </c>
      <c r="AQ301" s="71">
        <f t="shared" si="85"/>
        <v>29017586</v>
      </c>
      <c r="AR301" s="71">
        <f t="shared" si="86"/>
        <v>46864297</v>
      </c>
      <c r="AS301" s="60">
        <v>61856.583343883096</v>
      </c>
      <c r="AT301" s="86">
        <f>[2]monthly!H301</f>
        <v>136.02000000000001</v>
      </c>
      <c r="AU301" s="86">
        <f>[2]monthly!I301</f>
        <v>81</v>
      </c>
    </row>
    <row r="302" spans="1:79" x14ac:dyDescent="0.25">
      <c r="A302" s="89">
        <v>43101</v>
      </c>
      <c r="B302" s="90">
        <v>2018</v>
      </c>
      <c r="C302" s="90">
        <f t="shared" si="70"/>
        <v>1</v>
      </c>
      <c r="D302" s="90">
        <v>302</v>
      </c>
      <c r="E302" s="91">
        <v>114.39815980397373</v>
      </c>
      <c r="F302" s="91">
        <v>116.50324549048899</v>
      </c>
      <c r="G302" s="106">
        <v>6.6088015371613684E-2</v>
      </c>
      <c r="H302" s="106">
        <v>1.9759348521102948E-2</v>
      </c>
      <c r="I302" s="92">
        <v>103.92533367468391</v>
      </c>
      <c r="J302" s="92">
        <v>95.994140113672174</v>
      </c>
      <c r="K302" s="92">
        <v>95.586849880448653</v>
      </c>
      <c r="L302" s="92">
        <v>102.89155304553346</v>
      </c>
      <c r="M302" s="93">
        <v>562484.96900000004</v>
      </c>
      <c r="N302" s="94">
        <v>82456.259000000005</v>
      </c>
      <c r="O302" s="94">
        <v>227696.7950000001</v>
      </c>
      <c r="P302" s="94">
        <v>75783.914999999994</v>
      </c>
      <c r="Q302" s="94">
        <v>176548</v>
      </c>
      <c r="R302" s="94">
        <v>1034747.5429999999</v>
      </c>
      <c r="S302" s="94">
        <v>329159.89899999998</v>
      </c>
      <c r="T302" s="94">
        <v>306931.14600000001</v>
      </c>
      <c r="U302" s="94">
        <v>398656.49800000002</v>
      </c>
      <c r="V302" s="94">
        <f t="shared" si="67"/>
        <v>94.780681515532081</v>
      </c>
      <c r="W302" s="94">
        <f t="shared" si="68"/>
        <v>90.488935200714494</v>
      </c>
      <c r="X302" s="95">
        <v>126.33159597733743</v>
      </c>
      <c r="Y302" s="95">
        <v>100.55506209256033</v>
      </c>
      <c r="Z302" s="96">
        <f t="shared" si="75"/>
        <v>1.2425833681483534E-2</v>
      </c>
      <c r="AA302" s="96">
        <f t="shared" si="76"/>
        <v>2.8516539045004841E-3</v>
      </c>
      <c r="AB302" s="95">
        <f t="shared" si="55"/>
        <v>593459.51095300307</v>
      </c>
      <c r="AC302" s="95">
        <f t="shared" si="56"/>
        <v>86996.904518446172</v>
      </c>
      <c r="AD302" s="95">
        <f t="shared" si="57"/>
        <v>240235.44815162203</v>
      </c>
      <c r="AE302" s="95">
        <f t="shared" si="58"/>
        <v>79957.132390508268</v>
      </c>
      <c r="AF302" s="95">
        <f t="shared" si="59"/>
        <v>186270.02589242661</v>
      </c>
      <c r="AG302" s="95">
        <f t="shared" si="60"/>
        <v>1143507.2594288075</v>
      </c>
      <c r="AH302" s="95">
        <f t="shared" si="61"/>
        <v>363757.06960181025</v>
      </c>
      <c r="AI302" s="95">
        <f t="shared" si="62"/>
        <v>339191.90818103083</v>
      </c>
      <c r="AJ302" s="95">
        <f t="shared" si="63"/>
        <v>440558.28164596669</v>
      </c>
      <c r="AK302" s="97">
        <v>100.8</v>
      </c>
      <c r="AL302" s="98">
        <v>70067749</v>
      </c>
      <c r="AM302" s="98">
        <f t="shared" si="64"/>
        <v>69511655.753968254</v>
      </c>
      <c r="AN302" s="98">
        <f>[1]Extra_XM!I341</f>
        <v>64.441208321730002</v>
      </c>
      <c r="AO302" s="99">
        <v>27576061</v>
      </c>
      <c r="AP302" s="99">
        <v>45457221</v>
      </c>
      <c r="AQ302" s="99">
        <f t="shared" si="85"/>
        <v>27357203.373015877</v>
      </c>
      <c r="AR302" s="99">
        <f t="shared" si="86"/>
        <v>45096449.404761903</v>
      </c>
      <c r="AS302" s="100">
        <v>49693.531285325298</v>
      </c>
      <c r="AT302" s="86">
        <f>[2]monthly!H302</f>
        <v>132.12</v>
      </c>
      <c r="AU302" s="86">
        <f>[2]monthly!I302</f>
        <v>82.3</v>
      </c>
      <c r="AV302" s="77"/>
      <c r="AW302" s="77"/>
      <c r="AX302" s="77"/>
      <c r="BN302" s="74"/>
      <c r="BO302" s="75"/>
      <c r="BP302" s="76"/>
      <c r="BQ302" s="76"/>
      <c r="BR302" s="74"/>
      <c r="BS302" s="74"/>
      <c r="BU302" s="78"/>
      <c r="BV302" s="78"/>
      <c r="BW302" s="78"/>
      <c r="BX302" s="78"/>
      <c r="CA302" s="77"/>
    </row>
    <row r="303" spans="1:79" x14ac:dyDescent="0.25">
      <c r="A303" s="67">
        <v>43132</v>
      </c>
      <c r="B303" s="68">
        <v>2018</v>
      </c>
      <c r="C303" s="68">
        <f t="shared" si="70"/>
        <v>2</v>
      </c>
      <c r="D303" s="68">
        <v>303</v>
      </c>
      <c r="E303" s="60">
        <v>117.430525856855</v>
      </c>
      <c r="F303" s="60">
        <v>116.417896615787</v>
      </c>
      <c r="G303" s="104">
        <v>6.890566348488858E-2</v>
      </c>
      <c r="H303" s="104">
        <v>-7.3258795789477027E-4</v>
      </c>
      <c r="I303" s="60">
        <v>106.01120718728447</v>
      </c>
      <c r="J303" s="60">
        <v>108.81712636796364</v>
      </c>
      <c r="K303" s="60">
        <v>106.38243165340648</v>
      </c>
      <c r="L303" s="60">
        <v>110.39408084346016</v>
      </c>
      <c r="M303" s="60">
        <v>729766.10800000001</v>
      </c>
      <c r="N303" s="60">
        <v>291284.90899999993</v>
      </c>
      <c r="O303" s="60">
        <v>192241.42000000016</v>
      </c>
      <c r="P303" s="60">
        <v>76324.778999999966</v>
      </c>
      <c r="Q303" s="60">
        <v>169915</v>
      </c>
      <c r="R303" s="60">
        <v>923677.60100000002</v>
      </c>
      <c r="S303" s="60">
        <v>316557.97700000001</v>
      </c>
      <c r="T303" s="60">
        <v>251371.23199999999</v>
      </c>
      <c r="U303" s="60">
        <v>355748.39199999999</v>
      </c>
      <c r="V303" s="60">
        <f t="shared" si="67"/>
        <v>97.634843950056037</v>
      </c>
      <c r="W303" s="60">
        <f t="shared" si="68"/>
        <v>90.84453384761035</v>
      </c>
      <c r="X303" s="69">
        <v>130.13586167543633</v>
      </c>
      <c r="Y303" s="69">
        <v>100.95021807422073</v>
      </c>
      <c r="Z303" s="88">
        <f t="shared" si="75"/>
        <v>3.0113335216483295E-2</v>
      </c>
      <c r="AA303" s="88">
        <f t="shared" si="76"/>
        <v>3.9297472791242072E-3</v>
      </c>
      <c r="AB303" s="60">
        <f t="shared" si="55"/>
        <v>747444.33285856771</v>
      </c>
      <c r="AC303" s="60">
        <f t="shared" si="56"/>
        <v>298341.14258328034</v>
      </c>
      <c r="AD303" s="60">
        <f t="shared" si="57"/>
        <v>196898.37380017628</v>
      </c>
      <c r="AE303" s="60">
        <f t="shared" si="58"/>
        <v>78173.709212914822</v>
      </c>
      <c r="AF303" s="60">
        <f t="shared" si="59"/>
        <v>174031.10726219628</v>
      </c>
      <c r="AG303" s="60">
        <f t="shared" si="60"/>
        <v>1016767.3957680804</v>
      </c>
      <c r="AH303" s="60">
        <f t="shared" si="61"/>
        <v>348461.22666116472</v>
      </c>
      <c r="AI303" s="60">
        <f t="shared" si="62"/>
        <v>276704.85097283847</v>
      </c>
      <c r="AJ303" s="60">
        <f t="shared" si="63"/>
        <v>391601.31813407713</v>
      </c>
      <c r="AK303" s="60">
        <v>101.1</v>
      </c>
      <c r="AL303" s="60">
        <v>70326370</v>
      </c>
      <c r="AM303" s="71">
        <f t="shared" si="64"/>
        <v>69561196.834817022</v>
      </c>
      <c r="AN303" s="71">
        <f>[1]Extra_XM!I342</f>
        <v>64.594916740561104</v>
      </c>
      <c r="AO303" s="60">
        <v>27418473</v>
      </c>
      <c r="AP303" s="60">
        <v>45527001</v>
      </c>
      <c r="AQ303" s="71">
        <f t="shared" si="85"/>
        <v>27120151.335311577</v>
      </c>
      <c r="AR303" s="71">
        <f t="shared" si="86"/>
        <v>45031652.818991095</v>
      </c>
      <c r="AS303" s="60">
        <v>44922.858923806038</v>
      </c>
      <c r="AT303" s="86">
        <f>[2]monthly!H303</f>
        <v>129.87</v>
      </c>
      <c r="AU303" s="86">
        <f>[2]monthly!I303</f>
        <v>77.3</v>
      </c>
    </row>
    <row r="304" spans="1:79" x14ac:dyDescent="0.25">
      <c r="A304" s="67">
        <v>43160</v>
      </c>
      <c r="B304" s="68">
        <v>2018</v>
      </c>
      <c r="C304" s="68">
        <f t="shared" si="70"/>
        <v>3</v>
      </c>
      <c r="D304" s="68">
        <v>304</v>
      </c>
      <c r="E304" s="60">
        <v>124.21997973361822</v>
      </c>
      <c r="F304" s="60">
        <v>117.229788811525</v>
      </c>
      <c r="G304" s="104">
        <v>3.3383666728708405E-2</v>
      </c>
      <c r="H304" s="104">
        <v>6.9739466124996152E-3</v>
      </c>
      <c r="I304" s="60">
        <v>122.50744431362604</v>
      </c>
      <c r="J304" s="60">
        <v>121.69998614987986</v>
      </c>
      <c r="K304" s="60">
        <v>108.97606153917361</v>
      </c>
      <c r="L304" s="60">
        <v>120.90185358501036</v>
      </c>
      <c r="M304" s="60">
        <v>1005341.669</v>
      </c>
      <c r="N304" s="60">
        <v>519154.72799999994</v>
      </c>
      <c r="O304" s="60">
        <v>214689.78800000006</v>
      </c>
      <c r="P304" s="60">
        <v>81295.612999999998</v>
      </c>
      <c r="Q304" s="60">
        <v>190201.54</v>
      </c>
      <c r="R304" s="60">
        <v>971519.12899999996</v>
      </c>
      <c r="S304" s="60">
        <v>339766.52600000001</v>
      </c>
      <c r="T304" s="60">
        <v>287412.424</v>
      </c>
      <c r="U304" s="60">
        <v>344340.179</v>
      </c>
      <c r="V304" s="60">
        <f t="shared" si="67"/>
        <v>98.804208704673172</v>
      </c>
      <c r="W304" s="60">
        <f t="shared" si="68"/>
        <v>90.567045877631983</v>
      </c>
      <c r="X304" s="69">
        <v>131.69448853238947</v>
      </c>
      <c r="Y304" s="69">
        <v>100.64186192007634</v>
      </c>
      <c r="Z304" s="88">
        <f t="shared" si="75"/>
        <v>1.1976920403696356E-2</v>
      </c>
      <c r="AA304" s="88">
        <f t="shared" si="76"/>
        <v>-3.0545367808684221E-3</v>
      </c>
      <c r="AB304" s="60">
        <f t="shared" si="55"/>
        <v>1017508.9524829624</v>
      </c>
      <c r="AC304" s="60">
        <f t="shared" si="56"/>
        <v>525437.86829137907</v>
      </c>
      <c r="AD304" s="60">
        <f t="shared" si="57"/>
        <v>217288.10018782713</v>
      </c>
      <c r="AE304" s="60">
        <f t="shared" si="58"/>
        <v>82279.504148445179</v>
      </c>
      <c r="AF304" s="60">
        <f t="shared" si="59"/>
        <v>192503.47985531104</v>
      </c>
      <c r="AG304" s="60">
        <f t="shared" si="60"/>
        <v>1072707.0973614955</v>
      </c>
      <c r="AH304" s="60">
        <f t="shared" si="61"/>
        <v>375154.6963992503</v>
      </c>
      <c r="AI304" s="60">
        <f t="shared" si="62"/>
        <v>317347.68559011194</v>
      </c>
      <c r="AJ304" s="60">
        <f t="shared" si="63"/>
        <v>380204.71537213324</v>
      </c>
      <c r="AK304" s="60">
        <v>101.1</v>
      </c>
      <c r="AL304" s="60">
        <v>70813244</v>
      </c>
      <c r="AM304" s="71">
        <f t="shared" si="64"/>
        <v>70042773.491592482</v>
      </c>
      <c r="AN304" s="71">
        <f>[1]Extra_XM!I343</f>
        <v>63.840291991196054</v>
      </c>
      <c r="AO304" s="60">
        <v>28521899</v>
      </c>
      <c r="AP304" s="60">
        <v>46556752</v>
      </c>
      <c r="AQ304" s="71">
        <f t="shared" ref="AQ304:AQ306" si="87">AO304/$AK304*100</f>
        <v>28211571.711177051</v>
      </c>
      <c r="AR304" s="71">
        <f t="shared" ref="AR304:AR306" si="88">AP304/$AK304*100</f>
        <v>46050199.802176066</v>
      </c>
      <c r="AS304" s="60">
        <v>47029.033415148588</v>
      </c>
      <c r="AT304" s="86">
        <f>[2]monthly!H304</f>
        <v>141.44</v>
      </c>
      <c r="AU304" s="86">
        <f>[2]monthly!I304</f>
        <v>86.4</v>
      </c>
    </row>
    <row r="305" spans="1:71" x14ac:dyDescent="0.25">
      <c r="A305" s="67">
        <v>43191</v>
      </c>
      <c r="B305" s="68">
        <v>2018</v>
      </c>
      <c r="C305" s="68">
        <f t="shared" si="70"/>
        <v>4</v>
      </c>
      <c r="D305" s="68">
        <v>305</v>
      </c>
      <c r="E305" s="60">
        <v>119.37575677140646</v>
      </c>
      <c r="F305" s="60">
        <v>117.778883518426</v>
      </c>
      <c r="G305" s="104">
        <v>0.1247689577870954</v>
      </c>
      <c r="H305" s="104">
        <v>4.6839179057449609E-3</v>
      </c>
      <c r="I305" s="60">
        <v>115.94357066134174</v>
      </c>
      <c r="J305" s="60">
        <v>114.17270142872576</v>
      </c>
      <c r="K305" s="60">
        <v>106.55362328788405</v>
      </c>
      <c r="L305" s="60">
        <v>126.01514771373637</v>
      </c>
      <c r="M305" s="60">
        <v>896891.16399999999</v>
      </c>
      <c r="N305" s="60">
        <v>341444.70699999999</v>
      </c>
      <c r="O305" s="60">
        <v>290937.62299999996</v>
      </c>
      <c r="P305" s="60">
        <v>84407.23599999999</v>
      </c>
      <c r="Q305" s="60">
        <v>180101.598</v>
      </c>
      <c r="R305" s="60">
        <v>1056371.7549999999</v>
      </c>
      <c r="S305" s="60">
        <v>361249.41700000002</v>
      </c>
      <c r="T305" s="60">
        <v>322047.14600000001</v>
      </c>
      <c r="U305" s="60">
        <v>373075.24300000002</v>
      </c>
      <c r="V305" s="60">
        <f t="shared" si="67"/>
        <v>99.673099187962549</v>
      </c>
      <c r="W305" s="60">
        <f t="shared" si="68"/>
        <v>90.765285943103891</v>
      </c>
      <c r="X305" s="69">
        <v>132.8526182243086</v>
      </c>
      <c r="Y305" s="69">
        <v>100.86215451218767</v>
      </c>
      <c r="Z305" s="88">
        <f t="shared" si="75"/>
        <v>8.7940634784748895E-3</v>
      </c>
      <c r="AA305" s="88">
        <f t="shared" si="76"/>
        <v>2.1888763572983638E-3</v>
      </c>
      <c r="AB305" s="60">
        <f t="shared" si="55"/>
        <v>899832.72448331467</v>
      </c>
      <c r="AC305" s="60">
        <f t="shared" si="56"/>
        <v>342564.55330651143</v>
      </c>
      <c r="AD305" s="60">
        <f t="shared" si="57"/>
        <v>291891.81972896488</v>
      </c>
      <c r="AE305" s="60">
        <f t="shared" si="58"/>
        <v>84684.068908929636</v>
      </c>
      <c r="AF305" s="60">
        <f t="shared" si="59"/>
        <v>180692.28253890871</v>
      </c>
      <c r="AG305" s="60">
        <f t="shared" si="60"/>
        <v>1163849.9719619516</v>
      </c>
      <c r="AH305" s="60">
        <f t="shared" si="61"/>
        <v>398003.94307846809</v>
      </c>
      <c r="AI305" s="60">
        <f t="shared" si="62"/>
        <v>354813.12338053435</v>
      </c>
      <c r="AJ305" s="60">
        <f t="shared" si="63"/>
        <v>411032.96169183205</v>
      </c>
      <c r="AK305" s="60">
        <v>101.1</v>
      </c>
      <c r="AL305" s="60">
        <v>70927469</v>
      </c>
      <c r="AM305" s="71">
        <f t="shared" si="64"/>
        <v>70155755.68743819</v>
      </c>
      <c r="AN305" s="71">
        <f>[1]Extra_XM!I344</f>
        <v>63.975260195541637</v>
      </c>
      <c r="AO305" s="60">
        <v>28118760</v>
      </c>
      <c r="AP305" s="60">
        <v>46215116</v>
      </c>
      <c r="AQ305" s="71">
        <f t="shared" si="87"/>
        <v>27812818.991097923</v>
      </c>
      <c r="AR305" s="71">
        <f t="shared" si="88"/>
        <v>45712280.90999011</v>
      </c>
      <c r="AS305" s="60">
        <v>46067.494688535335</v>
      </c>
      <c r="AT305" s="86">
        <f>[2]monthly!H305</f>
        <v>138.72999999999999</v>
      </c>
      <c r="AU305" s="86">
        <f>[2]monthly!I305</f>
        <v>86.7</v>
      </c>
    </row>
    <row r="306" spans="1:71" x14ac:dyDescent="0.25">
      <c r="A306" s="67">
        <v>43221</v>
      </c>
      <c r="B306" s="68">
        <v>2018</v>
      </c>
      <c r="C306" s="68">
        <f t="shared" si="70"/>
        <v>5</v>
      </c>
      <c r="D306" s="68">
        <v>306</v>
      </c>
      <c r="E306" s="60">
        <v>115.20733767389362</v>
      </c>
      <c r="F306" s="60">
        <v>117.081048629424</v>
      </c>
      <c r="G306" s="104">
        <v>5.8415770976485648E-2</v>
      </c>
      <c r="H306" s="104">
        <v>-5.9249575828490553E-3</v>
      </c>
      <c r="I306" s="60">
        <v>113.91603894566009</v>
      </c>
      <c r="J306" s="60">
        <v>106.72487318996656</v>
      </c>
      <c r="K306" s="60">
        <v>114.71794488554767</v>
      </c>
      <c r="L306" s="60">
        <v>113.62148252416414</v>
      </c>
      <c r="M306" s="60">
        <v>947494.65899999999</v>
      </c>
      <c r="N306" s="60">
        <v>392789.82399999996</v>
      </c>
      <c r="O306" s="60">
        <v>307647.027</v>
      </c>
      <c r="P306" s="60">
        <v>73788.717999999979</v>
      </c>
      <c r="Q306" s="60">
        <v>173269.09</v>
      </c>
      <c r="R306" s="60">
        <v>950740.36</v>
      </c>
      <c r="S306" s="60">
        <v>303441.16800000006</v>
      </c>
      <c r="T306" s="60">
        <v>327400.61800000002</v>
      </c>
      <c r="U306" s="60">
        <v>319898.57400000002</v>
      </c>
      <c r="V306" s="60">
        <f t="shared" si="67"/>
        <v>99.078435219425103</v>
      </c>
      <c r="W306" s="60">
        <f t="shared" si="68"/>
        <v>91.404845148060303</v>
      </c>
      <c r="X306" s="69">
        <v>132.06000049868862</v>
      </c>
      <c r="Y306" s="69">
        <v>101.57285925662534</v>
      </c>
      <c r="Z306" s="88">
        <f t="shared" si="75"/>
        <v>-5.9661430554700523E-3</v>
      </c>
      <c r="AA306" s="88">
        <f t="shared" si="76"/>
        <v>7.0462974727729666E-3</v>
      </c>
      <c r="AB306" s="60">
        <f t="shared" si="55"/>
        <v>956307.65352886426</v>
      </c>
      <c r="AC306" s="60">
        <f t="shared" si="56"/>
        <v>396443.30588195485</v>
      </c>
      <c r="AD306" s="60">
        <f t="shared" si="57"/>
        <v>310508.56457176199</v>
      </c>
      <c r="AE306" s="60">
        <f t="shared" si="58"/>
        <v>74475.053866750139</v>
      </c>
      <c r="AF306" s="60">
        <f t="shared" si="59"/>
        <v>174880.72920839713</v>
      </c>
      <c r="AG306" s="60">
        <f t="shared" si="60"/>
        <v>1040142.1920905421</v>
      </c>
      <c r="AH306" s="60">
        <f t="shared" si="61"/>
        <v>331974.92704952013</v>
      </c>
      <c r="AI306" s="60">
        <f t="shared" si="62"/>
        <v>358187.37778032082</v>
      </c>
      <c r="AJ306" s="60">
        <f t="shared" si="63"/>
        <v>349979.88726070127</v>
      </c>
      <c r="AK306" s="60">
        <v>101.2</v>
      </c>
      <c r="AL306" s="60">
        <v>72623759</v>
      </c>
      <c r="AM306" s="71">
        <f t="shared" si="64"/>
        <v>71762607.707509875</v>
      </c>
      <c r="AN306" s="71">
        <f>[1]Extra_XM!I345</f>
        <v>63.803713698934693</v>
      </c>
      <c r="AO306" s="60">
        <v>28045296</v>
      </c>
      <c r="AP306" s="60">
        <v>46120789</v>
      </c>
      <c r="AQ306" s="71">
        <f t="shared" si="87"/>
        <v>27712743.083003949</v>
      </c>
      <c r="AR306" s="71">
        <f t="shared" si="88"/>
        <v>45573902.173913047</v>
      </c>
      <c r="AS306" s="60">
        <v>57334.875537812528</v>
      </c>
      <c r="AT306" s="86">
        <f>[2]monthly!H306</f>
        <v>132.38999999999999</v>
      </c>
      <c r="AU306" s="86">
        <f>[2]monthly!I306</f>
        <v>84.5</v>
      </c>
    </row>
    <row r="307" spans="1:71" x14ac:dyDescent="0.25">
      <c r="A307" s="67">
        <v>43252</v>
      </c>
      <c r="B307" s="68">
        <v>2018</v>
      </c>
      <c r="C307" s="68">
        <f t="shared" si="70"/>
        <v>6</v>
      </c>
      <c r="D307" s="68">
        <v>307</v>
      </c>
      <c r="E307" s="60">
        <v>106.77968393997833</v>
      </c>
      <c r="F307" s="60">
        <v>112.71060495685199</v>
      </c>
      <c r="G307" s="104">
        <v>1.4206554499959445E-2</v>
      </c>
      <c r="H307" s="104">
        <v>-3.7328361197079829E-2</v>
      </c>
      <c r="I307" s="60">
        <v>107.97895681449594</v>
      </c>
      <c r="J307" s="60">
        <v>104.25594108141655</v>
      </c>
      <c r="K307" s="60">
        <v>104.89361989242735</v>
      </c>
      <c r="L307" s="60">
        <v>116.89229107229602</v>
      </c>
      <c r="M307" s="60">
        <v>751157.64099999995</v>
      </c>
      <c r="N307" s="60">
        <v>205639.97</v>
      </c>
      <c r="O307" s="60">
        <v>285555.00699999998</v>
      </c>
      <c r="P307" s="60">
        <v>91136.522000000012</v>
      </c>
      <c r="Q307" s="60">
        <v>168826.14199999999</v>
      </c>
      <c r="R307" s="60">
        <v>926646.61699999997</v>
      </c>
      <c r="S307" s="60">
        <v>305348.49800000002</v>
      </c>
      <c r="T307" s="60">
        <v>353306.239</v>
      </c>
      <c r="U307" s="60">
        <v>267991.88</v>
      </c>
      <c r="V307" s="60">
        <f t="shared" si="67"/>
        <v>95.596887386984477</v>
      </c>
      <c r="W307" s="60">
        <f t="shared" si="68"/>
        <v>91.699212579694546</v>
      </c>
      <c r="X307" s="69">
        <v>127.41950322529027</v>
      </c>
      <c r="Y307" s="69">
        <v>101.89997256943373</v>
      </c>
      <c r="Z307" s="88">
        <f t="shared" si="75"/>
        <v>-3.5139309827917464E-2</v>
      </c>
      <c r="AA307" s="88">
        <f t="shared" si="76"/>
        <v>3.2204795178791823E-3</v>
      </c>
      <c r="AB307" s="60">
        <f t="shared" si="55"/>
        <v>785755.33318281465</v>
      </c>
      <c r="AC307" s="60">
        <f t="shared" si="56"/>
        <v>215111.57488585546</v>
      </c>
      <c r="AD307" s="60">
        <f t="shared" si="57"/>
        <v>298707.43159664667</v>
      </c>
      <c r="AE307" s="60">
        <f t="shared" si="58"/>
        <v>95334.193916870412</v>
      </c>
      <c r="AF307" s="60">
        <f t="shared" si="59"/>
        <v>176602.13278344215</v>
      </c>
      <c r="AG307" s="60">
        <f t="shared" si="60"/>
        <v>1010528.4341396758</v>
      </c>
      <c r="AH307" s="60">
        <f t="shared" si="61"/>
        <v>332989.22576311737</v>
      </c>
      <c r="AI307" s="60">
        <f t="shared" si="62"/>
        <v>385288.19284347323</v>
      </c>
      <c r="AJ307" s="60">
        <f t="shared" si="63"/>
        <v>292251.01553308527</v>
      </c>
      <c r="AK307" s="60">
        <v>101.9</v>
      </c>
      <c r="AL307" s="60">
        <v>72940109</v>
      </c>
      <c r="AM307" s="71">
        <f t="shared" si="64"/>
        <v>71580087.340529934</v>
      </c>
      <c r="AN307" s="71">
        <f>[1]Extra_XM!I346</f>
        <v>63.480235166254218</v>
      </c>
      <c r="AO307" s="60">
        <v>27835140</v>
      </c>
      <c r="AP307" s="60">
        <v>46057460</v>
      </c>
      <c r="AQ307" s="71">
        <f t="shared" ref="AQ307" si="89">AO307/$AK307*100</f>
        <v>27316133.464180566</v>
      </c>
      <c r="AR307" s="71">
        <f t="shared" ref="AR307" si="90">AP307/$AK307*100</f>
        <v>45198684.985279679</v>
      </c>
      <c r="AS307" s="60">
        <v>44129.056855280673</v>
      </c>
      <c r="AT307" s="86">
        <f>[2]monthly!H307</f>
        <v>137.35</v>
      </c>
      <c r="AU307" s="86">
        <f>[2]monthly!I307</f>
        <v>91.4</v>
      </c>
    </row>
    <row r="308" spans="1:71" x14ac:dyDescent="0.25">
      <c r="A308" s="67">
        <v>43282</v>
      </c>
      <c r="B308" s="68">
        <v>2018</v>
      </c>
      <c r="C308" s="68">
        <f t="shared" si="70"/>
        <v>7</v>
      </c>
      <c r="D308" s="68">
        <v>308</v>
      </c>
      <c r="E308" s="60">
        <v>109.69873386472955</v>
      </c>
      <c r="F308" s="60">
        <v>115.796324279429</v>
      </c>
      <c r="G308" s="104">
        <v>3.8298875452653869E-2</v>
      </c>
      <c r="H308" s="104">
        <v>2.737736456794182E-2</v>
      </c>
      <c r="I308" s="60">
        <v>110.15903305673969</v>
      </c>
      <c r="J308" s="60">
        <v>95.168177421555328</v>
      </c>
      <c r="K308" s="60">
        <v>95.929165996006788</v>
      </c>
      <c r="L308" s="60">
        <v>117.29806432991514</v>
      </c>
      <c r="M308" s="60">
        <v>745062.62199999997</v>
      </c>
      <c r="N308" s="60">
        <v>229407.40399999998</v>
      </c>
      <c r="O308" s="60">
        <v>260632.13199999998</v>
      </c>
      <c r="P308" s="60">
        <v>88638.649000000005</v>
      </c>
      <c r="Q308" s="60">
        <v>166384.43700000001</v>
      </c>
      <c r="R308" s="60">
        <v>1064153.0179999999</v>
      </c>
      <c r="S308" s="60">
        <v>330456.59699999995</v>
      </c>
      <c r="T308" s="60">
        <v>385759.44099999999</v>
      </c>
      <c r="U308" s="60">
        <v>347936.98</v>
      </c>
      <c r="V308" s="60">
        <f t="shared" si="67"/>
        <v>93.575930813256051</v>
      </c>
      <c r="W308" s="60">
        <f t="shared" si="68"/>
        <v>91.455297173656703</v>
      </c>
      <c r="X308" s="69">
        <v>124.72580377855053</v>
      </c>
      <c r="Y308" s="69">
        <v>101.62892364234597</v>
      </c>
      <c r="Z308" s="88">
        <f t="shared" si="75"/>
        <v>-2.1140401418588306E-2</v>
      </c>
      <c r="AA308" s="88">
        <f t="shared" si="76"/>
        <v>-2.6599509327941417E-3</v>
      </c>
      <c r="AB308" s="60">
        <f t="shared" si="55"/>
        <v>796211.82020286541</v>
      </c>
      <c r="AC308" s="60">
        <f t="shared" si="56"/>
        <v>245156.42217635515</v>
      </c>
      <c r="AD308" s="60">
        <f t="shared" si="57"/>
        <v>278524.75496089703</v>
      </c>
      <c r="AE308" s="60">
        <f t="shared" si="58"/>
        <v>94723.769488214777</v>
      </c>
      <c r="AF308" s="60">
        <f t="shared" si="59"/>
        <v>177806.87357739842</v>
      </c>
      <c r="AG308" s="60">
        <f t="shared" si="60"/>
        <v>1163577.2348750562</v>
      </c>
      <c r="AH308" s="60">
        <f t="shared" si="61"/>
        <v>361331.28119689337</v>
      </c>
      <c r="AI308" s="60">
        <f t="shared" si="62"/>
        <v>421801.09072032658</v>
      </c>
      <c r="AJ308" s="60">
        <f t="shared" si="63"/>
        <v>380444.86295783607</v>
      </c>
      <c r="AK308" s="60">
        <v>101.6</v>
      </c>
      <c r="AL308" s="60">
        <v>73963305</v>
      </c>
      <c r="AM308" s="71">
        <f t="shared" si="64"/>
        <v>72798528.543307081</v>
      </c>
      <c r="AN308" s="71">
        <f>[1]Extra_XM!I347</f>
        <v>63.495437261692253</v>
      </c>
      <c r="AO308" s="60">
        <v>27776566</v>
      </c>
      <c r="AP308" s="60">
        <v>46092727</v>
      </c>
      <c r="AQ308" s="71">
        <f t="shared" ref="AQ308:AQ309" si="91">AO308/$AK308*100</f>
        <v>27339139.763779532</v>
      </c>
      <c r="AR308" s="71">
        <f t="shared" ref="AR308:AR309" si="92">AP308/$AK308*100</f>
        <v>45366857.283464566</v>
      </c>
      <c r="AS308" s="60">
        <v>42431.480379199049</v>
      </c>
      <c r="AT308" s="86">
        <f>[2]monthly!H308</f>
        <v>141</v>
      </c>
      <c r="AU308" s="86">
        <f>[2]monthly!I308</f>
        <v>96.1</v>
      </c>
    </row>
    <row r="309" spans="1:71" x14ac:dyDescent="0.25">
      <c r="A309" s="67">
        <v>43313</v>
      </c>
      <c r="B309" s="68">
        <v>2018</v>
      </c>
      <c r="C309" s="68">
        <f t="shared" si="70"/>
        <v>8</v>
      </c>
      <c r="D309" s="68">
        <v>309</v>
      </c>
      <c r="E309" s="60">
        <v>109.51054475251435</v>
      </c>
      <c r="F309" s="60">
        <v>115.462193186329</v>
      </c>
      <c r="G309" s="104">
        <v>1.8531901439354348E-2</v>
      </c>
      <c r="H309" s="104">
        <v>-2.8855069034290359E-3</v>
      </c>
      <c r="I309" s="60">
        <v>113.36617307116146</v>
      </c>
      <c r="J309" s="60">
        <v>101.9631571872299</v>
      </c>
      <c r="K309" s="60">
        <v>103.34367982538086</v>
      </c>
      <c r="L309" s="60">
        <v>110.8335235906045</v>
      </c>
      <c r="M309" s="60">
        <v>723333.26599999995</v>
      </c>
      <c r="N309" s="60">
        <v>180270.68500000003</v>
      </c>
      <c r="O309" s="60">
        <v>271903.13399999979</v>
      </c>
      <c r="P309" s="60">
        <v>96768.27800000002</v>
      </c>
      <c r="Q309" s="60">
        <v>174391.16899999999</v>
      </c>
      <c r="R309" s="60">
        <v>1156917.8529999999</v>
      </c>
      <c r="S309" s="60">
        <v>368104.31799999997</v>
      </c>
      <c r="T309" s="60">
        <v>434178.12299999996</v>
      </c>
      <c r="U309" s="60">
        <v>354635.41200000001</v>
      </c>
      <c r="V309" s="60">
        <f t="shared" si="67"/>
        <v>93.351796212929898</v>
      </c>
      <c r="W309" s="60">
        <f t="shared" si="68"/>
        <v>91.447512216164696</v>
      </c>
      <c r="X309" s="69">
        <v>124.42705849290594</v>
      </c>
      <c r="Y309" s="69">
        <v>101.62027267433247</v>
      </c>
      <c r="Z309" s="88">
        <f t="shared" si="75"/>
        <v>-2.3952163593590203E-3</v>
      </c>
      <c r="AA309" s="88">
        <f t="shared" si="76"/>
        <v>-8.5123089996974599E-5</v>
      </c>
      <c r="AB309" s="60">
        <f t="shared" si="55"/>
        <v>774846.65035273635</v>
      </c>
      <c r="AC309" s="60">
        <f t="shared" si="56"/>
        <v>193108.96234799092</v>
      </c>
      <c r="AD309" s="60">
        <f t="shared" si="57"/>
        <v>291267.1689570974</v>
      </c>
      <c r="AE309" s="60">
        <f t="shared" si="58"/>
        <v>103659.79223289643</v>
      </c>
      <c r="AF309" s="60">
        <f t="shared" si="59"/>
        <v>186810.72681475148</v>
      </c>
      <c r="AG309" s="60">
        <f t="shared" si="60"/>
        <v>1265116.8139656594</v>
      </c>
      <c r="AH309" s="60">
        <f t="shared" si="61"/>
        <v>402530.70759308431</v>
      </c>
      <c r="AI309" s="60">
        <f t="shared" si="62"/>
        <v>474783.96347588405</v>
      </c>
      <c r="AJ309" s="60">
        <f t="shared" si="63"/>
        <v>387802.14289669105</v>
      </c>
      <c r="AK309" s="60">
        <v>101.8</v>
      </c>
      <c r="AL309" s="60">
        <v>75764388</v>
      </c>
      <c r="AM309" s="71">
        <f t="shared" si="64"/>
        <v>74424742.632612973</v>
      </c>
      <c r="AN309" s="71">
        <f>[1]Extra_XM!I348</f>
        <v>63.238060326761392</v>
      </c>
      <c r="AO309" s="60">
        <v>27765898</v>
      </c>
      <c r="AP309" s="60">
        <v>46336824</v>
      </c>
      <c r="AQ309" s="71">
        <f t="shared" si="91"/>
        <v>27274948.919449903</v>
      </c>
      <c r="AR309" s="71">
        <f t="shared" si="92"/>
        <v>45517508.840864442</v>
      </c>
      <c r="AS309" s="60">
        <v>47860.318225534575</v>
      </c>
      <c r="AT309" s="86">
        <f>[2]monthly!H309</f>
        <v>143.02000000000001</v>
      </c>
      <c r="AU309" s="86">
        <f>[2]monthly!I309</f>
        <v>98.4</v>
      </c>
    </row>
    <row r="310" spans="1:71" x14ac:dyDescent="0.25">
      <c r="A310" s="67">
        <v>43344</v>
      </c>
      <c r="B310" s="68">
        <v>2018</v>
      </c>
      <c r="C310" s="68">
        <f t="shared" si="70"/>
        <v>9</v>
      </c>
      <c r="D310" s="68">
        <v>310</v>
      </c>
      <c r="E310" s="60">
        <v>108.10456549941964</v>
      </c>
      <c r="F310" s="60">
        <v>111.787776804636</v>
      </c>
      <c r="G310" s="104">
        <v>-7.8561748318152214E-3</v>
      </c>
      <c r="H310" s="104">
        <v>-3.1823545701781031E-2</v>
      </c>
      <c r="I310" s="60">
        <v>105.86477410527797</v>
      </c>
      <c r="J310" s="60">
        <v>104.36811481184893</v>
      </c>
      <c r="K310" s="60">
        <v>99.316115889480528</v>
      </c>
      <c r="L310" s="60">
        <v>106.06400688258681</v>
      </c>
      <c r="M310" s="60">
        <v>692435.04799999995</v>
      </c>
      <c r="N310" s="60">
        <v>178798.87999999998</v>
      </c>
      <c r="O310" s="60">
        <v>267540.70199999993</v>
      </c>
      <c r="P310" s="60">
        <v>83558.459999999992</v>
      </c>
      <c r="Q310" s="60">
        <v>162537.00599999999</v>
      </c>
      <c r="R310" s="60">
        <v>1014595.797</v>
      </c>
      <c r="S310" s="60">
        <v>329081.41599999997</v>
      </c>
      <c r="T310" s="60">
        <v>382372.09499999997</v>
      </c>
      <c r="U310" s="60">
        <v>303142.28600000002</v>
      </c>
      <c r="V310" s="60">
        <f t="shared" si="67"/>
        <v>91.021123349034283</v>
      </c>
      <c r="W310" s="60">
        <f t="shared" si="68"/>
        <v>91.318967558143314</v>
      </c>
      <c r="X310" s="69">
        <v>121.32054334774155</v>
      </c>
      <c r="Y310" s="69">
        <v>101.47742851288514</v>
      </c>
      <c r="Z310" s="88">
        <f t="shared" ref="Z310:Z311" si="93">X310/X309-1</f>
        <v>-2.4966556171875709E-2</v>
      </c>
      <c r="AA310" s="88">
        <f t="shared" ref="AA310:AA311" si="94">Y310/Y309-1</f>
        <v>-1.4056659925043569E-3</v>
      </c>
      <c r="AB310" s="60">
        <f t="shared" si="55"/>
        <v>760741.04836605117</v>
      </c>
      <c r="AC310" s="60">
        <f t="shared" si="56"/>
        <v>196436.68790415672</v>
      </c>
      <c r="AD310" s="60">
        <f t="shared" si="57"/>
        <v>293932.54242103186</v>
      </c>
      <c r="AE310" s="60">
        <f t="shared" si="58"/>
        <v>91801.174195117783</v>
      </c>
      <c r="AF310" s="60">
        <f t="shared" si="59"/>
        <v>178570.64384574472</v>
      </c>
      <c r="AG310" s="60">
        <f t="shared" si="60"/>
        <v>1111046.0664746356</v>
      </c>
      <c r="AH310" s="60">
        <f t="shared" ref="AH310:AH311" si="95">S310/$W310*100</f>
        <v>360364.8013108251</v>
      </c>
      <c r="AI310" s="60">
        <f t="shared" ref="AI310:AI311" si="96">T310/$W310*100</f>
        <v>418721.43895685358</v>
      </c>
      <c r="AJ310" s="60">
        <f t="shared" ref="AJ310:AJ311" si="97">U310/$W310*100</f>
        <v>331959.82620695705</v>
      </c>
      <c r="AK310" s="60">
        <v>102.2</v>
      </c>
      <c r="AL310" s="60">
        <v>77476136</v>
      </c>
      <c r="AM310" s="71">
        <f t="shared" si="64"/>
        <v>75808352.250489235</v>
      </c>
      <c r="AN310" s="71">
        <f>[1]Extra_XM!I349</f>
        <v>64.071715278319274</v>
      </c>
      <c r="AO310" s="60">
        <v>27264442</v>
      </c>
      <c r="AP310" s="60">
        <v>45997740</v>
      </c>
      <c r="AQ310" s="71">
        <f t="shared" ref="AQ310:AQ311" si="98">AO310/$AK310*100</f>
        <v>26677536.203522503</v>
      </c>
      <c r="AR310" s="71">
        <f t="shared" ref="AR310:AR311" si="99">AP310/$AK310*100</f>
        <v>45007573.385518588</v>
      </c>
      <c r="AS310" s="60">
        <v>40126.123242137066</v>
      </c>
      <c r="AT310" s="86">
        <f>[2]monthly!H310</f>
        <v>135.72</v>
      </c>
      <c r="AU310" s="86">
        <f>[2]monthly!I310</f>
        <v>91</v>
      </c>
    </row>
    <row r="311" spans="1:71" x14ac:dyDescent="0.25">
      <c r="A311" s="67">
        <v>43374</v>
      </c>
      <c r="B311" s="68">
        <v>2018</v>
      </c>
      <c r="C311" s="68">
        <f t="shared" si="70"/>
        <v>10</v>
      </c>
      <c r="D311" s="68">
        <v>311</v>
      </c>
      <c r="E311" s="60">
        <v>118.32620220691896</v>
      </c>
      <c r="F311" s="60">
        <v>115.03594426244899</v>
      </c>
      <c r="G311" s="104">
        <v>2.784773112647132E-2</v>
      </c>
      <c r="H311" s="104">
        <v>2.9056552967231752E-2</v>
      </c>
      <c r="I311" s="60">
        <v>114.04722864364496</v>
      </c>
      <c r="J311" s="60">
        <v>110.20911355307344</v>
      </c>
      <c r="K311" s="60">
        <v>109.0799337952149</v>
      </c>
      <c r="L311" s="60">
        <v>113.92660163542301</v>
      </c>
      <c r="M311" s="60">
        <v>736323.44700000004</v>
      </c>
      <c r="N311" s="60">
        <v>195929.152</v>
      </c>
      <c r="O311" s="60">
        <v>270663.65399999998</v>
      </c>
      <c r="P311" s="60">
        <v>87551.640999999989</v>
      </c>
      <c r="Q311" s="60">
        <v>182179</v>
      </c>
      <c r="R311" s="60">
        <v>1187335.223</v>
      </c>
      <c r="S311" s="60">
        <v>363336.78899999993</v>
      </c>
      <c r="T311" s="60">
        <v>387458.19700000004</v>
      </c>
      <c r="U311" s="60">
        <v>436540.23699999996</v>
      </c>
      <c r="V311" s="60">
        <f t="shared" si="67"/>
        <v>91.487428928450228</v>
      </c>
      <c r="W311" s="60">
        <f t="shared" si="68"/>
        <v>91.850788482772032</v>
      </c>
      <c r="X311" s="69">
        <v>121.94207430868003</v>
      </c>
      <c r="Y311" s="69">
        <v>102.0684100066948</v>
      </c>
      <c r="Z311" s="88">
        <f t="shared" si="93"/>
        <v>5.1230479503951987E-3</v>
      </c>
      <c r="AA311" s="88">
        <f t="shared" si="94"/>
        <v>5.8237728573760084E-3</v>
      </c>
      <c r="AB311" s="60">
        <f t="shared" si="55"/>
        <v>804835.65406112582</v>
      </c>
      <c r="AC311" s="60">
        <f t="shared" si="56"/>
        <v>214159.64389296668</v>
      </c>
      <c r="AD311" s="60">
        <f t="shared" si="57"/>
        <v>295847.91830982425</v>
      </c>
      <c r="AE311" s="60">
        <f t="shared" si="58"/>
        <v>95698.001381667083</v>
      </c>
      <c r="AF311" s="60">
        <f t="shared" si="59"/>
        <v>199130.09047666768</v>
      </c>
      <c r="AG311" s="60">
        <f t="shared" si="60"/>
        <v>1292678.3129604838</v>
      </c>
      <c r="AH311" s="60">
        <f t="shared" si="95"/>
        <v>395572.85789457225</v>
      </c>
      <c r="AI311" s="60">
        <f t="shared" si="96"/>
        <v>421834.37224675925</v>
      </c>
      <c r="AJ311" s="60">
        <f t="shared" si="97"/>
        <v>475271.08281915245</v>
      </c>
      <c r="AK311" s="60">
        <v>102.8</v>
      </c>
      <c r="AL311" s="60">
        <v>79101414</v>
      </c>
      <c r="AM311" s="71">
        <f t="shared" si="64"/>
        <v>76946900.778210118</v>
      </c>
      <c r="AN311" s="71">
        <f>[1]Extra_XM!I350</f>
        <v>64.838557962200198</v>
      </c>
      <c r="AO311" s="60">
        <v>26975688</v>
      </c>
      <c r="AP311" s="60">
        <v>45597660</v>
      </c>
      <c r="AQ311" s="71">
        <f t="shared" si="98"/>
        <v>26240941.634241246</v>
      </c>
      <c r="AR311" s="71">
        <f t="shared" si="99"/>
        <v>44355700.389105059</v>
      </c>
      <c r="AS311" s="60">
        <v>47416.4841845259</v>
      </c>
      <c r="AT311" s="86">
        <f>[2]monthly!H311</f>
        <v>139.58000000000001</v>
      </c>
      <c r="AU311" s="86">
        <f>[2]monthly!I311</f>
        <v>95.9</v>
      </c>
    </row>
    <row r="312" spans="1:71" x14ac:dyDescent="0.25">
      <c r="A312" s="67">
        <v>43405</v>
      </c>
      <c r="B312" s="68">
        <v>2018</v>
      </c>
      <c r="C312" s="68">
        <f t="shared" si="70"/>
        <v>11</v>
      </c>
      <c r="D312" s="68">
        <v>312</v>
      </c>
      <c r="E312" s="60">
        <v>117.18669719472345</v>
      </c>
      <c r="F312" s="60">
        <v>116.329218027718</v>
      </c>
      <c r="G312" s="60">
        <v>9.163033323407177E-3</v>
      </c>
      <c r="H312" s="60">
        <v>1.1242344934540238E-2</v>
      </c>
      <c r="I312" s="60">
        <v>113.2126769092275</v>
      </c>
      <c r="J312" s="60">
        <v>107.534773855936</v>
      </c>
      <c r="K312" s="60">
        <v>120.93455752272962</v>
      </c>
      <c r="L312" s="60">
        <v>108.05864112293717</v>
      </c>
      <c r="M312" s="60">
        <v>686111.11600000004</v>
      </c>
      <c r="N312" s="60">
        <v>161609.723</v>
      </c>
      <c r="O312" s="60">
        <v>227150.04</v>
      </c>
      <c r="P312" s="60">
        <v>108179.262</v>
      </c>
      <c r="Q312" s="60">
        <v>189172.09099999999</v>
      </c>
      <c r="R312" s="60">
        <v>1103889.0689999999</v>
      </c>
      <c r="S312" s="60">
        <v>352449.8</v>
      </c>
      <c r="T312" s="60">
        <v>341441.4</v>
      </c>
      <c r="U312" s="60">
        <v>409998</v>
      </c>
      <c r="V312" s="60">
        <f t="shared" ref="V312:V315" si="100">V311*(1+Z312)</f>
        <v>91.641888313630915</v>
      </c>
      <c r="W312" s="60">
        <f t="shared" ref="W312:W315" si="101">W311*(1+AA312)</f>
        <v>91.121365404624925</v>
      </c>
      <c r="X312" s="69">
        <v>122.14795065744164</v>
      </c>
      <c r="Y312" s="69">
        <v>101.25784479502404</v>
      </c>
      <c r="Z312" s="88">
        <f t="shared" ref="Z312:Z315" si="102">X312/X311-1</f>
        <v>1.6883126675413251E-3</v>
      </c>
      <c r="AA312" s="88">
        <f t="shared" ref="AA312:AA315" si="103">Y312/Y311-1</f>
        <v>-7.9413915786245015E-3</v>
      </c>
      <c r="AB312" s="60">
        <f t="shared" si="55"/>
        <v>748687.23094387294</v>
      </c>
      <c r="AC312" s="60">
        <f t="shared" si="56"/>
        <v>176349.18482573651</v>
      </c>
      <c r="AD312" s="60">
        <f t="shared" si="57"/>
        <v>247867.04440507852</v>
      </c>
      <c r="AE312" s="60">
        <f t="shared" si="58"/>
        <v>118045.64920112988</v>
      </c>
      <c r="AF312" s="60">
        <f t="shared" si="59"/>
        <v>206425.35251192804</v>
      </c>
      <c r="AG312" s="60">
        <f t="shared" si="60"/>
        <v>1211449.2184112633</v>
      </c>
      <c r="AH312" s="60">
        <f t="shared" ref="AH312:AH315" si="104">S312/$W312*100</f>
        <v>386791.61405774014</v>
      </c>
      <c r="AI312" s="60">
        <f t="shared" ref="AI312:AI315" si="105">T312/$W312*100</f>
        <v>374710.58349908126</v>
      </c>
      <c r="AJ312" s="60">
        <f t="shared" ref="AJ312:AJ315" si="106">U312/$W312*100</f>
        <v>449947.16461874952</v>
      </c>
      <c r="AK312" s="60">
        <v>103.5</v>
      </c>
      <c r="AL312" s="60">
        <v>79828992</v>
      </c>
      <c r="AM312" s="71">
        <f t="shared" si="64"/>
        <v>77129460.869565219</v>
      </c>
      <c r="AN312" s="71">
        <f>[1]Extra_XM!I351</f>
        <v>63.834366642743213</v>
      </c>
      <c r="AO312" s="60">
        <v>27317934</v>
      </c>
      <c r="AP312" s="60">
        <v>46090832</v>
      </c>
      <c r="AQ312" s="71">
        <f t="shared" ref="AQ312:AQ314" si="107">AO312/$AK312*100</f>
        <v>26394139.130434785</v>
      </c>
      <c r="AR312" s="71">
        <f t="shared" ref="AR312:AR314" si="108">AP312/$AK312*100</f>
        <v>44532204.830917872</v>
      </c>
      <c r="AS312" s="60"/>
      <c r="AT312" s="86">
        <f>[2]monthly!H312</f>
        <v>137.54</v>
      </c>
      <c r="AU312" s="86">
        <f>[2]monthly!I312</f>
        <v>89.7</v>
      </c>
    </row>
    <row r="313" spans="1:71" x14ac:dyDescent="0.25">
      <c r="A313" s="67">
        <v>43435</v>
      </c>
      <c r="B313" s="68">
        <v>2018</v>
      </c>
      <c r="C313" s="68">
        <f t="shared" si="70"/>
        <v>12</v>
      </c>
      <c r="D313" s="68">
        <v>313</v>
      </c>
      <c r="E313" s="60">
        <v>126.19014406744563</v>
      </c>
      <c r="F313" s="60">
        <v>114.185715986235</v>
      </c>
      <c r="G313" s="60">
        <v>-1.6348319656831478E-3</v>
      </c>
      <c r="H313" s="60">
        <v>-1.8426170809230924E-2</v>
      </c>
      <c r="I313" s="60">
        <v>120.90084621079849</v>
      </c>
      <c r="J313" s="60">
        <v>124.77698919814107</v>
      </c>
      <c r="K313" s="60">
        <v>157.16812776094343</v>
      </c>
      <c r="L313" s="60">
        <v>115.02237230321948</v>
      </c>
      <c r="M313" s="60">
        <v>560210.57999999996</v>
      </c>
      <c r="N313" s="60">
        <v>109713.50100000002</v>
      </c>
      <c r="O313" s="60">
        <v>220915.62199999986</v>
      </c>
      <c r="P313" s="60">
        <v>60196.072000000007</v>
      </c>
      <c r="Q313" s="60">
        <v>169385.38500000001</v>
      </c>
      <c r="R313" s="60">
        <v>1043286.1949999999</v>
      </c>
      <c r="S313" s="60">
        <v>331023.47800000006</v>
      </c>
      <c r="T313" s="60">
        <v>325364.89699999994</v>
      </c>
      <c r="U313" s="60">
        <v>386897.81999999989</v>
      </c>
      <c r="V313" s="60">
        <f t="shared" si="100"/>
        <v>92.881714395065927</v>
      </c>
      <c r="W313" s="60">
        <f t="shared" si="101"/>
        <v>90.052945488093101</v>
      </c>
      <c r="X313" s="69">
        <v>123.80049424646772</v>
      </c>
      <c r="Y313" s="69">
        <v>100.07057222065367</v>
      </c>
      <c r="Z313" s="88">
        <f t="shared" si="102"/>
        <v>1.3529032457208823E-2</v>
      </c>
      <c r="AA313" s="88">
        <f t="shared" si="103"/>
        <v>-1.1725240417409299E-2</v>
      </c>
      <c r="AB313" s="60">
        <f t="shared" si="55"/>
        <v>603144.09962027962</v>
      </c>
      <c r="AC313" s="60">
        <f t="shared" si="56"/>
        <v>118121.74410707068</v>
      </c>
      <c r="AD313" s="60">
        <f t="shared" si="57"/>
        <v>237846.19334258905</v>
      </c>
      <c r="AE313" s="60">
        <f t="shared" si="58"/>
        <v>64809.389439088292</v>
      </c>
      <c r="AF313" s="60">
        <f t="shared" si="59"/>
        <v>182366.77273153147</v>
      </c>
      <c r="AG313" s="60">
        <f t="shared" si="60"/>
        <v>1158525.342336464</v>
      </c>
      <c r="AH313" s="60">
        <f t="shared" si="104"/>
        <v>367587.61882338242</v>
      </c>
      <c r="AI313" s="60">
        <f t="shared" si="105"/>
        <v>361304.00314670446</v>
      </c>
      <c r="AJ313" s="60">
        <f t="shared" si="106"/>
        <v>429633.72036637709</v>
      </c>
      <c r="AK313" s="60">
        <v>103.2</v>
      </c>
      <c r="AL313" s="60">
        <v>80815314</v>
      </c>
      <c r="AM313" s="71">
        <f t="shared" si="64"/>
        <v>78309412.790697679</v>
      </c>
      <c r="AN313" s="71">
        <f>[1]Extra_XM!I352</f>
        <v>63.605622005474039</v>
      </c>
      <c r="AO313" s="60">
        <v>30155797</v>
      </c>
      <c r="AP313" s="60">
        <v>49724754</v>
      </c>
      <c r="AQ313" s="71">
        <f t="shared" si="107"/>
        <v>29220733.527131781</v>
      </c>
      <c r="AR313" s="71">
        <f t="shared" si="108"/>
        <v>48182901.162790701</v>
      </c>
      <c r="AS313" s="60"/>
      <c r="AT313" s="86">
        <f>[2]monthly!H313</f>
        <v>136.36000000000001</v>
      </c>
      <c r="AU313" s="86">
        <f>[2]monthly!I313</f>
        <v>78.099999999999994</v>
      </c>
    </row>
    <row r="314" spans="1:71" s="90" customFormat="1" x14ac:dyDescent="0.25">
      <c r="A314" s="89">
        <v>43466</v>
      </c>
      <c r="B314" s="90">
        <f t="shared" ref="B314:B337" si="109">B302+1</f>
        <v>2019</v>
      </c>
      <c r="C314" s="90">
        <f t="shared" si="70"/>
        <v>1</v>
      </c>
      <c r="D314" s="90">
        <v>314</v>
      </c>
      <c r="E314" s="92">
        <v>114.30110479839408</v>
      </c>
      <c r="F314" s="92">
        <v>116.230870439293</v>
      </c>
      <c r="G314" s="92">
        <v>-8.4839656289892318E-4</v>
      </c>
      <c r="H314" s="92">
        <v>1.7910773124236945E-2</v>
      </c>
      <c r="I314" s="92">
        <v>106.18564737443576</v>
      </c>
      <c r="J314" s="92">
        <v>107.22532094678409</v>
      </c>
      <c r="K314" s="92">
        <v>91.505183219559967</v>
      </c>
      <c r="L314" s="92">
        <v>102.86418867654217</v>
      </c>
      <c r="M314" s="92">
        <v>646011.30000000005</v>
      </c>
      <c r="N314" s="92">
        <v>217248.20099999997</v>
      </c>
      <c r="O314" s="92">
        <v>181213.85399999999</v>
      </c>
      <c r="P314" s="92">
        <v>75624.263000000006</v>
      </c>
      <c r="Q314" s="92">
        <v>171925.11800000002</v>
      </c>
      <c r="R314" s="92">
        <v>925050.47499999998</v>
      </c>
      <c r="S314" s="92">
        <v>289416.68900000001</v>
      </c>
      <c r="T314" s="92">
        <v>292046.81200000003</v>
      </c>
      <c r="U314" s="92">
        <v>343586.97400000005</v>
      </c>
      <c r="V314" s="92">
        <f t="shared" si="100"/>
        <v>92.923432554362847</v>
      </c>
      <c r="W314" s="92">
        <f t="shared" si="101"/>
        <v>89.144118085259976</v>
      </c>
      <c r="X314" s="95">
        <v>123.8560996880086</v>
      </c>
      <c r="Y314" s="95">
        <v>99.060645474133807</v>
      </c>
      <c r="Z314" s="96">
        <f t="shared" si="102"/>
        <v>4.4915363124631291E-4</v>
      </c>
      <c r="AA314" s="96">
        <f t="shared" si="103"/>
        <v>-1.0092145214209425E-2</v>
      </c>
      <c r="AB314" s="92">
        <f t="shared" si="55"/>
        <v>695208.17542126961</v>
      </c>
      <c r="AC314" s="92">
        <f t="shared" si="56"/>
        <v>233792.69902982074</v>
      </c>
      <c r="AD314" s="92">
        <f t="shared" si="57"/>
        <v>195014.16275597087</v>
      </c>
      <c r="AE314" s="92">
        <f t="shared" si="58"/>
        <v>81383.415271231686</v>
      </c>
      <c r="AF314" s="92">
        <f t="shared" si="59"/>
        <v>185018.04472130205</v>
      </c>
      <c r="AG314" s="92">
        <f t="shared" si="60"/>
        <v>1037702.2005145143</v>
      </c>
      <c r="AH314" s="92">
        <f t="shared" si="104"/>
        <v>324661.56513343216</v>
      </c>
      <c r="AI314" s="92">
        <f t="shared" si="105"/>
        <v>327611.98189282452</v>
      </c>
      <c r="AJ314" s="92">
        <f t="shared" si="106"/>
        <v>385428.65348825778</v>
      </c>
      <c r="AK314" s="92">
        <v>103.2</v>
      </c>
      <c r="AL314" s="92">
        <v>81376116</v>
      </c>
      <c r="AM314" s="98">
        <f t="shared" si="64"/>
        <v>78852825.581395343</v>
      </c>
      <c r="AN314" s="98"/>
      <c r="AO314" s="92">
        <v>29438906</v>
      </c>
      <c r="AP314" s="92">
        <v>48990331</v>
      </c>
      <c r="AQ314" s="98">
        <f t="shared" si="107"/>
        <v>28526071.705426358</v>
      </c>
      <c r="AR314" s="98">
        <f t="shared" si="108"/>
        <v>47471250.968992248</v>
      </c>
      <c r="AS314" s="92"/>
      <c r="AT314" s="128">
        <f>[2]monthly!H314</f>
        <v>133.16</v>
      </c>
      <c r="AU314" s="128">
        <f>[2]monthly!I314</f>
        <v>80.2</v>
      </c>
      <c r="AV314" s="125"/>
      <c r="AW314" s="125"/>
      <c r="AX314" s="125"/>
      <c r="AY314" s="126"/>
      <c r="AZ314" s="125"/>
      <c r="BA314" s="126"/>
      <c r="BB314" s="126"/>
      <c r="BC314" s="125"/>
      <c r="BD314" s="126"/>
      <c r="BE314" s="126"/>
      <c r="BF314" s="126"/>
      <c r="BG314" s="126"/>
      <c r="BH314" s="126"/>
      <c r="BI314" s="126"/>
      <c r="BJ314" s="126"/>
      <c r="BK314" s="126"/>
      <c r="BL314" s="126"/>
      <c r="BM314" s="126"/>
      <c r="BN314" s="125"/>
      <c r="BO314" s="127"/>
      <c r="BP314" s="127"/>
      <c r="BQ314" s="125"/>
      <c r="BR314" s="125"/>
      <c r="BS314" s="125"/>
    </row>
    <row r="315" spans="1:71" s="108" customFormat="1" x14ac:dyDescent="0.25">
      <c r="A315" s="107">
        <v>43497</v>
      </c>
      <c r="B315" s="108">
        <f t="shared" si="109"/>
        <v>2019</v>
      </c>
      <c r="C315" s="108">
        <f t="shared" si="70"/>
        <v>2</v>
      </c>
      <c r="D315" s="108">
        <v>315</v>
      </c>
      <c r="E315" s="109"/>
      <c r="F315" s="109"/>
      <c r="G315" s="109"/>
      <c r="H315" s="109"/>
      <c r="I315" s="109"/>
      <c r="J315" s="109"/>
      <c r="K315" s="109"/>
      <c r="L315" s="109"/>
      <c r="M315" s="109">
        <v>739856.45499999996</v>
      </c>
      <c r="N315" s="109">
        <v>305983.99199999997</v>
      </c>
      <c r="O315" s="109">
        <v>174731.13299999994</v>
      </c>
      <c r="P315" s="109">
        <v>88514.122000000003</v>
      </c>
      <c r="Q315" s="109">
        <v>170627.18100000001</v>
      </c>
      <c r="R315" s="109">
        <v>904940.14800000004</v>
      </c>
      <c r="S315" s="109">
        <v>271853.54000000004</v>
      </c>
      <c r="T315" s="109">
        <v>270473.12699999998</v>
      </c>
      <c r="U315" s="109">
        <v>362613.48100000009</v>
      </c>
      <c r="V315" s="109">
        <f t="shared" si="100"/>
        <v>93.786083380759422</v>
      </c>
      <c r="W315" s="109">
        <f t="shared" si="101"/>
        <v>89.22424184589245</v>
      </c>
      <c r="X315" s="110">
        <v>125.00591264490308</v>
      </c>
      <c r="Y315" s="110">
        <v>99.149682323861526</v>
      </c>
      <c r="Z315" s="129">
        <f t="shared" si="102"/>
        <v>9.2834584634171602E-3</v>
      </c>
      <c r="AA315" s="129">
        <f t="shared" si="103"/>
        <v>8.988115240069483E-4</v>
      </c>
      <c r="AB315" s="109">
        <f t="shared" si="55"/>
        <v>788876.58843399829</v>
      </c>
      <c r="AC315" s="109">
        <f t="shared" si="56"/>
        <v>326257.35180532531</v>
      </c>
      <c r="AD315" s="109">
        <f t="shared" si="57"/>
        <v>186308.16716230064</v>
      </c>
      <c r="AE315" s="109">
        <f t="shared" si="58"/>
        <v>94378.738091283827</v>
      </c>
      <c r="AF315" s="109">
        <f t="shared" si="59"/>
        <v>181932.30258616901</v>
      </c>
      <c r="AG315" s="109">
        <f t="shared" si="60"/>
        <v>1014231.2551817555</v>
      </c>
      <c r="AH315" s="109">
        <f t="shared" si="104"/>
        <v>304685.73828796862</v>
      </c>
      <c r="AI315" s="109">
        <f t="shared" si="105"/>
        <v>303138.61054393655</v>
      </c>
      <c r="AJ315" s="109">
        <f t="shared" si="106"/>
        <v>406406.90634985029</v>
      </c>
      <c r="AK315" s="109">
        <v>103.8</v>
      </c>
      <c r="AL315" s="109">
        <v>82878580</v>
      </c>
      <c r="AM315" s="111">
        <f t="shared" si="64"/>
        <v>79844489.402697504</v>
      </c>
      <c r="AN315" s="111"/>
      <c r="AO315" s="109"/>
      <c r="AP315" s="109"/>
      <c r="AQ315" s="111"/>
      <c r="AR315" s="111"/>
      <c r="AS315" s="109"/>
      <c r="AT315" s="130"/>
      <c r="AV315" s="112"/>
      <c r="AW315" s="112"/>
      <c r="AX315" s="112"/>
      <c r="AY315" s="113"/>
      <c r="AZ315" s="112"/>
      <c r="BA315" s="113"/>
      <c r="BB315" s="113"/>
      <c r="BC315" s="112"/>
      <c r="BD315" s="113"/>
      <c r="BE315" s="113"/>
      <c r="BF315" s="113"/>
      <c r="BG315" s="113"/>
      <c r="BH315" s="113"/>
      <c r="BI315" s="113"/>
      <c r="BJ315" s="113"/>
      <c r="BK315" s="113"/>
      <c r="BL315" s="113"/>
      <c r="BM315" s="113"/>
      <c r="BN315" s="112"/>
      <c r="BO315" s="114"/>
      <c r="BP315" s="114"/>
      <c r="BQ315" s="112"/>
      <c r="BR315" s="112"/>
      <c r="BS315" s="112"/>
    </row>
    <row r="316" spans="1:71" x14ac:dyDescent="0.25">
      <c r="A316" s="67">
        <v>43525</v>
      </c>
      <c r="B316" s="68">
        <f t="shared" si="109"/>
        <v>2019</v>
      </c>
      <c r="C316" s="68">
        <f t="shared" si="70"/>
        <v>3</v>
      </c>
      <c r="D316" s="68">
        <v>316</v>
      </c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9"/>
      <c r="W316" s="69"/>
      <c r="X316" s="69"/>
      <c r="Y316" s="69"/>
      <c r="Z316" s="69"/>
      <c r="AA316" s="69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71"/>
      <c r="AN316" s="71"/>
      <c r="AO316" s="60"/>
      <c r="AP316" s="60"/>
      <c r="AQ316" s="71"/>
      <c r="AR316" s="71"/>
      <c r="AS316" s="60"/>
      <c r="AT316" s="86"/>
    </row>
    <row r="317" spans="1:71" x14ac:dyDescent="0.25">
      <c r="A317" s="67">
        <v>43556</v>
      </c>
      <c r="B317" s="68">
        <f t="shared" si="109"/>
        <v>2019</v>
      </c>
      <c r="C317" s="68">
        <f t="shared" si="70"/>
        <v>4</v>
      </c>
      <c r="D317" s="68">
        <v>317</v>
      </c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9"/>
      <c r="W317" s="69"/>
      <c r="X317" s="69"/>
      <c r="Y317" s="69"/>
      <c r="Z317" s="69"/>
      <c r="AA317" s="69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71"/>
      <c r="AN317" s="71"/>
      <c r="AO317" s="60"/>
      <c r="AP317" s="60"/>
      <c r="AQ317" s="71"/>
      <c r="AR317" s="71"/>
      <c r="AS317" s="60"/>
    </row>
    <row r="318" spans="1:71" x14ac:dyDescent="0.25">
      <c r="A318" s="67">
        <v>43586</v>
      </c>
      <c r="B318" s="68">
        <f t="shared" si="109"/>
        <v>2019</v>
      </c>
      <c r="C318" s="68">
        <f t="shared" si="70"/>
        <v>5</v>
      </c>
      <c r="D318" s="68">
        <v>318</v>
      </c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9"/>
      <c r="W318" s="69"/>
      <c r="X318" s="69"/>
      <c r="Y318" s="69"/>
      <c r="Z318" s="69"/>
      <c r="AA318" s="69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71"/>
      <c r="AN318" s="71"/>
      <c r="AO318" s="60"/>
      <c r="AP318" s="60"/>
      <c r="AQ318" s="71"/>
      <c r="AR318" s="71"/>
      <c r="AS318" s="60"/>
    </row>
    <row r="319" spans="1:71" x14ac:dyDescent="0.25">
      <c r="A319" s="67">
        <v>43617</v>
      </c>
      <c r="B319" s="68">
        <f t="shared" si="109"/>
        <v>2019</v>
      </c>
      <c r="C319" s="68">
        <f t="shared" si="70"/>
        <v>6</v>
      </c>
      <c r="D319" s="68">
        <v>319</v>
      </c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9"/>
      <c r="W319" s="69"/>
      <c r="X319" s="69"/>
      <c r="Y319" s="69"/>
      <c r="Z319" s="69"/>
      <c r="AA319" s="69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71"/>
      <c r="AN319" s="71"/>
      <c r="AO319" s="60"/>
      <c r="AP319" s="60"/>
      <c r="AQ319" s="71"/>
      <c r="AR319" s="71"/>
      <c r="AS319" s="60"/>
    </row>
    <row r="320" spans="1:71" x14ac:dyDescent="0.25">
      <c r="A320" s="67">
        <v>43647</v>
      </c>
      <c r="B320" s="68">
        <f t="shared" si="109"/>
        <v>2019</v>
      </c>
      <c r="C320" s="68">
        <f t="shared" si="70"/>
        <v>7</v>
      </c>
      <c r="D320" s="68">
        <v>320</v>
      </c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9"/>
      <c r="W320" s="69"/>
      <c r="X320" s="69"/>
      <c r="Y320" s="69"/>
      <c r="Z320" s="69"/>
      <c r="AA320" s="69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71"/>
      <c r="AN320" s="71"/>
      <c r="AO320" s="60"/>
      <c r="AP320" s="60"/>
      <c r="AQ320" s="71"/>
      <c r="AR320" s="71"/>
      <c r="AS320" s="60"/>
    </row>
    <row r="321" spans="1:45" x14ac:dyDescent="0.25">
      <c r="A321" s="67">
        <v>43678</v>
      </c>
      <c r="B321" s="68">
        <f t="shared" si="109"/>
        <v>2019</v>
      </c>
      <c r="C321" s="68">
        <f t="shared" si="70"/>
        <v>8</v>
      </c>
      <c r="D321" s="68">
        <v>321</v>
      </c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9"/>
      <c r="W321" s="69"/>
      <c r="X321" s="69"/>
      <c r="Y321" s="69"/>
      <c r="Z321" s="69"/>
      <c r="AA321" s="69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71"/>
      <c r="AN321" s="71"/>
      <c r="AO321" s="60"/>
      <c r="AP321" s="60"/>
      <c r="AQ321" s="71"/>
      <c r="AR321" s="71"/>
      <c r="AS321" s="60"/>
    </row>
    <row r="322" spans="1:45" x14ac:dyDescent="0.25">
      <c r="A322" s="67">
        <v>43709</v>
      </c>
      <c r="B322" s="68">
        <f t="shared" si="109"/>
        <v>2019</v>
      </c>
      <c r="C322" s="68">
        <f t="shared" si="70"/>
        <v>9</v>
      </c>
      <c r="D322" s="68">
        <v>322</v>
      </c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9"/>
      <c r="W322" s="69"/>
      <c r="X322" s="69"/>
      <c r="Y322" s="69"/>
      <c r="Z322" s="69"/>
      <c r="AA322" s="69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71"/>
      <c r="AN322" s="71"/>
      <c r="AO322" s="60"/>
      <c r="AP322" s="60"/>
      <c r="AQ322" s="71"/>
      <c r="AR322" s="71"/>
      <c r="AS322" s="60"/>
    </row>
    <row r="323" spans="1:45" x14ac:dyDescent="0.25">
      <c r="A323" s="67">
        <v>43739</v>
      </c>
      <c r="B323" s="68">
        <f t="shared" si="109"/>
        <v>2019</v>
      </c>
      <c r="C323" s="68">
        <f t="shared" si="70"/>
        <v>10</v>
      </c>
      <c r="D323" s="68">
        <v>323</v>
      </c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9"/>
      <c r="W323" s="69"/>
      <c r="X323" s="69"/>
      <c r="Y323" s="69"/>
      <c r="Z323" s="69"/>
      <c r="AA323" s="69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71"/>
      <c r="AN323" s="71"/>
      <c r="AO323" s="60"/>
      <c r="AP323" s="60"/>
      <c r="AQ323" s="71"/>
      <c r="AR323" s="71"/>
      <c r="AS323" s="60"/>
    </row>
    <row r="324" spans="1:45" x14ac:dyDescent="0.25">
      <c r="A324" s="67">
        <v>43770</v>
      </c>
      <c r="B324" s="68">
        <f t="shared" si="109"/>
        <v>2019</v>
      </c>
      <c r="C324" s="68">
        <f t="shared" si="70"/>
        <v>11</v>
      </c>
      <c r="D324" s="68">
        <v>324</v>
      </c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9"/>
      <c r="W324" s="69"/>
      <c r="X324" s="69"/>
      <c r="Y324" s="69"/>
      <c r="Z324" s="69"/>
      <c r="AA324" s="69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71"/>
      <c r="AN324" s="71"/>
      <c r="AO324" s="60"/>
      <c r="AP324" s="60"/>
      <c r="AQ324" s="71"/>
      <c r="AR324" s="71"/>
      <c r="AS324" s="60"/>
    </row>
    <row r="325" spans="1:45" x14ac:dyDescent="0.25">
      <c r="A325" s="67">
        <v>43800</v>
      </c>
      <c r="B325" s="68">
        <f t="shared" si="109"/>
        <v>2019</v>
      </c>
      <c r="C325" s="68">
        <f t="shared" si="70"/>
        <v>12</v>
      </c>
      <c r="D325" s="68">
        <v>325</v>
      </c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9"/>
      <c r="W325" s="69"/>
      <c r="X325" s="69"/>
      <c r="Y325" s="69"/>
      <c r="Z325" s="69"/>
      <c r="AA325" s="69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71"/>
      <c r="AN325" s="71"/>
      <c r="AO325" s="60"/>
      <c r="AP325" s="60"/>
      <c r="AQ325" s="71"/>
      <c r="AR325" s="71"/>
      <c r="AS325" s="60"/>
    </row>
    <row r="326" spans="1:45" x14ac:dyDescent="0.25">
      <c r="A326" s="67">
        <v>43831</v>
      </c>
      <c r="B326" s="68">
        <f t="shared" si="109"/>
        <v>2020</v>
      </c>
      <c r="C326" s="68">
        <f t="shared" ref="C326:C337" si="110">C302</f>
        <v>1</v>
      </c>
      <c r="D326" s="68">
        <v>326</v>
      </c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9"/>
      <c r="W326" s="69"/>
      <c r="X326" s="69"/>
      <c r="Y326" s="69"/>
      <c r="Z326" s="69"/>
      <c r="AA326" s="69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71"/>
      <c r="AN326" s="71"/>
      <c r="AO326" s="60"/>
      <c r="AP326" s="60"/>
      <c r="AQ326" s="71"/>
      <c r="AR326" s="71"/>
      <c r="AS326" s="60"/>
    </row>
    <row r="327" spans="1:45" x14ac:dyDescent="0.25">
      <c r="A327" s="67">
        <v>43862</v>
      </c>
      <c r="B327" s="68">
        <f t="shared" si="109"/>
        <v>2020</v>
      </c>
      <c r="C327" s="68">
        <f t="shared" si="110"/>
        <v>2</v>
      </c>
      <c r="D327" s="68">
        <v>327</v>
      </c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9"/>
      <c r="W327" s="69"/>
      <c r="X327" s="69"/>
      <c r="Y327" s="69"/>
      <c r="Z327" s="69"/>
      <c r="AA327" s="69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71"/>
      <c r="AN327" s="71"/>
      <c r="AO327" s="60"/>
      <c r="AP327" s="60"/>
      <c r="AQ327" s="71"/>
      <c r="AR327" s="71"/>
      <c r="AS327" s="60"/>
    </row>
    <row r="328" spans="1:45" x14ac:dyDescent="0.25">
      <c r="A328" s="67">
        <v>43891</v>
      </c>
      <c r="B328" s="68">
        <f t="shared" si="109"/>
        <v>2020</v>
      </c>
      <c r="C328" s="68">
        <f t="shared" si="110"/>
        <v>3</v>
      </c>
      <c r="D328" s="68">
        <v>328</v>
      </c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9"/>
      <c r="W328" s="69"/>
      <c r="X328" s="69"/>
      <c r="Y328" s="69"/>
      <c r="Z328" s="69"/>
      <c r="AA328" s="69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71"/>
      <c r="AN328" s="71"/>
      <c r="AO328" s="60"/>
      <c r="AP328" s="60"/>
      <c r="AQ328" s="71"/>
      <c r="AR328" s="71"/>
      <c r="AS328" s="60"/>
    </row>
    <row r="329" spans="1:45" x14ac:dyDescent="0.25">
      <c r="A329" s="67">
        <v>43922</v>
      </c>
      <c r="B329" s="68">
        <f t="shared" si="109"/>
        <v>2020</v>
      </c>
      <c r="C329" s="68">
        <f t="shared" si="110"/>
        <v>4</v>
      </c>
      <c r="D329" s="68">
        <v>329</v>
      </c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9"/>
      <c r="W329" s="69"/>
      <c r="X329" s="69"/>
      <c r="Y329" s="69"/>
      <c r="Z329" s="69"/>
      <c r="AA329" s="69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71"/>
      <c r="AN329" s="71"/>
      <c r="AO329" s="60"/>
      <c r="AP329" s="60"/>
      <c r="AQ329" s="71"/>
      <c r="AR329" s="71"/>
      <c r="AS329" s="60"/>
    </row>
    <row r="330" spans="1:45" x14ac:dyDescent="0.25">
      <c r="A330" s="67">
        <v>43952</v>
      </c>
      <c r="B330" s="68">
        <f t="shared" si="109"/>
        <v>2020</v>
      </c>
      <c r="C330" s="68">
        <f t="shared" si="110"/>
        <v>5</v>
      </c>
      <c r="D330" s="68">
        <v>330</v>
      </c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9"/>
      <c r="W330" s="69"/>
      <c r="X330" s="69"/>
      <c r="Y330" s="69"/>
      <c r="Z330" s="69"/>
      <c r="AA330" s="69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71"/>
      <c r="AN330" s="71"/>
      <c r="AO330" s="60"/>
      <c r="AP330" s="60"/>
      <c r="AQ330" s="71"/>
      <c r="AR330" s="71"/>
      <c r="AS330" s="60"/>
    </row>
    <row r="331" spans="1:45" x14ac:dyDescent="0.25">
      <c r="A331" s="67">
        <v>43983</v>
      </c>
      <c r="B331" s="68">
        <f t="shared" si="109"/>
        <v>2020</v>
      </c>
      <c r="C331" s="68">
        <f t="shared" si="110"/>
        <v>6</v>
      </c>
      <c r="D331" s="68">
        <v>331</v>
      </c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9"/>
      <c r="W331" s="69"/>
      <c r="X331" s="69"/>
      <c r="Y331" s="69"/>
      <c r="Z331" s="69"/>
      <c r="AA331" s="69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71"/>
      <c r="AN331" s="71"/>
      <c r="AO331" s="60"/>
      <c r="AP331" s="60"/>
      <c r="AQ331" s="71"/>
      <c r="AR331" s="71"/>
      <c r="AS331" s="60"/>
    </row>
    <row r="332" spans="1:45" x14ac:dyDescent="0.25">
      <c r="A332" s="67">
        <v>44013</v>
      </c>
      <c r="B332" s="68">
        <f t="shared" si="109"/>
        <v>2020</v>
      </c>
      <c r="C332" s="68">
        <f t="shared" si="110"/>
        <v>7</v>
      </c>
      <c r="D332" s="68">
        <v>332</v>
      </c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9"/>
      <c r="W332" s="69"/>
      <c r="X332" s="69"/>
      <c r="Y332" s="69"/>
      <c r="Z332" s="69"/>
      <c r="AA332" s="69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71"/>
      <c r="AN332" s="71"/>
      <c r="AO332" s="60"/>
      <c r="AP332" s="60"/>
      <c r="AQ332" s="71"/>
      <c r="AR332" s="71"/>
      <c r="AS332" s="60"/>
    </row>
    <row r="333" spans="1:45" x14ac:dyDescent="0.25">
      <c r="A333" s="67">
        <v>44044</v>
      </c>
      <c r="B333" s="68">
        <f t="shared" si="109"/>
        <v>2020</v>
      </c>
      <c r="C333" s="68">
        <f t="shared" si="110"/>
        <v>8</v>
      </c>
      <c r="D333" s="68">
        <v>333</v>
      </c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9"/>
      <c r="W333" s="69"/>
      <c r="X333" s="69"/>
      <c r="Y333" s="69"/>
      <c r="Z333" s="69"/>
      <c r="AA333" s="69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71"/>
      <c r="AN333" s="71"/>
      <c r="AO333" s="60"/>
      <c r="AP333" s="60"/>
      <c r="AQ333" s="71"/>
      <c r="AR333" s="71"/>
      <c r="AS333" s="60"/>
    </row>
    <row r="334" spans="1:45" x14ac:dyDescent="0.25">
      <c r="A334" s="67">
        <v>44075</v>
      </c>
      <c r="B334" s="68">
        <f t="shared" si="109"/>
        <v>2020</v>
      </c>
      <c r="C334" s="68">
        <f t="shared" si="110"/>
        <v>9</v>
      </c>
      <c r="D334" s="68">
        <v>334</v>
      </c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9"/>
      <c r="W334" s="69"/>
      <c r="X334" s="69"/>
      <c r="Y334" s="69"/>
      <c r="Z334" s="69"/>
      <c r="AA334" s="69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71"/>
      <c r="AN334" s="71"/>
      <c r="AO334" s="60"/>
      <c r="AP334" s="60"/>
      <c r="AQ334" s="71"/>
      <c r="AR334" s="71"/>
      <c r="AS334" s="60"/>
    </row>
    <row r="335" spans="1:45" x14ac:dyDescent="0.25">
      <c r="A335" s="67">
        <v>44105</v>
      </c>
      <c r="B335" s="68">
        <f t="shared" si="109"/>
        <v>2020</v>
      </c>
      <c r="C335" s="68">
        <f t="shared" si="110"/>
        <v>10</v>
      </c>
      <c r="D335" s="68">
        <v>335</v>
      </c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9"/>
      <c r="W335" s="69"/>
      <c r="X335" s="69"/>
      <c r="Y335" s="69"/>
      <c r="Z335" s="69"/>
      <c r="AA335" s="69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71"/>
      <c r="AN335" s="71"/>
      <c r="AO335" s="60"/>
      <c r="AP335" s="60"/>
      <c r="AQ335" s="71"/>
      <c r="AR335" s="71"/>
      <c r="AS335" s="60"/>
    </row>
    <row r="336" spans="1:45" x14ac:dyDescent="0.25">
      <c r="A336" s="67">
        <v>44136</v>
      </c>
      <c r="B336" s="68">
        <f t="shared" si="109"/>
        <v>2020</v>
      </c>
      <c r="C336" s="68">
        <f t="shared" si="110"/>
        <v>11</v>
      </c>
      <c r="D336" s="68">
        <v>336</v>
      </c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9"/>
      <c r="W336" s="69"/>
      <c r="X336" s="69"/>
      <c r="Y336" s="69"/>
      <c r="Z336" s="69"/>
      <c r="AA336" s="69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71"/>
      <c r="AN336" s="71"/>
      <c r="AO336" s="60"/>
      <c r="AP336" s="60"/>
      <c r="AQ336" s="71"/>
      <c r="AR336" s="71"/>
      <c r="AS336" s="60"/>
    </row>
    <row r="337" spans="1:76" x14ac:dyDescent="0.25">
      <c r="A337" s="67">
        <v>44166</v>
      </c>
      <c r="B337" s="68">
        <f t="shared" si="109"/>
        <v>2020</v>
      </c>
      <c r="C337" s="68">
        <f t="shared" si="110"/>
        <v>12</v>
      </c>
      <c r="D337" s="68">
        <v>337</v>
      </c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9"/>
      <c r="W337" s="69"/>
      <c r="X337" s="69"/>
      <c r="Y337" s="69"/>
      <c r="Z337" s="69"/>
      <c r="AA337" s="69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71"/>
      <c r="AN337" s="71"/>
      <c r="AO337" s="60"/>
      <c r="AP337" s="60"/>
      <c r="AQ337" s="71"/>
      <c r="AR337" s="71"/>
      <c r="AS337" s="60"/>
    </row>
    <row r="338" spans="1:76" x14ac:dyDescent="0.25">
      <c r="A338" s="67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9"/>
      <c r="W338" s="69"/>
      <c r="X338" s="69"/>
      <c r="Y338" s="69"/>
      <c r="Z338" s="69"/>
      <c r="AA338" s="69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76" x14ac:dyDescent="0.25">
      <c r="A339" s="67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9"/>
      <c r="W339" s="69"/>
      <c r="X339" s="69"/>
      <c r="Y339" s="69"/>
      <c r="Z339" s="69"/>
      <c r="AA339" s="69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76" x14ac:dyDescent="0.25">
      <c r="A340" s="67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9"/>
      <c r="W340" s="69"/>
      <c r="X340" s="69"/>
      <c r="Y340" s="69"/>
      <c r="Z340" s="69"/>
      <c r="AA340" s="69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76" ht="30" x14ac:dyDescent="0.25">
      <c r="V341" s="75"/>
      <c r="W341" s="75"/>
      <c r="X341" s="75"/>
      <c r="Y341" s="75"/>
      <c r="Z341" s="75"/>
      <c r="AA341" s="75"/>
      <c r="AT341" s="8" t="s">
        <v>127</v>
      </c>
      <c r="AU341" s="9" t="s">
        <v>128</v>
      </c>
    </row>
    <row r="342" spans="1:76" s="11" customFormat="1" ht="77.25" customHeight="1" x14ac:dyDescent="0.25">
      <c r="A342" s="10" t="s">
        <v>20</v>
      </c>
      <c r="B342" s="10"/>
      <c r="C342" s="10"/>
      <c r="D342" s="10"/>
      <c r="E342" s="11" t="s">
        <v>21</v>
      </c>
      <c r="I342" s="11" t="s">
        <v>25</v>
      </c>
      <c r="M342" s="11" t="s">
        <v>71</v>
      </c>
      <c r="N342" s="11" t="s">
        <v>27</v>
      </c>
      <c r="O342" s="11" t="s">
        <v>30</v>
      </c>
      <c r="P342" s="11" t="s">
        <v>31</v>
      </c>
      <c r="Q342" s="11" t="s">
        <v>33</v>
      </c>
      <c r="R342" s="11" t="s">
        <v>35</v>
      </c>
      <c r="S342" s="11" t="s">
        <v>37</v>
      </c>
      <c r="T342" s="11" t="s">
        <v>39</v>
      </c>
      <c r="U342" s="11" t="s">
        <v>41</v>
      </c>
      <c r="V342" s="9" t="s">
        <v>147</v>
      </c>
      <c r="W342" s="9" t="s">
        <v>148</v>
      </c>
      <c r="X342" s="9"/>
      <c r="Y342" s="9"/>
      <c r="Z342" s="9"/>
      <c r="AA342" s="9"/>
      <c r="AB342" s="11" t="s">
        <v>72</v>
      </c>
      <c r="AG342" s="11" t="s">
        <v>73</v>
      </c>
      <c r="AH342" s="11" t="s">
        <v>74</v>
      </c>
      <c r="AI342" s="11" t="s">
        <v>75</v>
      </c>
      <c r="AJ342" s="11" t="s">
        <v>76</v>
      </c>
      <c r="AK342" s="11" t="s">
        <v>43</v>
      </c>
      <c r="AL342" s="11" t="s">
        <v>125</v>
      </c>
      <c r="AM342" s="11" t="s">
        <v>80</v>
      </c>
      <c r="AN342" s="11" t="s">
        <v>44</v>
      </c>
      <c r="AO342" s="12" t="s">
        <v>45</v>
      </c>
      <c r="AP342" s="12" t="s">
        <v>46</v>
      </c>
      <c r="AQ342" s="12" t="s">
        <v>82</v>
      </c>
      <c r="AR342" s="12" t="s">
        <v>83</v>
      </c>
      <c r="AS342" s="12" t="s">
        <v>84</v>
      </c>
      <c r="AT342" s="8" t="s">
        <v>129</v>
      </c>
      <c r="AU342" s="8" t="s">
        <v>129</v>
      </c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</row>
    <row r="343" spans="1:76" s="117" customFormat="1" ht="135" customHeight="1" x14ac:dyDescent="0.25">
      <c r="A343" s="117" t="s">
        <v>5</v>
      </c>
      <c r="E343" s="118" t="s">
        <v>24</v>
      </c>
      <c r="F343" s="118"/>
      <c r="G343" s="118"/>
      <c r="H343" s="118"/>
      <c r="I343" s="117" t="s">
        <v>178</v>
      </c>
      <c r="J343" s="117" t="s">
        <v>137</v>
      </c>
      <c r="K343" s="117" t="s">
        <v>137</v>
      </c>
      <c r="L343" s="117" t="s">
        <v>137</v>
      </c>
      <c r="M343" s="117" t="s">
        <v>26</v>
      </c>
      <c r="N343" s="117" t="s">
        <v>28</v>
      </c>
      <c r="O343" s="117" t="s">
        <v>29</v>
      </c>
      <c r="P343" s="118" t="s">
        <v>32</v>
      </c>
      <c r="Q343" s="117" t="s">
        <v>34</v>
      </c>
      <c r="R343" s="117" t="s">
        <v>36</v>
      </c>
      <c r="S343" s="117" t="s">
        <v>38</v>
      </c>
      <c r="T343" s="117" t="s">
        <v>40</v>
      </c>
      <c r="U343" s="117" t="s">
        <v>42</v>
      </c>
      <c r="V343" s="119" t="s">
        <v>149</v>
      </c>
      <c r="W343" s="119" t="s">
        <v>149</v>
      </c>
      <c r="X343" s="119"/>
      <c r="Y343" s="119"/>
      <c r="Z343" s="119"/>
      <c r="AA343" s="119"/>
      <c r="AB343" s="120"/>
      <c r="AC343" s="120"/>
      <c r="AD343" s="120"/>
      <c r="AE343" s="120"/>
      <c r="AF343" s="120"/>
      <c r="AG343" s="120"/>
      <c r="AH343" s="120"/>
      <c r="AI343" s="120"/>
      <c r="AJ343" s="120"/>
      <c r="AK343" s="120" t="s">
        <v>133</v>
      </c>
      <c r="AL343" s="117" t="s">
        <v>126</v>
      </c>
      <c r="AN343" s="117" t="s">
        <v>120</v>
      </c>
      <c r="AO343" s="121" t="s">
        <v>120</v>
      </c>
      <c r="AP343" s="73" t="s">
        <v>120</v>
      </c>
      <c r="AQ343" s="73"/>
      <c r="AR343" s="73"/>
      <c r="AS343" s="122" t="s">
        <v>47</v>
      </c>
      <c r="AT343" s="119"/>
      <c r="AU343" s="119"/>
      <c r="AV343" s="121"/>
      <c r="AW343" s="121"/>
      <c r="AX343" s="121"/>
      <c r="AY343" s="123"/>
      <c r="AZ343" s="121"/>
      <c r="BA343" s="123"/>
      <c r="BB343" s="123"/>
      <c r="BC343" s="121"/>
      <c r="BD343" s="123"/>
      <c r="BE343" s="123"/>
      <c r="BF343" s="123"/>
      <c r="BG343" s="123"/>
      <c r="BH343" s="123"/>
      <c r="BI343" s="123"/>
      <c r="BK343" s="123"/>
      <c r="BL343" s="123"/>
      <c r="BM343" s="123"/>
      <c r="BN343" s="121"/>
      <c r="BO343" s="63"/>
      <c r="BP343" s="63"/>
      <c r="BQ343" s="121"/>
      <c r="BR343" s="121"/>
      <c r="BS343" s="121"/>
      <c r="BT343" s="118"/>
      <c r="BU343" s="118"/>
      <c r="BV343" s="118"/>
      <c r="BW343" s="118"/>
      <c r="BX343" s="118"/>
    </row>
    <row r="344" spans="1:76" s="117" customFormat="1" ht="45" x14ac:dyDescent="0.25">
      <c r="A344" s="117" t="s">
        <v>6</v>
      </c>
      <c r="E344" s="124" t="s">
        <v>22</v>
      </c>
      <c r="F344" s="124"/>
      <c r="G344" s="124"/>
      <c r="H344" s="124"/>
      <c r="I344" s="124"/>
      <c r="J344" s="124" t="s">
        <v>161</v>
      </c>
      <c r="K344" s="124" t="s">
        <v>138</v>
      </c>
      <c r="L344" s="124" t="s">
        <v>139</v>
      </c>
      <c r="V344" s="119"/>
      <c r="W344" s="119"/>
      <c r="X344" s="119"/>
      <c r="Y344" s="119"/>
      <c r="Z344" s="119"/>
      <c r="AA344" s="119"/>
      <c r="AB344" s="120"/>
      <c r="AC344" s="120"/>
      <c r="AD344" s="120"/>
      <c r="AE344" s="120"/>
      <c r="AF344" s="120"/>
      <c r="AG344" s="120"/>
      <c r="AH344" s="120"/>
      <c r="AI344" s="120"/>
      <c r="AJ344" s="120"/>
      <c r="AK344" s="120" t="s">
        <v>164</v>
      </c>
      <c r="AL344" s="68"/>
      <c r="AM344" s="68"/>
      <c r="AN344" s="68" t="s">
        <v>156</v>
      </c>
      <c r="AO344" s="121"/>
      <c r="AP344" s="73"/>
      <c r="AQ344" s="73"/>
      <c r="AR344" s="73"/>
      <c r="AS344" s="73"/>
      <c r="AT344" s="118" t="s">
        <v>130</v>
      </c>
      <c r="AU344" s="118" t="s">
        <v>130</v>
      </c>
      <c r="AV344" s="121"/>
      <c r="AW344" s="121"/>
      <c r="AX344" s="121"/>
      <c r="AY344" s="123"/>
      <c r="AZ344" s="121"/>
      <c r="BA344" s="123"/>
      <c r="BB344" s="123"/>
      <c r="BC344" s="121"/>
      <c r="BD344" s="123"/>
      <c r="BE344" s="123"/>
      <c r="BF344" s="123"/>
      <c r="BG344" s="123"/>
      <c r="BH344" s="123"/>
      <c r="BI344" s="123"/>
      <c r="BJ344" s="123"/>
      <c r="BK344" s="123"/>
      <c r="BL344" s="123"/>
      <c r="BM344" s="123"/>
      <c r="BN344" s="121"/>
      <c r="BO344" s="63"/>
      <c r="BP344" s="63"/>
      <c r="BQ344" s="121"/>
      <c r="BR344" s="121"/>
      <c r="BS344" s="121"/>
      <c r="BT344" s="118"/>
      <c r="BU344" s="118"/>
      <c r="BV344" s="118"/>
      <c r="BW344" s="118"/>
      <c r="BX344" s="118"/>
    </row>
    <row r="345" spans="1:76" s="117" customFormat="1" ht="45" x14ac:dyDescent="0.25">
      <c r="A345" s="117" t="s">
        <v>7</v>
      </c>
      <c r="E345" s="14" t="s">
        <v>23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5"/>
      <c r="W345" s="119"/>
      <c r="X345" s="119"/>
      <c r="Y345" s="119"/>
      <c r="Z345" s="119"/>
      <c r="AA345" s="119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68"/>
      <c r="AM345" s="68"/>
      <c r="AN345" s="68"/>
      <c r="AO345" s="121"/>
      <c r="AP345" s="73"/>
      <c r="AQ345" s="73"/>
      <c r="AR345" s="73"/>
      <c r="AS345" s="73"/>
      <c r="AT345" s="118"/>
      <c r="AU345" s="119"/>
      <c r="AV345" s="121"/>
      <c r="AW345" s="121"/>
      <c r="AX345" s="121"/>
      <c r="AY345" s="123"/>
      <c r="AZ345" s="121"/>
      <c r="BA345" s="123"/>
      <c r="BB345" s="123"/>
      <c r="BC345" s="121"/>
      <c r="BD345" s="123"/>
      <c r="BE345" s="123"/>
      <c r="BF345" s="123"/>
      <c r="BG345" s="123"/>
      <c r="BH345" s="123"/>
      <c r="BI345" s="123"/>
      <c r="BJ345" s="123"/>
      <c r="BK345" s="123"/>
      <c r="BL345" s="123"/>
      <c r="BM345" s="123"/>
      <c r="BN345" s="121"/>
      <c r="BO345" s="63"/>
      <c r="BP345" s="63"/>
      <c r="BQ345" s="121"/>
      <c r="BR345" s="121"/>
      <c r="BS345" s="121"/>
      <c r="BT345" s="118"/>
      <c r="BU345" s="14"/>
      <c r="BV345" s="14"/>
      <c r="BW345" s="14"/>
      <c r="BX345" s="14"/>
    </row>
    <row r="346" spans="1:76" s="117" customFormat="1" ht="60.75" customHeight="1" x14ac:dyDescent="0.25">
      <c r="A346" s="117" t="s">
        <v>8</v>
      </c>
      <c r="E346" s="118" t="s">
        <v>85</v>
      </c>
      <c r="F346" s="118"/>
      <c r="G346" s="118"/>
      <c r="H346" s="118"/>
      <c r="I346" s="118" t="s">
        <v>86</v>
      </c>
      <c r="J346" s="118" t="s">
        <v>140</v>
      </c>
      <c r="K346" s="118" t="s">
        <v>140</v>
      </c>
      <c r="L346" s="118" t="s">
        <v>140</v>
      </c>
      <c r="M346" s="118" t="s">
        <v>90</v>
      </c>
      <c r="N346" s="118" t="s">
        <v>163</v>
      </c>
      <c r="O346" s="118" t="s">
        <v>163</v>
      </c>
      <c r="P346" s="118" t="s">
        <v>163</v>
      </c>
      <c r="Q346" s="118" t="s">
        <v>163</v>
      </c>
      <c r="R346" s="118" t="s">
        <v>87</v>
      </c>
      <c r="S346" s="118" t="s">
        <v>88</v>
      </c>
      <c r="T346" s="118" t="s">
        <v>88</v>
      </c>
      <c r="U346" s="118" t="s">
        <v>88</v>
      </c>
      <c r="V346" s="118"/>
      <c r="W346" s="118"/>
      <c r="X346" s="118"/>
      <c r="Y346" s="118"/>
      <c r="Z346" s="118"/>
      <c r="AA346" s="118"/>
      <c r="AB346" s="116"/>
      <c r="AC346" s="116"/>
      <c r="AD346" s="116"/>
      <c r="AE346" s="116"/>
      <c r="AF346" s="116"/>
      <c r="AG346" s="116"/>
      <c r="AH346" s="116"/>
      <c r="AI346" s="116"/>
      <c r="AJ346" s="116"/>
      <c r="AK346" s="116" t="s">
        <v>134</v>
      </c>
      <c r="AL346" s="118" t="s">
        <v>91</v>
      </c>
      <c r="AM346" s="68"/>
      <c r="AN346" s="68"/>
      <c r="AO346" s="118" t="s">
        <v>89</v>
      </c>
      <c r="AP346" s="118" t="s">
        <v>89</v>
      </c>
      <c r="AQ346" s="73"/>
      <c r="AR346" s="73"/>
      <c r="AS346" s="73" t="s">
        <v>92</v>
      </c>
      <c r="AT346" s="119"/>
      <c r="AU346" s="119"/>
      <c r="AV346" s="121"/>
      <c r="AW346" s="121"/>
      <c r="AX346" s="121"/>
      <c r="AY346" s="123"/>
      <c r="AZ346" s="123"/>
      <c r="BA346" s="123"/>
      <c r="BB346" s="123"/>
      <c r="BC346" s="121"/>
      <c r="BD346" s="123"/>
      <c r="BE346" s="123"/>
      <c r="BF346" s="123"/>
      <c r="BG346" s="123"/>
      <c r="BH346" s="123"/>
      <c r="BI346" s="123"/>
      <c r="BJ346" s="123"/>
      <c r="BK346" s="123"/>
      <c r="BL346" s="123"/>
      <c r="BM346" s="123"/>
      <c r="BN346" s="121"/>
      <c r="BO346" s="63"/>
      <c r="BP346" s="63"/>
      <c r="BQ346" s="121"/>
      <c r="BR346" s="121"/>
      <c r="BS346" s="121"/>
      <c r="BT346" s="118"/>
      <c r="BU346" s="118"/>
      <c r="BV346" s="118"/>
      <c r="BW346" s="118"/>
      <c r="BX346" s="118"/>
    </row>
    <row r="347" spans="1:76" s="117" customFormat="1" ht="30" customHeight="1" x14ac:dyDescent="0.25">
      <c r="A347" s="117" t="s">
        <v>18</v>
      </c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119"/>
      <c r="W347" s="119"/>
      <c r="X347" s="119"/>
      <c r="Y347" s="119"/>
      <c r="Z347" s="119"/>
      <c r="AA347" s="119"/>
      <c r="AB347" s="116"/>
      <c r="AC347" s="116"/>
      <c r="AD347" s="116"/>
      <c r="AE347" s="116"/>
      <c r="AF347" s="116"/>
      <c r="AG347" s="116"/>
      <c r="AH347" s="116"/>
      <c r="AI347" s="116"/>
      <c r="AJ347" s="116"/>
      <c r="AK347" s="116"/>
      <c r="AL347" s="68"/>
      <c r="AM347" s="68"/>
      <c r="AN347" s="68"/>
      <c r="AO347" s="121"/>
      <c r="AP347" s="73"/>
      <c r="AQ347" s="73"/>
      <c r="AR347" s="73"/>
      <c r="AS347" s="73"/>
      <c r="AT347" s="68"/>
      <c r="AU347" s="68"/>
      <c r="AV347" s="121"/>
      <c r="AW347" s="121"/>
      <c r="AX347" s="121"/>
      <c r="AY347" s="123"/>
      <c r="AZ347" s="121"/>
      <c r="BA347" s="123"/>
      <c r="BB347" s="123"/>
      <c r="BC347" s="121"/>
      <c r="BD347" s="123"/>
      <c r="BE347" s="123"/>
      <c r="BF347" s="123"/>
      <c r="BG347" s="123"/>
      <c r="BH347" s="123"/>
      <c r="BI347" s="123"/>
      <c r="BJ347" s="123"/>
      <c r="BK347" s="123"/>
      <c r="BL347" s="123"/>
      <c r="BM347" s="123"/>
      <c r="BN347" s="121"/>
      <c r="BO347" s="63"/>
      <c r="BP347" s="63"/>
      <c r="BQ347" s="121"/>
      <c r="BR347" s="121"/>
      <c r="BS347" s="121"/>
      <c r="BT347" s="118"/>
      <c r="BU347" s="118"/>
      <c r="BV347" s="118"/>
      <c r="BW347" s="118"/>
      <c r="BX347" s="118"/>
    </row>
    <row r="348" spans="1:76" ht="15" customHeight="1" x14ac:dyDescent="0.25">
      <c r="V348" s="75"/>
      <c r="W348" s="75"/>
      <c r="X348" s="75"/>
      <c r="Y348" s="75"/>
      <c r="Z348" s="75"/>
      <c r="AA348" s="75"/>
    </row>
    <row r="349" spans="1:76" ht="15" customHeight="1" x14ac:dyDescent="0.25">
      <c r="V349" s="75"/>
      <c r="W349" s="75"/>
      <c r="X349" s="75"/>
      <c r="Y349" s="75"/>
      <c r="Z349" s="75"/>
      <c r="AA349" s="75"/>
    </row>
    <row r="350" spans="1:76" x14ac:dyDescent="0.25">
      <c r="V350" s="75"/>
      <c r="W350" s="75"/>
      <c r="X350" s="75"/>
      <c r="Y350" s="75"/>
      <c r="Z350" s="75"/>
      <c r="AA350" s="75"/>
    </row>
    <row r="351" spans="1:76" ht="30" customHeight="1" x14ac:dyDescent="0.25">
      <c r="V351" s="75"/>
      <c r="W351" s="75"/>
      <c r="X351" s="75"/>
      <c r="Y351" s="75"/>
      <c r="Z351" s="75"/>
      <c r="AA351" s="75"/>
    </row>
    <row r="352" spans="1:76" ht="30" customHeight="1" x14ac:dyDescent="0.25">
      <c r="V352" s="75"/>
      <c r="W352" s="75"/>
      <c r="X352" s="75"/>
      <c r="Y352" s="75"/>
      <c r="Z352" s="75"/>
      <c r="AA352" s="75"/>
    </row>
    <row r="353" spans="22:27" ht="30" customHeight="1" x14ac:dyDescent="0.25">
      <c r="V353" s="75"/>
      <c r="W353" s="75"/>
      <c r="X353" s="75"/>
      <c r="Y353" s="75"/>
      <c r="Z353" s="75"/>
      <c r="AA353" s="75"/>
    </row>
    <row r="354" spans="22:27" x14ac:dyDescent="0.25">
      <c r="V354" s="75"/>
      <c r="W354" s="75"/>
      <c r="X354" s="75"/>
      <c r="Y354" s="75"/>
      <c r="Z354" s="75"/>
      <c r="AA354" s="75"/>
    </row>
    <row r="355" spans="22:27" x14ac:dyDescent="0.25">
      <c r="V355" s="75"/>
      <c r="W355" s="75"/>
      <c r="X355" s="75"/>
      <c r="Y355" s="75"/>
      <c r="Z355" s="75"/>
      <c r="AA355" s="75"/>
    </row>
    <row r="356" spans="22:27" x14ac:dyDescent="0.25">
      <c r="V356" s="75"/>
      <c r="W356" s="75"/>
      <c r="X356" s="75"/>
      <c r="Y356" s="75"/>
      <c r="Z356" s="75"/>
      <c r="AA356" s="75"/>
    </row>
    <row r="357" spans="22:27" x14ac:dyDescent="0.25">
      <c r="V357" s="75"/>
      <c r="W357" s="75"/>
      <c r="X357" s="75"/>
      <c r="Y357" s="75"/>
      <c r="Z357" s="75"/>
      <c r="AA357" s="75"/>
    </row>
    <row r="358" spans="22:27" x14ac:dyDescent="0.25">
      <c r="V358" s="75"/>
      <c r="W358" s="75"/>
      <c r="X358" s="75"/>
      <c r="Y358" s="75"/>
      <c r="Z358" s="75"/>
      <c r="AA358" s="75"/>
    </row>
    <row r="359" spans="22:27" x14ac:dyDescent="0.25">
      <c r="V359" s="75"/>
      <c r="W359" s="75"/>
      <c r="X359" s="75"/>
      <c r="Y359" s="75"/>
      <c r="Z359" s="75"/>
      <c r="AA359" s="75"/>
    </row>
    <row r="360" spans="22:27" x14ac:dyDescent="0.25">
      <c r="V360" s="75"/>
      <c r="W360" s="75"/>
      <c r="X360" s="75"/>
      <c r="Y360" s="75"/>
      <c r="Z360" s="75"/>
      <c r="AA360" s="75"/>
    </row>
    <row r="361" spans="22:27" x14ac:dyDescent="0.25">
      <c r="V361" s="75"/>
      <c r="W361" s="75"/>
      <c r="X361" s="75"/>
      <c r="Y361" s="75"/>
      <c r="Z361" s="75"/>
      <c r="AA361" s="75"/>
    </row>
    <row r="362" spans="22:27" x14ac:dyDescent="0.25">
      <c r="V362" s="75"/>
      <c r="W362" s="75"/>
      <c r="X362" s="75"/>
      <c r="Y362" s="75"/>
      <c r="Z362" s="75"/>
      <c r="AA362" s="75"/>
    </row>
    <row r="363" spans="22:27" x14ac:dyDescent="0.25">
      <c r="V363" s="75"/>
      <c r="W363" s="75"/>
      <c r="X363" s="75"/>
      <c r="Y363" s="75"/>
      <c r="Z363" s="75"/>
      <c r="AA363" s="75"/>
    </row>
  </sheetData>
  <hyperlinks>
    <hyperlink ref="E344" r:id="rId1" display="https://www.bcp.gov.py/estadisticas-economicas-i364 , Anexo Estadístico del Informe Económico" xr:uid="{00000000-0004-0000-0300-000000000000}"/>
    <hyperlink ref="E345" r:id="rId2" xr:uid="{00000000-0004-0000-0300-000001000000}"/>
    <hyperlink ref="O263" r:id="rId3" display="https://www.bcp.gov.py/estadisticas-economicas-i364 " xr:uid="{00000000-0004-0000-0300-000002000000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95"/>
  <sheetViews>
    <sheetView tabSelected="1" zoomScale="90" zoomScaleNormal="90" workbookViewId="0">
      <selection activeCell="D2" sqref="D2:D24"/>
    </sheetView>
  </sheetViews>
  <sheetFormatPr defaultColWidth="9.140625" defaultRowHeight="15" x14ac:dyDescent="0.25"/>
  <cols>
    <col min="1" max="1" width="30.28515625" style="43" customWidth="1"/>
    <col min="2" max="16384" width="9.140625" style="43"/>
  </cols>
  <sheetData>
    <row r="1" spans="1:14" x14ac:dyDescent="0.25">
      <c r="B1" s="43" t="s">
        <v>67</v>
      </c>
      <c r="C1" s="43" t="s">
        <v>66</v>
      </c>
      <c r="D1" s="43" t="s">
        <v>65</v>
      </c>
      <c r="E1" s="43" t="s">
        <v>64</v>
      </c>
      <c r="F1" s="43" t="s">
        <v>63</v>
      </c>
      <c r="G1" s="43" t="s">
        <v>62</v>
      </c>
      <c r="H1" s="43" t="s">
        <v>61</v>
      </c>
      <c r="I1" s="43" t="s">
        <v>60</v>
      </c>
      <c r="J1" s="43" t="s">
        <v>59</v>
      </c>
      <c r="K1" s="43" t="s">
        <v>58</v>
      </c>
      <c r="L1" s="43" t="s">
        <v>57</v>
      </c>
      <c r="M1" s="43" t="s">
        <v>56</v>
      </c>
      <c r="N1" s="43" t="s">
        <v>55</v>
      </c>
    </row>
    <row r="2" spans="1:14" x14ac:dyDescent="0.25">
      <c r="A2" s="3" t="s">
        <v>107</v>
      </c>
      <c r="B2" s="43">
        <v>99</v>
      </c>
      <c r="C2" s="44">
        <v>1</v>
      </c>
      <c r="D2" s="44">
        <v>1</v>
      </c>
      <c r="E2" s="44">
        <v>0</v>
      </c>
      <c r="F2" s="44">
        <v>0</v>
      </c>
      <c r="G2" s="44">
        <v>1</v>
      </c>
      <c r="H2" s="44">
        <v>1</v>
      </c>
      <c r="I2" s="44">
        <v>0</v>
      </c>
      <c r="J2" s="44">
        <v>1</v>
      </c>
      <c r="K2" s="44">
        <v>1</v>
      </c>
      <c r="L2" s="45">
        <v>-6.8030883129999999</v>
      </c>
      <c r="M2" s="45">
        <v>3.2092786999999998E-2</v>
      </c>
      <c r="N2" s="45">
        <v>11.942579</v>
      </c>
    </row>
    <row r="3" spans="1:14" x14ac:dyDescent="0.25">
      <c r="A3" s="3" t="s">
        <v>108</v>
      </c>
      <c r="B3" s="43">
        <v>301</v>
      </c>
      <c r="C3" s="44">
        <v>1</v>
      </c>
      <c r="D3" s="44">
        <v>1</v>
      </c>
      <c r="E3" s="44">
        <v>0</v>
      </c>
      <c r="F3" s="44">
        <v>3</v>
      </c>
      <c r="G3" s="44">
        <v>0</v>
      </c>
      <c r="H3" s="44">
        <v>1</v>
      </c>
      <c r="I3" s="44">
        <v>0</v>
      </c>
      <c r="J3" s="44">
        <v>1</v>
      </c>
      <c r="K3" s="44">
        <v>1</v>
      </c>
      <c r="L3" s="45">
        <v>-6.7306528520000004</v>
      </c>
      <c r="M3" s="45">
        <v>3.1626426999999999E-2</v>
      </c>
      <c r="N3" s="45">
        <v>48.263024999999999</v>
      </c>
    </row>
    <row r="4" spans="1:14" x14ac:dyDescent="0.25">
      <c r="A4" s="3" t="s">
        <v>180</v>
      </c>
      <c r="B4" s="43">
        <v>301</v>
      </c>
      <c r="C4" s="44">
        <v>0</v>
      </c>
      <c r="D4" s="44">
        <v>1</v>
      </c>
      <c r="E4" s="44">
        <v>1</v>
      </c>
      <c r="F4" s="44">
        <v>2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5">
        <v>-7.2535116469999998</v>
      </c>
      <c r="M4" s="45">
        <v>2.4989689999999998E-2</v>
      </c>
      <c r="N4" s="45">
        <v>75.135721000000004</v>
      </c>
    </row>
    <row r="5" spans="1:14" x14ac:dyDescent="0.25">
      <c r="A5" s="3" t="s">
        <v>162</v>
      </c>
      <c r="B5" s="43">
        <v>217</v>
      </c>
      <c r="C5" s="44">
        <v>1</v>
      </c>
      <c r="D5" s="44">
        <v>1</v>
      </c>
      <c r="E5" s="44">
        <v>0</v>
      </c>
      <c r="F5" s="44">
        <v>2</v>
      </c>
      <c r="G5" s="44">
        <v>1</v>
      </c>
      <c r="H5" s="44">
        <v>0</v>
      </c>
      <c r="I5" s="44">
        <v>1</v>
      </c>
      <c r="J5" s="44">
        <v>0</v>
      </c>
      <c r="K5" s="44">
        <v>0</v>
      </c>
      <c r="L5" s="45">
        <v>-5.9719181060000004</v>
      </c>
      <c r="M5" s="45">
        <v>4.8490659999999998E-2</v>
      </c>
      <c r="N5" s="45">
        <v>21.270921999999999</v>
      </c>
    </row>
    <row r="6" spans="1:14" x14ac:dyDescent="0.25">
      <c r="A6" s="3" t="s">
        <v>141</v>
      </c>
      <c r="B6" s="43">
        <v>217</v>
      </c>
      <c r="C6" s="44">
        <v>1</v>
      </c>
      <c r="D6" s="44">
        <v>1</v>
      </c>
      <c r="E6" s="44">
        <v>0</v>
      </c>
      <c r="F6" s="44">
        <v>0</v>
      </c>
      <c r="G6" s="44">
        <v>1</v>
      </c>
      <c r="H6" s="44">
        <v>1</v>
      </c>
      <c r="I6" s="44">
        <v>0</v>
      </c>
      <c r="J6" s="44">
        <v>1</v>
      </c>
      <c r="K6" s="44">
        <v>1</v>
      </c>
      <c r="L6" s="45">
        <v>-6.1560255609999999</v>
      </c>
      <c r="M6" s="45">
        <v>4.4613933000000001E-2</v>
      </c>
      <c r="N6" s="45">
        <v>17.868418999999999</v>
      </c>
    </row>
    <row r="7" spans="1:14" x14ac:dyDescent="0.25">
      <c r="A7" s="3" t="s">
        <v>142</v>
      </c>
      <c r="B7" s="43">
        <v>217</v>
      </c>
      <c r="C7" s="44">
        <v>1</v>
      </c>
      <c r="D7" s="44">
        <v>1</v>
      </c>
      <c r="E7" s="44">
        <v>0</v>
      </c>
      <c r="F7" s="44">
        <v>0</v>
      </c>
      <c r="G7" s="44">
        <v>1</v>
      </c>
      <c r="H7" s="44">
        <v>1</v>
      </c>
      <c r="I7" s="44">
        <v>0</v>
      </c>
      <c r="J7" s="44">
        <v>1</v>
      </c>
      <c r="K7" s="44">
        <v>1</v>
      </c>
      <c r="L7" s="45">
        <v>-4.6125919529999999</v>
      </c>
      <c r="M7" s="45">
        <v>9.7545237000000007E-2</v>
      </c>
      <c r="N7" s="45">
        <v>21.787723</v>
      </c>
    </row>
    <row r="8" spans="1:14" x14ac:dyDescent="0.25">
      <c r="A8" s="3" t="s">
        <v>144</v>
      </c>
      <c r="B8" s="43">
        <v>217</v>
      </c>
      <c r="C8" s="44">
        <v>1</v>
      </c>
      <c r="D8" s="44">
        <v>1</v>
      </c>
      <c r="E8" s="44">
        <v>0</v>
      </c>
      <c r="F8" s="44">
        <v>0</v>
      </c>
      <c r="G8" s="44">
        <v>1</v>
      </c>
      <c r="H8" s="44">
        <v>1</v>
      </c>
      <c r="I8" s="44">
        <v>1</v>
      </c>
      <c r="J8" s="44">
        <v>0</v>
      </c>
      <c r="K8" s="44">
        <v>0</v>
      </c>
      <c r="L8" s="45">
        <v>4.2447646580000002</v>
      </c>
      <c r="M8" s="45">
        <v>8.1014829699999993</v>
      </c>
      <c r="N8" s="45">
        <v>32.966687999999998</v>
      </c>
    </row>
    <row r="9" spans="1:14" x14ac:dyDescent="0.25">
      <c r="A9" s="3" t="s">
        <v>109</v>
      </c>
      <c r="B9" s="43">
        <v>302</v>
      </c>
      <c r="C9" s="44">
        <v>1</v>
      </c>
      <c r="D9" s="44">
        <v>1</v>
      </c>
      <c r="E9" s="44">
        <v>0</v>
      </c>
      <c r="F9" s="44">
        <v>0</v>
      </c>
      <c r="G9" s="44">
        <v>1</v>
      </c>
      <c r="H9" s="44">
        <v>2</v>
      </c>
      <c r="I9" s="44">
        <v>0</v>
      </c>
      <c r="J9" s="44">
        <v>1</v>
      </c>
      <c r="K9" s="44">
        <v>1</v>
      </c>
      <c r="L9" s="45">
        <v>-4.486908841</v>
      </c>
      <c r="M9" s="45">
        <v>0.10272500699999999</v>
      </c>
      <c r="N9" s="45">
        <v>24.757093000000001</v>
      </c>
    </row>
    <row r="10" spans="1:14" x14ac:dyDescent="0.25">
      <c r="A10" s="3" t="s">
        <v>157</v>
      </c>
      <c r="B10" s="43">
        <v>302</v>
      </c>
      <c r="C10" s="44">
        <v>1</v>
      </c>
      <c r="D10" s="44">
        <v>1</v>
      </c>
      <c r="E10" s="44">
        <v>1</v>
      </c>
      <c r="F10" s="44">
        <v>1</v>
      </c>
      <c r="G10" s="44">
        <v>0</v>
      </c>
      <c r="H10" s="44">
        <v>0</v>
      </c>
      <c r="I10" s="44">
        <v>1</v>
      </c>
      <c r="J10" s="44">
        <v>0</v>
      </c>
      <c r="K10" s="44">
        <v>1</v>
      </c>
      <c r="L10" s="45">
        <v>-2.153418018</v>
      </c>
      <c r="M10" s="45">
        <v>0.32517189699999999</v>
      </c>
      <c r="N10" s="45">
        <v>34.232774999999997</v>
      </c>
    </row>
    <row r="11" spans="1:14" x14ac:dyDescent="0.25">
      <c r="A11" s="3" t="s">
        <v>158</v>
      </c>
      <c r="B11" s="43">
        <v>302</v>
      </c>
      <c r="C11" s="44">
        <v>1</v>
      </c>
      <c r="D11" s="44">
        <v>1</v>
      </c>
      <c r="E11" s="44">
        <v>0</v>
      </c>
      <c r="F11" s="44">
        <v>2</v>
      </c>
      <c r="G11" s="44">
        <v>1</v>
      </c>
      <c r="H11" s="44">
        <v>0</v>
      </c>
      <c r="I11" s="44">
        <v>0</v>
      </c>
      <c r="J11" s="44">
        <v>1</v>
      </c>
      <c r="K11" s="44">
        <v>1</v>
      </c>
      <c r="L11" s="45">
        <v>-3.2546494560000001</v>
      </c>
      <c r="M11" s="45">
        <v>0.18718536999999999</v>
      </c>
      <c r="N11" s="45">
        <v>21.220773999999999</v>
      </c>
    </row>
    <row r="12" spans="1:14" x14ac:dyDescent="0.25">
      <c r="A12" s="3" t="s">
        <v>159</v>
      </c>
      <c r="B12" s="43">
        <v>302</v>
      </c>
      <c r="C12" s="44">
        <v>1</v>
      </c>
      <c r="D12" s="44">
        <v>1</v>
      </c>
      <c r="E12" s="44">
        <v>0</v>
      </c>
      <c r="F12" s="44">
        <v>2</v>
      </c>
      <c r="G12" s="44">
        <v>1</v>
      </c>
      <c r="H12" s="44">
        <v>1</v>
      </c>
      <c r="I12" s="44">
        <v>0</v>
      </c>
      <c r="J12" s="44">
        <v>1</v>
      </c>
      <c r="K12" s="44">
        <v>1</v>
      </c>
      <c r="L12" s="45">
        <v>-3.958289937</v>
      </c>
      <c r="M12" s="45">
        <v>0.13061389100000001</v>
      </c>
      <c r="N12" s="45">
        <v>28.369658999999999</v>
      </c>
    </row>
    <row r="13" spans="1:14" x14ac:dyDescent="0.25">
      <c r="A13" s="3" t="s">
        <v>160</v>
      </c>
      <c r="B13" s="43">
        <v>302</v>
      </c>
      <c r="C13" s="44">
        <v>1</v>
      </c>
      <c r="D13" s="44">
        <v>1</v>
      </c>
      <c r="E13" s="44">
        <v>0</v>
      </c>
      <c r="F13" s="44">
        <v>2</v>
      </c>
      <c r="G13" s="44">
        <v>1</v>
      </c>
      <c r="H13" s="44">
        <v>1</v>
      </c>
      <c r="I13" s="44">
        <v>0</v>
      </c>
      <c r="J13" s="44">
        <v>1</v>
      </c>
      <c r="K13" s="44">
        <v>1</v>
      </c>
      <c r="L13" s="45">
        <v>-6.6865098129999998</v>
      </c>
      <c r="M13" s="45">
        <v>3.2332231000000003E-2</v>
      </c>
      <c r="N13" s="45">
        <v>41.459730999999998</v>
      </c>
    </row>
    <row r="14" spans="1:14" x14ac:dyDescent="0.25">
      <c r="A14" s="3" t="s">
        <v>110</v>
      </c>
      <c r="B14" s="43">
        <v>302</v>
      </c>
      <c r="C14" s="44">
        <v>1</v>
      </c>
      <c r="D14" s="44">
        <v>1</v>
      </c>
      <c r="E14" s="44">
        <v>0</v>
      </c>
      <c r="F14" s="44">
        <v>2</v>
      </c>
      <c r="G14" s="44">
        <v>1</v>
      </c>
      <c r="H14" s="44">
        <v>0</v>
      </c>
      <c r="I14" s="44">
        <v>0</v>
      </c>
      <c r="J14" s="44">
        <v>1</v>
      </c>
      <c r="K14" s="44">
        <v>1</v>
      </c>
      <c r="L14" s="45">
        <v>-4.5831493390000002</v>
      </c>
      <c r="M14" s="45">
        <v>9.7114364999999994E-2</v>
      </c>
      <c r="N14" s="45">
        <v>34.842734</v>
      </c>
    </row>
    <row r="15" spans="1:14" x14ac:dyDescent="0.25">
      <c r="A15" s="3" t="s">
        <v>111</v>
      </c>
      <c r="B15" s="43">
        <v>302</v>
      </c>
      <c r="C15" s="44">
        <v>1</v>
      </c>
      <c r="D15" s="44">
        <v>1</v>
      </c>
      <c r="E15" s="44">
        <v>0</v>
      </c>
      <c r="F15" s="44">
        <v>2</v>
      </c>
      <c r="G15" s="44">
        <v>1</v>
      </c>
      <c r="H15" s="44">
        <v>0</v>
      </c>
      <c r="I15" s="44">
        <v>0</v>
      </c>
      <c r="J15" s="44">
        <v>1</v>
      </c>
      <c r="K15" s="44">
        <v>1</v>
      </c>
      <c r="L15" s="45">
        <v>-4.5428777460000003</v>
      </c>
      <c r="M15" s="45">
        <v>9.6730074999999999E-2</v>
      </c>
      <c r="N15" s="45">
        <v>30.821722000000001</v>
      </c>
    </row>
    <row r="16" spans="1:14" x14ac:dyDescent="0.25">
      <c r="A16" s="3" t="s">
        <v>112</v>
      </c>
      <c r="B16" s="43">
        <v>302</v>
      </c>
      <c r="C16" s="44">
        <v>1</v>
      </c>
      <c r="D16" s="44">
        <v>1</v>
      </c>
      <c r="E16" s="44">
        <v>0</v>
      </c>
      <c r="F16" s="44">
        <v>2</v>
      </c>
      <c r="G16" s="44">
        <v>1</v>
      </c>
      <c r="H16" s="44">
        <v>1</v>
      </c>
      <c r="I16" s="44">
        <v>0</v>
      </c>
      <c r="J16" s="44">
        <v>1</v>
      </c>
      <c r="K16" s="44">
        <v>1</v>
      </c>
      <c r="L16" s="45">
        <v>-3.6266868959999998</v>
      </c>
      <c r="M16" s="45">
        <v>0.15416864399999999</v>
      </c>
      <c r="N16" s="45">
        <v>21.898358000000002</v>
      </c>
    </row>
    <row r="17" spans="1:14" x14ac:dyDescent="0.25">
      <c r="A17" s="3" t="s">
        <v>113</v>
      </c>
      <c r="B17" s="43">
        <v>302</v>
      </c>
      <c r="C17" s="44">
        <v>1</v>
      </c>
      <c r="D17" s="44">
        <v>1</v>
      </c>
      <c r="E17" s="44">
        <v>0</v>
      </c>
      <c r="F17" s="44">
        <v>0</v>
      </c>
      <c r="G17" s="44">
        <v>1</v>
      </c>
      <c r="H17" s="44">
        <v>1</v>
      </c>
      <c r="I17" s="44">
        <v>0</v>
      </c>
      <c r="J17" s="44">
        <v>1</v>
      </c>
      <c r="K17" s="44">
        <v>1</v>
      </c>
      <c r="L17" s="45">
        <v>-3.9854123819999998</v>
      </c>
      <c r="M17" s="45">
        <v>0.130942433</v>
      </c>
      <c r="N17" s="45">
        <v>30.301013000000001</v>
      </c>
    </row>
    <row r="18" spans="1:14" x14ac:dyDescent="0.25">
      <c r="A18" s="3" t="s">
        <v>114</v>
      </c>
      <c r="B18" s="43">
        <v>302</v>
      </c>
      <c r="C18" s="44">
        <v>1</v>
      </c>
      <c r="D18" s="44">
        <v>1</v>
      </c>
      <c r="E18" s="44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1</v>
      </c>
      <c r="L18" s="45">
        <v>-7.7860094489999998</v>
      </c>
      <c r="M18" s="45">
        <v>1.9263898000000002E-2</v>
      </c>
      <c r="N18" s="45">
        <v>17.20242</v>
      </c>
    </row>
    <row r="19" spans="1:14" x14ac:dyDescent="0.25">
      <c r="A19" s="3" t="s">
        <v>115</v>
      </c>
      <c r="B19" s="43">
        <v>312</v>
      </c>
      <c r="C19" s="44">
        <v>1</v>
      </c>
      <c r="D19" s="44">
        <v>1</v>
      </c>
      <c r="E19" s="44">
        <v>0</v>
      </c>
      <c r="F19" s="44">
        <v>0</v>
      </c>
      <c r="G19" s="44">
        <v>1</v>
      </c>
      <c r="H19" s="44">
        <v>1</v>
      </c>
      <c r="I19" s="44">
        <v>0</v>
      </c>
      <c r="J19" s="44">
        <v>1</v>
      </c>
      <c r="K19" s="44">
        <v>1</v>
      </c>
      <c r="L19" s="45">
        <v>-7.7324070750000002</v>
      </c>
      <c r="M19" s="45">
        <v>2.0290560999999999E-2</v>
      </c>
      <c r="N19" s="45">
        <v>33.305982999999998</v>
      </c>
    </row>
    <row r="20" spans="1:14" x14ac:dyDescent="0.25">
      <c r="A20" s="3" t="s">
        <v>116</v>
      </c>
      <c r="B20" s="43">
        <v>313</v>
      </c>
      <c r="C20" s="44">
        <v>1</v>
      </c>
      <c r="D20" s="44">
        <v>1</v>
      </c>
      <c r="E20" s="44">
        <v>0</v>
      </c>
      <c r="F20" s="44">
        <v>3</v>
      </c>
      <c r="G20" s="44">
        <v>1</v>
      </c>
      <c r="H20" s="44">
        <v>1</v>
      </c>
      <c r="I20" s="44">
        <v>0</v>
      </c>
      <c r="J20" s="44">
        <v>1</v>
      </c>
      <c r="K20" s="44">
        <v>1</v>
      </c>
      <c r="L20" s="45">
        <v>25.296974644999999</v>
      </c>
      <c r="M20" s="45">
        <v>297018.84041031101</v>
      </c>
      <c r="N20" s="45">
        <v>27.039988999999998</v>
      </c>
    </row>
    <row r="21" spans="1:14" x14ac:dyDescent="0.25">
      <c r="A21" s="3" t="s">
        <v>117</v>
      </c>
      <c r="B21" s="43">
        <v>313</v>
      </c>
      <c r="C21" s="44">
        <v>1</v>
      </c>
      <c r="D21" s="44">
        <v>1</v>
      </c>
      <c r="E21" s="44">
        <v>0</v>
      </c>
      <c r="F21" s="44">
        <v>1</v>
      </c>
      <c r="G21" s="44">
        <v>1</v>
      </c>
      <c r="H21" s="44">
        <v>0</v>
      </c>
      <c r="I21" s="44">
        <v>0</v>
      </c>
      <c r="J21" s="44">
        <v>1</v>
      </c>
      <c r="K21" s="44">
        <v>1</v>
      </c>
      <c r="L21" s="45">
        <v>25.761951505999999</v>
      </c>
      <c r="M21" s="45">
        <v>383648.48502186901</v>
      </c>
      <c r="N21" s="45">
        <v>22.082708</v>
      </c>
    </row>
    <row r="22" spans="1:14" x14ac:dyDescent="0.25">
      <c r="A22" s="3" t="s">
        <v>118</v>
      </c>
      <c r="B22" s="43">
        <v>184</v>
      </c>
      <c r="C22" s="44">
        <v>1</v>
      </c>
      <c r="D22" s="44">
        <v>1</v>
      </c>
      <c r="E22" s="44">
        <v>0</v>
      </c>
      <c r="F22" s="44">
        <v>2</v>
      </c>
      <c r="G22" s="44">
        <v>1</v>
      </c>
      <c r="H22" s="44">
        <v>0</v>
      </c>
      <c r="I22" s="44">
        <v>1</v>
      </c>
      <c r="J22" s="44">
        <v>0</v>
      </c>
      <c r="K22" s="44">
        <v>0</v>
      </c>
      <c r="L22" s="45">
        <v>-3.7720255800000002</v>
      </c>
      <c r="M22" s="45">
        <v>0.13078437200000001</v>
      </c>
      <c r="N22" s="45">
        <v>21.432516</v>
      </c>
    </row>
    <row r="23" spans="1:14" x14ac:dyDescent="0.25">
      <c r="A23" s="3" t="s">
        <v>123</v>
      </c>
      <c r="B23" s="43">
        <v>193</v>
      </c>
      <c r="C23" s="44">
        <v>1</v>
      </c>
      <c r="D23" s="44">
        <v>1</v>
      </c>
      <c r="E23" s="44">
        <v>0</v>
      </c>
      <c r="F23" s="44">
        <v>3</v>
      </c>
      <c r="G23" s="44">
        <v>1</v>
      </c>
      <c r="H23" s="44">
        <v>0</v>
      </c>
      <c r="I23" s="44">
        <v>1</v>
      </c>
      <c r="J23" s="44">
        <v>1</v>
      </c>
      <c r="K23" s="44">
        <v>1</v>
      </c>
      <c r="L23" s="45">
        <v>-8.2050125450000007</v>
      </c>
      <c r="M23" s="45">
        <v>1.5419771000000001E-2</v>
      </c>
      <c r="N23" s="45">
        <v>24.26585</v>
      </c>
    </row>
    <row r="24" spans="1:14" x14ac:dyDescent="0.25">
      <c r="A24" s="3" t="s">
        <v>124</v>
      </c>
      <c r="B24" s="43">
        <v>205</v>
      </c>
      <c r="C24" s="44">
        <v>1</v>
      </c>
      <c r="D24" s="44">
        <v>1</v>
      </c>
      <c r="E24" s="44">
        <v>0</v>
      </c>
      <c r="F24" s="44">
        <v>3</v>
      </c>
      <c r="G24" s="44">
        <v>1</v>
      </c>
      <c r="H24" s="44">
        <v>0</v>
      </c>
      <c r="I24" s="44">
        <v>0</v>
      </c>
      <c r="J24" s="44">
        <v>1</v>
      </c>
      <c r="K24" s="44">
        <v>1</v>
      </c>
      <c r="L24" s="45">
        <v>-7.1888477240000004</v>
      </c>
      <c r="M24" s="45">
        <v>2.5714561E-2</v>
      </c>
      <c r="N24" s="45">
        <v>34.107523999999998</v>
      </c>
    </row>
    <row r="95" spans="9:9" x14ac:dyDescent="0.25">
      <c r="I95" s="59"/>
    </row>
  </sheetData>
  <conditionalFormatting sqref="F2:K23">
    <cfRule type="cellIs" dxfId="7" priority="6" operator="equal">
      <formula>1</formula>
    </cfRule>
    <cfRule type="cellIs" dxfId="6" priority="7" operator="equal">
      <formula>0</formula>
    </cfRule>
    <cfRule type="cellIs" dxfId="5" priority="8" operator="greaterThanOrEqual">
      <formula>2</formula>
    </cfRule>
  </conditionalFormatting>
  <conditionalFormatting sqref="D2:D24">
    <cfRule type="cellIs" dxfId="4" priority="5" operator="equal">
      <formula>0</formula>
    </cfRule>
  </conditionalFormatting>
  <conditionalFormatting sqref="F24:K24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3"/>
  <sheetViews>
    <sheetView zoomScale="80" zoomScaleNormal="80" workbookViewId="0">
      <pane xSplit="1" ySplit="1" topLeftCell="B29" activePane="bottomRight" state="frozen"/>
      <selection activeCell="G108" sqref="G108"/>
      <selection pane="topRight" activeCell="G108" sqref="G108"/>
      <selection pane="bottomLeft" activeCell="G108" sqref="G108"/>
      <selection pane="bottomRight" activeCell="C54" sqref="C54:C59"/>
    </sheetView>
  </sheetViews>
  <sheetFormatPr defaultColWidth="9.140625" defaultRowHeight="15" x14ac:dyDescent="0.25"/>
  <cols>
    <col min="1" max="1" width="9.85546875" style="21" bestFit="1" customWidth="1"/>
    <col min="2" max="2" width="13.5703125" style="21" bestFit="1" customWidth="1"/>
    <col min="3" max="3" width="9.140625" style="21"/>
    <col min="4" max="4" width="14.85546875" style="21" bestFit="1" customWidth="1"/>
    <col min="5" max="5" width="9.140625" style="21" customWidth="1"/>
    <col min="6" max="7" width="9.140625" style="21"/>
    <col min="8" max="8" width="11.42578125" style="21" bestFit="1" customWidth="1"/>
    <col min="9" max="9" width="10.42578125" style="21" bestFit="1" customWidth="1"/>
    <col min="10" max="10" width="12" style="21" bestFit="1" customWidth="1"/>
    <col min="11" max="22" width="5.7109375" style="21" customWidth="1"/>
    <col min="23" max="25" width="5.5703125" style="21" bestFit="1" customWidth="1"/>
    <col min="26" max="16384" width="9.140625" style="21"/>
  </cols>
  <sheetData>
    <row r="1" spans="1:4" x14ac:dyDescent="0.25">
      <c r="B1" s="21" t="s">
        <v>95</v>
      </c>
      <c r="C1" s="21" t="s">
        <v>96</v>
      </c>
    </row>
    <row r="2" spans="1:4" x14ac:dyDescent="0.25">
      <c r="A2" s="39">
        <f>quarterly!A58</f>
        <v>38047</v>
      </c>
      <c r="B2" s="40">
        <f>quarterly!F58</f>
        <v>27577689.168150075</v>
      </c>
      <c r="D2" s="40"/>
    </row>
    <row r="3" spans="1:4" x14ac:dyDescent="0.25">
      <c r="A3" s="39">
        <f>quarterly!A59</f>
        <v>38139</v>
      </c>
      <c r="B3" s="40">
        <f>quarterly!F59</f>
        <v>29689396.74222324</v>
      </c>
    </row>
    <row r="4" spans="1:4" x14ac:dyDescent="0.25">
      <c r="A4" s="39">
        <f>quarterly!A60</f>
        <v>38231</v>
      </c>
      <c r="B4" s="40">
        <f>quarterly!F60</f>
        <v>27306500.544837296</v>
      </c>
    </row>
    <row r="5" spans="1:4" x14ac:dyDescent="0.25">
      <c r="A5" s="39">
        <f>quarterly!A61</f>
        <v>38322</v>
      </c>
      <c r="B5" s="40">
        <f>quarterly!F61</f>
        <v>30012927.044362389</v>
      </c>
    </row>
    <row r="6" spans="1:4" x14ac:dyDescent="0.25">
      <c r="A6" s="39">
        <f>quarterly!A62</f>
        <v>38412</v>
      </c>
      <c r="B6" s="40">
        <f>quarterly!F62</f>
        <v>28110308.569622118</v>
      </c>
      <c r="C6" s="41">
        <f t="shared" ref="C6:C53" si="0">100*(B6/B2-1)</f>
        <v>1.9313416661725702</v>
      </c>
    </row>
    <row r="7" spans="1:4" x14ac:dyDescent="0.25">
      <c r="A7" s="39">
        <f>quarterly!A63</f>
        <v>38504</v>
      </c>
      <c r="B7" s="40">
        <f>quarterly!F63</f>
        <v>29379751.359115981</v>
      </c>
      <c r="C7" s="41">
        <f t="shared" si="0"/>
        <v>-1.0429493929962286</v>
      </c>
    </row>
    <row r="8" spans="1:4" x14ac:dyDescent="0.25">
      <c r="A8" s="39">
        <f>quarterly!A64</f>
        <v>38596</v>
      </c>
      <c r="B8" s="40">
        <f>quarterly!F64</f>
        <v>27544633.571909979</v>
      </c>
      <c r="C8" s="41">
        <f t="shared" si="0"/>
        <v>0.87207449626021116</v>
      </c>
    </row>
    <row r="9" spans="1:4" x14ac:dyDescent="0.25">
      <c r="A9" s="39">
        <f>quarterly!A65</f>
        <v>38687</v>
      </c>
      <c r="B9" s="40">
        <f>quarterly!F65</f>
        <v>31996512.567333579</v>
      </c>
      <c r="C9" s="41">
        <f t="shared" si="0"/>
        <v>6.6091038706062699</v>
      </c>
    </row>
    <row r="10" spans="1:4" x14ac:dyDescent="0.25">
      <c r="A10" s="39">
        <f>quarterly!A66</f>
        <v>38777</v>
      </c>
      <c r="B10" s="40">
        <f>quarterly!F66</f>
        <v>30245344.848551199</v>
      </c>
      <c r="C10" s="41">
        <f t="shared" si="0"/>
        <v>7.5952075504299055</v>
      </c>
    </row>
    <row r="11" spans="1:4" x14ac:dyDescent="0.25">
      <c r="A11" s="39">
        <f>quarterly!A67</f>
        <v>38869</v>
      </c>
      <c r="B11" s="40">
        <f>quarterly!F67</f>
        <v>30584485.510732878</v>
      </c>
      <c r="C11" s="41">
        <f t="shared" si="0"/>
        <v>4.1005593849013033</v>
      </c>
    </row>
    <row r="12" spans="1:4" x14ac:dyDescent="0.25">
      <c r="A12" s="39">
        <f>quarterly!A68</f>
        <v>38961</v>
      </c>
      <c r="B12" s="40">
        <f>quarterly!F68</f>
        <v>29429477.905773107</v>
      </c>
      <c r="C12" s="41">
        <f t="shared" si="0"/>
        <v>6.842873146024675</v>
      </c>
    </row>
    <row r="13" spans="1:4" x14ac:dyDescent="0.25">
      <c r="A13" s="39">
        <f>quarterly!A69</f>
        <v>39052</v>
      </c>
      <c r="B13" s="40">
        <f>quarterly!F69</f>
        <v>32397725.030650906</v>
      </c>
      <c r="C13" s="41">
        <f t="shared" si="0"/>
        <v>1.2539256035263735</v>
      </c>
    </row>
    <row r="14" spans="1:4" x14ac:dyDescent="0.25">
      <c r="A14" s="39">
        <f>quarterly!A70</f>
        <v>39142</v>
      </c>
      <c r="B14" s="40">
        <f>quarterly!F70</f>
        <v>31973718.539828584</v>
      </c>
      <c r="C14" s="41">
        <f t="shared" si="0"/>
        <v>5.7145114394692609</v>
      </c>
    </row>
    <row r="15" spans="1:4" x14ac:dyDescent="0.25">
      <c r="A15" s="39">
        <f>quarterly!A71</f>
        <v>39234</v>
      </c>
      <c r="B15" s="40">
        <f>quarterly!F71</f>
        <v>31923300.103128143</v>
      </c>
      <c r="C15" s="41">
        <f t="shared" si="0"/>
        <v>4.3774304848954948</v>
      </c>
    </row>
    <row r="16" spans="1:4" x14ac:dyDescent="0.25">
      <c r="A16" s="39">
        <f>quarterly!A72</f>
        <v>39326</v>
      </c>
      <c r="B16" s="40">
        <f>quarterly!F72</f>
        <v>31600431.221984886</v>
      </c>
      <c r="C16" s="41">
        <f t="shared" si="0"/>
        <v>7.3767986070385261</v>
      </c>
    </row>
    <row r="17" spans="1:3" x14ac:dyDescent="0.25">
      <c r="A17" s="39">
        <f>quarterly!A73</f>
        <v>39417</v>
      </c>
      <c r="B17" s="40">
        <f>quarterly!F73</f>
        <v>33809585.202290982</v>
      </c>
      <c r="C17" s="41">
        <f t="shared" si="0"/>
        <v>4.3578991126825839</v>
      </c>
    </row>
    <row r="18" spans="1:3" x14ac:dyDescent="0.25">
      <c r="A18" s="39">
        <f>quarterly!A74</f>
        <v>39508</v>
      </c>
      <c r="B18" s="40">
        <f>quarterly!F74</f>
        <v>34200139.535277352</v>
      </c>
      <c r="C18" s="41">
        <f t="shared" si="0"/>
        <v>6.963284525931468</v>
      </c>
    </row>
    <row r="19" spans="1:3" x14ac:dyDescent="0.25">
      <c r="A19" s="39">
        <f>quarterly!A75</f>
        <v>39600</v>
      </c>
      <c r="B19" s="40">
        <f>quarterly!F75</f>
        <v>34974178.894213043</v>
      </c>
      <c r="C19" s="41">
        <f t="shared" si="0"/>
        <v>9.5569028929623379</v>
      </c>
    </row>
    <row r="20" spans="1:3" x14ac:dyDescent="0.25">
      <c r="A20" s="39">
        <f>quarterly!A76</f>
        <v>39692</v>
      </c>
      <c r="B20" s="40">
        <f>quarterly!F76</f>
        <v>33046067.85514985</v>
      </c>
      <c r="C20" s="41">
        <f t="shared" si="0"/>
        <v>4.5747370439654489</v>
      </c>
    </row>
    <row r="21" spans="1:3" x14ac:dyDescent="0.25">
      <c r="A21" s="39">
        <f>quarterly!A77</f>
        <v>39783</v>
      </c>
      <c r="B21" s="40">
        <f>quarterly!F77</f>
        <v>35309439.336684145</v>
      </c>
      <c r="C21" s="41">
        <f t="shared" si="0"/>
        <v>4.4361802294206498</v>
      </c>
    </row>
    <row r="22" spans="1:3" x14ac:dyDescent="0.25">
      <c r="A22" s="39">
        <f>quarterly!A78</f>
        <v>39873</v>
      </c>
      <c r="B22" s="40">
        <f>quarterly!F78</f>
        <v>33736451.56870883</v>
      </c>
      <c r="C22" s="41">
        <f t="shared" si="0"/>
        <v>-1.3558072360793427</v>
      </c>
    </row>
    <row r="23" spans="1:3" x14ac:dyDescent="0.25">
      <c r="A23" s="39">
        <f>quarterly!A79</f>
        <v>39965</v>
      </c>
      <c r="B23" s="40">
        <f>quarterly!F79</f>
        <v>33608230.99975238</v>
      </c>
      <c r="C23" s="41">
        <f t="shared" si="0"/>
        <v>-3.9055896025243841</v>
      </c>
    </row>
    <row r="24" spans="1:3" x14ac:dyDescent="0.25">
      <c r="A24" s="39">
        <f>quarterly!A80</f>
        <v>40057</v>
      </c>
      <c r="B24" s="40">
        <f>quarterly!F80</f>
        <v>33186530.193230353</v>
      </c>
      <c r="C24" s="41">
        <f t="shared" si="0"/>
        <v>0.42505008068187689</v>
      </c>
    </row>
    <row r="25" spans="1:3" x14ac:dyDescent="0.25">
      <c r="A25" s="39">
        <f>quarterly!A81</f>
        <v>40148</v>
      </c>
      <c r="B25" s="40">
        <f>quarterly!F81</f>
        <v>36643825.196688011</v>
      </c>
      <c r="C25" s="41">
        <f t="shared" si="0"/>
        <v>3.7791193660147604</v>
      </c>
    </row>
    <row r="26" spans="1:3" x14ac:dyDescent="0.25">
      <c r="A26" s="39">
        <f>quarterly!A82</f>
        <v>40238</v>
      </c>
      <c r="B26" s="40">
        <f>quarterly!F82</f>
        <v>38255617.000065558</v>
      </c>
      <c r="C26" s="41">
        <f t="shared" si="0"/>
        <v>13.395497218054597</v>
      </c>
    </row>
    <row r="27" spans="1:3" x14ac:dyDescent="0.25">
      <c r="A27" s="39">
        <f>quarterly!A83</f>
        <v>40330</v>
      </c>
      <c r="B27" s="40">
        <f>quarterly!F83</f>
        <v>38045817.336507782</v>
      </c>
      <c r="C27" s="41">
        <f t="shared" si="0"/>
        <v>13.203867638222611</v>
      </c>
    </row>
    <row r="28" spans="1:3" x14ac:dyDescent="0.25">
      <c r="A28" s="39">
        <f>quarterly!A84</f>
        <v>40422</v>
      </c>
      <c r="B28" s="40">
        <f>quarterly!F84</f>
        <v>36216434.610541493</v>
      </c>
      <c r="C28" s="41">
        <f t="shared" si="0"/>
        <v>9.129922289764437</v>
      </c>
    </row>
    <row r="29" spans="1:3" x14ac:dyDescent="0.25">
      <c r="A29" s="39">
        <f>quarterly!A85</f>
        <v>40513</v>
      </c>
      <c r="B29" s="40">
        <f>quarterly!F85</f>
        <v>39943592.816499442</v>
      </c>
      <c r="C29" s="41">
        <f t="shared" si="0"/>
        <v>9.004975878199728</v>
      </c>
    </row>
    <row r="30" spans="1:3" x14ac:dyDescent="0.25">
      <c r="A30" s="39">
        <f>quarterly!A86</f>
        <v>40603</v>
      </c>
      <c r="B30" s="40">
        <f>quarterly!F86</f>
        <v>40762196.420055687</v>
      </c>
      <c r="C30" s="41">
        <f t="shared" si="0"/>
        <v>6.5521866239560023</v>
      </c>
    </row>
    <row r="31" spans="1:3" x14ac:dyDescent="0.25">
      <c r="A31" s="39">
        <f>quarterly!A87</f>
        <v>40695</v>
      </c>
      <c r="B31" s="40">
        <f>quarterly!F87</f>
        <v>39749909.714534134</v>
      </c>
      <c r="C31" s="41">
        <f t="shared" si="0"/>
        <v>4.4790531451959437</v>
      </c>
    </row>
    <row r="32" spans="1:3" x14ac:dyDescent="0.25">
      <c r="A32" s="39">
        <f>quarterly!A88</f>
        <v>40787</v>
      </c>
      <c r="B32" s="40">
        <f>quarterly!F88</f>
        <v>37225461.375013806</v>
      </c>
      <c r="C32" s="41">
        <f t="shared" si="0"/>
        <v>2.7861018770152901</v>
      </c>
    </row>
    <row r="33" spans="1:8" x14ac:dyDescent="0.25">
      <c r="A33" s="39">
        <f>quarterly!A89</f>
        <v>40878</v>
      </c>
      <c r="B33" s="40">
        <f>quarterly!F89</f>
        <v>41202151.06459368</v>
      </c>
      <c r="C33" s="41">
        <f t="shared" si="0"/>
        <v>3.1508388688920475</v>
      </c>
    </row>
    <row r="34" spans="1:8" x14ac:dyDescent="0.25">
      <c r="A34" s="39">
        <f>quarterly!A90</f>
        <v>40969</v>
      </c>
      <c r="B34" s="40">
        <f>quarterly!F90</f>
        <v>39632303.389782101</v>
      </c>
      <c r="C34" s="41">
        <f t="shared" si="0"/>
        <v>-2.7719140024497269</v>
      </c>
    </row>
    <row r="35" spans="1:8" x14ac:dyDescent="0.25">
      <c r="A35" s="39">
        <f>quarterly!A91</f>
        <v>41061</v>
      </c>
      <c r="B35" s="40">
        <f>quarterly!F91</f>
        <v>39206792.524117775</v>
      </c>
      <c r="C35" s="41">
        <f t="shared" si="0"/>
        <v>-1.3663356579091124</v>
      </c>
    </row>
    <row r="36" spans="1:8" x14ac:dyDescent="0.25">
      <c r="A36" s="39">
        <f>quarterly!A92</f>
        <v>41153</v>
      </c>
      <c r="B36" s="40">
        <f>quarterly!F92</f>
        <v>38572019.533012956</v>
      </c>
      <c r="C36" s="41">
        <f t="shared" si="0"/>
        <v>3.617304146841227</v>
      </c>
    </row>
    <row r="37" spans="1:8" x14ac:dyDescent="0.25">
      <c r="A37" s="39">
        <f>quarterly!A93</f>
        <v>41244</v>
      </c>
      <c r="B37" s="40">
        <f>quarterly!F93</f>
        <v>40672692.171948493</v>
      </c>
      <c r="C37" s="41">
        <f t="shared" si="0"/>
        <v>-1.2850273079556995</v>
      </c>
      <c r="D37" s="41"/>
    </row>
    <row r="38" spans="1:8" x14ac:dyDescent="0.25">
      <c r="A38" s="39">
        <f>quarterly!A94</f>
        <v>41334</v>
      </c>
      <c r="B38" s="40">
        <f>quarterly!F94</f>
        <v>43917466.228476234</v>
      </c>
      <c r="C38" s="41">
        <f t="shared" si="0"/>
        <v>10.812298231949157</v>
      </c>
      <c r="D38" s="41"/>
    </row>
    <row r="39" spans="1:8" x14ac:dyDescent="0.25">
      <c r="A39" s="39">
        <f>quarterly!A95</f>
        <v>41426</v>
      </c>
      <c r="B39" s="40">
        <f>quarterly!F95</f>
        <v>42516608.429623872</v>
      </c>
      <c r="C39" s="41">
        <f t="shared" si="0"/>
        <v>8.4419451131333645</v>
      </c>
      <c r="D39" s="41"/>
    </row>
    <row r="40" spans="1:8" x14ac:dyDescent="0.25">
      <c r="A40" s="39">
        <f>quarterly!A96</f>
        <v>41518</v>
      </c>
      <c r="B40" s="40">
        <f>quarterly!F96</f>
        <v>40694229.484202117</v>
      </c>
      <c r="C40" s="41">
        <f t="shared" si="0"/>
        <v>5.501941502888652</v>
      </c>
      <c r="D40" s="41"/>
    </row>
    <row r="41" spans="1:8" x14ac:dyDescent="0.25">
      <c r="A41" s="39">
        <f>quarterly!A97</f>
        <v>41609</v>
      </c>
      <c r="B41" s="40">
        <f>quarterly!F97</f>
        <v>44262200.528846137</v>
      </c>
      <c r="C41" s="41">
        <f t="shared" si="0"/>
        <v>8.8253522577816703</v>
      </c>
      <c r="D41" s="41"/>
      <c r="E41" s="36"/>
      <c r="F41" s="36"/>
      <c r="G41" s="36" t="s">
        <v>68</v>
      </c>
      <c r="H41" s="36" t="s">
        <v>97</v>
      </c>
    </row>
    <row r="42" spans="1:8" x14ac:dyDescent="0.25">
      <c r="A42" s="39">
        <f>quarterly!A98</f>
        <v>41699</v>
      </c>
      <c r="B42" s="40">
        <f>quarterly!F98</f>
        <v>45551467.391477033</v>
      </c>
      <c r="C42" s="41">
        <f t="shared" si="0"/>
        <v>3.7206180213131379</v>
      </c>
      <c r="D42" s="41"/>
      <c r="E42" s="133">
        <v>2014</v>
      </c>
      <c r="F42" s="36" t="s">
        <v>98</v>
      </c>
      <c r="G42" s="42">
        <f>C42</f>
        <v>3.7206180213131379</v>
      </c>
      <c r="H42" s="36"/>
    </row>
    <row r="43" spans="1:8" x14ac:dyDescent="0.25">
      <c r="A43" s="39">
        <f>quarterly!A99</f>
        <v>41791</v>
      </c>
      <c r="B43" s="40">
        <f>quarterly!F99</f>
        <v>43825124.053073801</v>
      </c>
      <c r="C43" s="41">
        <f t="shared" si="0"/>
        <v>3.0776575831909625</v>
      </c>
      <c r="D43" s="41"/>
      <c r="E43" s="133"/>
      <c r="F43" s="36" t="s">
        <v>99</v>
      </c>
      <c r="G43" s="42">
        <f t="shared" ref="G43:G57" si="1">C43</f>
        <v>3.0776575831909625</v>
      </c>
      <c r="H43" s="36"/>
    </row>
    <row r="44" spans="1:8" x14ac:dyDescent="0.25">
      <c r="A44" s="39">
        <f>quarterly!A100</f>
        <v>41883</v>
      </c>
      <c r="B44" s="40">
        <f>quarterly!F100</f>
        <v>42904708.181935817</v>
      </c>
      <c r="C44" s="41">
        <f t="shared" si="0"/>
        <v>5.4319217386628038</v>
      </c>
      <c r="D44" s="41"/>
      <c r="E44" s="133"/>
      <c r="F44" s="36" t="s">
        <v>100</v>
      </c>
      <c r="G44" s="42">
        <f t="shared" si="1"/>
        <v>5.4319217386628038</v>
      </c>
      <c r="H44" s="36"/>
    </row>
    <row r="45" spans="1:8" x14ac:dyDescent="0.25">
      <c r="A45" s="39">
        <f>quarterly!A101</f>
        <v>41974</v>
      </c>
      <c r="B45" s="40">
        <f>quarterly!F101</f>
        <v>47440309.5821703</v>
      </c>
      <c r="C45" s="41">
        <f t="shared" si="0"/>
        <v>7.1801876439761658</v>
      </c>
      <c r="D45" s="41"/>
      <c r="E45" s="133"/>
      <c r="F45" s="36" t="s">
        <v>101</v>
      </c>
      <c r="G45" s="42">
        <f t="shared" si="1"/>
        <v>7.1801876439761658</v>
      </c>
      <c r="H45" s="36"/>
    </row>
    <row r="46" spans="1:8" x14ac:dyDescent="0.25">
      <c r="A46" s="39">
        <f>quarterly!A102</f>
        <v>42064</v>
      </c>
      <c r="B46" s="40">
        <f>quarterly!F102</f>
        <v>47117443.945275754</v>
      </c>
      <c r="C46" s="41">
        <f t="shared" si="0"/>
        <v>3.4378180187708329</v>
      </c>
      <c r="D46" s="41"/>
      <c r="E46" s="133">
        <v>2015</v>
      </c>
      <c r="F46" s="36" t="s">
        <v>98</v>
      </c>
      <c r="G46" s="42">
        <f t="shared" si="1"/>
        <v>3.4378180187708329</v>
      </c>
      <c r="H46" s="38"/>
    </row>
    <row r="47" spans="1:8" x14ac:dyDescent="0.25">
      <c r="A47" s="39">
        <f>quarterly!A103</f>
        <v>42156</v>
      </c>
      <c r="B47" s="40">
        <f>quarterly!F103</f>
        <v>44765445.891939268</v>
      </c>
      <c r="C47" s="41">
        <f t="shared" si="0"/>
        <v>2.1456227658972482</v>
      </c>
      <c r="D47" s="41"/>
      <c r="E47" s="133"/>
      <c r="F47" s="36" t="s">
        <v>99</v>
      </c>
      <c r="G47" s="42">
        <f t="shared" si="1"/>
        <v>2.1456227658972482</v>
      </c>
      <c r="H47" s="38"/>
    </row>
    <row r="48" spans="1:8" x14ac:dyDescent="0.25">
      <c r="A48" s="39">
        <f>quarterly!A104</f>
        <v>42248</v>
      </c>
      <c r="B48" s="40">
        <f>quarterly!F104</f>
        <v>45231129.182739116</v>
      </c>
      <c r="C48" s="41">
        <f t="shared" si="0"/>
        <v>5.4222976903564923</v>
      </c>
      <c r="D48" s="41"/>
      <c r="E48" s="133"/>
      <c r="F48" s="36" t="s">
        <v>100</v>
      </c>
      <c r="G48" s="42">
        <f t="shared" si="1"/>
        <v>5.4222976903564923</v>
      </c>
      <c r="H48" s="38"/>
    </row>
    <row r="49" spans="1:8" x14ac:dyDescent="0.25">
      <c r="A49" s="39">
        <f>quarterly!A105</f>
        <v>42339</v>
      </c>
      <c r="B49" s="40">
        <f>quarterly!F105</f>
        <v>48143687.92545031</v>
      </c>
      <c r="C49" s="41">
        <f t="shared" si="0"/>
        <v>1.4826596821879923</v>
      </c>
      <c r="D49" s="41"/>
      <c r="E49" s="133"/>
      <c r="F49" s="36" t="s">
        <v>101</v>
      </c>
      <c r="G49" s="42">
        <f t="shared" si="1"/>
        <v>1.4826596821879923</v>
      </c>
      <c r="H49" s="38"/>
    </row>
    <row r="50" spans="1:8" x14ac:dyDescent="0.25">
      <c r="A50" s="39">
        <f>quarterly!A106</f>
        <v>42430</v>
      </c>
      <c r="B50" s="40">
        <f>quarterly!F106</f>
        <v>47321412.719993018</v>
      </c>
      <c r="C50" s="41">
        <f t="shared" si="0"/>
        <v>0.43289439672100638</v>
      </c>
      <c r="D50" s="41"/>
      <c r="E50" s="133">
        <v>2016</v>
      </c>
      <c r="F50" s="36" t="s">
        <v>98</v>
      </c>
      <c r="G50" s="42">
        <f t="shared" si="1"/>
        <v>0.43289439672100638</v>
      </c>
      <c r="H50" s="38"/>
    </row>
    <row r="51" spans="1:8" x14ac:dyDescent="0.25">
      <c r="A51" s="39">
        <f>quarterly!A107</f>
        <v>42522</v>
      </c>
      <c r="B51" s="40">
        <f>quarterly!F107</f>
        <v>48323384.291787513</v>
      </c>
      <c r="C51" s="41">
        <f t="shared" si="0"/>
        <v>7.9479570212187101</v>
      </c>
      <c r="D51" s="41"/>
      <c r="E51" s="133"/>
      <c r="F51" s="36" t="s">
        <v>99</v>
      </c>
      <c r="G51" s="42">
        <f t="shared" si="1"/>
        <v>7.9479570212187101</v>
      </c>
      <c r="H51" s="38"/>
    </row>
    <row r="52" spans="1:8" x14ac:dyDescent="0.25">
      <c r="A52" s="39">
        <f>quarterly!A108</f>
        <v>42614</v>
      </c>
      <c r="B52" s="40">
        <f>quarterly!F108</f>
        <v>47107682.950688675</v>
      </c>
      <c r="C52" s="41">
        <f t="shared" si="0"/>
        <v>4.1488103477763216</v>
      </c>
      <c r="D52" s="41"/>
      <c r="E52" s="133"/>
      <c r="F52" s="36" t="s">
        <v>100</v>
      </c>
      <c r="G52" s="42">
        <f t="shared" si="1"/>
        <v>4.1488103477763216</v>
      </c>
      <c r="H52" s="42"/>
    </row>
    <row r="53" spans="1:8" x14ac:dyDescent="0.25">
      <c r="A53" s="39">
        <f>quarterly!A109</f>
        <v>42705</v>
      </c>
      <c r="B53" s="40">
        <f>quarterly!F109</f>
        <v>50495215.833124042</v>
      </c>
      <c r="C53" s="41">
        <f t="shared" si="0"/>
        <v>4.884395045338108</v>
      </c>
      <c r="D53" s="41"/>
      <c r="E53" s="133"/>
      <c r="F53" s="36" t="s">
        <v>101</v>
      </c>
      <c r="G53" s="42">
        <f t="shared" si="1"/>
        <v>4.884395045338108</v>
      </c>
      <c r="H53" s="42"/>
    </row>
    <row r="54" spans="1:8" x14ac:dyDescent="0.25">
      <c r="A54" s="39">
        <f>quarterly!A110</f>
        <v>42795</v>
      </c>
      <c r="B54" s="40">
        <f>quarterly!F110</f>
        <v>50725719.46711617</v>
      </c>
      <c r="C54" s="41">
        <f t="shared" ref="C54" si="2">100*(B54/B50-1)</f>
        <v>7.1940091207058465</v>
      </c>
      <c r="D54" s="41"/>
      <c r="E54" s="133">
        <v>2017</v>
      </c>
      <c r="F54" s="36" t="s">
        <v>98</v>
      </c>
      <c r="G54" s="42">
        <f t="shared" si="1"/>
        <v>7.1940091207058465</v>
      </c>
      <c r="H54" s="38"/>
    </row>
    <row r="55" spans="1:8" x14ac:dyDescent="0.25">
      <c r="A55" s="39">
        <f>quarterly!A111</f>
        <v>42887</v>
      </c>
      <c r="B55" s="40">
        <f>quarterly!F111</f>
        <v>49679169.045329973</v>
      </c>
      <c r="C55" s="41">
        <f t="shared" ref="C55" si="3">100*(B55/B51-1)</f>
        <v>2.8056494250401132</v>
      </c>
      <c r="D55" s="41"/>
      <c r="E55" s="133"/>
      <c r="F55" s="36" t="s">
        <v>99</v>
      </c>
      <c r="G55" s="42">
        <f t="shared" si="1"/>
        <v>2.8056494250401132</v>
      </c>
      <c r="H55" s="38"/>
    </row>
    <row r="56" spans="1:8" x14ac:dyDescent="0.25">
      <c r="A56" s="39">
        <f>quarterly!A112</f>
        <v>42979</v>
      </c>
      <c r="B56" s="40">
        <f>quarterly!F112</f>
        <v>49553961.61041145</v>
      </c>
      <c r="C56" s="41">
        <f t="shared" ref="C56" si="4">100*(B56/B52-1)</f>
        <v>5.1929505050874347</v>
      </c>
      <c r="D56" s="41"/>
      <c r="E56" s="133"/>
      <c r="F56" s="36" t="s">
        <v>100</v>
      </c>
      <c r="G56" s="42">
        <f t="shared" si="1"/>
        <v>5.1929505050874347</v>
      </c>
      <c r="H56" s="42"/>
    </row>
    <row r="57" spans="1:8" x14ac:dyDescent="0.25">
      <c r="A57" s="39">
        <f>quarterly!A113</f>
        <v>43070</v>
      </c>
      <c r="B57" s="40">
        <f>quarterly!F113</f>
        <v>53328237.050165541</v>
      </c>
      <c r="C57" s="41">
        <f t="shared" ref="C57:C58" si="5">100*(B57/B53-1)</f>
        <v>5.6104745178316096</v>
      </c>
      <c r="D57" s="41"/>
      <c r="E57" s="133"/>
      <c r="F57" s="36" t="s">
        <v>101</v>
      </c>
      <c r="G57" s="42">
        <f t="shared" si="1"/>
        <v>5.6104745178316096</v>
      </c>
      <c r="H57" s="42"/>
    </row>
    <row r="58" spans="1:8" x14ac:dyDescent="0.25">
      <c r="A58" s="39">
        <f>quarterly!A114</f>
        <v>43160</v>
      </c>
      <c r="B58" s="40">
        <f>quarterly!F114</f>
        <v>53347364.837980121</v>
      </c>
      <c r="C58" s="41">
        <f t="shared" si="5"/>
        <v>5.168276366318425</v>
      </c>
      <c r="D58" s="41"/>
    </row>
    <row r="59" spans="1:8" x14ac:dyDescent="0.25">
      <c r="A59" s="39">
        <f>quarterly!A115</f>
        <v>43252</v>
      </c>
      <c r="B59" s="40">
        <f>quarterly!F115</f>
        <v>52836685.893581554</v>
      </c>
      <c r="C59" s="41">
        <f t="shared" ref="C59" si="6">100*(B59/B55-1)</f>
        <v>6.3558165503341923</v>
      </c>
      <c r="D59" s="41"/>
    </row>
    <row r="60" spans="1:8" x14ac:dyDescent="0.25">
      <c r="A60" s="39">
        <f>quarterly!A116</f>
        <v>43344</v>
      </c>
      <c r="D60" s="41"/>
    </row>
    <row r="61" spans="1:8" x14ac:dyDescent="0.25">
      <c r="A61" s="39">
        <f>quarterly!A117</f>
        <v>43435</v>
      </c>
    </row>
    <row r="62" spans="1:8" x14ac:dyDescent="0.25">
      <c r="A62" s="39">
        <f>quarterly!A118</f>
        <v>43525</v>
      </c>
    </row>
    <row r="63" spans="1:8" x14ac:dyDescent="0.25">
      <c r="A63" s="39">
        <f>quarterly!A119</f>
        <v>43617</v>
      </c>
    </row>
  </sheetData>
  <mergeCells count="4">
    <mergeCell ref="E42:E45"/>
    <mergeCell ref="E46:E49"/>
    <mergeCell ref="E50:E53"/>
    <mergeCell ref="E54:E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3"/>
  <sheetViews>
    <sheetView zoomScale="80" zoomScaleNormal="80" workbookViewId="0">
      <pane xSplit="1" ySplit="4" topLeftCell="B38" activePane="bottomRight" state="frozen"/>
      <selection activeCell="G108" sqref="G108"/>
      <selection pane="topRight" activeCell="G108" sqref="G108"/>
      <selection pane="bottomLeft" activeCell="G108" sqref="G108"/>
      <selection pane="bottomRight" activeCell="B50" sqref="B50"/>
    </sheetView>
  </sheetViews>
  <sheetFormatPr defaultColWidth="9.140625" defaultRowHeight="15" x14ac:dyDescent="0.25"/>
  <cols>
    <col min="1" max="1" width="9.28515625" style="3" customWidth="1"/>
    <col min="2" max="2" width="10.5703125" style="3" bestFit="1" customWidth="1"/>
    <col min="3" max="4" width="8.85546875" style="3" bestFit="1" customWidth="1"/>
    <col min="5" max="5" width="9.5703125" style="3" bestFit="1" customWidth="1"/>
    <col min="6" max="16384" width="9.140625" style="3"/>
  </cols>
  <sheetData>
    <row r="1" spans="1:5" ht="18.75" x14ac:dyDescent="0.3">
      <c r="A1" s="49" t="s">
        <v>105</v>
      </c>
      <c r="B1" s="49"/>
    </row>
    <row r="2" spans="1:5" ht="18.75" x14ac:dyDescent="0.3">
      <c r="A2" s="49" t="s">
        <v>106</v>
      </c>
      <c r="B2" s="49"/>
    </row>
    <row r="3" spans="1:5" x14ac:dyDescent="0.25">
      <c r="A3" s="50"/>
      <c r="B3" s="50"/>
    </row>
    <row r="4" spans="1:5" ht="30" x14ac:dyDescent="0.25">
      <c r="A4" s="51"/>
      <c r="B4" s="52" t="s">
        <v>69</v>
      </c>
      <c r="C4" s="52" t="s">
        <v>135</v>
      </c>
      <c r="D4" s="52" t="s">
        <v>54</v>
      </c>
      <c r="E4" s="52" t="s">
        <v>53</v>
      </c>
    </row>
    <row r="5" spans="1:5" x14ac:dyDescent="0.25">
      <c r="A5" s="53">
        <v>42005</v>
      </c>
      <c r="B5" s="37">
        <f>100*(INDEX(monthly!$1:$1048576,MATCH(crec_mensuales!$A5,monthly!$A:$A,0),MATCH(crec_mensuales!B$4,monthly!$1:$1,0))/INDEX(monthly!$1:$1048576,MATCH(crec_mensuales!$A5,monthly!$A:$A,0)-12,MATCH(crec_mensuales!B$4,monthly!$1:$1,0))-1)</f>
        <v>3.6616670054600453</v>
      </c>
      <c r="C5" s="37">
        <f>100*(INDEX(monthly!$1:$1048576,MATCH(crec_mensuales!$A5,monthly!$A:$A,0),MATCH(crec_mensuales!C$4,monthly!$1:$1,0))/INDEX(monthly!$1:$1048576,MATCH(crec_mensuales!$A5,monthly!$A:$A,0)-12,MATCH(crec_mensuales!C$4,monthly!$1:$1,0))-1)</f>
        <v>-0.68987270235459919</v>
      </c>
      <c r="D5" s="37">
        <f>100*(INDEX(monthly!$1:$1048576,MATCH(crec_mensuales!$A5,monthly!$A:$A,0),MATCH(crec_mensuales!D$4,monthly!$1:$1,0))/INDEX(monthly!$1:$1048576,MATCH(crec_mensuales!$A5,monthly!$A:$A,0)-12,MATCH(crec_mensuales!D$4,monthly!$1:$1,0))-1)</f>
        <v>14.039296410631042</v>
      </c>
      <c r="E5" s="37">
        <f>100*(INDEX(monthly!$1:$1048576,MATCH(crec_mensuales!$A5,monthly!$A:$A,0),MATCH(crec_mensuales!E$4,monthly!$1:$1,0))/INDEX(monthly!$1:$1048576,MATCH(crec_mensuales!$A5,monthly!$A:$A,0)-12,MATCH(crec_mensuales!E$4,monthly!$1:$1,0))-1)</f>
        <v>6.6956231368361596</v>
      </c>
    </row>
    <row r="6" spans="1:5" x14ac:dyDescent="0.25">
      <c r="A6" s="53">
        <v>42036</v>
      </c>
      <c r="B6" s="37">
        <f>100*(INDEX(monthly!$1:$1048576,MATCH(crec_mensuales!$A6,monthly!$A:$A,0),MATCH(crec_mensuales!B$4,monthly!$1:$1,0))/INDEX(monthly!$1:$1048576,MATCH(crec_mensuales!$A6,monthly!$A:$A,0)-12,MATCH(crec_mensuales!B$4,monthly!$1:$1,0))-1)</f>
        <v>2.5081224834273996</v>
      </c>
      <c r="C6" s="37">
        <f>100*(INDEX(monthly!$1:$1048576,MATCH(crec_mensuales!$A6,monthly!$A:$A,0),MATCH(crec_mensuales!C$4,monthly!$1:$1,0))/INDEX(monthly!$1:$1048576,MATCH(crec_mensuales!$A6,monthly!$A:$A,0)-12,MATCH(crec_mensuales!C$4,monthly!$1:$1,0))-1)</f>
        <v>-11.028069439927979</v>
      </c>
      <c r="D6" s="37">
        <f>100*(INDEX(monthly!$1:$1048576,MATCH(crec_mensuales!$A6,monthly!$A:$A,0),MATCH(crec_mensuales!D$4,monthly!$1:$1,0))/INDEX(monthly!$1:$1048576,MATCH(crec_mensuales!$A6,monthly!$A:$A,0)-12,MATCH(crec_mensuales!D$4,monthly!$1:$1,0))-1)</f>
        <v>8.7145819462892007</v>
      </c>
      <c r="E6" s="37">
        <f>100*(INDEX(monthly!$1:$1048576,MATCH(crec_mensuales!$A6,monthly!$A:$A,0),MATCH(crec_mensuales!E$4,monthly!$1:$1,0))/INDEX(monthly!$1:$1048576,MATCH(crec_mensuales!$A6,monthly!$A:$A,0)-12,MATCH(crec_mensuales!E$4,monthly!$1:$1,0))-1)</f>
        <v>3.7215340253338836</v>
      </c>
    </row>
    <row r="7" spans="1:5" x14ac:dyDescent="0.25">
      <c r="A7" s="53">
        <v>42064</v>
      </c>
      <c r="B7" s="37">
        <f>100*(INDEX(monthly!$1:$1048576,MATCH(crec_mensuales!$A7,monthly!$A:$A,0),MATCH(crec_mensuales!B$4,monthly!$1:$1,0))/INDEX(monthly!$1:$1048576,MATCH(crec_mensuales!$A7,monthly!$A:$A,0)-12,MATCH(crec_mensuales!B$4,monthly!$1:$1,0))-1)</f>
        <v>6.7007369566904673</v>
      </c>
      <c r="C7" s="37">
        <f>100*(INDEX(monthly!$1:$1048576,MATCH(crec_mensuales!$A7,monthly!$A:$A,0),MATCH(crec_mensuales!C$4,monthly!$1:$1,0))/INDEX(monthly!$1:$1048576,MATCH(crec_mensuales!$A7,monthly!$A:$A,0)-12,MATCH(crec_mensuales!C$4,monthly!$1:$1,0))-1)</f>
        <v>-7.2599005476664757</v>
      </c>
      <c r="D7" s="37">
        <f>100*(INDEX(monthly!$1:$1048576,MATCH(crec_mensuales!$A7,monthly!$A:$A,0),MATCH(crec_mensuales!D$4,monthly!$1:$1,0))/INDEX(monthly!$1:$1048576,MATCH(crec_mensuales!$A7,monthly!$A:$A,0)-12,MATCH(crec_mensuales!D$4,monthly!$1:$1,0))-1)</f>
        <v>7.5819840311921016</v>
      </c>
      <c r="E7" s="37">
        <f>100*(INDEX(monthly!$1:$1048576,MATCH(crec_mensuales!$A7,monthly!$A:$A,0),MATCH(crec_mensuales!E$4,monthly!$1:$1,0))/INDEX(monthly!$1:$1048576,MATCH(crec_mensuales!$A7,monthly!$A:$A,0)-12,MATCH(crec_mensuales!E$4,monthly!$1:$1,0))-1)</f>
        <v>9.7705805386220526</v>
      </c>
    </row>
    <row r="8" spans="1:5" x14ac:dyDescent="0.25">
      <c r="A8" s="53">
        <v>42095</v>
      </c>
      <c r="B8" s="37">
        <f>100*(INDEX(monthly!$1:$1048576,MATCH(crec_mensuales!$A8,monthly!$A:$A,0),MATCH(crec_mensuales!B$4,monthly!$1:$1,0))/INDEX(monthly!$1:$1048576,MATCH(crec_mensuales!$A8,monthly!$A:$A,0)-12,MATCH(crec_mensuales!B$4,monthly!$1:$1,0))-1)</f>
        <v>1.3046411023695637</v>
      </c>
      <c r="C8" s="37">
        <f>100*(INDEX(monthly!$1:$1048576,MATCH(crec_mensuales!$A8,monthly!$A:$A,0),MATCH(crec_mensuales!C$4,monthly!$1:$1,0))/INDEX(monthly!$1:$1048576,MATCH(crec_mensuales!$A8,monthly!$A:$A,0)-12,MATCH(crec_mensuales!C$4,monthly!$1:$1,0))-1)</f>
        <v>-0.60083252991255387</v>
      </c>
      <c r="D8" s="37">
        <f>100*(INDEX(monthly!$1:$1048576,MATCH(crec_mensuales!$A8,monthly!$A:$A,0),MATCH(crec_mensuales!D$4,monthly!$1:$1,0))/INDEX(monthly!$1:$1048576,MATCH(crec_mensuales!$A8,monthly!$A:$A,0)-12,MATCH(crec_mensuales!D$4,monthly!$1:$1,0))-1)</f>
        <v>-31.458741412542036</v>
      </c>
      <c r="E8" s="37">
        <f>100*(INDEX(monthly!$1:$1048576,MATCH(crec_mensuales!$A8,monthly!$A:$A,0),MATCH(crec_mensuales!E$4,monthly!$1:$1,0))/INDEX(monthly!$1:$1048576,MATCH(crec_mensuales!$A8,monthly!$A:$A,0)-12,MATCH(crec_mensuales!E$4,monthly!$1:$1,0))-1)</f>
        <v>2.2212857148609766</v>
      </c>
    </row>
    <row r="9" spans="1:5" x14ac:dyDescent="0.25">
      <c r="A9" s="53">
        <v>42125</v>
      </c>
      <c r="B9" s="37">
        <f>100*(INDEX(monthly!$1:$1048576,MATCH(crec_mensuales!$A9,monthly!$A:$A,0),MATCH(crec_mensuales!B$4,monthly!$1:$1,0))/INDEX(monthly!$1:$1048576,MATCH(crec_mensuales!$A9,monthly!$A:$A,0)-12,MATCH(crec_mensuales!B$4,monthly!$1:$1,0))-1)</f>
        <v>-0.57285883857293163</v>
      </c>
      <c r="C9" s="37">
        <f>100*(INDEX(monthly!$1:$1048576,MATCH(crec_mensuales!$A9,monthly!$A:$A,0),MATCH(crec_mensuales!C$4,monthly!$1:$1,0))/INDEX(monthly!$1:$1048576,MATCH(crec_mensuales!$A9,monthly!$A:$A,0)-12,MATCH(crec_mensuales!C$4,monthly!$1:$1,0))-1)</f>
        <v>-7.6144211506461446</v>
      </c>
      <c r="D9" s="37">
        <f>100*(INDEX(monthly!$1:$1048576,MATCH(crec_mensuales!$A9,monthly!$A:$A,0),MATCH(crec_mensuales!D$4,monthly!$1:$1,0))/INDEX(monthly!$1:$1048576,MATCH(crec_mensuales!$A9,monthly!$A:$A,0)-12,MATCH(crec_mensuales!D$4,monthly!$1:$1,0))-1)</f>
        <v>-22.734235389912428</v>
      </c>
      <c r="E9" s="37">
        <f>100*(INDEX(monthly!$1:$1048576,MATCH(crec_mensuales!$A9,monthly!$A:$A,0),MATCH(crec_mensuales!E$4,monthly!$1:$1,0))/INDEX(monthly!$1:$1048576,MATCH(crec_mensuales!$A9,monthly!$A:$A,0)-12,MATCH(crec_mensuales!E$4,monthly!$1:$1,0))-1)</f>
        <v>-6.9833817031416778</v>
      </c>
    </row>
    <row r="10" spans="1:5" x14ac:dyDescent="0.25">
      <c r="A10" s="53">
        <v>42156</v>
      </c>
      <c r="B10" s="37">
        <f>100*(INDEX(monthly!$1:$1048576,MATCH(crec_mensuales!$A10,monthly!$A:$A,0),MATCH(crec_mensuales!B$4,monthly!$1:$1,0))/INDEX(monthly!$1:$1048576,MATCH(crec_mensuales!$A10,monthly!$A:$A,0)-12,MATCH(crec_mensuales!B$4,monthly!$1:$1,0))-1)</f>
        <v>4.7857144195515122</v>
      </c>
      <c r="C10" s="37">
        <f>100*(INDEX(monthly!$1:$1048576,MATCH(crec_mensuales!$A10,monthly!$A:$A,0),MATCH(crec_mensuales!C$4,monthly!$1:$1,0))/INDEX(monthly!$1:$1048576,MATCH(crec_mensuales!$A10,monthly!$A:$A,0)-12,MATCH(crec_mensuales!C$4,monthly!$1:$1,0))-1)</f>
        <v>0.20369887134390474</v>
      </c>
      <c r="D10" s="37">
        <f>100*(INDEX(monthly!$1:$1048576,MATCH(crec_mensuales!$A10,monthly!$A:$A,0),MATCH(crec_mensuales!D$4,monthly!$1:$1,0))/INDEX(monthly!$1:$1048576,MATCH(crec_mensuales!$A10,monthly!$A:$A,0)-12,MATCH(crec_mensuales!D$4,monthly!$1:$1,0))-1)</f>
        <v>-2.7857068299438903</v>
      </c>
      <c r="E10" s="37">
        <f>100*(INDEX(monthly!$1:$1048576,MATCH(crec_mensuales!$A10,monthly!$A:$A,0),MATCH(crec_mensuales!E$4,monthly!$1:$1,0))/INDEX(monthly!$1:$1048576,MATCH(crec_mensuales!$A10,monthly!$A:$A,0)-12,MATCH(crec_mensuales!E$4,monthly!$1:$1,0))-1)</f>
        <v>2.4999840858056288</v>
      </c>
    </row>
    <row r="11" spans="1:5" x14ac:dyDescent="0.25">
      <c r="A11" s="53">
        <v>42186</v>
      </c>
      <c r="B11" s="37">
        <f>100*(INDEX(monthly!$1:$1048576,MATCH(crec_mensuales!$A11,monthly!$A:$A,0),MATCH(crec_mensuales!B$4,monthly!$1:$1,0))/INDEX(monthly!$1:$1048576,MATCH(crec_mensuales!$A11,monthly!$A:$A,0)-12,MATCH(crec_mensuales!B$4,monthly!$1:$1,0))-1)</f>
        <v>1.6892982686962155</v>
      </c>
      <c r="C11" s="37">
        <f>100*(INDEX(monthly!$1:$1048576,MATCH(crec_mensuales!$A11,monthly!$A:$A,0),MATCH(crec_mensuales!C$4,monthly!$1:$1,0))/INDEX(monthly!$1:$1048576,MATCH(crec_mensuales!$A11,monthly!$A:$A,0)-12,MATCH(crec_mensuales!C$4,monthly!$1:$1,0))-1)</f>
        <v>-11.091169367207254</v>
      </c>
      <c r="D11" s="37">
        <f>100*(INDEX(monthly!$1:$1048576,MATCH(crec_mensuales!$A11,monthly!$A:$A,0),MATCH(crec_mensuales!D$4,monthly!$1:$1,0))/INDEX(monthly!$1:$1048576,MATCH(crec_mensuales!$A11,monthly!$A:$A,0)-12,MATCH(crec_mensuales!D$4,monthly!$1:$1,0))-1)</f>
        <v>6.6769771647947174</v>
      </c>
      <c r="E11" s="37">
        <f>100*(INDEX(monthly!$1:$1048576,MATCH(crec_mensuales!$A11,monthly!$A:$A,0),MATCH(crec_mensuales!E$4,monthly!$1:$1,0))/INDEX(monthly!$1:$1048576,MATCH(crec_mensuales!$A11,monthly!$A:$A,0)-12,MATCH(crec_mensuales!E$4,monthly!$1:$1,0))-1)</f>
        <v>-7.1054594725883486</v>
      </c>
    </row>
    <row r="12" spans="1:5" x14ac:dyDescent="0.25">
      <c r="A12" s="53">
        <v>42217</v>
      </c>
      <c r="B12" s="37">
        <f>100*(INDEX(monthly!$1:$1048576,MATCH(crec_mensuales!$A12,monthly!$A:$A,0),MATCH(crec_mensuales!B$4,monthly!$1:$1,0))/INDEX(monthly!$1:$1048576,MATCH(crec_mensuales!$A12,monthly!$A:$A,0)-12,MATCH(crec_mensuales!B$4,monthly!$1:$1,0))-1)</f>
        <v>0.96565680549198785</v>
      </c>
      <c r="C12" s="37">
        <f>100*(INDEX(monthly!$1:$1048576,MATCH(crec_mensuales!$A12,monthly!$A:$A,0),MATCH(crec_mensuales!C$4,monthly!$1:$1,0))/INDEX(monthly!$1:$1048576,MATCH(crec_mensuales!$A12,monthly!$A:$A,0)-12,MATCH(crec_mensuales!C$4,monthly!$1:$1,0))-1)</f>
        <v>-1.2903532200424395</v>
      </c>
      <c r="D12" s="37">
        <f>100*(INDEX(monthly!$1:$1048576,MATCH(crec_mensuales!$A12,monthly!$A:$A,0),MATCH(crec_mensuales!D$4,monthly!$1:$1,0))/INDEX(monthly!$1:$1048576,MATCH(crec_mensuales!$A12,monthly!$A:$A,0)-12,MATCH(crec_mensuales!D$4,monthly!$1:$1,0))-1)</f>
        <v>-5.2868336906990443</v>
      </c>
      <c r="E12" s="37">
        <f>100*(INDEX(monthly!$1:$1048576,MATCH(crec_mensuales!$A12,monthly!$A:$A,0),MATCH(crec_mensuales!E$4,monthly!$1:$1,0))/INDEX(monthly!$1:$1048576,MATCH(crec_mensuales!$A12,monthly!$A:$A,0)-12,MATCH(crec_mensuales!E$4,monthly!$1:$1,0))-1)</f>
        <v>-5.963984600446171</v>
      </c>
    </row>
    <row r="13" spans="1:5" x14ac:dyDescent="0.25">
      <c r="A13" s="53">
        <v>42248</v>
      </c>
      <c r="B13" s="37">
        <f>100*(INDEX(monthly!$1:$1048576,MATCH(crec_mensuales!$A13,monthly!$A:$A,0),MATCH(crec_mensuales!B$4,monthly!$1:$1,0))/INDEX(monthly!$1:$1048576,MATCH(crec_mensuales!$A13,monthly!$A:$A,0)-12,MATCH(crec_mensuales!B$4,monthly!$1:$1,0))-1)</f>
        <v>2.7118613033615624</v>
      </c>
      <c r="C13" s="37">
        <f>100*(INDEX(monthly!$1:$1048576,MATCH(crec_mensuales!$A13,monthly!$A:$A,0),MATCH(crec_mensuales!C$4,monthly!$1:$1,0))/INDEX(monthly!$1:$1048576,MATCH(crec_mensuales!$A13,monthly!$A:$A,0)-12,MATCH(crec_mensuales!C$4,monthly!$1:$1,0))-1)</f>
        <v>1.7900870794234303</v>
      </c>
      <c r="D13" s="37">
        <f>100*(INDEX(monthly!$1:$1048576,MATCH(crec_mensuales!$A13,monthly!$A:$A,0),MATCH(crec_mensuales!D$4,monthly!$1:$1,0))/INDEX(monthly!$1:$1048576,MATCH(crec_mensuales!$A13,monthly!$A:$A,0)-12,MATCH(crec_mensuales!D$4,monthly!$1:$1,0))-1)</f>
        <v>-3.904407615662342</v>
      </c>
      <c r="E13" s="37">
        <f>100*(INDEX(monthly!$1:$1048576,MATCH(crec_mensuales!$A13,monthly!$A:$A,0),MATCH(crec_mensuales!E$4,monthly!$1:$1,0))/INDEX(monthly!$1:$1048576,MATCH(crec_mensuales!$A13,monthly!$A:$A,0)-12,MATCH(crec_mensuales!E$4,monthly!$1:$1,0))-1)</f>
        <v>-11.598402039204458</v>
      </c>
    </row>
    <row r="14" spans="1:5" x14ac:dyDescent="0.25">
      <c r="A14" s="53">
        <v>42278</v>
      </c>
      <c r="B14" s="37">
        <f>100*(INDEX(monthly!$1:$1048576,MATCH(crec_mensuales!$A14,monthly!$A:$A,0),MATCH(crec_mensuales!B$4,monthly!$1:$1,0))/INDEX(monthly!$1:$1048576,MATCH(crec_mensuales!$A14,monthly!$A:$A,0)-12,MATCH(crec_mensuales!B$4,monthly!$1:$1,0))-1)</f>
        <v>-0.44199132670471597</v>
      </c>
      <c r="C14" s="37">
        <f>100*(INDEX(monthly!$1:$1048576,MATCH(crec_mensuales!$A14,monthly!$A:$A,0),MATCH(crec_mensuales!C$4,monthly!$1:$1,0))/INDEX(monthly!$1:$1048576,MATCH(crec_mensuales!$A14,monthly!$A:$A,0)-12,MATCH(crec_mensuales!C$4,monthly!$1:$1,0))-1)</f>
        <v>-3.3465958512454264</v>
      </c>
      <c r="D14" s="37">
        <f>100*(INDEX(monthly!$1:$1048576,MATCH(crec_mensuales!$A14,monthly!$A:$A,0),MATCH(crec_mensuales!D$4,monthly!$1:$1,0))/INDEX(monthly!$1:$1048576,MATCH(crec_mensuales!$A14,monthly!$A:$A,0)-12,MATCH(crec_mensuales!D$4,monthly!$1:$1,0))-1)</f>
        <v>14.83945544363554</v>
      </c>
      <c r="E14" s="37">
        <f>100*(INDEX(monthly!$1:$1048576,MATCH(crec_mensuales!$A14,monthly!$A:$A,0),MATCH(crec_mensuales!E$4,monthly!$1:$1,0))/INDEX(monthly!$1:$1048576,MATCH(crec_mensuales!$A14,monthly!$A:$A,0)-12,MATCH(crec_mensuales!E$4,monthly!$1:$1,0))-1)</f>
        <v>-21.90483407018975</v>
      </c>
    </row>
    <row r="15" spans="1:5" x14ac:dyDescent="0.25">
      <c r="A15" s="53">
        <v>42309</v>
      </c>
      <c r="B15" s="37">
        <f>100*(INDEX(monthly!$1:$1048576,MATCH(crec_mensuales!$A15,monthly!$A:$A,0),MATCH(crec_mensuales!B$4,monthly!$1:$1,0))/INDEX(monthly!$1:$1048576,MATCH(crec_mensuales!$A15,monthly!$A:$A,0)-12,MATCH(crec_mensuales!B$4,monthly!$1:$1,0))-1)</f>
        <v>2.0051152554893648</v>
      </c>
      <c r="C15" s="37">
        <f>100*(INDEX(monthly!$1:$1048576,MATCH(crec_mensuales!$A15,monthly!$A:$A,0),MATCH(crec_mensuales!C$4,monthly!$1:$1,0))/INDEX(monthly!$1:$1048576,MATCH(crec_mensuales!$A15,monthly!$A:$A,0)-12,MATCH(crec_mensuales!C$4,monthly!$1:$1,0))-1)</f>
        <v>1.0651123316381073</v>
      </c>
      <c r="D15" s="37">
        <f>100*(INDEX(monthly!$1:$1048576,MATCH(crec_mensuales!$A15,monthly!$A:$A,0),MATCH(crec_mensuales!D$4,monthly!$1:$1,0))/INDEX(monthly!$1:$1048576,MATCH(crec_mensuales!$A15,monthly!$A:$A,0)-12,MATCH(crec_mensuales!D$4,monthly!$1:$1,0))-1)</f>
        <v>24.633200319506198</v>
      </c>
      <c r="E15" s="37">
        <f>100*(INDEX(monthly!$1:$1048576,MATCH(crec_mensuales!$A15,monthly!$A:$A,0),MATCH(crec_mensuales!E$4,monthly!$1:$1,0))/INDEX(monthly!$1:$1048576,MATCH(crec_mensuales!$A15,monthly!$A:$A,0)-12,MATCH(crec_mensuales!E$4,monthly!$1:$1,0))-1)</f>
        <v>-7.811861964546285</v>
      </c>
    </row>
    <row r="16" spans="1:5" x14ac:dyDescent="0.25">
      <c r="A16" s="53">
        <v>42339</v>
      </c>
      <c r="B16" s="37">
        <f>100*(INDEX(monthly!$1:$1048576,MATCH(crec_mensuales!$A16,monthly!$A:$A,0),MATCH(crec_mensuales!B$4,monthly!$1:$1,0))/INDEX(monthly!$1:$1048576,MATCH(crec_mensuales!$A16,monthly!$A:$A,0)-12,MATCH(crec_mensuales!B$4,monthly!$1:$1,0))-1)</f>
        <v>-0.85001036673281183</v>
      </c>
      <c r="C16" s="37">
        <f>100*(INDEX(monthly!$1:$1048576,MATCH(crec_mensuales!$A16,monthly!$A:$A,0),MATCH(crec_mensuales!C$4,monthly!$1:$1,0))/INDEX(monthly!$1:$1048576,MATCH(crec_mensuales!$A16,monthly!$A:$A,0)-12,MATCH(crec_mensuales!C$4,monthly!$1:$1,0))-1)</f>
        <v>-0.46704827278161165</v>
      </c>
      <c r="D16" s="37">
        <f>100*(INDEX(monthly!$1:$1048576,MATCH(crec_mensuales!$A16,monthly!$A:$A,0),MATCH(crec_mensuales!D$4,monthly!$1:$1,0))/INDEX(monthly!$1:$1048576,MATCH(crec_mensuales!$A16,monthly!$A:$A,0)-12,MATCH(crec_mensuales!D$4,monthly!$1:$1,0))-1)</f>
        <v>19.761947460368834</v>
      </c>
      <c r="E16" s="37">
        <f>100*(INDEX(monthly!$1:$1048576,MATCH(crec_mensuales!$A16,monthly!$A:$A,0),MATCH(crec_mensuales!E$4,monthly!$1:$1,0))/INDEX(monthly!$1:$1048576,MATCH(crec_mensuales!$A16,monthly!$A:$A,0)-12,MATCH(crec_mensuales!E$4,monthly!$1:$1,0))-1)</f>
        <v>-11.299599539333228</v>
      </c>
    </row>
    <row r="17" spans="1:5" x14ac:dyDescent="0.25">
      <c r="A17" s="53">
        <v>42370</v>
      </c>
      <c r="B17" s="37">
        <f>100*(INDEX(monthly!$1:$1048576,MATCH(crec_mensuales!$A17,monthly!$A:$A,0),MATCH(crec_mensuales!B$4,monthly!$1:$1,0))/INDEX(monthly!$1:$1048576,MATCH(crec_mensuales!$A17,monthly!$A:$A,0)-12,MATCH(crec_mensuales!B$4,monthly!$1:$1,0))-1)</f>
        <v>-8.6243220590032088E-2</v>
      </c>
      <c r="C17" s="37">
        <f>100*(INDEX(monthly!$1:$1048576,MATCH(crec_mensuales!$A17,monthly!$A:$A,0),MATCH(crec_mensuales!C$4,monthly!$1:$1,0))/INDEX(monthly!$1:$1048576,MATCH(crec_mensuales!$A17,monthly!$A:$A,0)-12,MATCH(crec_mensuales!C$4,monthly!$1:$1,0))-1)</f>
        <v>-3.6683823367720692</v>
      </c>
      <c r="D17" s="37">
        <f>100*(INDEX(monthly!$1:$1048576,MATCH(crec_mensuales!$A17,monthly!$A:$A,0),MATCH(crec_mensuales!D$4,monthly!$1:$1,0))/INDEX(monthly!$1:$1048576,MATCH(crec_mensuales!$A17,monthly!$A:$A,0)-12,MATCH(crec_mensuales!D$4,monthly!$1:$1,0))-1)</f>
        <v>-2.7732709515998932</v>
      </c>
      <c r="E17" s="37">
        <f>100*(INDEX(monthly!$1:$1048576,MATCH(crec_mensuales!$A17,monthly!$A:$A,0),MATCH(crec_mensuales!E$4,monthly!$1:$1,0))/INDEX(monthly!$1:$1048576,MATCH(crec_mensuales!$A17,monthly!$A:$A,0)-12,MATCH(crec_mensuales!E$4,monthly!$1:$1,0))-1)</f>
        <v>-13.328590927458494</v>
      </c>
    </row>
    <row r="18" spans="1:5" x14ac:dyDescent="0.25">
      <c r="A18" s="53">
        <v>42401</v>
      </c>
      <c r="B18" s="37">
        <f>100*(INDEX(monthly!$1:$1048576,MATCH(crec_mensuales!$A18,monthly!$A:$A,0),MATCH(crec_mensuales!B$4,monthly!$1:$1,0))/INDEX(monthly!$1:$1048576,MATCH(crec_mensuales!$A18,monthly!$A:$A,0)-12,MATCH(crec_mensuales!B$4,monthly!$1:$1,0))-1)</f>
        <v>2.1197210104723085</v>
      </c>
      <c r="C18" s="37">
        <f>100*(INDEX(monthly!$1:$1048576,MATCH(crec_mensuales!$A18,monthly!$A:$A,0),MATCH(crec_mensuales!C$4,monthly!$1:$1,0))/INDEX(monthly!$1:$1048576,MATCH(crec_mensuales!$A18,monthly!$A:$A,0)-12,MATCH(crec_mensuales!C$4,monthly!$1:$1,0))-1)</f>
        <v>1.5418230024998314</v>
      </c>
      <c r="D18" s="37">
        <f>100*(INDEX(monthly!$1:$1048576,MATCH(crec_mensuales!$A18,monthly!$A:$A,0),MATCH(crec_mensuales!D$4,monthly!$1:$1,0))/INDEX(monthly!$1:$1048576,MATCH(crec_mensuales!$A18,monthly!$A:$A,0)-12,MATCH(crec_mensuales!D$4,monthly!$1:$1,0))-1)</f>
        <v>3.2667468536743627</v>
      </c>
      <c r="E18" s="37">
        <f>100*(INDEX(monthly!$1:$1048576,MATCH(crec_mensuales!$A18,monthly!$A:$A,0),MATCH(crec_mensuales!E$4,monthly!$1:$1,0))/INDEX(monthly!$1:$1048576,MATCH(crec_mensuales!$A18,monthly!$A:$A,0)-12,MATCH(crec_mensuales!E$4,monthly!$1:$1,0))-1)</f>
        <v>-9.9625401118566987</v>
      </c>
    </row>
    <row r="19" spans="1:5" x14ac:dyDescent="0.25">
      <c r="A19" s="53">
        <v>42430</v>
      </c>
      <c r="B19" s="37">
        <f>100*(INDEX(monthly!$1:$1048576,MATCH(crec_mensuales!$A19,monthly!$A:$A,0),MATCH(crec_mensuales!B$4,monthly!$1:$1,0))/INDEX(monthly!$1:$1048576,MATCH(crec_mensuales!$A19,monthly!$A:$A,0)-12,MATCH(crec_mensuales!B$4,monthly!$1:$1,0))-1)</f>
        <v>-4.2826733064382783E-2</v>
      </c>
      <c r="C19" s="37">
        <f>100*(INDEX(monthly!$1:$1048576,MATCH(crec_mensuales!$A19,monthly!$A:$A,0),MATCH(crec_mensuales!C$4,monthly!$1:$1,0))/INDEX(monthly!$1:$1048576,MATCH(crec_mensuales!$A19,monthly!$A:$A,0)-12,MATCH(crec_mensuales!C$4,monthly!$1:$1,0))-1)</f>
        <v>0.98331738296544291</v>
      </c>
      <c r="D19" s="37">
        <f>100*(INDEX(monthly!$1:$1048576,MATCH(crec_mensuales!$A19,monthly!$A:$A,0),MATCH(crec_mensuales!D$4,monthly!$1:$1,0))/INDEX(monthly!$1:$1048576,MATCH(crec_mensuales!$A19,monthly!$A:$A,0)-12,MATCH(crec_mensuales!D$4,monthly!$1:$1,0))-1)</f>
        <v>1.6357330358587774</v>
      </c>
      <c r="E19" s="37">
        <f>100*(INDEX(monthly!$1:$1048576,MATCH(crec_mensuales!$A19,monthly!$A:$A,0),MATCH(crec_mensuales!E$4,monthly!$1:$1,0))/INDEX(monthly!$1:$1048576,MATCH(crec_mensuales!$A19,monthly!$A:$A,0)-12,MATCH(crec_mensuales!E$4,monthly!$1:$1,0))-1)</f>
        <v>-12.002404705094339</v>
      </c>
    </row>
    <row r="20" spans="1:5" x14ac:dyDescent="0.25">
      <c r="A20" s="53">
        <v>42461</v>
      </c>
      <c r="B20" s="37">
        <f>100*(INDEX(monthly!$1:$1048576,MATCH(crec_mensuales!$A20,monthly!$A:$A,0),MATCH(crec_mensuales!B$4,monthly!$1:$1,0))/INDEX(monthly!$1:$1048576,MATCH(crec_mensuales!$A20,monthly!$A:$A,0)-12,MATCH(crec_mensuales!B$4,monthly!$1:$1,0))-1)</f>
        <v>6.3568483168756185</v>
      </c>
      <c r="C20" s="37">
        <f>100*(INDEX(monthly!$1:$1048576,MATCH(crec_mensuales!$A20,monthly!$A:$A,0),MATCH(crec_mensuales!C$4,monthly!$1:$1,0))/INDEX(monthly!$1:$1048576,MATCH(crec_mensuales!$A20,monthly!$A:$A,0)-12,MATCH(crec_mensuales!C$4,monthly!$1:$1,0))-1)</f>
        <v>1.2598778153629864</v>
      </c>
      <c r="D20" s="37">
        <f>100*(INDEX(monthly!$1:$1048576,MATCH(crec_mensuales!$A20,monthly!$A:$A,0),MATCH(crec_mensuales!D$4,monthly!$1:$1,0))/INDEX(monthly!$1:$1048576,MATCH(crec_mensuales!$A20,monthly!$A:$A,0)-12,MATCH(crec_mensuales!D$4,monthly!$1:$1,0))-1)</f>
        <v>26.747924637072561</v>
      </c>
      <c r="E20" s="37">
        <f>100*(INDEX(monthly!$1:$1048576,MATCH(crec_mensuales!$A20,monthly!$A:$A,0),MATCH(crec_mensuales!E$4,monthly!$1:$1,0))/INDEX(monthly!$1:$1048576,MATCH(crec_mensuales!$A20,monthly!$A:$A,0)-12,MATCH(crec_mensuales!E$4,monthly!$1:$1,0))-1)</f>
        <v>-15.300135233934553</v>
      </c>
    </row>
    <row r="21" spans="1:5" x14ac:dyDescent="0.25">
      <c r="A21" s="53">
        <v>42491</v>
      </c>
      <c r="B21" s="37">
        <f>100*(INDEX(monthly!$1:$1048576,MATCH(crec_mensuales!$A21,monthly!$A:$A,0),MATCH(crec_mensuales!B$4,monthly!$1:$1,0))/INDEX(monthly!$1:$1048576,MATCH(crec_mensuales!$A21,monthly!$A:$A,0)-12,MATCH(crec_mensuales!B$4,monthly!$1:$1,0))-1)</f>
        <v>6.0264593181527326</v>
      </c>
      <c r="C21" s="37">
        <f>100*(INDEX(monthly!$1:$1048576,MATCH(crec_mensuales!$A21,monthly!$A:$A,0),MATCH(crec_mensuales!C$4,monthly!$1:$1,0))/INDEX(monthly!$1:$1048576,MATCH(crec_mensuales!$A21,monthly!$A:$A,0)-12,MATCH(crec_mensuales!C$4,monthly!$1:$1,0))-1)</f>
        <v>3.1290705071747693</v>
      </c>
      <c r="D21" s="37">
        <f>100*(INDEX(monthly!$1:$1048576,MATCH(crec_mensuales!$A21,monthly!$A:$A,0),MATCH(crec_mensuales!D$4,monthly!$1:$1,0))/INDEX(monthly!$1:$1048576,MATCH(crec_mensuales!$A21,monthly!$A:$A,0)-12,MATCH(crec_mensuales!D$4,monthly!$1:$1,0))-1)</f>
        <v>15.656337861532954</v>
      </c>
      <c r="E21" s="37">
        <f>100*(INDEX(monthly!$1:$1048576,MATCH(crec_mensuales!$A21,monthly!$A:$A,0),MATCH(crec_mensuales!E$4,monthly!$1:$1,0))/INDEX(monthly!$1:$1048576,MATCH(crec_mensuales!$A21,monthly!$A:$A,0)-12,MATCH(crec_mensuales!E$4,monthly!$1:$1,0))-1)</f>
        <v>-1.5339433130132751</v>
      </c>
    </row>
    <row r="22" spans="1:5" x14ac:dyDescent="0.25">
      <c r="A22" s="53">
        <v>42522</v>
      </c>
      <c r="B22" s="37">
        <f>100*(INDEX(monthly!$1:$1048576,MATCH(crec_mensuales!$A22,monthly!$A:$A,0),MATCH(crec_mensuales!B$4,monthly!$1:$1,0))/INDEX(monthly!$1:$1048576,MATCH(crec_mensuales!$A22,monthly!$A:$A,0)-12,MATCH(crec_mensuales!B$4,monthly!$1:$1,0))-1)</f>
        <v>4.6717963926764083</v>
      </c>
      <c r="C22" s="37">
        <f>100*(INDEX(monthly!$1:$1048576,MATCH(crec_mensuales!$A22,monthly!$A:$A,0),MATCH(crec_mensuales!C$4,monthly!$1:$1,0))/INDEX(monthly!$1:$1048576,MATCH(crec_mensuales!$A22,monthly!$A:$A,0)-12,MATCH(crec_mensuales!C$4,monthly!$1:$1,0))-1)</f>
        <v>-5.1346768030513523E-2</v>
      </c>
      <c r="D22" s="37">
        <f>100*(INDEX(monthly!$1:$1048576,MATCH(crec_mensuales!$A22,monthly!$A:$A,0),MATCH(crec_mensuales!D$4,monthly!$1:$1,0))/INDEX(monthly!$1:$1048576,MATCH(crec_mensuales!$A22,monthly!$A:$A,0)-12,MATCH(crec_mensuales!D$4,monthly!$1:$1,0))-1)</f>
        <v>10.065461395923991</v>
      </c>
      <c r="E22" s="37">
        <f>100*(INDEX(monthly!$1:$1048576,MATCH(crec_mensuales!$A22,monthly!$A:$A,0),MATCH(crec_mensuales!E$4,monthly!$1:$1,0))/INDEX(monthly!$1:$1048576,MATCH(crec_mensuales!$A22,monthly!$A:$A,0)-12,MATCH(crec_mensuales!E$4,monthly!$1:$1,0))-1)</f>
        <v>-8.1279166552013056</v>
      </c>
    </row>
    <row r="23" spans="1:5" x14ac:dyDescent="0.25">
      <c r="A23" s="53">
        <v>42552</v>
      </c>
      <c r="B23" s="37">
        <f>100*(INDEX(monthly!$1:$1048576,MATCH(crec_mensuales!$A23,monthly!$A:$A,0),MATCH(crec_mensuales!B$4,monthly!$1:$1,0))/INDEX(monthly!$1:$1048576,MATCH(crec_mensuales!$A23,monthly!$A:$A,0)-12,MATCH(crec_mensuales!B$4,monthly!$1:$1,0))-1)</f>
        <v>4.7025431154604114</v>
      </c>
      <c r="C23" s="37">
        <f>100*(INDEX(monthly!$1:$1048576,MATCH(crec_mensuales!$A23,monthly!$A:$A,0),MATCH(crec_mensuales!C$4,monthly!$1:$1,0))/INDEX(monthly!$1:$1048576,MATCH(crec_mensuales!$A23,monthly!$A:$A,0)-12,MATCH(crec_mensuales!C$4,monthly!$1:$1,0))-1)</f>
        <v>5.7780020815367594</v>
      </c>
      <c r="D23" s="37">
        <f>100*(INDEX(monthly!$1:$1048576,MATCH(crec_mensuales!$A23,monthly!$A:$A,0),MATCH(crec_mensuales!D$4,monthly!$1:$1,0))/INDEX(monthly!$1:$1048576,MATCH(crec_mensuales!$A23,monthly!$A:$A,0)-12,MATCH(crec_mensuales!D$4,monthly!$1:$1,0))-1)</f>
        <v>9.1775318272675257</v>
      </c>
      <c r="E23" s="37">
        <f>100*(INDEX(monthly!$1:$1048576,MATCH(crec_mensuales!$A23,monthly!$A:$A,0),MATCH(crec_mensuales!E$4,monthly!$1:$1,0))/INDEX(monthly!$1:$1048576,MATCH(crec_mensuales!$A23,monthly!$A:$A,0)-12,MATCH(crec_mensuales!E$4,monthly!$1:$1,0))-1)</f>
        <v>-14.931218484235298</v>
      </c>
    </row>
    <row r="24" spans="1:5" x14ac:dyDescent="0.25">
      <c r="A24" s="53">
        <v>42583</v>
      </c>
      <c r="B24" s="37">
        <f>100*(INDEX(monthly!$1:$1048576,MATCH(crec_mensuales!$A24,monthly!$A:$A,0),MATCH(crec_mensuales!B$4,monthly!$1:$1,0))/INDEX(monthly!$1:$1048576,MATCH(crec_mensuales!$A24,monthly!$A:$A,0)-12,MATCH(crec_mensuales!B$4,monthly!$1:$1,0))-1)</f>
        <v>4.4523360549840296</v>
      </c>
      <c r="C24" s="37">
        <f>100*(INDEX(monthly!$1:$1048576,MATCH(crec_mensuales!$A24,monthly!$A:$A,0),MATCH(crec_mensuales!C$4,monthly!$1:$1,0))/INDEX(monthly!$1:$1048576,MATCH(crec_mensuales!$A24,monthly!$A:$A,0)-12,MATCH(crec_mensuales!C$4,monthly!$1:$1,0))-1)</f>
        <v>0.24476048301114162</v>
      </c>
      <c r="D24" s="37">
        <f>100*(INDEX(monthly!$1:$1048576,MATCH(crec_mensuales!$A24,monthly!$A:$A,0),MATCH(crec_mensuales!D$4,monthly!$1:$1,0))/INDEX(monthly!$1:$1048576,MATCH(crec_mensuales!$A24,monthly!$A:$A,0)-12,MATCH(crec_mensuales!D$4,monthly!$1:$1,0))-1)</f>
        <v>13.524575998728515</v>
      </c>
      <c r="E24" s="37">
        <f>100*(INDEX(monthly!$1:$1048576,MATCH(crec_mensuales!$A24,monthly!$A:$A,0),MATCH(crec_mensuales!E$4,monthly!$1:$1,0))/INDEX(monthly!$1:$1048576,MATCH(crec_mensuales!$A24,monthly!$A:$A,0)-12,MATCH(crec_mensuales!E$4,monthly!$1:$1,0))-1)</f>
        <v>10.781681192722402</v>
      </c>
    </row>
    <row r="25" spans="1:5" x14ac:dyDescent="0.25">
      <c r="A25" s="53">
        <v>42614</v>
      </c>
      <c r="B25" s="37">
        <f>100*(INDEX(monthly!$1:$1048576,MATCH(crec_mensuales!$A25,monthly!$A:$A,0),MATCH(crec_mensuales!B$4,monthly!$1:$1,0))/INDEX(monthly!$1:$1048576,MATCH(crec_mensuales!$A25,monthly!$A:$A,0)-12,MATCH(crec_mensuales!B$4,monthly!$1:$1,0))-1)</f>
        <v>5.2502312153954289</v>
      </c>
      <c r="C25" s="37">
        <f>100*(INDEX(monthly!$1:$1048576,MATCH(crec_mensuales!$A25,monthly!$A:$A,0),MATCH(crec_mensuales!C$4,monthly!$1:$1,0))/INDEX(monthly!$1:$1048576,MATCH(crec_mensuales!$A25,monthly!$A:$A,0)-12,MATCH(crec_mensuales!C$4,monthly!$1:$1,0))-1)</f>
        <v>-1.9296811723391594</v>
      </c>
      <c r="D25" s="37">
        <f>100*(INDEX(monthly!$1:$1048576,MATCH(crec_mensuales!$A25,monthly!$A:$A,0),MATCH(crec_mensuales!D$4,monthly!$1:$1,0))/INDEX(monthly!$1:$1048576,MATCH(crec_mensuales!$A25,monthly!$A:$A,0)-12,MATCH(crec_mensuales!D$4,monthly!$1:$1,0))-1)</f>
        <v>13.68939256886399</v>
      </c>
      <c r="E25" s="37">
        <f>100*(INDEX(monthly!$1:$1048576,MATCH(crec_mensuales!$A25,monthly!$A:$A,0),MATCH(crec_mensuales!E$4,monthly!$1:$1,0))/INDEX(monthly!$1:$1048576,MATCH(crec_mensuales!$A25,monthly!$A:$A,0)-12,MATCH(crec_mensuales!E$4,monthly!$1:$1,0))-1)</f>
        <v>18.753301040740755</v>
      </c>
    </row>
    <row r="26" spans="1:5" x14ac:dyDescent="0.25">
      <c r="A26" s="53">
        <v>42644</v>
      </c>
      <c r="B26" s="37">
        <f>100*(INDEX(monthly!$1:$1048576,MATCH(crec_mensuales!$A26,monthly!$A:$A,0),MATCH(crec_mensuales!B$4,monthly!$1:$1,0))/INDEX(monthly!$1:$1048576,MATCH(crec_mensuales!$A26,monthly!$A:$A,0)-12,MATCH(crec_mensuales!B$4,monthly!$1:$1,0))-1)</f>
        <v>0.41645027309369365</v>
      </c>
      <c r="C26" s="37">
        <f>100*(INDEX(monthly!$1:$1048576,MATCH(crec_mensuales!$A26,monthly!$A:$A,0),MATCH(crec_mensuales!C$4,monthly!$1:$1,0))/INDEX(monthly!$1:$1048576,MATCH(crec_mensuales!$A26,monthly!$A:$A,0)-12,MATCH(crec_mensuales!C$4,monthly!$1:$1,0))-1)</f>
        <v>2.0514698267092069</v>
      </c>
      <c r="D26" s="37">
        <f>100*(INDEX(monthly!$1:$1048576,MATCH(crec_mensuales!$A26,monthly!$A:$A,0),MATCH(crec_mensuales!D$4,monthly!$1:$1,0))/INDEX(monthly!$1:$1048576,MATCH(crec_mensuales!$A26,monthly!$A:$A,0)-12,MATCH(crec_mensuales!D$4,monthly!$1:$1,0))-1)</f>
        <v>-11.925297431140047</v>
      </c>
      <c r="E26" s="37">
        <f>100*(INDEX(monthly!$1:$1048576,MATCH(crec_mensuales!$A26,monthly!$A:$A,0),MATCH(crec_mensuales!E$4,monthly!$1:$1,0))/INDEX(monthly!$1:$1048576,MATCH(crec_mensuales!$A26,monthly!$A:$A,0)-12,MATCH(crec_mensuales!E$4,monthly!$1:$1,0))-1)</f>
        <v>7.2941837583375468</v>
      </c>
    </row>
    <row r="27" spans="1:5" x14ac:dyDescent="0.25">
      <c r="A27" s="53">
        <v>42675</v>
      </c>
      <c r="B27" s="37">
        <f>100*(INDEX(monthly!$1:$1048576,MATCH(crec_mensuales!$A27,monthly!$A:$A,0),MATCH(crec_mensuales!B$4,monthly!$1:$1,0))/INDEX(monthly!$1:$1048576,MATCH(crec_mensuales!$A27,monthly!$A:$A,0)-12,MATCH(crec_mensuales!B$4,monthly!$1:$1,0))-1)</f>
        <v>6.8633716984513038</v>
      </c>
      <c r="C27" s="37">
        <f>100*(INDEX(monthly!$1:$1048576,MATCH(crec_mensuales!$A27,monthly!$A:$A,0),MATCH(crec_mensuales!C$4,monthly!$1:$1,0))/INDEX(monthly!$1:$1048576,MATCH(crec_mensuales!$A27,monthly!$A:$A,0)-12,MATCH(crec_mensuales!C$4,monthly!$1:$1,0))-1)</f>
        <v>1.6280278046034713</v>
      </c>
      <c r="D27" s="37">
        <f>100*(INDEX(monthly!$1:$1048576,MATCH(crec_mensuales!$A27,monthly!$A:$A,0),MATCH(crec_mensuales!D$4,monthly!$1:$1,0))/INDEX(monthly!$1:$1048576,MATCH(crec_mensuales!$A27,monthly!$A:$A,0)-12,MATCH(crec_mensuales!D$4,monthly!$1:$1,0))-1)</f>
        <v>-6.5131268786512546</v>
      </c>
      <c r="E27" s="37">
        <f>100*(INDEX(monthly!$1:$1048576,MATCH(crec_mensuales!$A27,monthly!$A:$A,0),MATCH(crec_mensuales!E$4,monthly!$1:$1,0))/INDEX(monthly!$1:$1048576,MATCH(crec_mensuales!$A27,monthly!$A:$A,0)-12,MATCH(crec_mensuales!E$4,monthly!$1:$1,0))-1)</f>
        <v>20.680159669718321</v>
      </c>
    </row>
    <row r="28" spans="1:5" x14ac:dyDescent="0.25">
      <c r="A28" s="53">
        <v>42705</v>
      </c>
      <c r="B28" s="37">
        <f>100*(INDEX(monthly!$1:$1048576,MATCH(crec_mensuales!$A28,monthly!$A:$A,0),MATCH(crec_mensuales!B$4,monthly!$1:$1,0))/INDEX(monthly!$1:$1048576,MATCH(crec_mensuales!$A28,monthly!$A:$A,0)-12,MATCH(crec_mensuales!B$4,monthly!$1:$1,0))-1)</f>
        <v>7.3928213014706534</v>
      </c>
      <c r="C28" s="37">
        <f>100*(INDEX(monthly!$1:$1048576,MATCH(crec_mensuales!$A28,monthly!$A:$A,0),MATCH(crec_mensuales!C$4,monthly!$1:$1,0))/INDEX(monthly!$1:$1048576,MATCH(crec_mensuales!$A28,monthly!$A:$A,0)-12,MATCH(crec_mensuales!C$4,monthly!$1:$1,0))-1)</f>
        <v>5.0124638108373754</v>
      </c>
      <c r="D28" s="37">
        <f>100*(INDEX(monthly!$1:$1048576,MATCH(crec_mensuales!$A28,monthly!$A:$A,0),MATCH(crec_mensuales!D$4,monthly!$1:$1,0))/INDEX(monthly!$1:$1048576,MATCH(crec_mensuales!$A28,monthly!$A:$A,0)-12,MATCH(crec_mensuales!D$4,monthly!$1:$1,0))-1)</f>
        <v>-10.076487353758324</v>
      </c>
      <c r="E28" s="37">
        <f>100*(INDEX(monthly!$1:$1048576,MATCH(crec_mensuales!$A28,monthly!$A:$A,0),MATCH(crec_mensuales!E$4,monthly!$1:$1,0))/INDEX(monthly!$1:$1048576,MATCH(crec_mensuales!$A28,monthly!$A:$A,0)-12,MATCH(crec_mensuales!E$4,monthly!$1:$1,0))-1)</f>
        <v>18.845244151244621</v>
      </c>
    </row>
    <row r="29" spans="1:5" x14ac:dyDescent="0.25">
      <c r="A29" s="53">
        <v>42736</v>
      </c>
      <c r="B29" s="37">
        <f>100*(INDEX(monthly!$1:$1048576,MATCH(crec_mensuales!$A29,monthly!$A:$A,0),MATCH(crec_mensuales!B$4,monthly!$1:$1,0))/INDEX(monthly!$1:$1048576,MATCH(crec_mensuales!$A29,monthly!$A:$A,0)-12,MATCH(crec_mensuales!B$4,monthly!$1:$1,0))-1)</f>
        <v>7.650135800942115</v>
      </c>
      <c r="C29" s="37">
        <f>100*(INDEX(monthly!$1:$1048576,MATCH(crec_mensuales!$A29,monthly!$A:$A,0),MATCH(crec_mensuales!C$4,monthly!$1:$1,0))/INDEX(monthly!$1:$1048576,MATCH(crec_mensuales!$A29,monthly!$A:$A,0)-12,MATCH(crec_mensuales!C$4,monthly!$1:$1,0))-1)</f>
        <v>7.2077926046332452</v>
      </c>
      <c r="D29" s="37">
        <f>100*(INDEX(monthly!$1:$1048576,MATCH(crec_mensuales!$A29,monthly!$A:$A,0),MATCH(crec_mensuales!D$4,monthly!$1:$1,0))/INDEX(monthly!$1:$1048576,MATCH(crec_mensuales!$A29,monthly!$A:$A,0)-12,MATCH(crec_mensuales!D$4,monthly!$1:$1,0))-1)</f>
        <v>-12.82621956040979</v>
      </c>
      <c r="E29" s="37">
        <f>100*(INDEX(monthly!$1:$1048576,MATCH(crec_mensuales!$A29,monthly!$A:$A,0),MATCH(crec_mensuales!E$4,monthly!$1:$1,0))/INDEX(monthly!$1:$1048576,MATCH(crec_mensuales!$A29,monthly!$A:$A,0)-12,MATCH(crec_mensuales!E$4,monthly!$1:$1,0))-1)</f>
        <v>17.294716592169724</v>
      </c>
    </row>
    <row r="30" spans="1:5" x14ac:dyDescent="0.25">
      <c r="A30" s="53">
        <v>42767</v>
      </c>
      <c r="B30" s="37">
        <f>100*(INDEX(monthly!$1:$1048576,MATCH(crec_mensuales!$A30,monthly!$A:$A,0),MATCH(crec_mensuales!B$4,monthly!$1:$1,0))/INDEX(monthly!$1:$1048576,MATCH(crec_mensuales!$A30,monthly!$A:$A,0)-12,MATCH(crec_mensuales!B$4,monthly!$1:$1,0))-1)</f>
        <v>4.510372076976088</v>
      </c>
      <c r="C30" s="37">
        <f>100*(INDEX(monthly!$1:$1048576,MATCH(crec_mensuales!$A30,monthly!$A:$A,0),MATCH(crec_mensuales!C$4,monthly!$1:$1,0))/INDEX(monthly!$1:$1048576,MATCH(crec_mensuales!$A30,monthly!$A:$A,0)-12,MATCH(crec_mensuales!C$4,monthly!$1:$1,0))-1)</f>
        <v>5.9694922558819474</v>
      </c>
      <c r="D30" s="37">
        <f>100*(INDEX(monthly!$1:$1048576,MATCH(crec_mensuales!$A30,monthly!$A:$A,0),MATCH(crec_mensuales!D$4,monthly!$1:$1,0))/INDEX(monthly!$1:$1048576,MATCH(crec_mensuales!$A30,monthly!$A:$A,0)-12,MATCH(crec_mensuales!D$4,monthly!$1:$1,0))-1)</f>
        <v>8.879175859889866</v>
      </c>
      <c r="E30" s="37">
        <f>100*(INDEX(monthly!$1:$1048576,MATCH(crec_mensuales!$A30,monthly!$A:$A,0),MATCH(crec_mensuales!E$4,monthly!$1:$1,0))/INDEX(monthly!$1:$1048576,MATCH(crec_mensuales!$A30,monthly!$A:$A,0)-12,MATCH(crec_mensuales!E$4,monthly!$1:$1,0))-1)</f>
        <v>10.044845549919955</v>
      </c>
    </row>
    <row r="31" spans="1:5" x14ac:dyDescent="0.25">
      <c r="A31" s="53">
        <v>42795</v>
      </c>
      <c r="B31" s="37">
        <f>100*(INDEX(monthly!$1:$1048576,MATCH(crec_mensuales!$A31,monthly!$A:$A,0),MATCH(crec_mensuales!B$4,monthly!$1:$1,0))/INDEX(monthly!$1:$1048576,MATCH(crec_mensuales!$A31,monthly!$A:$A,0)-12,MATCH(crec_mensuales!B$4,monthly!$1:$1,0))-1)</f>
        <v>9.9084717623761698</v>
      </c>
      <c r="C31" s="37">
        <f>100*(INDEX(monthly!$1:$1048576,MATCH(crec_mensuales!$A31,monthly!$A:$A,0),MATCH(crec_mensuales!C$4,monthly!$1:$1,0))/INDEX(monthly!$1:$1048576,MATCH(crec_mensuales!$A31,monthly!$A:$A,0)-12,MATCH(crec_mensuales!C$4,monthly!$1:$1,0))-1)</f>
        <v>6.4232914161556742</v>
      </c>
      <c r="D31" s="37">
        <f>100*(INDEX(monthly!$1:$1048576,MATCH(crec_mensuales!$A31,monthly!$A:$A,0),MATCH(crec_mensuales!D$4,monthly!$1:$1,0))/INDEX(monthly!$1:$1048576,MATCH(crec_mensuales!$A31,monthly!$A:$A,0)-12,MATCH(crec_mensuales!D$4,monthly!$1:$1,0))-1)</f>
        <v>20.78794200244667</v>
      </c>
      <c r="E31" s="37">
        <f>100*(INDEX(monthly!$1:$1048576,MATCH(crec_mensuales!$A31,monthly!$A:$A,0),MATCH(crec_mensuales!E$4,monthly!$1:$1,0))/INDEX(monthly!$1:$1048576,MATCH(crec_mensuales!$A31,monthly!$A:$A,0)-12,MATCH(crec_mensuales!E$4,monthly!$1:$1,0))-1)</f>
        <v>28.359149034933463</v>
      </c>
    </row>
    <row r="32" spans="1:5" x14ac:dyDescent="0.25">
      <c r="A32" s="53">
        <v>42826</v>
      </c>
      <c r="B32" s="37">
        <f>100*(INDEX(monthly!$1:$1048576,MATCH(crec_mensuales!$A32,monthly!$A:$A,0),MATCH(crec_mensuales!B$4,monthly!$1:$1,0))/INDEX(monthly!$1:$1048576,MATCH(crec_mensuales!$A32,monthly!$A:$A,0)-12,MATCH(crec_mensuales!B$4,monthly!$1:$1,0))-1)</f>
        <v>-0.89756052623922722</v>
      </c>
      <c r="C32" s="37">
        <f>100*(INDEX(monthly!$1:$1048576,MATCH(crec_mensuales!$A32,monthly!$A:$A,0),MATCH(crec_mensuales!C$4,monthly!$1:$1,0))/INDEX(monthly!$1:$1048576,MATCH(crec_mensuales!$A32,monthly!$A:$A,0)-12,MATCH(crec_mensuales!C$4,monthly!$1:$1,0))-1)</f>
        <v>-0.91811900179108452</v>
      </c>
      <c r="D32" s="37">
        <f>100*(INDEX(monthly!$1:$1048576,MATCH(crec_mensuales!$A32,monthly!$A:$A,0),MATCH(crec_mensuales!D$4,monthly!$1:$1,0))/INDEX(monthly!$1:$1048576,MATCH(crec_mensuales!$A32,monthly!$A:$A,0)-12,MATCH(crec_mensuales!D$4,monthly!$1:$1,0))-1)</f>
        <v>-5.1774512067248253</v>
      </c>
      <c r="E32" s="37">
        <f>100*(INDEX(monthly!$1:$1048576,MATCH(crec_mensuales!$A32,monthly!$A:$A,0),MATCH(crec_mensuales!E$4,monthly!$1:$1,0))/INDEX(monthly!$1:$1048576,MATCH(crec_mensuales!$A32,monthly!$A:$A,0)-12,MATCH(crec_mensuales!E$4,monthly!$1:$1,0))-1)</f>
        <v>19.361562898333041</v>
      </c>
    </row>
    <row r="33" spans="1:5" x14ac:dyDescent="0.25">
      <c r="A33" s="53">
        <v>42856</v>
      </c>
      <c r="B33" s="37">
        <f>100*(INDEX(monthly!$1:$1048576,MATCH(crec_mensuales!$A33,monthly!$A:$A,0),MATCH(crec_mensuales!B$4,monthly!$1:$1,0))/INDEX(monthly!$1:$1048576,MATCH(crec_mensuales!$A33,monthly!$A:$A,0)-12,MATCH(crec_mensuales!B$4,monthly!$1:$1,0))-1)</f>
        <v>5.8523853274526694</v>
      </c>
      <c r="C33" s="37">
        <f>100*(INDEX(monthly!$1:$1048576,MATCH(crec_mensuales!$A33,monthly!$A:$A,0),MATCH(crec_mensuales!C$4,monthly!$1:$1,0))/INDEX(monthly!$1:$1048576,MATCH(crec_mensuales!$A33,monthly!$A:$A,0)-12,MATCH(crec_mensuales!C$4,monthly!$1:$1,0))-1)</f>
        <v>6.743490306241795</v>
      </c>
      <c r="D33" s="37">
        <f>100*(INDEX(monthly!$1:$1048576,MATCH(crec_mensuales!$A33,monthly!$A:$A,0),MATCH(crec_mensuales!D$4,monthly!$1:$1,0))/INDEX(monthly!$1:$1048576,MATCH(crec_mensuales!$A33,monthly!$A:$A,0)-12,MATCH(crec_mensuales!D$4,monthly!$1:$1,0))-1)</f>
        <v>-15.484587065400579</v>
      </c>
      <c r="E33" s="37">
        <f>100*(INDEX(monthly!$1:$1048576,MATCH(crec_mensuales!$A33,monthly!$A:$A,0),MATCH(crec_mensuales!E$4,monthly!$1:$1,0))/INDEX(monthly!$1:$1048576,MATCH(crec_mensuales!$A33,monthly!$A:$A,0)-12,MATCH(crec_mensuales!E$4,monthly!$1:$1,0))-1)</f>
        <v>20.963063985801146</v>
      </c>
    </row>
    <row r="34" spans="1:5" x14ac:dyDescent="0.25">
      <c r="A34" s="53">
        <v>42887</v>
      </c>
      <c r="B34" s="37">
        <f>100*(INDEX(monthly!$1:$1048576,MATCH(crec_mensuales!$A34,monthly!$A:$A,0),MATCH(crec_mensuales!B$4,monthly!$1:$1,0))/INDEX(monthly!$1:$1048576,MATCH(crec_mensuales!$A34,monthly!$A:$A,0)-12,MATCH(crec_mensuales!B$4,monthly!$1:$1,0))-1)</f>
        <v>2.9786932961445078</v>
      </c>
      <c r="C34" s="37">
        <f>100*(INDEX(monthly!$1:$1048576,MATCH(crec_mensuales!$A34,monthly!$A:$A,0),MATCH(crec_mensuales!C$4,monthly!$1:$1,0))/INDEX(monthly!$1:$1048576,MATCH(crec_mensuales!$A34,monthly!$A:$A,0)-12,MATCH(crec_mensuales!C$4,monthly!$1:$1,0))-1)</f>
        <v>13.479071547951049</v>
      </c>
      <c r="D34" s="37">
        <f>100*(INDEX(monthly!$1:$1048576,MATCH(crec_mensuales!$A34,monthly!$A:$A,0),MATCH(crec_mensuales!D$4,monthly!$1:$1,0))/INDEX(monthly!$1:$1048576,MATCH(crec_mensuales!$A34,monthly!$A:$A,0)-12,MATCH(crec_mensuales!D$4,monthly!$1:$1,0))-1)</f>
        <v>-40.430802383995143</v>
      </c>
      <c r="E34" s="37">
        <f>100*(INDEX(monthly!$1:$1048576,MATCH(crec_mensuales!$A34,monthly!$A:$A,0),MATCH(crec_mensuales!E$4,monthly!$1:$1,0))/INDEX(monthly!$1:$1048576,MATCH(crec_mensuales!$A34,monthly!$A:$A,0)-12,MATCH(crec_mensuales!E$4,monthly!$1:$1,0))-1)</f>
        <v>16.002850265602618</v>
      </c>
    </row>
    <row r="35" spans="1:5" x14ac:dyDescent="0.25">
      <c r="A35" s="53">
        <v>42917</v>
      </c>
      <c r="B35" s="37">
        <f>100*(INDEX(monthly!$1:$1048576,MATCH(crec_mensuales!$A35,monthly!$A:$A,0),MATCH(crec_mensuales!B$4,monthly!$1:$1,0))/INDEX(monthly!$1:$1048576,MATCH(crec_mensuales!$A35,monthly!$A:$A,0)-12,MATCH(crec_mensuales!B$4,monthly!$1:$1,0))-1)</f>
        <v>4.4539875670754681</v>
      </c>
      <c r="C35" s="37">
        <f>100*(INDEX(monthly!$1:$1048576,MATCH(crec_mensuales!$A35,monthly!$A:$A,0),MATCH(crec_mensuales!C$4,monthly!$1:$1,0))/INDEX(monthly!$1:$1048576,MATCH(crec_mensuales!$A35,monthly!$A:$A,0)-12,MATCH(crec_mensuales!C$4,monthly!$1:$1,0))-1)</f>
        <v>12.327530535085906</v>
      </c>
      <c r="D35" s="37">
        <f>100*(INDEX(monthly!$1:$1048576,MATCH(crec_mensuales!$A35,monthly!$A:$A,0),MATCH(crec_mensuales!D$4,monthly!$1:$1,0))/INDEX(monthly!$1:$1048576,MATCH(crec_mensuales!$A35,monthly!$A:$A,0)-12,MATCH(crec_mensuales!D$4,monthly!$1:$1,0))-1)</f>
        <v>16.499754952546652</v>
      </c>
      <c r="E35" s="37">
        <f>100*(INDEX(monthly!$1:$1048576,MATCH(crec_mensuales!$A35,monthly!$A:$A,0),MATCH(crec_mensuales!E$4,monthly!$1:$1,0))/INDEX(monthly!$1:$1048576,MATCH(crec_mensuales!$A35,monthly!$A:$A,0)-12,MATCH(crec_mensuales!E$4,monthly!$1:$1,0))-1)</f>
        <v>31.6568793536401</v>
      </c>
    </row>
    <row r="36" spans="1:5" x14ac:dyDescent="0.25">
      <c r="A36" s="53">
        <v>42948</v>
      </c>
      <c r="B36" s="37">
        <f>100*(INDEX(monthly!$1:$1048576,MATCH(crec_mensuales!$A36,monthly!$A:$A,0),MATCH(crec_mensuales!B$4,monthly!$1:$1,0))/INDEX(monthly!$1:$1048576,MATCH(crec_mensuales!$A36,monthly!$A:$A,0)-12,MATCH(crec_mensuales!B$4,monthly!$1:$1,0))-1)</f>
        <v>6.6582236691801633</v>
      </c>
      <c r="C36" s="37">
        <f>100*(INDEX(monthly!$1:$1048576,MATCH(crec_mensuales!$A36,monthly!$A:$A,0),MATCH(crec_mensuales!C$4,monthly!$1:$1,0))/INDEX(monthly!$1:$1048576,MATCH(crec_mensuales!$A36,monthly!$A:$A,0)-12,MATCH(crec_mensuales!C$4,monthly!$1:$1,0))-1)</f>
        <v>10.295639539746148</v>
      </c>
      <c r="D36" s="37">
        <f>100*(INDEX(monthly!$1:$1048576,MATCH(crec_mensuales!$A36,monthly!$A:$A,0),MATCH(crec_mensuales!D$4,monthly!$1:$1,0))/INDEX(monthly!$1:$1048576,MATCH(crec_mensuales!$A36,monthly!$A:$A,0)-12,MATCH(crec_mensuales!D$4,monthly!$1:$1,0))-1)</f>
        <v>4.6972369090374055</v>
      </c>
      <c r="E36" s="37">
        <f>100*(INDEX(monthly!$1:$1048576,MATCH(crec_mensuales!$A36,monthly!$A:$A,0),MATCH(crec_mensuales!E$4,monthly!$1:$1,0))/INDEX(monthly!$1:$1048576,MATCH(crec_mensuales!$A36,monthly!$A:$A,0)-12,MATCH(crec_mensuales!E$4,monthly!$1:$1,0))-1)</f>
        <v>18.197123329032227</v>
      </c>
    </row>
    <row r="37" spans="1:5" x14ac:dyDescent="0.25">
      <c r="A37" s="53">
        <v>42979</v>
      </c>
      <c r="B37" s="37">
        <f>100*(INDEX(monthly!$1:$1048576,MATCH(crec_mensuales!$A37,monthly!$A:$A,0),MATCH(crec_mensuales!B$4,monthly!$1:$1,0))/INDEX(monthly!$1:$1048576,MATCH(crec_mensuales!$A37,monthly!$A:$A,0)-12,MATCH(crec_mensuales!B$4,monthly!$1:$1,0))-1)</f>
        <v>3.4779126954833428</v>
      </c>
      <c r="C37" s="37">
        <f>100*(INDEX(monthly!$1:$1048576,MATCH(crec_mensuales!$A37,monthly!$A:$A,0),MATCH(crec_mensuales!C$4,monthly!$1:$1,0))/INDEX(monthly!$1:$1048576,MATCH(crec_mensuales!$A37,monthly!$A:$A,0)-12,MATCH(crec_mensuales!C$4,monthly!$1:$1,0))-1)</f>
        <v>11.908432516805046</v>
      </c>
      <c r="D37" s="37">
        <f>100*(INDEX(monthly!$1:$1048576,MATCH(crec_mensuales!$A37,monthly!$A:$A,0),MATCH(crec_mensuales!D$4,monthly!$1:$1,0))/INDEX(monthly!$1:$1048576,MATCH(crec_mensuales!$A37,monthly!$A:$A,0)-12,MATCH(crec_mensuales!D$4,monthly!$1:$1,0))-1)</f>
        <v>-7.2648525656725642</v>
      </c>
      <c r="E37" s="37">
        <f>100*(INDEX(monthly!$1:$1048576,MATCH(crec_mensuales!$A37,monthly!$A:$A,0),MATCH(crec_mensuales!E$4,monthly!$1:$1,0))/INDEX(monthly!$1:$1048576,MATCH(crec_mensuales!$A37,monthly!$A:$A,0)-12,MATCH(crec_mensuales!E$4,monthly!$1:$1,0))-1)</f>
        <v>2.5885809605108445</v>
      </c>
    </row>
    <row r="38" spans="1:5" x14ac:dyDescent="0.25">
      <c r="A38" s="53">
        <v>43009</v>
      </c>
      <c r="B38" s="37">
        <f>100*(INDEX(monthly!$1:$1048576,MATCH(crec_mensuales!$A38,monthly!$A:$A,0),MATCH(crec_mensuales!B$4,monthly!$1:$1,0))/INDEX(monthly!$1:$1048576,MATCH(crec_mensuales!$A38,monthly!$A:$A,0)-12,MATCH(crec_mensuales!B$4,monthly!$1:$1,0))-1)</f>
        <v>6.6734104808491068</v>
      </c>
      <c r="C38" s="37">
        <f>100*(INDEX(monthly!$1:$1048576,MATCH(crec_mensuales!$A38,monthly!$A:$A,0),MATCH(crec_mensuales!C$4,monthly!$1:$1,0))/INDEX(monthly!$1:$1048576,MATCH(crec_mensuales!$A38,monthly!$A:$A,0)-12,MATCH(crec_mensuales!C$4,monthly!$1:$1,0))-1)</f>
        <v>4.2962789353902853</v>
      </c>
      <c r="D38" s="37">
        <f>100*(INDEX(monthly!$1:$1048576,MATCH(crec_mensuales!$A38,monthly!$A:$A,0),MATCH(crec_mensuales!D$4,monthly!$1:$1,0))/INDEX(monthly!$1:$1048576,MATCH(crec_mensuales!$A38,monthly!$A:$A,0)-12,MATCH(crec_mensuales!D$4,monthly!$1:$1,0))-1)</f>
        <v>12.557505663459478</v>
      </c>
      <c r="E38" s="37">
        <f>100*(INDEX(monthly!$1:$1048576,MATCH(crec_mensuales!$A38,monthly!$A:$A,0),MATCH(crec_mensuales!E$4,monthly!$1:$1,0))/INDEX(monthly!$1:$1048576,MATCH(crec_mensuales!$A38,monthly!$A:$A,0)-12,MATCH(crec_mensuales!E$4,monthly!$1:$1,0))-1)</f>
        <v>25.882600541742651</v>
      </c>
    </row>
    <row r="39" spans="1:5" x14ac:dyDescent="0.25">
      <c r="A39" s="53">
        <v>43040</v>
      </c>
      <c r="B39" s="37">
        <f>100*(INDEX(monthly!$1:$1048576,MATCH(crec_mensuales!$A39,monthly!$A:$A,0),MATCH(crec_mensuales!B$4,monthly!$1:$1,0))/INDEX(monthly!$1:$1048576,MATCH(crec_mensuales!$A39,monthly!$A:$A,0)-12,MATCH(crec_mensuales!B$4,monthly!$1:$1,0))-1)</f>
        <v>6.9455120523787883</v>
      </c>
      <c r="C39" s="37">
        <f>100*(INDEX(monthly!$1:$1048576,MATCH(crec_mensuales!$A39,monthly!$A:$A,0),MATCH(crec_mensuales!C$4,monthly!$1:$1,0))/INDEX(monthly!$1:$1048576,MATCH(crec_mensuales!$A39,monthly!$A:$A,0)-12,MATCH(crec_mensuales!C$4,monthly!$1:$1,0))-1)</f>
        <v>4.7904702371098784</v>
      </c>
      <c r="D39" s="37">
        <f>100*(INDEX(monthly!$1:$1048576,MATCH(crec_mensuales!$A39,monthly!$A:$A,0),MATCH(crec_mensuales!D$4,monthly!$1:$1,0))/INDEX(monthly!$1:$1048576,MATCH(crec_mensuales!$A39,monthly!$A:$A,0)-12,MATCH(crec_mensuales!D$4,monthly!$1:$1,0))-1)</f>
        <v>21.138493420086046</v>
      </c>
      <c r="E39" s="37">
        <f>100*(INDEX(monthly!$1:$1048576,MATCH(crec_mensuales!$A39,monthly!$A:$A,0),MATCH(crec_mensuales!E$4,monthly!$1:$1,0))/INDEX(monthly!$1:$1048576,MATCH(crec_mensuales!$A39,monthly!$A:$A,0)-12,MATCH(crec_mensuales!E$4,monthly!$1:$1,0))-1)</f>
        <v>10.872489437074417</v>
      </c>
    </row>
    <row r="40" spans="1:5" x14ac:dyDescent="0.25">
      <c r="A40" s="53">
        <v>43070</v>
      </c>
      <c r="B40" s="37">
        <f>100*(INDEX(monthly!$1:$1048576,MATCH(crec_mensuales!$A40,monthly!$A:$A,0),MATCH(crec_mensuales!B$4,monthly!$1:$1,0))/INDEX(monthly!$1:$1048576,MATCH(crec_mensuales!$A40,monthly!$A:$A,0)-12,MATCH(crec_mensuales!B$4,monthly!$1:$1,0))-1)</f>
        <v>3.2809483537982187</v>
      </c>
      <c r="C40" s="37">
        <f>100*(INDEX(monthly!$1:$1048576,MATCH(crec_mensuales!$A40,monthly!$A:$A,0),MATCH(crec_mensuales!C$4,monthly!$1:$1,0))/INDEX(monthly!$1:$1048576,MATCH(crec_mensuales!$A40,monthly!$A:$A,0)-12,MATCH(crec_mensuales!C$4,monthly!$1:$1,0))-1)</f>
        <v>1.5376644786989857</v>
      </c>
      <c r="D40" s="37">
        <f>100*(INDEX(monthly!$1:$1048576,MATCH(crec_mensuales!$A40,monthly!$A:$A,0),MATCH(crec_mensuales!D$4,monthly!$1:$1,0))/INDEX(monthly!$1:$1048576,MATCH(crec_mensuales!$A40,monthly!$A:$A,0)-12,MATCH(crec_mensuales!D$4,monthly!$1:$1,0))-1)</f>
        <v>23.166907954399353</v>
      </c>
      <c r="E40" s="37">
        <f>100*(INDEX(monthly!$1:$1048576,MATCH(crec_mensuales!$A40,monthly!$A:$A,0),MATCH(crec_mensuales!E$4,monthly!$1:$1,0))/INDEX(monthly!$1:$1048576,MATCH(crec_mensuales!$A40,monthly!$A:$A,0)-12,MATCH(crec_mensuales!E$4,monthly!$1:$1,0))-1)</f>
        <v>10.48574452285871</v>
      </c>
    </row>
    <row r="41" spans="1:5" x14ac:dyDescent="0.25">
      <c r="A41" s="53">
        <v>43101</v>
      </c>
      <c r="B41" s="37">
        <f>100*(INDEX(monthly!$1:$1048576,MATCH(crec_mensuales!$A41,monthly!$A:$A,0),MATCH(crec_mensuales!B$4,monthly!$1:$1,0))/INDEX(monthly!$1:$1048576,MATCH(crec_mensuales!$A41,monthly!$A:$A,0)-12,MATCH(crec_mensuales!B$4,monthly!$1:$1,0))-1)</f>
        <v>6.6088015371613684</v>
      </c>
      <c r="C41" s="37">
        <f>100*(INDEX(monthly!$1:$1048576,MATCH(crec_mensuales!$A41,monthly!$A:$A,0),MATCH(crec_mensuales!C$4,monthly!$1:$1,0))/INDEX(monthly!$1:$1048576,MATCH(crec_mensuales!$A41,monthly!$A:$A,0)-12,MATCH(crec_mensuales!C$4,monthly!$1:$1,0))-1)</f>
        <v>3.3007667081963898</v>
      </c>
      <c r="D41" s="37">
        <f>100*(INDEX(monthly!$1:$1048576,MATCH(crec_mensuales!$A41,monthly!$A:$A,0),MATCH(crec_mensuales!D$4,monthly!$1:$1,0))/INDEX(monthly!$1:$1048576,MATCH(crec_mensuales!$A41,monthly!$A:$A,0)-12,MATCH(crec_mensuales!D$4,monthly!$1:$1,0))-1)</f>
        <v>-5.766251120715971</v>
      </c>
      <c r="E41" s="37">
        <f>100*(INDEX(monthly!$1:$1048576,MATCH(crec_mensuales!$A41,monthly!$A:$A,0),MATCH(crec_mensuales!E$4,monthly!$1:$1,0))/INDEX(monthly!$1:$1048576,MATCH(crec_mensuales!$A41,monthly!$A:$A,0)-12,MATCH(crec_mensuales!E$4,monthly!$1:$1,0))-1)</f>
        <v>24.303400755111348</v>
      </c>
    </row>
    <row r="42" spans="1:5" x14ac:dyDescent="0.25">
      <c r="A42" s="53">
        <v>43132</v>
      </c>
      <c r="B42" s="37">
        <f>100*(INDEX(monthly!$1:$1048576,MATCH(crec_mensuales!$A42,monthly!$A:$A,0),MATCH(crec_mensuales!B$4,monthly!$1:$1,0))/INDEX(monthly!$1:$1048576,MATCH(crec_mensuales!$A42,monthly!$A:$A,0)-12,MATCH(crec_mensuales!B$4,monthly!$1:$1,0))-1)</f>
        <v>6.890566348488858</v>
      </c>
      <c r="C42" s="37">
        <f>100*(INDEX(monthly!$1:$1048576,MATCH(crec_mensuales!$A42,monthly!$A:$A,0),MATCH(crec_mensuales!C$4,monthly!$1:$1,0))/INDEX(monthly!$1:$1048576,MATCH(crec_mensuales!$A42,monthly!$A:$A,0)-12,MATCH(crec_mensuales!C$4,monthly!$1:$1,0))-1)</f>
        <v>12.98022686489011</v>
      </c>
      <c r="D42" s="37">
        <f>100*(INDEX(monthly!$1:$1048576,MATCH(crec_mensuales!$A42,monthly!$A:$A,0),MATCH(crec_mensuales!D$4,monthly!$1:$1,0))/INDEX(monthly!$1:$1048576,MATCH(crec_mensuales!$A42,monthly!$A:$A,0)-12,MATCH(crec_mensuales!D$4,monthly!$1:$1,0))-1)</f>
        <v>-16.583865229282946</v>
      </c>
      <c r="E42" s="37">
        <f>100*(INDEX(monthly!$1:$1048576,MATCH(crec_mensuales!$A42,monthly!$A:$A,0),MATCH(crec_mensuales!E$4,monthly!$1:$1,0))/INDEX(monthly!$1:$1048576,MATCH(crec_mensuales!$A42,monthly!$A:$A,0)-12,MATCH(crec_mensuales!E$4,monthly!$1:$1,0))-1)</f>
        <v>20.006497834477344</v>
      </c>
    </row>
    <row r="43" spans="1:5" x14ac:dyDescent="0.25">
      <c r="A43" s="53">
        <v>43160</v>
      </c>
      <c r="B43" s="37">
        <f>100*(INDEX(monthly!$1:$1048576,MATCH(crec_mensuales!$A43,monthly!$A:$A,0),MATCH(crec_mensuales!B$4,monthly!$1:$1,0))/INDEX(monthly!$1:$1048576,MATCH(crec_mensuales!$A43,monthly!$A:$A,0)-12,MATCH(crec_mensuales!B$4,monthly!$1:$1,0))-1)</f>
        <v>3.3383666728708405</v>
      </c>
      <c r="C43" s="37">
        <f>100*(INDEX(monthly!$1:$1048576,MATCH(crec_mensuales!$A43,monthly!$A:$A,0),MATCH(crec_mensuales!C$4,monthly!$1:$1,0))/INDEX(monthly!$1:$1048576,MATCH(crec_mensuales!$A43,monthly!$A:$A,0)-12,MATCH(crec_mensuales!C$4,monthly!$1:$1,0))-1)</f>
        <v>14.094290376699625</v>
      </c>
      <c r="D43" s="37">
        <f>100*(INDEX(monthly!$1:$1048576,MATCH(crec_mensuales!$A43,monthly!$A:$A,0),MATCH(crec_mensuales!D$4,monthly!$1:$1,0))/INDEX(monthly!$1:$1048576,MATCH(crec_mensuales!$A43,monthly!$A:$A,0)-12,MATCH(crec_mensuales!D$4,monthly!$1:$1,0))-1)</f>
        <v>-8.0872074589305782</v>
      </c>
      <c r="E43" s="37">
        <f>100*(INDEX(monthly!$1:$1048576,MATCH(crec_mensuales!$A43,monthly!$A:$A,0),MATCH(crec_mensuales!E$4,monthly!$1:$1,0))/INDEX(monthly!$1:$1048576,MATCH(crec_mensuales!$A43,monthly!$A:$A,0)-12,MATCH(crec_mensuales!E$4,monthly!$1:$1,0))-1)</f>
        <v>3.6118633928471366</v>
      </c>
    </row>
    <row r="44" spans="1:5" x14ac:dyDescent="0.25">
      <c r="A44" s="53">
        <v>43191</v>
      </c>
      <c r="B44" s="37">
        <f>100*(INDEX(monthly!$1:$1048576,MATCH(crec_mensuales!$A44,monthly!$A:$A,0),MATCH(crec_mensuales!B$4,monthly!$1:$1,0))/INDEX(monthly!$1:$1048576,MATCH(crec_mensuales!$A44,monthly!$A:$A,0)-12,MATCH(crec_mensuales!B$4,monthly!$1:$1,0))-1)</f>
        <v>12.47689577870954</v>
      </c>
      <c r="C44" s="37">
        <f>100*(INDEX(monthly!$1:$1048576,MATCH(crec_mensuales!$A44,monthly!$A:$A,0),MATCH(crec_mensuales!C$4,monthly!$1:$1,0))/INDEX(monthly!$1:$1048576,MATCH(crec_mensuales!$A44,monthly!$A:$A,0)-12,MATCH(crec_mensuales!C$4,monthly!$1:$1,0))-1)</f>
        <v>13.187035692793136</v>
      </c>
      <c r="D44" s="37">
        <f>100*(INDEX(monthly!$1:$1048576,MATCH(crec_mensuales!$A44,monthly!$A:$A,0),MATCH(crec_mensuales!D$4,monthly!$1:$1,0))/INDEX(monthly!$1:$1048576,MATCH(crec_mensuales!$A44,monthly!$A:$A,0)-12,MATCH(crec_mensuales!D$4,monthly!$1:$1,0))-1)</f>
        <v>12.635180381872591</v>
      </c>
      <c r="E44" s="37">
        <f>100*(INDEX(monthly!$1:$1048576,MATCH(crec_mensuales!$A44,monthly!$A:$A,0),MATCH(crec_mensuales!E$4,monthly!$1:$1,0))/INDEX(monthly!$1:$1048576,MATCH(crec_mensuales!$A44,monthly!$A:$A,0)-12,MATCH(crec_mensuales!E$4,monthly!$1:$1,0))-1)</f>
        <v>28.505243678749292</v>
      </c>
    </row>
    <row r="45" spans="1:5" x14ac:dyDescent="0.25">
      <c r="A45" s="53">
        <v>43221</v>
      </c>
      <c r="B45" s="37">
        <f>100*(INDEX(monthly!$1:$1048576,MATCH(crec_mensuales!$A45,monthly!$A:$A,0),MATCH(crec_mensuales!B$4,monthly!$1:$1,0))/INDEX(monthly!$1:$1048576,MATCH(crec_mensuales!$A45,monthly!$A:$A,0)-12,MATCH(crec_mensuales!B$4,monthly!$1:$1,0))-1)</f>
        <v>5.8415770976485648</v>
      </c>
      <c r="C45" s="37">
        <f>100*(INDEX(monthly!$1:$1048576,MATCH(crec_mensuales!$A45,monthly!$A:$A,0),MATCH(crec_mensuales!C$4,monthly!$1:$1,0))/INDEX(monthly!$1:$1048576,MATCH(crec_mensuales!$A45,monthly!$A:$A,0)-12,MATCH(crec_mensuales!C$4,monthly!$1:$1,0))-1)</f>
        <v>4.0134650720675236</v>
      </c>
      <c r="D45" s="37">
        <f>100*(INDEX(monthly!$1:$1048576,MATCH(crec_mensuales!$A45,monthly!$A:$A,0),MATCH(crec_mensuales!D$4,monthly!$1:$1,0))/INDEX(monthly!$1:$1048576,MATCH(crec_mensuales!$A45,monthly!$A:$A,0)-12,MATCH(crec_mensuales!D$4,monthly!$1:$1,0))-1)</f>
        <v>39.785509853189559</v>
      </c>
      <c r="E45" s="37">
        <f>100*(INDEX(monthly!$1:$1048576,MATCH(crec_mensuales!$A45,monthly!$A:$A,0),MATCH(crec_mensuales!E$4,monthly!$1:$1,0))/INDEX(monthly!$1:$1048576,MATCH(crec_mensuales!$A45,monthly!$A:$A,0)-12,MATCH(crec_mensuales!E$4,monthly!$1:$1,0))-1)</f>
        <v>5.6907945000499671</v>
      </c>
    </row>
    <row r="46" spans="1:5" x14ac:dyDescent="0.25">
      <c r="A46" s="53">
        <v>43252</v>
      </c>
      <c r="B46" s="37">
        <f>100*(INDEX(monthly!$1:$1048576,MATCH(crec_mensuales!$A46,monthly!$A:$A,0),MATCH(crec_mensuales!B$4,monthly!$1:$1,0))/INDEX(monthly!$1:$1048576,MATCH(crec_mensuales!$A46,monthly!$A:$A,0)-12,MATCH(crec_mensuales!B$4,monthly!$1:$1,0))-1)</f>
        <v>1.4206554499959445</v>
      </c>
      <c r="C46" s="37">
        <f>100*(INDEX(monthly!$1:$1048576,MATCH(crec_mensuales!$A46,monthly!$A:$A,0),MATCH(crec_mensuales!C$4,monthly!$1:$1,0))/INDEX(monthly!$1:$1048576,MATCH(crec_mensuales!$A46,monthly!$A:$A,0)-12,MATCH(crec_mensuales!C$4,monthly!$1:$1,0))-1)</f>
        <v>-4.7689984150625637</v>
      </c>
      <c r="D46" s="37">
        <f>100*(INDEX(monthly!$1:$1048576,MATCH(crec_mensuales!$A46,monthly!$A:$A,0),MATCH(crec_mensuales!D$4,monthly!$1:$1,0))/INDEX(monthly!$1:$1048576,MATCH(crec_mensuales!$A46,monthly!$A:$A,0)-12,MATCH(crec_mensuales!D$4,monthly!$1:$1,0))-1)</f>
        <v>57.351248760587396</v>
      </c>
      <c r="E46" s="37">
        <f>100*(INDEX(monthly!$1:$1048576,MATCH(crec_mensuales!$A46,monthly!$A:$A,0),MATCH(crec_mensuales!E$4,monthly!$1:$1,0))/INDEX(monthly!$1:$1048576,MATCH(crec_mensuales!$A46,monthly!$A:$A,0)-12,MATCH(crec_mensuales!E$4,monthly!$1:$1,0))-1)</f>
        <v>6.8683429992611789</v>
      </c>
    </row>
    <row r="47" spans="1:5" x14ac:dyDescent="0.25">
      <c r="A47" s="53">
        <v>43282</v>
      </c>
      <c r="B47" s="37">
        <f>100*(INDEX(monthly!$1:$1048576,MATCH(crec_mensuales!$A47,monthly!$A:$A,0),MATCH(crec_mensuales!B$4,monthly!$1:$1,0))/INDEX(monthly!$1:$1048576,MATCH(crec_mensuales!$A47,monthly!$A:$A,0)-12,MATCH(crec_mensuales!B$4,monthly!$1:$1,0))-1)</f>
        <v>3.8298875452653869</v>
      </c>
      <c r="C47" s="37">
        <f>100*(INDEX(monthly!$1:$1048576,MATCH(crec_mensuales!$A47,monthly!$A:$A,0),MATCH(crec_mensuales!C$4,monthly!$1:$1,0))/INDEX(monthly!$1:$1048576,MATCH(crec_mensuales!$A47,monthly!$A:$A,0)-12,MATCH(crec_mensuales!C$4,monthly!$1:$1,0))-1)</f>
        <v>-9.2487110646178863</v>
      </c>
      <c r="D47" s="37">
        <f>100*(INDEX(monthly!$1:$1048576,MATCH(crec_mensuales!$A47,monthly!$A:$A,0),MATCH(crec_mensuales!D$4,monthly!$1:$1,0))/INDEX(monthly!$1:$1048576,MATCH(crec_mensuales!$A47,monthly!$A:$A,0)-12,MATCH(crec_mensuales!D$4,monthly!$1:$1,0))-1)</f>
        <v>-17.363746297070971</v>
      </c>
      <c r="E47" s="37">
        <f>100*(INDEX(monthly!$1:$1048576,MATCH(crec_mensuales!$A47,monthly!$A:$A,0),MATCH(crec_mensuales!E$4,monthly!$1:$1,0))/INDEX(monthly!$1:$1048576,MATCH(crec_mensuales!$A47,monthly!$A:$A,0)-12,MATCH(crec_mensuales!E$4,monthly!$1:$1,0))-1)</f>
        <v>9.0187360873027487</v>
      </c>
    </row>
    <row r="48" spans="1:5" x14ac:dyDescent="0.25">
      <c r="A48" s="53">
        <v>43313</v>
      </c>
      <c r="B48" s="37">
        <f>100*(INDEX(monthly!$1:$1048576,MATCH(crec_mensuales!$A48,monthly!$A:$A,0),MATCH(crec_mensuales!B$4,monthly!$1:$1,0))/INDEX(monthly!$1:$1048576,MATCH(crec_mensuales!$A48,monthly!$A:$A,0)-12,MATCH(crec_mensuales!B$4,monthly!$1:$1,0))-1)</f>
        <v>1.8531901439354348</v>
      </c>
      <c r="C48" s="37">
        <f>100*(INDEX(monthly!$1:$1048576,MATCH(crec_mensuales!$A48,monthly!$A:$A,0),MATCH(crec_mensuales!C$4,monthly!$1:$1,0))/INDEX(monthly!$1:$1048576,MATCH(crec_mensuales!$A48,monthly!$A:$A,0)-12,MATCH(crec_mensuales!C$4,monthly!$1:$1,0))-1)</f>
        <v>-3.7954594747562687</v>
      </c>
      <c r="D48" s="37">
        <f>100*(INDEX(monthly!$1:$1048576,MATCH(crec_mensuales!$A48,monthly!$A:$A,0),MATCH(crec_mensuales!D$4,monthly!$1:$1,0))/INDEX(monthly!$1:$1048576,MATCH(crec_mensuales!$A48,monthly!$A:$A,0)-12,MATCH(crec_mensuales!D$4,monthly!$1:$1,0))-1)</f>
        <v>-3.2863046834471388</v>
      </c>
      <c r="E48" s="37">
        <f>100*(INDEX(monthly!$1:$1048576,MATCH(crec_mensuales!$A48,monthly!$A:$A,0),MATCH(crec_mensuales!E$4,monthly!$1:$1,0))/INDEX(monthly!$1:$1048576,MATCH(crec_mensuales!$A48,monthly!$A:$A,0)-12,MATCH(crec_mensuales!E$4,monthly!$1:$1,0))-1)</f>
        <v>3.9819779693594848</v>
      </c>
    </row>
    <row r="49" spans="1:5" x14ac:dyDescent="0.25">
      <c r="A49" s="53">
        <v>43344</v>
      </c>
      <c r="B49" s="37">
        <f>100*(INDEX(monthly!$1:$1048576,MATCH(crec_mensuales!$A49,monthly!$A:$A,0),MATCH(crec_mensuales!B$4,monthly!$1:$1,0))/INDEX(monthly!$1:$1048576,MATCH(crec_mensuales!$A49,monthly!$A:$A,0)-12,MATCH(crec_mensuales!B$4,monthly!$1:$1,0))-1)</f>
        <v>-0.78561748318152214</v>
      </c>
      <c r="C49" s="37">
        <f>100*(INDEX(monthly!$1:$1048576,MATCH(crec_mensuales!$A49,monthly!$A:$A,0),MATCH(crec_mensuales!C$4,monthly!$1:$1,0))/INDEX(monthly!$1:$1048576,MATCH(crec_mensuales!$A49,monthly!$A:$A,0)-12,MATCH(crec_mensuales!C$4,monthly!$1:$1,0))-1)</f>
        <v>-3.7884497246445825</v>
      </c>
      <c r="D49" s="37">
        <f>100*(INDEX(monthly!$1:$1048576,MATCH(crec_mensuales!$A49,monthly!$A:$A,0),MATCH(crec_mensuales!D$4,monthly!$1:$1,0))/INDEX(monthly!$1:$1048576,MATCH(crec_mensuales!$A49,monthly!$A:$A,0)-12,MATCH(crec_mensuales!D$4,monthly!$1:$1,0))-1)</f>
        <v>5.6944836992874892</v>
      </c>
      <c r="E49" s="37">
        <f>100*(INDEX(monthly!$1:$1048576,MATCH(crec_mensuales!$A49,monthly!$A:$A,0),MATCH(crec_mensuales!E$4,monthly!$1:$1,0))/INDEX(monthly!$1:$1048576,MATCH(crec_mensuales!$A49,monthly!$A:$A,0)-12,MATCH(crec_mensuales!E$4,monthly!$1:$1,0))-1)</f>
        <v>3.7884966816759347</v>
      </c>
    </row>
    <row r="50" spans="1:5" x14ac:dyDescent="0.25">
      <c r="A50" s="53">
        <v>43374</v>
      </c>
      <c r="B50" s="37">
        <f>100*(INDEX(monthly!$1:$1048576,MATCH(crec_mensuales!$A50,monthly!$A:$A,0),MATCH(crec_mensuales!B$4,monthly!$1:$1,0))/INDEX(monthly!$1:$1048576,MATCH(crec_mensuales!$A50,monthly!$A:$A,0)-12,MATCH(crec_mensuales!B$4,monthly!$1:$1,0))-1)</f>
        <v>2.784773112647132</v>
      </c>
      <c r="C50" s="37">
        <f>100*(INDEX(monthly!$1:$1048576,MATCH(crec_mensuales!$A50,monthly!$A:$A,0),MATCH(crec_mensuales!C$4,monthly!$1:$1,0))/INDEX(monthly!$1:$1048576,MATCH(crec_mensuales!$A50,monthly!$A:$A,0)-12,MATCH(crec_mensuales!C$4,monthly!$1:$1,0))-1)</f>
        <v>4.3694847111813262</v>
      </c>
      <c r="D50" s="37">
        <f>100*(INDEX(monthly!$1:$1048576,MATCH(crec_mensuales!$A50,monthly!$A:$A,0),MATCH(crec_mensuales!D$4,monthly!$1:$1,0))/INDEX(monthly!$1:$1048576,MATCH(crec_mensuales!$A50,monthly!$A:$A,0)-12,MATCH(crec_mensuales!D$4,monthly!$1:$1,0))-1)</f>
        <v>7.642595882522496</v>
      </c>
      <c r="E50" s="37">
        <f>100*(INDEX(monthly!$1:$1048576,MATCH(crec_mensuales!$A50,monthly!$A:$A,0),MATCH(crec_mensuales!E$4,monthly!$1:$1,0))/INDEX(monthly!$1:$1048576,MATCH(crec_mensuales!$A50,monthly!$A:$A,0)-12,MATCH(crec_mensuales!E$4,monthly!$1:$1,0))-1)</f>
        <v>10.512545258844019</v>
      </c>
    </row>
    <row r="51" spans="1:5" x14ac:dyDescent="0.25">
      <c r="A51" s="53">
        <v>43405</v>
      </c>
      <c r="B51" s="37">
        <f>100*(INDEX(monthly!$1:$1048576,MATCH(crec_mensuales!$A51,monthly!$A:$A,0),MATCH(crec_mensuales!B$4,monthly!$1:$1,0))/INDEX(monthly!$1:$1048576,MATCH(crec_mensuales!$A51,monthly!$A:$A,0)-12,MATCH(crec_mensuales!B$4,monthly!$1:$1,0))-1)</f>
        <v>0.9163033323407177</v>
      </c>
      <c r="C51" s="37">
        <f>100*(INDEX(monthly!$1:$1048576,MATCH(crec_mensuales!$A51,monthly!$A:$A,0),MATCH(crec_mensuales!C$4,monthly!$1:$1,0))/INDEX(monthly!$1:$1048576,MATCH(crec_mensuales!$A51,monthly!$A:$A,0)-12,MATCH(crec_mensuales!C$4,monthly!$1:$1,0))-1)</f>
        <v>4.2342537167804117</v>
      </c>
      <c r="D51" s="37">
        <f>100*(INDEX(monthly!$1:$1048576,MATCH(crec_mensuales!$A51,monthly!$A:$A,0),MATCH(crec_mensuales!D$4,monthly!$1:$1,0))/INDEX(monthly!$1:$1048576,MATCH(crec_mensuales!$A51,monthly!$A:$A,0)-12,MATCH(crec_mensuales!D$4,monthly!$1:$1,0))-1)</f>
        <v>-0.9946192812596788</v>
      </c>
      <c r="E51" s="37">
        <f>100*(INDEX(monthly!$1:$1048576,MATCH(crec_mensuales!$A51,monthly!$A:$A,0),MATCH(crec_mensuales!E$4,monthly!$1:$1,0))/INDEX(monthly!$1:$1048576,MATCH(crec_mensuales!$A51,monthly!$A:$A,0)-12,MATCH(crec_mensuales!E$4,monthly!$1:$1,0))-1)</f>
        <v>5.3086690763647804</v>
      </c>
    </row>
    <row r="52" spans="1:5" x14ac:dyDescent="0.25">
      <c r="A52" s="53">
        <v>43435</v>
      </c>
      <c r="B52" s="37">
        <f>100*(INDEX(monthly!$1:$1048576,MATCH(crec_mensuales!$A52,monthly!$A:$A,0),MATCH(crec_mensuales!B$4,monthly!$1:$1,0))/INDEX(monthly!$1:$1048576,MATCH(crec_mensuales!$A52,monthly!$A:$A,0)-12,MATCH(crec_mensuales!B$4,monthly!$1:$1,0))-1)</f>
        <v>-0.16348319656831478</v>
      </c>
      <c r="C52" s="37">
        <f>100*(INDEX(monthly!$1:$1048576,MATCH(crec_mensuales!$A52,monthly!$A:$A,0),MATCH(crec_mensuales!C$4,monthly!$1:$1,0))/INDEX(monthly!$1:$1048576,MATCH(crec_mensuales!$A52,monthly!$A:$A,0)-12,MATCH(crec_mensuales!C$4,monthly!$1:$1,0))-1)</f>
        <v>5.5157422855358185</v>
      </c>
      <c r="D52" s="37">
        <f>100*(INDEX(monthly!$1:$1048576,MATCH(crec_mensuales!$A52,monthly!$A:$A,0),MATCH(crec_mensuales!D$4,monthly!$1:$1,0))/INDEX(monthly!$1:$1048576,MATCH(crec_mensuales!$A52,monthly!$A:$A,0)-12,MATCH(crec_mensuales!D$4,monthly!$1:$1,0))-1)</f>
        <v>-5.7152123104380443</v>
      </c>
      <c r="E52" s="37">
        <f>100*(INDEX(monthly!$1:$1048576,MATCH(crec_mensuales!$A52,monthly!$A:$A,0),MATCH(crec_mensuales!E$4,monthly!$1:$1,0))/INDEX(monthly!$1:$1048576,MATCH(crec_mensuales!$A52,monthly!$A:$A,0)-12,MATCH(crec_mensuales!E$4,monthly!$1:$1,0))-1)</f>
        <v>-2.8749893125376569</v>
      </c>
    </row>
    <row r="53" spans="1:5" x14ac:dyDescent="0.25">
      <c r="A53" s="53">
        <v>43466</v>
      </c>
      <c r="B53" s="37">
        <f>100*(INDEX(monthly!$1:$1048576,MATCH(crec_mensuales!$A53,monthly!$A:$A,0),MATCH(crec_mensuales!B$4,monthly!$1:$1,0))/INDEX(monthly!$1:$1048576,MATCH(crec_mensuales!$A53,monthly!$A:$A,0)-12,MATCH(crec_mensuales!B$4,monthly!$1:$1,0))-1)</f>
        <v>-8.4839656289892318E-2</v>
      </c>
      <c r="C53" s="37">
        <f>100*(INDEX(monthly!$1:$1048576,MATCH(crec_mensuales!$A53,monthly!$A:$A,0),MATCH(crec_mensuales!C$4,monthly!$1:$1,0))/INDEX(monthly!$1:$1048576,MATCH(crec_mensuales!$A53,monthly!$A:$A,0)-12,MATCH(crec_mensuales!C$4,monthly!$1:$1,0))-1)</f>
        <v>11.699860866311674</v>
      </c>
      <c r="D53" s="37">
        <f>100*(INDEX(monthly!$1:$1048576,MATCH(crec_mensuales!$A53,monthly!$A:$A,0),MATCH(crec_mensuales!D$4,monthly!$1:$1,0))/INDEX(monthly!$1:$1048576,MATCH(crec_mensuales!$A53,monthly!$A:$A,0)-12,MATCH(crec_mensuales!D$4,monthly!$1:$1,0))-1)</f>
        <v>17.145005276749892</v>
      </c>
      <c r="E53" s="37">
        <f>100*(INDEX(monthly!$1:$1048576,MATCH(crec_mensuales!$A53,monthly!$A:$A,0),MATCH(crec_mensuales!E$4,monthly!$1:$1,0))/INDEX(monthly!$1:$1048576,MATCH(crec_mensuales!$A53,monthly!$A:$A,0)-12,MATCH(crec_mensuales!E$4,monthly!$1:$1,0))-1)</f>
        <v>-9.2526792499020729</v>
      </c>
    </row>
  </sheetData>
  <pageMargins left="0.70866141732283472" right="0.70866141732283472" top="0.74803149606299213" bottom="0.74803149606299213" header="0.31496062992125984" footer="0.31496062992125984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quarterly</vt:lpstr>
      <vt:lpstr>q_preprocess</vt:lpstr>
      <vt:lpstr>monthly</vt:lpstr>
      <vt:lpstr>m_preprocess</vt:lpstr>
      <vt:lpstr>optimal</vt:lpstr>
      <vt:lpstr>proyPIB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2016-11-29T14:30:47Z</cp:lastPrinted>
  <dcterms:created xsi:type="dcterms:W3CDTF">2015-04-10T15:03:52Z</dcterms:created>
  <dcterms:modified xsi:type="dcterms:W3CDTF">2019-04-01T13:10:31Z</dcterms:modified>
</cp:coreProperties>
</file>