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30744_isep_ipp_pt/Documents/"/>
    </mc:Choice>
  </mc:AlternateContent>
  <xr:revisionPtr revIDLastSave="0" documentId="8_{FE3ADA32-788F-4C81-ADD9-A18481802883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D3" i="10"/>
  <c r="D3" i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<sst xmlns="http://schemas.openxmlformats.org/spreadsheetml/2006/main" count="285" uniqueCount="129">
  <si>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</si>
  <si>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</si>
  <si>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</si>
  <si>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</si>
  <si>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</si>
  <si>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</si>
  <si>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</si>
  <si>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</si>
  <si>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Null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</si>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</sst>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7" sqref="J17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84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67" t="s">
        <v>5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>
      <c r="B9" s="1"/>
      <c r="C9" s="1"/>
      <c r="D9" s="42">
        <f>C10</f>
        <v>1230399</v>
      </c>
      <c r="E9" s="43">
        <f>C11</f>
        <v>1230741</v>
      </c>
      <c r="F9" s="43">
        <f>C12</f>
        <v>1231235</v>
      </c>
      <c r="G9" s="43">
        <f>C13</f>
        <v>1230744</v>
      </c>
      <c r="H9" s="43">
        <f>C14</f>
        <v>1191647</v>
      </c>
      <c r="I9" s="43" t="str">
        <f>C15</f>
        <v>Null</v>
      </c>
      <c r="J9" s="43" t="str">
        <f>C16</f>
        <v>Null</v>
      </c>
      <c r="K9" s="43" t="str">
        <f>C17</f>
        <v>Null</v>
      </c>
      <c r="L9" s="43" t="str">
        <f>C18</f>
        <v>Null</v>
      </c>
      <c r="M9" s="43" t="str">
        <f>C19</f>
        <v>Null</v>
      </c>
      <c r="N9" s="43" t="str">
        <f>C20</f>
        <v>Null</v>
      </c>
      <c r="O9" s="43" t="str">
        <f>C21</f>
        <v>Null</v>
      </c>
      <c r="P9" s="43" t="str">
        <f>C22</f>
        <v>Null</v>
      </c>
      <c r="Q9" s="43" t="str">
        <f>C23</f>
        <v>Null</v>
      </c>
      <c r="R9" s="43" t="str">
        <f>C24</f>
        <v>Null</v>
      </c>
      <c r="S9" s="44" t="s">
        <v>6</v>
      </c>
    </row>
    <row r="10" spans="1:20">
      <c r="B10" s="64" t="s">
        <v>7</v>
      </c>
      <c r="C10" s="37">
        <v>1230399</v>
      </c>
      <c r="D10" s="36">
        <v>3</v>
      </c>
      <c r="E10" s="38">
        <v>4</v>
      </c>
      <c r="F10" s="39">
        <v>3</v>
      </c>
      <c r="G10" s="39">
        <v>4</v>
      </c>
      <c r="H10" s="39">
        <v>3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3.4</v>
      </c>
    </row>
    <row r="11" spans="1:20">
      <c r="B11" s="65"/>
      <c r="C11" s="8">
        <v>1230741</v>
      </c>
      <c r="D11" s="9">
        <v>4</v>
      </c>
      <c r="E11" s="36">
        <v>4</v>
      </c>
      <c r="F11" s="35">
        <v>3</v>
      </c>
      <c r="G11" s="8">
        <v>4</v>
      </c>
      <c r="H11" s="8">
        <v>3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3.6</v>
      </c>
    </row>
    <row r="12" spans="1:20">
      <c r="B12" s="65"/>
      <c r="C12" s="8">
        <v>1231235</v>
      </c>
      <c r="D12" s="8">
        <v>4</v>
      </c>
      <c r="E12" s="9">
        <v>4</v>
      </c>
      <c r="F12" s="36">
        <v>3</v>
      </c>
      <c r="G12" s="35">
        <v>4</v>
      </c>
      <c r="H12" s="8">
        <v>3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3.6</v>
      </c>
    </row>
    <row r="13" spans="1:20">
      <c r="B13" s="65"/>
      <c r="C13" s="8">
        <v>1230744</v>
      </c>
      <c r="D13" s="8">
        <v>4</v>
      </c>
      <c r="E13" s="8">
        <v>4</v>
      </c>
      <c r="F13" s="9">
        <v>3</v>
      </c>
      <c r="G13" s="36">
        <v>4</v>
      </c>
      <c r="H13" s="35">
        <v>3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3.6</v>
      </c>
    </row>
    <row r="14" spans="1:20">
      <c r="B14" s="65"/>
      <c r="C14" s="8">
        <v>1191647</v>
      </c>
      <c r="D14" s="8">
        <v>4</v>
      </c>
      <c r="E14" s="8">
        <v>4</v>
      </c>
      <c r="F14" s="8">
        <v>3</v>
      </c>
      <c r="G14" s="9">
        <v>4</v>
      </c>
      <c r="H14" s="36">
        <v>3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3.6</v>
      </c>
    </row>
    <row r="15" spans="1:20" ht="16.149999999999999" thickBot="1">
      <c r="B15" s="65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>
      <c r="B16" s="65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>
      <c r="B17" s="65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>
      <c r="B18" s="65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>
      <c r="B19" s="65"/>
      <c r="C19" s="8" t="s">
        <v>8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>
      <c r="B20" s="65"/>
      <c r="C20" s="8" t="s">
        <v>8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>
      <c r="B21" s="65"/>
      <c r="C21" s="8" t="s">
        <v>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>
      <c r="B22" s="65"/>
      <c r="C22" s="8" t="s">
        <v>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>
      <c r="B23" s="65"/>
      <c r="C23" s="8" t="s"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>
      <c r="B24" s="66"/>
      <c r="C24" s="8" t="s">
        <v>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>
      <c r="B25" s="1"/>
      <c r="C25" s="45" t="s">
        <v>6</v>
      </c>
      <c r="D25" s="46">
        <f>AVERAGE(D10:D24)</f>
        <v>3.8</v>
      </c>
      <c r="E25" s="46">
        <f t="shared" ref="E25:R25" si="1">AVERAGE(E10:E24)</f>
        <v>4</v>
      </c>
      <c r="F25" s="46">
        <f t="shared" si="1"/>
        <v>3</v>
      </c>
      <c r="G25" s="46">
        <f t="shared" si="1"/>
        <v>4</v>
      </c>
      <c r="H25" s="46">
        <f t="shared" si="1"/>
        <v>3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9</v>
      </c>
    </row>
    <row r="28" spans="1:19">
      <c r="A28" t="s">
        <v>10</v>
      </c>
    </row>
    <row r="29" spans="1:19">
      <c r="A29" s="3" t="s">
        <v>11</v>
      </c>
    </row>
    <row r="30" spans="1:19">
      <c r="A30" t="s">
        <v>12</v>
      </c>
    </row>
    <row r="31" spans="1:19">
      <c r="A31">
        <v>0</v>
      </c>
      <c r="B31" t="s">
        <v>13</v>
      </c>
    </row>
    <row r="32" spans="1:19">
      <c r="A32">
        <v>1</v>
      </c>
      <c r="B32" t="s">
        <v>14</v>
      </c>
    </row>
    <row r="33" spans="1:2">
      <c r="A33">
        <v>2</v>
      </c>
      <c r="B33" t="s">
        <v>15</v>
      </c>
    </row>
    <row r="34" spans="1:2">
      <c r="A34">
        <v>3</v>
      </c>
      <c r="B34" t="s">
        <v>16</v>
      </c>
    </row>
    <row r="35" spans="1:2">
      <c r="A35">
        <v>4</v>
      </c>
      <c r="B35" t="s">
        <v>17</v>
      </c>
    </row>
    <row r="36" spans="1:2">
      <c r="A36">
        <v>5</v>
      </c>
      <c r="B36" t="s">
        <v>18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10" workbookViewId="0">
      <selection activeCell="D19" sqref="D19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19</v>
      </c>
    </row>
    <row r="2" spans="1:10" ht="16.149999999999999" thickBot="1"/>
    <row r="3" spans="1:10">
      <c r="A3" s="64" t="s">
        <v>20</v>
      </c>
      <c r="B3" s="72" t="s">
        <v>21</v>
      </c>
      <c r="C3" s="72" t="s">
        <v>22</v>
      </c>
      <c r="D3" s="70" t="s">
        <v>23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15">
      <c r="A4" s="65"/>
      <c r="B4" s="73"/>
      <c r="C4" s="73"/>
      <c r="D4" s="71"/>
      <c r="E4" s="14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15" t="s">
        <v>29</v>
      </c>
    </row>
    <row r="5" spans="1:10" ht="47.45" thickBot="1">
      <c r="A5" s="65"/>
      <c r="B5" s="73"/>
      <c r="C5" s="73"/>
      <c r="D5" s="71"/>
      <c r="E5" s="22" t="s">
        <v>30</v>
      </c>
      <c r="F5" s="23" t="s">
        <v>31</v>
      </c>
      <c r="G5" s="23" t="s">
        <v>32</v>
      </c>
      <c r="H5" s="23" t="s">
        <v>33</v>
      </c>
      <c r="I5" s="23" t="s">
        <v>34</v>
      </c>
      <c r="J5" s="16" t="s">
        <v>35</v>
      </c>
    </row>
    <row r="6" spans="1:10" ht="46.9">
      <c r="A6" s="14">
        <v>1</v>
      </c>
      <c r="B6" s="29">
        <v>1231235</v>
      </c>
      <c r="C6" s="29">
        <v>3</v>
      </c>
      <c r="D6" s="60">
        <v>4</v>
      </c>
      <c r="E6" s="31" t="s">
        <v>30</v>
      </c>
      <c r="F6" s="32" t="s">
        <v>31</v>
      </c>
      <c r="G6" s="32" t="s">
        <v>32</v>
      </c>
      <c r="H6" s="32" t="s">
        <v>33</v>
      </c>
      <c r="I6" s="32" t="s">
        <v>34</v>
      </c>
      <c r="J6" s="33" t="s">
        <v>36</v>
      </c>
    </row>
    <row r="7" spans="1:10" ht="46.9">
      <c r="A7" s="14">
        <v>2</v>
      </c>
      <c r="B7" s="29">
        <v>1230744</v>
      </c>
      <c r="C7" s="29">
        <v>4</v>
      </c>
      <c r="D7" s="60">
        <v>4</v>
      </c>
      <c r="E7" s="14" t="s">
        <v>30</v>
      </c>
      <c r="F7" s="7" t="s">
        <v>31</v>
      </c>
      <c r="G7" s="7" t="s">
        <v>32</v>
      </c>
      <c r="H7" s="7" t="s">
        <v>33</v>
      </c>
      <c r="I7" s="7" t="s">
        <v>34</v>
      </c>
      <c r="J7" s="33" t="s">
        <v>36</v>
      </c>
    </row>
    <row r="8" spans="1:10" ht="46.9">
      <c r="A8" s="14">
        <v>3</v>
      </c>
      <c r="B8" s="29">
        <v>1230744</v>
      </c>
      <c r="C8" s="29">
        <v>4</v>
      </c>
      <c r="D8" s="60">
        <v>3</v>
      </c>
      <c r="E8" s="14" t="s">
        <v>30</v>
      </c>
      <c r="F8" s="7" t="s">
        <v>31</v>
      </c>
      <c r="G8" s="7" t="s">
        <v>32</v>
      </c>
      <c r="H8" s="7" t="s">
        <v>33</v>
      </c>
      <c r="I8" s="7" t="s">
        <v>34</v>
      </c>
      <c r="J8" s="33" t="s">
        <v>36</v>
      </c>
    </row>
    <row r="9" spans="1:10" ht="46.9">
      <c r="A9" s="14">
        <v>4</v>
      </c>
      <c r="B9" s="29">
        <v>1230399</v>
      </c>
      <c r="C9" s="29">
        <v>3</v>
      </c>
      <c r="D9" s="60">
        <v>3</v>
      </c>
      <c r="E9" s="14" t="s">
        <v>30</v>
      </c>
      <c r="F9" s="7" t="s">
        <v>31</v>
      </c>
      <c r="G9" s="7" t="s">
        <v>32</v>
      </c>
      <c r="H9" s="7" t="s">
        <v>33</v>
      </c>
      <c r="I9" s="7" t="s">
        <v>34</v>
      </c>
      <c r="J9" s="33" t="s">
        <v>36</v>
      </c>
    </row>
    <row r="10" spans="1:10" ht="46.9">
      <c r="A10" s="14">
        <v>5</v>
      </c>
      <c r="B10" s="29">
        <v>1230741</v>
      </c>
      <c r="C10" s="29">
        <v>3</v>
      </c>
      <c r="D10" s="60">
        <v>3</v>
      </c>
      <c r="E10" s="14" t="s">
        <v>30</v>
      </c>
      <c r="F10" s="7" t="s">
        <v>31</v>
      </c>
      <c r="G10" s="7" t="s">
        <v>32</v>
      </c>
      <c r="H10" s="7" t="s">
        <v>33</v>
      </c>
      <c r="I10" s="7" t="s">
        <v>34</v>
      </c>
      <c r="J10" s="33" t="s">
        <v>36</v>
      </c>
    </row>
    <row r="11" spans="1:10" ht="46.9">
      <c r="A11" s="14">
        <v>6</v>
      </c>
      <c r="B11" s="29">
        <v>1230741</v>
      </c>
      <c r="C11" s="29">
        <v>4</v>
      </c>
      <c r="D11" s="60">
        <v>4</v>
      </c>
      <c r="E11" s="14" t="s">
        <v>30</v>
      </c>
      <c r="F11" s="7" t="s">
        <v>31</v>
      </c>
      <c r="G11" s="7" t="s">
        <v>32</v>
      </c>
      <c r="H11" s="7" t="s">
        <v>33</v>
      </c>
      <c r="I11" s="7" t="s">
        <v>34</v>
      </c>
      <c r="J11" s="33" t="s">
        <v>36</v>
      </c>
    </row>
    <row r="12" spans="1:10" ht="46.9">
      <c r="A12" s="14">
        <v>7</v>
      </c>
      <c r="B12" s="29">
        <v>1191647</v>
      </c>
      <c r="C12" s="29">
        <v>3</v>
      </c>
      <c r="D12" s="60">
        <v>3</v>
      </c>
      <c r="E12" s="14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33" t="s">
        <v>36</v>
      </c>
    </row>
    <row r="13" spans="1:10" ht="46.9">
      <c r="A13" s="14">
        <v>8</v>
      </c>
      <c r="B13" s="29">
        <v>1230741</v>
      </c>
      <c r="C13" s="29">
        <v>4</v>
      </c>
      <c r="D13" s="60">
        <v>3</v>
      </c>
      <c r="E13" s="14" t="s">
        <v>30</v>
      </c>
      <c r="F13" s="7" t="s">
        <v>31</v>
      </c>
      <c r="G13" s="7" t="s">
        <v>32</v>
      </c>
      <c r="H13" s="7" t="s">
        <v>33</v>
      </c>
      <c r="I13" s="7" t="s">
        <v>34</v>
      </c>
      <c r="J13" s="33" t="s">
        <v>36</v>
      </c>
    </row>
    <row r="14" spans="1:10" ht="46.9">
      <c r="A14" s="14">
        <v>9</v>
      </c>
      <c r="B14" s="29">
        <v>1230399</v>
      </c>
      <c r="C14" s="29">
        <v>3</v>
      </c>
      <c r="D14" s="60">
        <v>3</v>
      </c>
      <c r="E14" s="14" t="s">
        <v>30</v>
      </c>
      <c r="F14" s="7" t="s">
        <v>31</v>
      </c>
      <c r="G14" s="7" t="s">
        <v>32</v>
      </c>
      <c r="H14" s="7" t="s">
        <v>33</v>
      </c>
      <c r="I14" s="7" t="s">
        <v>34</v>
      </c>
      <c r="J14" s="33" t="s">
        <v>36</v>
      </c>
    </row>
    <row r="15" spans="1:10" ht="46.9">
      <c r="A15" s="14">
        <v>10</v>
      </c>
      <c r="B15" s="29">
        <v>1191647</v>
      </c>
      <c r="C15" s="29">
        <v>3</v>
      </c>
      <c r="D15" s="60">
        <v>3</v>
      </c>
      <c r="E15" s="14" t="s">
        <v>30</v>
      </c>
      <c r="F15" s="7" t="s">
        <v>31</v>
      </c>
      <c r="G15" s="7" t="s">
        <v>32</v>
      </c>
      <c r="H15" s="7" t="s">
        <v>33</v>
      </c>
      <c r="I15" s="7" t="s">
        <v>34</v>
      </c>
      <c r="J15" s="33" t="s">
        <v>36</v>
      </c>
    </row>
    <row r="16" spans="1:10" ht="46.9">
      <c r="A16" s="14">
        <v>11</v>
      </c>
      <c r="B16" s="29">
        <v>1230744</v>
      </c>
      <c r="C16" s="29">
        <v>3</v>
      </c>
      <c r="D16" s="60">
        <v>3</v>
      </c>
      <c r="E16" s="14" t="s">
        <v>30</v>
      </c>
      <c r="F16" s="7" t="s">
        <v>31</v>
      </c>
      <c r="G16" s="7" t="s">
        <v>32</v>
      </c>
      <c r="H16" s="7" t="s">
        <v>33</v>
      </c>
      <c r="I16" s="7" t="s">
        <v>34</v>
      </c>
      <c r="J16" s="33" t="s">
        <v>36</v>
      </c>
    </row>
    <row r="17" spans="1:10" ht="46.9">
      <c r="A17" s="14">
        <v>12</v>
      </c>
      <c r="B17" s="29">
        <v>1230741</v>
      </c>
      <c r="C17" s="29">
        <v>3</v>
      </c>
      <c r="D17" s="60">
        <v>3</v>
      </c>
      <c r="E17" s="14" t="s">
        <v>30</v>
      </c>
      <c r="F17" s="7" t="s">
        <v>31</v>
      </c>
      <c r="G17" s="7" t="s">
        <v>32</v>
      </c>
      <c r="H17" s="7" t="s">
        <v>33</v>
      </c>
      <c r="I17" s="7" t="s">
        <v>34</v>
      </c>
      <c r="J17" s="33" t="s">
        <v>36</v>
      </c>
    </row>
    <row r="18" spans="1:10" ht="46.9">
      <c r="A18" s="14">
        <v>13</v>
      </c>
      <c r="B18" s="29">
        <v>1191647</v>
      </c>
      <c r="C18" s="29">
        <v>3</v>
      </c>
      <c r="D18" s="60">
        <v>3</v>
      </c>
      <c r="E18" s="14" t="s">
        <v>30</v>
      </c>
      <c r="F18" s="7" t="s">
        <v>31</v>
      </c>
      <c r="G18" s="7" t="s">
        <v>32</v>
      </c>
      <c r="H18" s="7" t="s">
        <v>33</v>
      </c>
      <c r="I18" s="7" t="s">
        <v>34</v>
      </c>
      <c r="J18" s="33" t="s">
        <v>36</v>
      </c>
    </row>
    <row r="19" spans="1:10" ht="46.9">
      <c r="A19" s="14">
        <v>14</v>
      </c>
      <c r="B19" s="29">
        <v>1231235</v>
      </c>
      <c r="C19" s="29">
        <v>3</v>
      </c>
      <c r="D19" s="60">
        <v>4</v>
      </c>
      <c r="E19" s="63" t="s">
        <v>30</v>
      </c>
      <c r="F19" s="7" t="s">
        <v>31</v>
      </c>
      <c r="G19" s="7" t="s">
        <v>32</v>
      </c>
      <c r="H19" s="62" t="s">
        <v>33</v>
      </c>
      <c r="I19" s="7" t="s">
        <v>34</v>
      </c>
      <c r="J19" s="33" t="s">
        <v>36</v>
      </c>
    </row>
    <row r="20" spans="1:10" ht="46.9">
      <c r="A20" s="14"/>
      <c r="B20" s="29"/>
      <c r="C20" s="29"/>
      <c r="D20" s="60"/>
      <c r="E20" s="14" t="s">
        <v>30</v>
      </c>
      <c r="F20" s="7" t="s">
        <v>31</v>
      </c>
      <c r="G20" s="7" t="s">
        <v>32</v>
      </c>
      <c r="H20" s="7" t="s">
        <v>33</v>
      </c>
      <c r="I20" s="7" t="s">
        <v>34</v>
      </c>
      <c r="J20" s="33" t="s">
        <v>36</v>
      </c>
    </row>
    <row r="21" spans="1:10" ht="46.9">
      <c r="A21" s="14"/>
      <c r="B21" s="29"/>
      <c r="C21" s="29"/>
      <c r="D21" s="60"/>
      <c r="E21" s="14" t="s">
        <v>30</v>
      </c>
      <c r="F21" s="7" t="s">
        <v>31</v>
      </c>
      <c r="G21" s="7" t="s">
        <v>32</v>
      </c>
      <c r="H21" s="7" t="s">
        <v>33</v>
      </c>
      <c r="I21" s="7" t="s">
        <v>34</v>
      </c>
      <c r="J21" s="33" t="s">
        <v>36</v>
      </c>
    </row>
    <row r="22" spans="1:10" ht="46.9">
      <c r="A22" s="14"/>
      <c r="B22" s="29"/>
      <c r="C22" s="29"/>
      <c r="D22" s="60"/>
      <c r="E22" s="14" t="s">
        <v>30</v>
      </c>
      <c r="F22" s="7" t="s">
        <v>31</v>
      </c>
      <c r="G22" s="7" t="s">
        <v>32</v>
      </c>
      <c r="H22" s="7" t="s">
        <v>33</v>
      </c>
      <c r="I22" s="7" t="s">
        <v>34</v>
      </c>
      <c r="J22" s="33" t="s">
        <v>36</v>
      </c>
    </row>
    <row r="23" spans="1:10" ht="46.9">
      <c r="A23" s="14"/>
      <c r="B23" s="29"/>
      <c r="C23" s="29"/>
      <c r="D23" s="60"/>
      <c r="E23" s="14" t="s">
        <v>30</v>
      </c>
      <c r="F23" s="7" t="s">
        <v>31</v>
      </c>
      <c r="G23" s="7" t="s">
        <v>32</v>
      </c>
      <c r="H23" s="7" t="s">
        <v>33</v>
      </c>
      <c r="I23" s="7" t="s">
        <v>34</v>
      </c>
      <c r="J23" s="33" t="s">
        <v>36</v>
      </c>
    </row>
    <row r="24" spans="1:10" ht="46.9">
      <c r="A24" s="14"/>
      <c r="B24" s="29"/>
      <c r="C24" s="29"/>
      <c r="D24" s="60"/>
      <c r="E24" s="14" t="s">
        <v>30</v>
      </c>
      <c r="F24" s="7" t="s">
        <v>31</v>
      </c>
      <c r="G24" s="7" t="s">
        <v>32</v>
      </c>
      <c r="H24" s="7" t="s">
        <v>33</v>
      </c>
      <c r="I24" s="7" t="s">
        <v>34</v>
      </c>
      <c r="J24" s="33" t="s">
        <v>36</v>
      </c>
    </row>
    <row r="25" spans="1:10" ht="47.45" thickBot="1">
      <c r="A25" s="22"/>
      <c r="B25" s="54"/>
      <c r="C25" s="54"/>
      <c r="D25" s="61"/>
      <c r="E25" s="22" t="s">
        <v>30</v>
      </c>
      <c r="F25" s="23" t="s">
        <v>31</v>
      </c>
      <c r="G25" s="23" t="s">
        <v>32</v>
      </c>
      <c r="H25" s="23" t="s">
        <v>33</v>
      </c>
      <c r="I25" s="23" t="s">
        <v>34</v>
      </c>
      <c r="J25" s="33" t="s">
        <v>36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20:C25" xr:uid="{00000000-0002-0000-0100-000000000000}">
      <formula1>$E$40:$J$40</formula1>
    </dataValidation>
    <dataValidation type="list" allowBlank="1" showInputMessage="1" showErrorMessage="1" sqref="C6:C19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I7" sqref="I7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/>
    <row r="3" spans="1:26" ht="49.15">
      <c r="A3" s="19" t="s">
        <v>38</v>
      </c>
      <c r="B3" s="20" t="s">
        <v>39</v>
      </c>
      <c r="C3" s="20">
        <f>'Group and Self Assessment'!C10</f>
        <v>1230399</v>
      </c>
      <c r="D3" s="20">
        <f>'Group and Self Assessment'!C11</f>
        <v>1230741</v>
      </c>
      <c r="E3" s="20">
        <f>'Group and Self Assessment'!C12</f>
        <v>1231235</v>
      </c>
      <c r="F3" s="20">
        <f>'Group and Self Assessment'!C13</f>
        <v>1230744</v>
      </c>
      <c r="G3" s="20">
        <f>'Group and Self Assessment'!C14</f>
        <v>1191647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40</v>
      </c>
      <c r="Z3" s="12" t="s">
        <v>23</v>
      </c>
    </row>
    <row r="4" spans="1:26" ht="62.45">
      <c r="A4" s="14" t="s">
        <v>41</v>
      </c>
      <c r="B4" s="17">
        <v>0.1</v>
      </c>
      <c r="C4" s="25">
        <v>4</v>
      </c>
      <c r="D4" s="25">
        <v>4</v>
      </c>
      <c r="E4" s="25">
        <v>4</v>
      </c>
      <c r="F4" s="25">
        <v>5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</v>
      </c>
      <c r="S4" s="7" t="s">
        <v>42</v>
      </c>
      <c r="T4" s="7" t="s">
        <v>43</v>
      </c>
      <c r="U4" s="7" t="s">
        <v>44</v>
      </c>
      <c r="V4" s="7" t="s">
        <v>45</v>
      </c>
      <c r="W4" s="7" t="s">
        <v>46</v>
      </c>
      <c r="X4" s="7" t="s">
        <v>47</v>
      </c>
      <c r="Y4" s="7"/>
      <c r="Z4" s="15"/>
    </row>
    <row r="5" spans="1:26" ht="124.9">
      <c r="A5" s="14" t="s">
        <v>48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3.8</v>
      </c>
      <c r="S5" s="7" t="s">
        <v>49</v>
      </c>
      <c r="T5" s="7" t="s">
        <v>50</v>
      </c>
      <c r="U5" s="7" t="s">
        <v>51</v>
      </c>
      <c r="V5" s="7" t="s">
        <v>52</v>
      </c>
      <c r="W5" s="7" t="s">
        <v>53</v>
      </c>
      <c r="X5" s="7" t="s">
        <v>54</v>
      </c>
      <c r="Y5" s="7"/>
      <c r="Z5" s="15"/>
    </row>
    <row r="6" spans="1:26" ht="78">
      <c r="A6" s="14" t="s">
        <v>55</v>
      </c>
      <c r="B6" s="17">
        <v>0.5</v>
      </c>
      <c r="C6" s="25">
        <v>3</v>
      </c>
      <c r="D6" s="25">
        <v>4</v>
      </c>
      <c r="E6" s="25">
        <v>3</v>
      </c>
      <c r="F6" s="25">
        <v>4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3.4</v>
      </c>
      <c r="S6" s="7" t="s">
        <v>56</v>
      </c>
      <c r="T6" s="7" t="s">
        <v>57</v>
      </c>
      <c r="U6" s="7" t="s">
        <v>58</v>
      </c>
      <c r="V6" s="7" t="s">
        <v>59</v>
      </c>
      <c r="W6" s="7" t="s">
        <v>60</v>
      </c>
      <c r="X6" s="7" t="s">
        <v>54</v>
      </c>
      <c r="Y6" s="7"/>
      <c r="Z6" s="15"/>
    </row>
    <row r="7" spans="1:26" ht="93.6">
      <c r="A7" s="14" t="s">
        <v>61</v>
      </c>
      <c r="B7" s="17">
        <v>0.2</v>
      </c>
      <c r="C7" s="25">
        <v>3</v>
      </c>
      <c r="D7" s="25">
        <v>3</v>
      </c>
      <c r="E7" s="25">
        <v>3</v>
      </c>
      <c r="F7" s="25">
        <v>4</v>
      </c>
      <c r="G7" s="25">
        <v>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3.2</v>
      </c>
      <c r="S7" s="7" t="s">
        <v>62</v>
      </c>
      <c r="T7" s="7" t="s">
        <v>63</v>
      </c>
      <c r="U7" s="7" t="s">
        <v>64</v>
      </c>
      <c r="V7" s="7" t="s">
        <v>65</v>
      </c>
      <c r="W7" s="7" t="s">
        <v>66</v>
      </c>
      <c r="X7" s="7" t="s">
        <v>54</v>
      </c>
      <c r="Y7" s="7"/>
      <c r="Z7" s="15"/>
    </row>
    <row r="8" spans="1:26">
      <c r="A8" s="14" t="s">
        <v>67</v>
      </c>
      <c r="B8" s="18">
        <f>SUM(B4:B7)</f>
        <v>1</v>
      </c>
      <c r="C8" s="7">
        <f t="shared" ref="C8:Q8" si="1">SUMPRODUCT(C4:C7,$B$4:$B$7)</f>
        <v>3.3000000000000003</v>
      </c>
      <c r="D8" s="7">
        <f t="shared" si="1"/>
        <v>3.8000000000000003</v>
      </c>
      <c r="E8" s="7">
        <f t="shared" si="1"/>
        <v>3.3000000000000003</v>
      </c>
      <c r="F8" s="7">
        <f t="shared" si="1"/>
        <v>4.0999999999999996</v>
      </c>
      <c r="G8" s="7">
        <f t="shared" si="1"/>
        <v>3.1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>
      <c r="A9" s="22" t="s">
        <v>68</v>
      </c>
      <c r="B9" s="23"/>
      <c r="C9" s="23">
        <f>C8/5*20</f>
        <v>13.200000000000001</v>
      </c>
      <c r="D9" s="23">
        <f t="shared" ref="D9:Q9" si="2">D8/5*20</f>
        <v>15.2</v>
      </c>
      <c r="E9" s="23">
        <f t="shared" si="2"/>
        <v>13.200000000000001</v>
      </c>
      <c r="F9" s="23">
        <f t="shared" si="2"/>
        <v>16.399999999999999</v>
      </c>
      <c r="G9" s="23">
        <f t="shared" si="2"/>
        <v>12.4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8" workbookViewId="0">
      <selection activeCell="N17" sqref="N17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69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49.9">
      <c r="A3" s="19" t="s">
        <v>38</v>
      </c>
      <c r="B3" s="20" t="s">
        <v>39</v>
      </c>
      <c r="C3" s="20">
        <f>'Group and Self Assessment'!C10</f>
        <v>1230399</v>
      </c>
      <c r="D3" s="20">
        <f>'Group and Self Assessment'!C11</f>
        <v>1230741</v>
      </c>
      <c r="E3" s="20">
        <f>'Group and Self Assessment'!C12</f>
        <v>1231235</v>
      </c>
      <c r="F3" s="20">
        <f>'Group and Self Assessment'!C13</f>
        <v>1230744</v>
      </c>
      <c r="G3" s="20">
        <f>'Group and Self Assessment'!C14</f>
        <v>1191647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40</v>
      </c>
      <c r="Z3" s="12" t="s">
        <v>23</v>
      </c>
    </row>
    <row r="4" spans="1:26" ht="144.75" customHeight="1">
      <c r="A4" s="14" t="s">
        <v>70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71</v>
      </c>
      <c r="T4" s="59" t="s">
        <v>72</v>
      </c>
      <c r="U4" s="59" t="s">
        <v>73</v>
      </c>
      <c r="V4" s="59" t="s">
        <v>74</v>
      </c>
      <c r="W4" s="59" t="s">
        <v>75</v>
      </c>
      <c r="X4" s="59" t="s">
        <v>76</v>
      </c>
      <c r="Y4" s="56"/>
      <c r="Z4" s="15"/>
    </row>
    <row r="5" spans="1:26" ht="101.25" customHeight="1">
      <c r="A5" s="14" t="s">
        <v>77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78</v>
      </c>
      <c r="T5" s="59" t="s">
        <v>79</v>
      </c>
      <c r="U5" s="59" t="s">
        <v>80</v>
      </c>
      <c r="V5" s="59" t="s">
        <v>81</v>
      </c>
      <c r="W5" s="59" t="s">
        <v>82</v>
      </c>
      <c r="X5" s="59" t="s">
        <v>83</v>
      </c>
      <c r="Y5" s="56"/>
      <c r="Z5" s="15"/>
    </row>
    <row r="6" spans="1:26" ht="46.9">
      <c r="A6" s="14" t="s">
        <v>84</v>
      </c>
      <c r="B6" s="17">
        <v>0.05</v>
      </c>
      <c r="C6" s="25">
        <v>3</v>
      </c>
      <c r="D6" s="25">
        <v>3</v>
      </c>
      <c r="E6" s="25">
        <v>3</v>
      </c>
      <c r="F6" s="25">
        <v>4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3.2</v>
      </c>
      <c r="S6" s="59" t="s">
        <v>85</v>
      </c>
      <c r="T6" s="59" t="s">
        <v>86</v>
      </c>
      <c r="U6" s="59" t="s">
        <v>87</v>
      </c>
      <c r="V6" s="59" t="s">
        <v>88</v>
      </c>
      <c r="W6" s="59" t="s">
        <v>89</v>
      </c>
      <c r="X6" s="59" t="s">
        <v>90</v>
      </c>
      <c r="Y6" s="56"/>
      <c r="Z6" s="15"/>
    </row>
    <row r="7" spans="1:26" ht="46.9">
      <c r="A7" s="14" t="s">
        <v>91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3.8</v>
      </c>
      <c r="S7" s="59" t="s">
        <v>85</v>
      </c>
      <c r="T7" s="59" t="s">
        <v>92</v>
      </c>
      <c r="U7" s="59" t="s">
        <v>93</v>
      </c>
      <c r="V7" s="59" t="s">
        <v>94</v>
      </c>
      <c r="W7" s="59" t="s">
        <v>95</v>
      </c>
      <c r="X7" s="59" t="s">
        <v>96</v>
      </c>
      <c r="Y7" s="56"/>
      <c r="Z7" s="15"/>
    </row>
    <row r="8" spans="1:26" ht="62.45">
      <c r="A8" s="14" t="s">
        <v>97</v>
      </c>
      <c r="B8" s="17">
        <v>0.1</v>
      </c>
      <c r="C8" s="25">
        <v>4</v>
      </c>
      <c r="D8" s="25">
        <v>4</v>
      </c>
      <c r="E8" s="25">
        <v>3</v>
      </c>
      <c r="F8" s="25">
        <v>4</v>
      </c>
      <c r="G8" s="25">
        <v>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3.6</v>
      </c>
      <c r="S8" s="59" t="s">
        <v>85</v>
      </c>
      <c r="T8" s="59" t="s">
        <v>98</v>
      </c>
      <c r="U8" s="59" t="s">
        <v>99</v>
      </c>
      <c r="V8" s="59" t="s">
        <v>100</v>
      </c>
      <c r="W8" s="59" t="s">
        <v>101</v>
      </c>
      <c r="X8" s="59" t="s">
        <v>102</v>
      </c>
      <c r="Y8" s="56"/>
      <c r="Z8" s="15"/>
    </row>
    <row r="9" spans="1:26" ht="62.45">
      <c r="A9" s="14" t="s">
        <v>103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104</v>
      </c>
      <c r="T9" s="59" t="s">
        <v>105</v>
      </c>
      <c r="U9" s="59"/>
      <c r="V9" s="59" t="s">
        <v>106</v>
      </c>
      <c r="W9" s="59"/>
      <c r="X9" s="59" t="s">
        <v>107</v>
      </c>
      <c r="Y9" s="56"/>
      <c r="Z9" s="15"/>
    </row>
    <row r="10" spans="1:26" ht="93.6">
      <c r="A10" s="14" t="s">
        <v>108</v>
      </c>
      <c r="B10" s="17">
        <v>0.1</v>
      </c>
      <c r="C10" s="25">
        <v>3</v>
      </c>
      <c r="D10" s="25">
        <v>3</v>
      </c>
      <c r="E10" s="25">
        <v>3</v>
      </c>
      <c r="F10" s="25">
        <v>3</v>
      </c>
      <c r="G10" s="25">
        <v>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</v>
      </c>
      <c r="S10" s="59" t="s">
        <v>104</v>
      </c>
      <c r="T10" s="59" t="s">
        <v>109</v>
      </c>
      <c r="U10" s="59" t="s">
        <v>110</v>
      </c>
      <c r="V10" s="59" t="s">
        <v>111</v>
      </c>
      <c r="W10" s="59" t="s">
        <v>112</v>
      </c>
      <c r="X10" s="59" t="s">
        <v>113</v>
      </c>
      <c r="Y10" s="56"/>
      <c r="Z10" s="15"/>
    </row>
    <row r="11" spans="1:26" ht="31.15">
      <c r="A11" s="14" t="s">
        <v>114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104</v>
      </c>
      <c r="T11" s="59" t="s">
        <v>115</v>
      </c>
      <c r="U11" s="59" t="s">
        <v>116</v>
      </c>
      <c r="V11" s="59" t="s">
        <v>117</v>
      </c>
      <c r="W11" s="59" t="s">
        <v>118</v>
      </c>
      <c r="X11" s="59" t="s">
        <v>119</v>
      </c>
      <c r="Y11" s="56"/>
      <c r="Z11" s="15"/>
    </row>
    <row r="12" spans="1:26" ht="31.15">
      <c r="A12" s="14" t="s">
        <v>120</v>
      </c>
      <c r="B12" s="17">
        <v>0.1</v>
      </c>
      <c r="C12" s="25">
        <v>3</v>
      </c>
      <c r="D12" s="25">
        <v>4</v>
      </c>
      <c r="E12" s="25">
        <v>4</v>
      </c>
      <c r="F12" s="25">
        <v>4</v>
      </c>
      <c r="G12" s="25">
        <v>3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3.6</v>
      </c>
      <c r="S12" s="59" t="s">
        <v>104</v>
      </c>
      <c r="T12" s="59" t="s">
        <v>115</v>
      </c>
      <c r="U12" s="59" t="s">
        <v>116</v>
      </c>
      <c r="V12" s="59" t="s">
        <v>117</v>
      </c>
      <c r="W12" s="59" t="s">
        <v>118</v>
      </c>
      <c r="X12" s="59" t="s">
        <v>119</v>
      </c>
      <c r="Y12" s="56"/>
      <c r="Z12" s="15"/>
    </row>
    <row r="13" spans="1:26" ht="46.9">
      <c r="A13" s="14" t="s">
        <v>121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>
        <v>3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3.8</v>
      </c>
      <c r="S13" s="59" t="s">
        <v>122</v>
      </c>
      <c r="T13" s="59" t="s">
        <v>123</v>
      </c>
      <c r="U13" s="59" t="s">
        <v>124</v>
      </c>
      <c r="V13" s="59" t="s">
        <v>125</v>
      </c>
      <c r="W13" s="59" t="s">
        <v>126</v>
      </c>
      <c r="X13" s="59" t="s">
        <v>127</v>
      </c>
      <c r="Y13" s="56"/>
      <c r="Z13" s="15"/>
    </row>
    <row r="14" spans="1:26" ht="31.15">
      <c r="A14" s="14" t="s">
        <v>128</v>
      </c>
      <c r="B14" s="17">
        <v>0.15</v>
      </c>
      <c r="C14" s="25">
        <v>3</v>
      </c>
      <c r="D14" s="25">
        <v>4</v>
      </c>
      <c r="E14" s="25">
        <v>4</v>
      </c>
      <c r="F14" s="25">
        <v>4</v>
      </c>
      <c r="G14" s="25">
        <v>3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3.6</v>
      </c>
      <c r="S14" s="59" t="s">
        <v>104</v>
      </c>
      <c r="T14" s="59" t="s">
        <v>115</v>
      </c>
      <c r="U14" s="59" t="s">
        <v>116</v>
      </c>
      <c r="V14" s="59" t="s">
        <v>117</v>
      </c>
      <c r="W14" s="59" t="s">
        <v>118</v>
      </c>
      <c r="X14" s="59" t="s">
        <v>119</v>
      </c>
      <c r="Y14" s="56"/>
      <c r="Z14" s="15"/>
    </row>
    <row r="15" spans="1:26">
      <c r="A15" s="14" t="s">
        <v>67</v>
      </c>
      <c r="B15" s="18">
        <f>SUM(B4:B14)</f>
        <v>1</v>
      </c>
      <c r="C15" s="7">
        <f>SUMPRODUCT(C4:C14,$B$4:$B$14)</f>
        <v>3.1499999999999995</v>
      </c>
      <c r="D15" s="7">
        <f t="shared" ref="D15:Q15" si="4">SUMPRODUCT(D4:D14,$B$4:$B$14)</f>
        <v>3.4</v>
      </c>
      <c r="E15" s="7">
        <f t="shared" si="4"/>
        <v>3.3000000000000003</v>
      </c>
      <c r="F15" s="7">
        <f t="shared" si="4"/>
        <v>3.4499999999999997</v>
      </c>
      <c r="G15" s="7">
        <f t="shared" si="4"/>
        <v>2.9000000000000004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68</v>
      </c>
      <c r="B16" s="23"/>
      <c r="C16" s="23">
        <f>C15/5*20</f>
        <v>12.599999999999998</v>
      </c>
      <c r="D16" s="23">
        <f t="shared" ref="D16:Q16" si="5">D15/5*20</f>
        <v>13.599999999999998</v>
      </c>
      <c r="E16" s="23">
        <f t="shared" si="5"/>
        <v>13.200000000000001</v>
      </c>
      <c r="F16" s="23">
        <f t="shared" si="5"/>
        <v>13.799999999999999</v>
      </c>
      <c r="G16" s="23">
        <f t="shared" si="5"/>
        <v>11.600000000000001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DC452BAA29F4C8DFF23CBF94E7959" ma:contentTypeVersion="8" ma:contentTypeDescription="Create a new document." ma:contentTypeScope="" ma:versionID="bf45315bdcdcd4c2a95595ea8a6a1800">
  <xsd:schema xmlns:xsd="http://www.w3.org/2001/XMLSchema" xmlns:xs="http://www.w3.org/2001/XMLSchema" xmlns:p="http://schemas.microsoft.com/office/2006/metadata/properties" xmlns:ns3="2c873a42-625d-47d5-b5bc-361386e8fb0a" xmlns:ns4="776e5072-cb78-42ca-8229-d27cfde3db6a" targetNamespace="http://schemas.microsoft.com/office/2006/metadata/properties" ma:root="true" ma:fieldsID="a9dfe88d7c1f4e6e35cf6f7d6a3388ef" ns3:_="" ns4:_="">
    <xsd:import namespace="2c873a42-625d-47d5-b5bc-361386e8fb0a"/>
    <xsd:import namespace="776e5072-cb78-42ca-8229-d27cfde3db6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73a42-625d-47d5-b5bc-361386e8fb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e5072-cb78-42ca-8229-d27cfde3db6a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6e5072-cb78-42ca-8229-d27cfde3db6a" xsi:nil="true"/>
  </documentManagement>
</p:properties>
</file>

<file path=customXml/itemProps1.xml><?xml version="1.0" encoding="utf-8"?>
<ds:datastoreItem xmlns:ds="http://schemas.openxmlformats.org/officeDocument/2006/customXml" ds:itemID="{BD665665-C76B-4E3B-924E-A72EA63A884D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2024-05-12T17:09:56Z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0x0101006ADDC452BAA29F4C8DFF23CBF94E7959</vt:lpwstr>
  </property>
</Properties>
</file>