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SRA1REGIAO\"/>
    </mc:Choice>
  </mc:AlternateContent>
  <xr:revisionPtr revIDLastSave="0" documentId="13_ncr:1_{E5E9FCB1-2F07-4771-9470-FFBFBEA854D3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Plan1" sheetId="4" r:id="rId1"/>
    <sheet name="Tri" sheetId="3" r:id="rId2"/>
    <sheet name="Jan" sheetId="17" r:id="rId3"/>
    <sheet name="Fev" sheetId="18" r:id="rId4"/>
    <sheet name="Mar" sheetId="7" r:id="rId5"/>
    <sheet name="Abr" sheetId="8" r:id="rId6"/>
    <sheet name="Maio" sheetId="9" r:id="rId7"/>
    <sheet name="Jun" sheetId="10" r:id="rId8"/>
    <sheet name="Jul" sheetId="11" r:id="rId9"/>
    <sheet name="Agos" sheetId="12" r:id="rId10"/>
    <sheet name="Set" sheetId="13" r:id="rId11"/>
    <sheet name="Out" sheetId="14" r:id="rId12"/>
    <sheet name="Nov" sheetId="15" r:id="rId13"/>
    <sheet name="Dez" sheetId="16" r:id="rId14"/>
  </sheets>
  <functionGroups builtInGroupCount="19"/>
  <definedNames>
    <definedName name="_xlnm._FilterDatabase" localSheetId="0" hidden="1">Plan1!$D:$D</definedName>
  </definedNames>
  <calcPr calcId="181029"/>
</workbook>
</file>

<file path=xl/calcChain.xml><?xml version="1.0" encoding="utf-8"?>
<calcChain xmlns="http://schemas.openxmlformats.org/spreadsheetml/2006/main">
  <c r="G17" i="15" l="1"/>
  <c r="G12" i="16" s="1"/>
  <c r="G12" i="14"/>
  <c r="G17" i="13"/>
  <c r="G14" i="13"/>
  <c r="G12" i="13"/>
  <c r="G12" i="12"/>
  <c r="G12" i="10"/>
  <c r="G12" i="9"/>
  <c r="G15" i="7"/>
  <c r="G12" i="18"/>
  <c r="A30" i="18"/>
  <c r="A28" i="18"/>
  <c r="A27" i="18"/>
  <c r="A26" i="18"/>
  <c r="A25" i="18"/>
  <c r="A24" i="18"/>
  <c r="A23" i="18"/>
  <c r="A22" i="18"/>
  <c r="G15" i="18"/>
  <c r="G13" i="18"/>
  <c r="A29" i="7"/>
  <c r="A28" i="7"/>
  <c r="A27" i="7"/>
  <c r="A26" i="7"/>
  <c r="A25" i="7"/>
  <c r="A24" i="7"/>
  <c r="A23" i="7"/>
  <c r="A22" i="7"/>
  <c r="G15" i="16"/>
  <c r="G13" i="16"/>
  <c r="G15" i="15"/>
  <c r="G13" i="15"/>
  <c r="G15" i="14"/>
  <c r="G13" i="14"/>
  <c r="G15" i="13"/>
  <c r="G13" i="13"/>
  <c r="G15" i="12"/>
  <c r="G13" i="12"/>
  <c r="G15" i="11"/>
  <c r="G13" i="11"/>
  <c r="G15" i="10"/>
  <c r="G13" i="10"/>
  <c r="G15" i="9"/>
  <c r="G13" i="9"/>
  <c r="G15" i="8"/>
  <c r="G13" i="8"/>
  <c r="G13" i="7"/>
  <c r="G15" i="17"/>
  <c r="G13" i="17"/>
  <c r="J2" i="4"/>
  <c r="J3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G14" i="18" l="1"/>
  <c r="G17" i="18" s="1"/>
  <c r="G12" i="7" s="1"/>
  <c r="G14" i="17"/>
  <c r="G17" i="17" s="1"/>
  <c r="J4" i="4"/>
  <c r="G14" i="7" l="1"/>
  <c r="G17" i="7" l="1"/>
  <c r="G12" i="8" s="1"/>
  <c r="G14" i="8" s="1"/>
  <c r="G17" i="8" s="1"/>
  <c r="G14" i="9" l="1"/>
  <c r="G17" i="9" s="1"/>
  <c r="G14" i="10" l="1"/>
  <c r="G17" i="10" s="1"/>
  <c r="G12" i="11" s="1"/>
  <c r="G14" i="11" s="1"/>
  <c r="G17" i="11" s="1"/>
  <c r="G14" i="12" l="1"/>
  <c r="G17" i="12" s="1"/>
  <c r="G14" i="14" l="1"/>
  <c r="G17" i="14" s="1"/>
  <c r="G12" i="15" s="1"/>
  <c r="G14" i="15" l="1"/>
  <c r="G14" i="16" l="1"/>
  <c r="G17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pimenta</author>
  </authors>
  <commentList>
    <comment ref="J1" authorId="0" shapeId="0" xr:uid="{9FE9F174-297E-4414-8B79-FF70D2F4ABC9}">
      <text>
        <r>
          <rPr>
            <b/>
            <sz val="9"/>
            <color indexed="81"/>
            <rFont val="Segoe UI"/>
            <family val="2"/>
          </rPr>
          <t xml:space="preserve">=SOMA(G:G)
</t>
        </r>
      </text>
    </comment>
  </commentList>
</comments>
</file>

<file path=xl/sharedStrings.xml><?xml version="1.0" encoding="utf-8"?>
<sst xmlns="http://schemas.openxmlformats.org/spreadsheetml/2006/main" count="425" uniqueCount="85">
  <si>
    <t>ENTRADA</t>
  </si>
  <si>
    <t>Ano</t>
  </si>
  <si>
    <t>Categoria</t>
  </si>
  <si>
    <t>Obs</t>
  </si>
  <si>
    <t>p</t>
  </si>
  <si>
    <t>Dia</t>
  </si>
  <si>
    <t>Mês</t>
  </si>
  <si>
    <t>Data de Movi</t>
  </si>
  <si>
    <t>Tipo de Movi</t>
  </si>
  <si>
    <t>Valor Entrada</t>
  </si>
  <si>
    <t>Valor Saída</t>
  </si>
  <si>
    <t>ID</t>
  </si>
  <si>
    <t>A</t>
  </si>
  <si>
    <t>1P</t>
  </si>
  <si>
    <t>Data de gravação</t>
  </si>
  <si>
    <t>Janeiro</t>
  </si>
  <si>
    <t>Repasse da SRF</t>
  </si>
  <si>
    <t>cont</t>
  </si>
  <si>
    <t>trimestre</t>
  </si>
  <si>
    <t>SAÍDA</t>
  </si>
  <si>
    <t>Saldo Repassado JAN-2021</t>
  </si>
  <si>
    <t>Fevereiro</t>
  </si>
  <si>
    <t>0BS</t>
  </si>
  <si>
    <r>
      <t xml:space="preserve">Controle da Tesouraria da Secretária de Administração da Primeira Região </t>
    </r>
    <r>
      <rPr>
        <b/>
        <sz val="16"/>
        <color theme="0" tint="-4.9989318521683403E-2"/>
        <rFont val="Century Gothic"/>
        <family val="2"/>
        <scheme val="minor"/>
      </rPr>
      <t>----------------------------------------</t>
    </r>
  </si>
  <si>
    <t>Março</t>
  </si>
  <si>
    <t>Abril</t>
  </si>
  <si>
    <t>Data Movi</t>
  </si>
  <si>
    <t>Complemento SRF</t>
  </si>
  <si>
    <t>valor repassado da SGA pr Orlando  2020</t>
  </si>
  <si>
    <t>complementação ref OUT 2020</t>
  </si>
  <si>
    <t>ref nov 2020</t>
  </si>
  <si>
    <t/>
  </si>
  <si>
    <t>Ajuda de Custo Tesoureiro SRA</t>
  </si>
  <si>
    <t>Ajuda de Custo pr Orlando</t>
  </si>
  <si>
    <t>Material de Escritório</t>
  </si>
  <si>
    <t xml:space="preserve">folhas e tinta </t>
  </si>
  <si>
    <t>pr Mauro</t>
  </si>
  <si>
    <t>Ajuda de Custo Secretário Administ.</t>
  </si>
  <si>
    <t>folhas e tinta</t>
  </si>
  <si>
    <t>pb Fernando</t>
  </si>
  <si>
    <t>Tarifa Bancária</t>
  </si>
  <si>
    <t>banco Bradesco</t>
  </si>
  <si>
    <t>Manutenção do Site da SRA</t>
  </si>
  <si>
    <t>Ref. DEZ 2020.</t>
  </si>
  <si>
    <t>Ref NOV 2020.</t>
  </si>
  <si>
    <t>Banco Bradesco</t>
  </si>
  <si>
    <t>Inscrição Concílio</t>
  </si>
  <si>
    <t>Duas inscrições para o concílio 2020</t>
  </si>
  <si>
    <t>Extorno saldo</t>
  </si>
  <si>
    <t>extorno de saldo excedente</t>
  </si>
  <si>
    <t>Ajuda de Custo Secretário Adm.</t>
  </si>
  <si>
    <t xml:space="preserve">pr Mauro </t>
  </si>
  <si>
    <t>Manutenção Do Site da SRA</t>
  </si>
  <si>
    <t>Combustível</t>
  </si>
  <si>
    <t>ida ao Bradesco de Petropólis pr Ricardo</t>
  </si>
  <si>
    <t>Pedágio</t>
  </si>
  <si>
    <t>Ida à Petrópolis Banco Bradesco pr Ricardo</t>
  </si>
  <si>
    <t>Estacionamento</t>
  </si>
  <si>
    <t>Almoço</t>
  </si>
  <si>
    <t>Almoço pr Ricardo e pr Leonardo em Petrópolis B</t>
  </si>
  <si>
    <t>Volta de  Petrópolis Banco Bradesco pr Ricardo</t>
  </si>
  <si>
    <t>Volta de Petrópolis Bradesco pr Ricardo</t>
  </si>
  <si>
    <t>Outros</t>
  </si>
  <si>
    <t>compra tanquinho para Sede Administrativa</t>
  </si>
  <si>
    <t>pb Fernando jan</t>
  </si>
  <si>
    <t>pb Fernando : fevereiro e março 2 meses</t>
  </si>
  <si>
    <t>Custas complementares</t>
  </si>
  <si>
    <t>CCJW Feitosa.GRERJ Eletrônica - Cobrança Admini</t>
  </si>
  <si>
    <t>CCJW PR Feitosa.GRERJ Eletrônica - Cobrança Adm</t>
  </si>
  <si>
    <t>Material de Informática</t>
  </si>
  <si>
    <t>impressora Epson tanque de tinta</t>
  </si>
  <si>
    <t>Pagamento de Dívidas</t>
  </si>
  <si>
    <t>por determinação do sr bispo pago à imw Magé</t>
  </si>
  <si>
    <t>Ajuda de Custo Secretário Reg Adm.</t>
  </si>
  <si>
    <t>pr Ricardo</t>
  </si>
  <si>
    <t xml:space="preserve">pb Fernando. mês de abril. </t>
  </si>
  <si>
    <t>Doação</t>
  </si>
  <si>
    <t>Doação para sra. GILCIMAR FERREIRA DOS SANTOS</t>
  </si>
  <si>
    <t>Cobrado pelo banco</t>
  </si>
  <si>
    <t>cobrado pelo banco</t>
  </si>
  <si>
    <t>Tranferência TED e DOC</t>
  </si>
  <si>
    <r>
      <t xml:space="preserve">Controle da tesouraria da Secretária Regional de Administração da Primeira Região </t>
    </r>
    <r>
      <rPr>
        <b/>
        <sz val="16"/>
        <color theme="0" tint="-4.9989318521683403E-2"/>
        <rFont val="Century Gothic"/>
        <family val="2"/>
        <scheme val="minor"/>
      </rPr>
      <t>-----------------------------------</t>
    </r>
  </si>
  <si>
    <t>Ajuda de Custo do Secretário SRA</t>
  </si>
  <si>
    <t>eeeeee</t>
  </si>
  <si>
    <t>teste1000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</si>
</sst>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25">
    <font>
      <sz val="11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4"/>
      <color theme="0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b/>
      <sz val="9"/>
      <color indexed="81"/>
      <name val="Segoe UI"/>
      <family val="2"/>
    </font>
    <font>
      <b/>
      <sz val="11"/>
      <color indexed="10"/>
      <name val="Century Gothic"/>
      <family val="2"/>
      <scheme val="minor"/>
    </font>
    <font>
      <b/>
      <sz val="11"/>
      <color indexed="63"/>
      <name val="Century Gothic"/>
      <family val="2"/>
      <scheme val="minor"/>
    </font>
    <font>
      <b/>
      <sz val="14"/>
      <color theme="1"/>
      <name val="Late"/>
    </font>
    <font>
      <b/>
      <sz val="16"/>
      <color theme="0"/>
      <name val="Century Gothic"/>
      <family val="2"/>
      <scheme val="minor"/>
    </font>
    <font>
      <sz val="16"/>
      <color theme="0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4"/>
      <color theme="5"/>
      <name val="Century Gothic"/>
      <family val="2"/>
      <scheme val="minor"/>
    </font>
    <font>
      <sz val="11"/>
      <color theme="5"/>
      <name val="Century Gothic"/>
      <family val="2"/>
      <scheme val="minor"/>
    </font>
    <font>
      <b/>
      <sz val="11"/>
      <color theme="5"/>
      <name val="Century Gothic"/>
      <family val="2"/>
      <scheme val="minor"/>
    </font>
    <font>
      <b/>
      <sz val="14"/>
      <color indexed="63"/>
      <name val="Century Gothic"/>
      <family val="2"/>
      <scheme val="minor"/>
    </font>
    <font>
      <b/>
      <sz val="16"/>
      <color theme="0" tint="-4.9989318521683403E-2"/>
      <name val="Century Gothic"/>
      <family val="2"/>
      <scheme val="minor"/>
    </font>
    <font>
      <b/>
      <sz val="14"/>
      <color indexed="10"/>
      <name val="Century Gothic"/>
      <family val="2"/>
      <scheme val="minor"/>
    </font>
    <font>
      <sz val="14"/>
      <color theme="0"/>
      <name val="Century Gothic"/>
      <family val="2"/>
      <scheme val="minor"/>
    </font>
    <font>
      <b/>
      <sz val="18"/>
      <color theme="0"/>
      <name val="Century Gothic"/>
      <family val="2"/>
      <scheme val="minor"/>
    </font>
    <font>
      <b/>
      <sz val="11"/>
      <color theme="9" tint="-0.249977111117893"/>
      <name val="Century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9"/>
      </left>
      <right style="thin">
        <color theme="0"/>
      </right>
      <top/>
      <bottom style="medium">
        <color theme="9"/>
      </bottom>
      <diagonal/>
    </border>
    <border>
      <left style="thin">
        <color theme="0"/>
      </left>
      <right style="thin">
        <color theme="0"/>
      </right>
      <top/>
      <bottom style="medium">
        <color theme="9"/>
      </bottom>
      <diagonal/>
    </border>
    <border>
      <left/>
      <right style="thin">
        <color indexed="64"/>
      </right>
      <top style="medium">
        <color theme="9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vertical="center" textRotation="31" shrinkToFit="1"/>
    </xf>
    <xf numFmtId="7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/>
    <xf numFmtId="1" fontId="0" fillId="0" borderId="0" xfId="0" applyNumberFormat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22" fontId="3" fillId="0" borderId="0" xfId="0" applyNumberFormat="1" applyFont="1"/>
    <xf numFmtId="0" fontId="0" fillId="0" borderId="0" xfId="0" applyNumberFormat="1"/>
    <xf numFmtId="0" fontId="3" fillId="0" borderId="0" xfId="0" applyNumberFormat="1" applyFont="1" applyAlignment="1">
      <alignment horizontal="center"/>
    </xf>
    <xf numFmtId="0" fontId="3" fillId="0" borderId="0" xfId="0" applyFont="1"/>
    <xf numFmtId="1" fontId="5" fillId="2" borderId="1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" fontId="5" fillId="2" borderId="2" xfId="0" applyNumberFormat="1" applyFont="1" applyFill="1" applyBorder="1" applyAlignment="1">
      <alignment horizontal="center"/>
    </xf>
    <xf numFmtId="0" fontId="5" fillId="2" borderId="3" xfId="0" applyNumberFormat="1" applyFont="1" applyFill="1" applyBorder="1" applyAlignment="1">
      <alignment horizontal="center"/>
    </xf>
    <xf numFmtId="0" fontId="2" fillId="2" borderId="2" xfId="0" applyFont="1" applyFill="1" applyBorder="1"/>
    <xf numFmtId="164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3" borderId="0" xfId="0" applyFill="1"/>
    <xf numFmtId="0" fontId="12" fillId="2" borderId="2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3" fillId="3" borderId="0" xfId="0" applyFont="1" applyFill="1" applyAlignment="1">
      <alignment horizontal="center"/>
    </xf>
    <xf numFmtId="1" fontId="5" fillId="2" borderId="7" xfId="0" applyNumberFormat="1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1" fontId="5" fillId="2" borderId="8" xfId="0" applyNumberFormat="1" applyFont="1" applyFill="1" applyBorder="1" applyAlignment="1">
      <alignment horizontal="center"/>
    </xf>
    <xf numFmtId="0" fontId="5" fillId="2" borderId="8" xfId="0" applyNumberFormat="1" applyFont="1" applyFill="1" applyBorder="1" applyAlignment="1">
      <alignment horizontal="center"/>
    </xf>
    <xf numFmtId="164" fontId="11" fillId="3" borderId="0" xfId="0" applyNumberFormat="1" applyFont="1" applyFill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0" fillId="6" borderId="0" xfId="0" applyFill="1"/>
    <xf numFmtId="0" fontId="0" fillId="6" borderId="0" xfId="0" applyNumberFormat="1" applyFill="1" applyBorder="1"/>
    <xf numFmtId="0" fontId="0" fillId="6" borderId="0" xfId="0" applyNumberFormat="1" applyFill="1"/>
    <xf numFmtId="1" fontId="16" fillId="6" borderId="0" xfId="0" applyNumberFormat="1" applyFont="1" applyFill="1" applyAlignment="1">
      <alignment horizontal="center"/>
    </xf>
    <xf numFmtId="0" fontId="17" fillId="6" borderId="0" xfId="0" applyFont="1" applyFill="1"/>
    <xf numFmtId="1" fontId="17" fillId="6" borderId="0" xfId="0" applyNumberFormat="1" applyFont="1" applyFill="1"/>
    <xf numFmtId="0" fontId="18" fillId="6" borderId="0" xfId="0" applyFont="1" applyFill="1"/>
    <xf numFmtId="1" fontId="5" fillId="7" borderId="0" xfId="0" applyNumberFormat="1" applyFont="1" applyFill="1" applyAlignment="1">
      <alignment horizontal="center" vertical="center" textRotation="31" shrinkToFit="1"/>
    </xf>
    <xf numFmtId="0" fontId="4" fillId="7" borderId="0" xfId="0" applyFont="1" applyFill="1" applyAlignment="1">
      <alignment vertical="center" textRotation="31" shrinkToFit="1"/>
    </xf>
    <xf numFmtId="1" fontId="4" fillId="7" borderId="0" xfId="0" applyNumberFormat="1" applyFont="1" applyFill="1" applyAlignment="1">
      <alignment vertical="center" textRotation="31" shrinkToFit="1"/>
    </xf>
    <xf numFmtId="0" fontId="2" fillId="7" borderId="0" xfId="0" applyFont="1" applyFill="1" applyAlignment="1">
      <alignment vertical="center" textRotation="31" shrinkToFit="1"/>
    </xf>
    <xf numFmtId="0" fontId="0" fillId="7" borderId="0" xfId="0" applyFill="1" applyAlignment="1">
      <alignment vertical="center" textRotation="31" shrinkToFit="1"/>
    </xf>
    <xf numFmtId="0" fontId="0" fillId="7" borderId="0" xfId="0" applyNumberFormat="1" applyFill="1" applyAlignment="1">
      <alignment vertical="center" textRotation="31" shrinkToFit="1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/>
    </xf>
    <xf numFmtId="22" fontId="15" fillId="0" borderId="0" xfId="0" applyNumberFormat="1" applyFont="1" applyAlignment="1">
      <alignment horizontal="center"/>
    </xf>
    <xf numFmtId="0" fontId="0" fillId="8" borderId="0" xfId="0" applyFill="1" applyAlignment="1">
      <alignment horizontal="center"/>
    </xf>
    <xf numFmtId="0" fontId="21" fillId="0" borderId="0" xfId="0" applyFont="1" applyAlignment="1">
      <alignment horizontal="center"/>
    </xf>
    <xf numFmtId="8" fontId="14" fillId="3" borderId="0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5" fillId="2" borderId="8" xfId="0" applyNumberFormat="1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22" fillId="2" borderId="0" xfId="0" applyFont="1" applyFill="1" applyAlignment="1">
      <alignment horizontal="center"/>
    </xf>
    <xf numFmtId="164" fontId="23" fillId="7" borderId="11" xfId="0" applyNumberFormat="1" applyFont="1" applyFill="1" applyBorder="1" applyAlignment="1">
      <alignment horizontal="right" vertical="center" shrinkToFit="1"/>
    </xf>
    <xf numFmtId="164" fontId="23" fillId="7" borderId="12" xfId="0" applyNumberFormat="1" applyFont="1" applyFill="1" applyBorder="1" applyAlignment="1">
      <alignment horizontal="right" vertical="center" shrinkToFit="1"/>
    </xf>
    <xf numFmtId="8" fontId="13" fillId="0" borderId="6" xfId="0" applyNumberFormat="1" applyFont="1" applyBorder="1" applyAlignment="1">
      <alignment horizontal="center" vertical="center"/>
    </xf>
    <xf numFmtId="8" fontId="14" fillId="3" borderId="5" xfId="0" applyNumberFormat="1" applyFont="1" applyFill="1" applyBorder="1" applyAlignment="1">
      <alignment horizontal="center"/>
    </xf>
    <xf numFmtId="8" fontId="14" fillId="3" borderId="6" xfId="0" applyNumberFormat="1" applyFont="1" applyFill="1" applyBorder="1" applyAlignment="1">
      <alignment horizontal="center"/>
    </xf>
    <xf numFmtId="8" fontId="14" fillId="3" borderId="4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22" fontId="6" fillId="0" borderId="0" xfId="0" applyNumberFormat="1" applyFont="1" applyAlignment="1">
      <alignment horizontal="center"/>
    </xf>
    <xf numFmtId="0" fontId="6" fillId="3" borderId="0" xfId="0" applyFont="1" applyFill="1"/>
    <xf numFmtId="0" fontId="6" fillId="0" borderId="0" xfId="0" applyFont="1"/>
    <xf numFmtId="164" fontId="6" fillId="0" borderId="9" xfId="0" applyNumberFormat="1" applyFont="1" applyBorder="1" applyAlignment="1">
      <alignment horizontal="center"/>
    </xf>
    <xf numFmtId="0" fontId="6" fillId="0" borderId="0" xfId="0" applyNumberFormat="1" applyFont="1" applyAlignment="1">
      <alignment horizontal="center"/>
    </xf>
    <xf numFmtId="164" fontId="6" fillId="0" borderId="10" xfId="0" applyNumberFormat="1" applyFont="1" applyBorder="1" applyAlignment="1">
      <alignment horizontal="center"/>
    </xf>
    <xf numFmtId="7" fontId="6" fillId="0" borderId="0" xfId="0" applyNumberFormat="1" applyFont="1" applyAlignment="1">
      <alignment horizontal="center"/>
    </xf>
    <xf numFmtId="0" fontId="0" fillId="7" borderId="0" xfId="0" applyFill="1"/>
    <xf numFmtId="0" fontId="0" fillId="8" borderId="0" xfId="0" applyFill="1" applyAlignment="1">
      <alignment horizontal="center"/>
    </xf>
    <xf numFmtId="0" fontId="3" fillId="0" borderId="0" xfId="0" applyNumberFormat="1" applyFont="1" applyAlignment="1">
      <alignment horizontal="left"/>
    </xf>
    <xf numFmtId="8" fontId="14" fillId="3" borderId="14" xfId="0" applyNumberFormat="1" applyFont="1" applyFill="1" applyBorder="1" applyAlignment="1">
      <alignment horizontal="center"/>
    </xf>
    <xf numFmtId="22" fontId="3" fillId="0" borderId="0" xfId="0" applyNumberFormat="1" applyFont="1" applyAlignment="1">
      <alignment horizontal="left"/>
    </xf>
    <xf numFmtId="164" fontId="10" fillId="4" borderId="0" xfId="0" applyNumberFormat="1" applyFont="1" applyFill="1" applyBorder="1" applyAlignment="1">
      <alignment horizontal="center"/>
    </xf>
    <xf numFmtId="164" fontId="6" fillId="3" borderId="0" xfId="0" applyNumberFormat="1" applyFon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3" fillId="8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164" fontId="24" fillId="9" borderId="0" xfId="0" applyNumberFormat="1" applyFont="1" applyFill="1" applyAlignment="1">
      <alignment horizontal="center"/>
    </xf>
    <xf numFmtId="164" fontId="24" fillId="3" borderId="0" xfId="0" applyNumberFormat="1" applyFon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15" fillId="9" borderId="0" xfId="0" applyNumberFormat="1" applyFont="1" applyFill="1" applyAlignment="1">
      <alignment horizontal="center"/>
    </xf>
    <xf numFmtId="164" fontId="15" fillId="3" borderId="0" xfId="0" applyNumberFormat="1" applyFont="1" applyFill="1" applyAlignment="1">
      <alignment horizontal="center"/>
    </xf>
    <xf numFmtId="164" fontId="15" fillId="9" borderId="13" xfId="0" applyNumberFormat="1" applyFont="1" applyFill="1" applyBorder="1" applyAlignment="1">
      <alignment horizontal="center"/>
    </xf>
    <xf numFmtId="0" fontId="0" fillId="10" borderId="0" xfId="0" applyFill="1" applyAlignment="1">
      <alignment vertical="center" textRotation="31" shrinkToFit="1"/>
    </xf>
  </cellXfs>
  <cellStyles count="1">
    <cellStyle name="Normal" xfId="0" builtinId="0"/>
  </cellStyles>
  <dxfs count="205"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1" formatCode="&quot;R$&quot;\ #,##0.00;\-&quot;R$&quot;\ #,##0.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indexed="63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1" formatCode="&quot;R$&quot;\ #,##0.00;\-&quot;R$&quot;\ #,##0.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1" formatCode="&quot;R$&quot;\ #,##0.00;\-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indexed="63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indexed="63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indexed="63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indexed="63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27" formatCode="dd/mm/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indexed="10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27" formatCode="dd/mm/yyyy\ hh:mm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indexed="10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164" formatCode="&quot;R$&quot;\ 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theme="9"/>
        </top>
      </border>
    </dxf>
    <dxf>
      <font>
        <b/>
        <strike val="0"/>
        <outline val="0"/>
        <shadow val="0"/>
        <u val="none"/>
        <vertAlign val="baseline"/>
        <sz val="14"/>
        <color auto="1"/>
        <name val="Century Gothic"/>
        <family val="2"/>
        <scheme val="minor"/>
      </font>
    </dxf>
    <dxf>
      <border outline="0">
        <bottom style="medium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10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entury Gothic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2409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svg"/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png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0</xdr:rowOff>
    </xdr:from>
    <xdr:to>
      <xdr:col>9</xdr:col>
      <xdr:colOff>2087880</xdr:colOff>
      <xdr:row>0</xdr:row>
      <xdr:rowOff>1623060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999465B-9B6A-4B60-BE55-140E9484B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" y="0"/>
          <a:ext cx="10927080" cy="1623060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0</xdr:row>
      <xdr:rowOff>1524000</xdr:rowOff>
    </xdr:from>
    <xdr:to>
      <xdr:col>7</xdr:col>
      <xdr:colOff>982980</xdr:colOff>
      <xdr:row>0</xdr:row>
      <xdr:rowOff>2072640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8106978-7EE3-416D-B34C-31E0CB6A5C2E}"/>
            </a:ext>
          </a:extLst>
        </xdr:cNvPr>
        <xdr:cNvSpPr/>
      </xdr:nvSpPr>
      <xdr:spPr>
        <a:xfrm>
          <a:off x="4099560" y="1524000"/>
          <a:ext cx="3489960" cy="548640"/>
        </a:xfrm>
        <a:prstGeom prst="roundRect">
          <a:avLst/>
        </a:prstGeom>
        <a:solidFill>
          <a:schemeClr val="accent1">
            <a:alpha val="26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BR" sz="1100"/>
        </a:p>
        <a:p>
          <a:pPr algn="r"/>
          <a:endParaRPr lang="pt-BR" sz="1100"/>
        </a:p>
        <a:p>
          <a:pPr algn="r"/>
          <a:endParaRPr lang="pt-BR" sz="1100"/>
        </a:p>
      </xdr:txBody>
    </xdr:sp>
    <xdr:clientData/>
  </xdr:twoCellAnchor>
  <xdr:twoCellAnchor editAs="oneCell">
    <xdr:from>
      <xdr:col>10</xdr:col>
      <xdr:colOff>236220</xdr:colOff>
      <xdr:row>1</xdr:row>
      <xdr:rowOff>251460</xdr:rowOff>
    </xdr:from>
    <xdr:to>
      <xdr:col>10</xdr:col>
      <xdr:colOff>1150620</xdr:colOff>
      <xdr:row>3</xdr:row>
      <xdr:rowOff>312420</xdr:rowOff>
    </xdr:to>
    <xdr:pic>
      <xdr:nvPicPr>
        <xdr:cNvPr id="5" name="Gráfico 4" descr="Engrenagens">
          <a:extLst>
            <a:ext uri="{FF2B5EF4-FFF2-40B4-BE49-F238E27FC236}">
              <a16:creationId xmlns:a16="http://schemas.microsoft.com/office/drawing/2014/main" id="{F0CD50CA-5BA3-4608-86CD-84272F646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136880" y="2506980"/>
          <a:ext cx="914400" cy="914400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1</xdr:row>
      <xdr:rowOff>190501</xdr:rowOff>
    </xdr:from>
    <xdr:to>
      <xdr:col>7</xdr:col>
      <xdr:colOff>975360</xdr:colOff>
      <xdr:row>2</xdr:row>
      <xdr:rowOff>266701</xdr:rowOff>
    </xdr:to>
    <xdr:sp macro="[0]!abrirformulario" textlink="">
      <xdr:nvSpPr>
        <xdr:cNvPr id="4" name="Retângulo: Cantos Diagonais Arredondados 3">
          <a:extLst>
            <a:ext uri="{FF2B5EF4-FFF2-40B4-BE49-F238E27FC236}">
              <a16:creationId xmlns:a16="http://schemas.microsoft.com/office/drawing/2014/main" id="{D4C35F2B-C1A2-4852-90B2-66D353B22300}"/>
            </a:ext>
          </a:extLst>
        </xdr:cNvPr>
        <xdr:cNvSpPr/>
      </xdr:nvSpPr>
      <xdr:spPr>
        <a:xfrm>
          <a:off x="4450080" y="2926081"/>
          <a:ext cx="2590800" cy="571500"/>
        </a:xfrm>
        <a:prstGeom prst="round2Diag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</a:t>
          </a:r>
        </a:p>
      </xdr:txBody>
    </xdr:sp>
    <xdr:clientData/>
  </xdr:twoCellAnchor>
  <xdr:twoCellAnchor>
    <xdr:from>
      <xdr:col>9</xdr:col>
      <xdr:colOff>350520</xdr:colOff>
      <xdr:row>0</xdr:row>
      <xdr:rowOff>975360</xdr:rowOff>
    </xdr:from>
    <xdr:to>
      <xdr:col>9</xdr:col>
      <xdr:colOff>1089660</xdr:colOff>
      <xdr:row>0</xdr:row>
      <xdr:rowOff>1562100</xdr:rowOff>
    </xdr:to>
    <xdr:grpSp>
      <xdr:nvGrpSpPr>
        <xdr:cNvPr id="2" name="Gráfico 10" descr="Alvo">
          <a:extLst>
            <a:ext uri="{FF2B5EF4-FFF2-40B4-BE49-F238E27FC236}">
              <a16:creationId xmlns:a16="http://schemas.microsoft.com/office/drawing/2014/main" id="{8B125CEE-5E68-4114-A5A6-1ACC12560FD6}"/>
            </a:ext>
          </a:extLst>
        </xdr:cNvPr>
        <xdr:cNvGrpSpPr/>
      </xdr:nvGrpSpPr>
      <xdr:grpSpPr>
        <a:xfrm>
          <a:off x="10157460" y="975360"/>
          <a:ext cx="739140" cy="586740"/>
          <a:chOff x="12336780" y="2468880"/>
          <a:chExt cx="914400" cy="586740"/>
        </a:xfrm>
      </xdr:grpSpPr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F10EB4A0-DA5D-4EC2-8305-025179B4C211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FB8F30DA-4C3F-4BB6-8460-3BB94389DFBD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981AF93-1AB2-4391-B7BD-BB2AA86F06B8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8</xdr:col>
      <xdr:colOff>937260</xdr:colOff>
      <xdr:row>0</xdr:row>
      <xdr:rowOff>3390900</xdr:rowOff>
    </xdr:from>
    <xdr:to>
      <xdr:col>9</xdr:col>
      <xdr:colOff>1722120</xdr:colOff>
      <xdr:row>2</xdr:row>
      <xdr:rowOff>7620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FB3CA6E9-6BFD-4356-8155-A50F2CBE2717}"/>
            </a:ext>
          </a:extLst>
        </xdr:cNvPr>
        <xdr:cNvSpPr txBox="1"/>
      </xdr:nvSpPr>
      <xdr:spPr>
        <a:xfrm>
          <a:off x="8191500" y="3390900"/>
          <a:ext cx="1905000" cy="510540"/>
        </a:xfrm>
        <a:prstGeom prst="rect">
          <a:avLst/>
        </a:prstGeom>
        <a:solidFill>
          <a:srgbClr val="0070C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TOTAL. ENTRADA </a:t>
          </a:r>
        </a:p>
      </xdr:txBody>
    </xdr:sp>
    <xdr:clientData/>
  </xdr:twoCellAnchor>
  <xdr:twoCellAnchor>
    <xdr:from>
      <xdr:col>8</xdr:col>
      <xdr:colOff>929640</xdr:colOff>
      <xdr:row>2</xdr:row>
      <xdr:rowOff>3289</xdr:rowOff>
    </xdr:from>
    <xdr:to>
      <xdr:col>9</xdr:col>
      <xdr:colOff>1722120</xdr:colOff>
      <xdr:row>3</xdr:row>
      <xdr:rowOff>30701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484AF6F8-B051-4A51-B7F9-90253580EFA7}"/>
            </a:ext>
          </a:extLst>
        </xdr:cNvPr>
        <xdr:cNvSpPr txBox="1"/>
      </xdr:nvSpPr>
      <xdr:spPr>
        <a:xfrm>
          <a:off x="8343900" y="2944609"/>
          <a:ext cx="1912620" cy="385552"/>
        </a:xfrm>
        <a:prstGeom prst="rect">
          <a:avLst/>
        </a:prstGeom>
        <a:solidFill>
          <a:srgbClr val="0070C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>
              <a:solidFill>
                <a:schemeClr val="bg1"/>
              </a:solidFill>
            </a:rPr>
            <a:t>TOTAL SAÍDA </a:t>
          </a:r>
        </a:p>
      </xdr:txBody>
    </xdr:sp>
    <xdr:clientData/>
  </xdr:twoCellAnchor>
  <xdr:twoCellAnchor>
    <xdr:from>
      <xdr:col>8</xdr:col>
      <xdr:colOff>937260</xdr:colOff>
      <xdr:row>2</xdr:row>
      <xdr:rowOff>351191</xdr:rowOff>
    </xdr:from>
    <xdr:to>
      <xdr:col>9</xdr:col>
      <xdr:colOff>1722120</xdr:colOff>
      <xdr:row>4</xdr:row>
      <xdr:rowOff>15240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202A847D-9F71-46B7-BB65-48684C1E8BD2}"/>
            </a:ext>
          </a:extLst>
        </xdr:cNvPr>
        <xdr:cNvSpPr txBox="1"/>
      </xdr:nvSpPr>
      <xdr:spPr>
        <a:xfrm>
          <a:off x="8351520" y="3292511"/>
          <a:ext cx="1905000" cy="357469"/>
        </a:xfrm>
        <a:prstGeom prst="rect">
          <a:avLst/>
        </a:prstGeom>
        <a:solidFill>
          <a:srgbClr val="0070C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solidFill>
                <a:schemeClr val="bg1"/>
              </a:solidFill>
            </a:rPr>
            <a:t>SALDO</a:t>
          </a:r>
        </a:p>
      </xdr:txBody>
    </xdr:sp>
    <xdr:clientData/>
  </xdr:twoCellAnchor>
  <xdr:twoCellAnchor>
    <xdr:from>
      <xdr:col>5</xdr:col>
      <xdr:colOff>655320</xdr:colOff>
      <xdr:row>0</xdr:row>
      <xdr:rowOff>1562100</xdr:rowOff>
    </xdr:from>
    <xdr:to>
      <xdr:col>7</xdr:col>
      <xdr:colOff>876300</xdr:colOff>
      <xdr:row>0</xdr:row>
      <xdr:rowOff>2011680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90BB1B5B-423E-437B-A57E-1E61576D0E68}"/>
            </a:ext>
          </a:extLst>
        </xdr:cNvPr>
        <xdr:cNvSpPr txBox="1"/>
      </xdr:nvSpPr>
      <xdr:spPr>
        <a:xfrm>
          <a:off x="4183380" y="1562100"/>
          <a:ext cx="3299460" cy="44958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Igreja Metodista Wesleyana</a:t>
          </a:r>
        </a:p>
      </xdr:txBody>
    </xdr:sp>
    <xdr:clientData/>
  </xdr:twoCellAnchor>
  <xdr:twoCellAnchor>
    <xdr:from>
      <xdr:col>8</xdr:col>
      <xdr:colOff>914400</xdr:colOff>
      <xdr:row>1</xdr:row>
      <xdr:rowOff>0</xdr:rowOff>
    </xdr:from>
    <xdr:to>
      <xdr:col>10</xdr:col>
      <xdr:colOff>38100</xdr:colOff>
      <xdr:row>3</xdr:row>
      <xdr:rowOff>327660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802BB0D-6D46-4C4A-BC0C-604C515BB060}"/>
            </a:ext>
          </a:extLst>
        </xdr:cNvPr>
        <xdr:cNvSpPr/>
      </xdr:nvSpPr>
      <xdr:spPr>
        <a:xfrm>
          <a:off x="8877300" y="2255520"/>
          <a:ext cx="4061460" cy="1181100"/>
        </a:xfrm>
        <a:prstGeom prst="roundRect">
          <a:avLst/>
        </a:prstGeom>
        <a:solidFill>
          <a:schemeClr val="accent1">
            <a:alpha val="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1318260</xdr:colOff>
      <xdr:row>0</xdr:row>
      <xdr:rowOff>2430780</xdr:rowOff>
    </xdr:from>
    <xdr:to>
      <xdr:col>8</xdr:col>
      <xdr:colOff>891540</xdr:colOff>
      <xdr:row>3</xdr:row>
      <xdr:rowOff>60960</xdr:rowOff>
    </xdr:to>
    <xdr:pic>
      <xdr:nvPicPr>
        <xdr:cNvPr id="11" name="Gráfico 10" descr="Crescimento da Empresa">
          <a:extLst>
            <a:ext uri="{FF2B5EF4-FFF2-40B4-BE49-F238E27FC236}">
              <a16:creationId xmlns:a16="http://schemas.microsoft.com/office/drawing/2014/main" id="{60FEE683-45B1-4F67-80EC-D24F7DF59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924800" y="243078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91440</xdr:rowOff>
    </xdr:from>
    <xdr:to>
      <xdr:col>4</xdr:col>
      <xdr:colOff>335280</xdr:colOff>
      <xdr:row>3</xdr:row>
      <xdr:rowOff>236220</xdr:rowOff>
    </xdr:to>
    <xdr:pic>
      <xdr:nvPicPr>
        <xdr:cNvPr id="17" name="Gráfico 16" descr="Gráfico de barras com tendência ascendente">
          <a:extLst>
            <a:ext uri="{FF2B5EF4-FFF2-40B4-BE49-F238E27FC236}">
              <a16:creationId xmlns:a16="http://schemas.microsoft.com/office/drawing/2014/main" id="{73152544-A46F-4916-9C23-12B4A771D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32660" y="2346960"/>
          <a:ext cx="1082040" cy="99822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  <xdr:twoCellAnchor>
    <xdr:from>
      <xdr:col>9</xdr:col>
      <xdr:colOff>2834640</xdr:colOff>
      <xdr:row>0</xdr:row>
      <xdr:rowOff>1021080</xdr:rowOff>
    </xdr:from>
    <xdr:to>
      <xdr:col>9</xdr:col>
      <xdr:colOff>3733800</xdr:colOff>
      <xdr:row>0</xdr:row>
      <xdr:rowOff>1600200</xdr:rowOff>
    </xdr:to>
    <xdr:sp macro="[0]!ordenardat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7303FC5-2636-429B-A5FE-E48DCC6B8AAE}"/>
            </a:ext>
          </a:extLst>
        </xdr:cNvPr>
        <xdr:cNvSpPr/>
      </xdr:nvSpPr>
      <xdr:spPr>
        <a:xfrm>
          <a:off x="11971020" y="1021080"/>
          <a:ext cx="899160" cy="579120"/>
        </a:xfrm>
        <a:prstGeom prst="roundRect">
          <a:avLst/>
        </a:prstGeom>
        <a:solidFill>
          <a:schemeClr val="bg2">
            <a:lumMod val="50000"/>
          </a:schemeClr>
        </a:solidFill>
        <a:effectLst>
          <a:glow rad="50800">
            <a:schemeClr val="accent2">
              <a:satMod val="175000"/>
              <a:alpha val="40000"/>
            </a:schemeClr>
          </a:glow>
          <a:outerShdw blurRad="292100" dist="38100" dir="5880000" sx="118000" sy="118000" algn="tl" rotWithShape="0">
            <a:prstClr val="black">
              <a:alpha val="27000"/>
            </a:prstClr>
          </a:outerShdw>
          <a:reflection blurRad="6350" stA="50000" endA="300" endPos="67000" dist="393700" dir="5400000" sy="-100000" algn="bl" rotWithShape="0"/>
        </a:effectLst>
        <a:scene3d>
          <a:camera prst="orthographicFront"/>
          <a:lightRig rig="threePt" dir="t"/>
        </a:scene3d>
        <a:sp3d contourW="12700">
          <a:bevelT w="139700" prst="cross"/>
          <a:contourClr>
            <a:srgbClr val="FFFF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ordenar por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7620</xdr:rowOff>
    </xdr:from>
    <xdr:to>
      <xdr:col>23</xdr:col>
      <xdr:colOff>632460</xdr:colOff>
      <xdr:row>29</xdr:row>
      <xdr:rowOff>45720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91BE92B7-0102-473D-8D2A-22733A9ADD76}"/>
            </a:ext>
          </a:extLst>
        </xdr:cNvPr>
        <xdr:cNvSpPr/>
      </xdr:nvSpPr>
      <xdr:spPr>
        <a:xfrm>
          <a:off x="0" y="4084320"/>
          <a:ext cx="14089380" cy="1440180"/>
        </a:xfrm>
        <a:prstGeom prst="roundRect">
          <a:avLst/>
        </a:prstGeom>
        <a:solidFill>
          <a:schemeClr val="bg2">
            <a:lumMod val="25000"/>
            <a:alpha val="36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60960</xdr:colOff>
      <xdr:row>2</xdr:row>
      <xdr:rowOff>274320</xdr:rowOff>
    </xdr:from>
    <xdr:to>
      <xdr:col>14</xdr:col>
      <xdr:colOff>662940</xdr:colOff>
      <xdr:row>2</xdr:row>
      <xdr:rowOff>685800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EA6BE0DF-E159-4447-9B2F-5D58C93F9F6C}"/>
            </a:ext>
          </a:extLst>
        </xdr:cNvPr>
        <xdr:cNvSpPr txBox="1"/>
      </xdr:nvSpPr>
      <xdr:spPr>
        <a:xfrm>
          <a:off x="4084320" y="624840"/>
          <a:ext cx="5478780" cy="4114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50800" dir="5400000" algn="ctr" rotWithShape="0">
            <a:schemeClr val="accent2">
              <a:alpha val="97000"/>
            </a:schemeClr>
          </a:outerShdw>
          <a:reflection blurRad="6350" stA="0" endPos="90000" dist="508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>
              <a:latin typeface="Arial Rounded MT Bold" panose="020F0704030504030204" pitchFamily="34" charset="0"/>
            </a:rPr>
            <a:t>RELATÓRIO</a:t>
          </a:r>
          <a:r>
            <a:rPr lang="pt-BR" sz="2000" baseline="0">
              <a:latin typeface="Arial Rounded MT Bold" panose="020F0704030504030204" pitchFamily="34" charset="0"/>
            </a:rPr>
            <a:t> TRIMESTRAL  ANO 2021</a:t>
          </a:r>
          <a:endParaRPr lang="pt-BR" sz="20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9</xdr:col>
      <xdr:colOff>365760</xdr:colOff>
      <xdr:row>22</xdr:row>
      <xdr:rowOff>106680</xdr:rowOff>
    </xdr:from>
    <xdr:to>
      <xdr:col>13</xdr:col>
      <xdr:colOff>30480</xdr:colOff>
      <xdr:row>27</xdr:row>
      <xdr:rowOff>99060</xdr:rowOff>
    </xdr:to>
    <xdr:sp macro="[0]!trimestra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0339C44-26DB-456F-9983-C6084B0B8DBF}"/>
            </a:ext>
          </a:extLst>
        </xdr:cNvPr>
        <xdr:cNvSpPr/>
      </xdr:nvSpPr>
      <xdr:spPr>
        <a:xfrm>
          <a:off x="5913120" y="4358640"/>
          <a:ext cx="2346960" cy="86868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>
            <a:solidFill>
              <a:schemeClr val="bg1"/>
            </a:solidFill>
          </a:endParaRPr>
        </a:p>
        <a:p>
          <a:pPr algn="ctr"/>
          <a:r>
            <a:rPr lang="pt-BR" sz="1100" b="1">
              <a:solidFill>
                <a:schemeClr val="bg1"/>
              </a:solidFill>
            </a:rPr>
            <a:t>CLIQUE AQUI PARA GERAR O RELATÓRIO TRIMESTRAL</a:t>
          </a:r>
          <a:endParaRPr lang="pt-BR" sz="1100"/>
        </a:p>
      </xdr:txBody>
    </xdr:sp>
    <xdr:clientData/>
  </xdr:twoCellAnchor>
  <xdr:twoCellAnchor editAs="oneCell">
    <xdr:from>
      <xdr:col>0</xdr:col>
      <xdr:colOff>76200</xdr:colOff>
      <xdr:row>0</xdr:row>
      <xdr:rowOff>0</xdr:rowOff>
    </xdr:from>
    <xdr:to>
      <xdr:col>2</xdr:col>
      <xdr:colOff>251460</xdr:colOff>
      <xdr:row>2</xdr:row>
      <xdr:rowOff>571500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7A68AA87-C4BC-4667-B6B3-6EDEFBDB6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0"/>
          <a:ext cx="1516380" cy="922020"/>
        </a:xfrm>
        <a:prstGeom prst="rect">
          <a:avLst/>
        </a:prstGeom>
      </xdr:spPr>
    </xdr:pic>
    <xdr:clientData/>
  </xdr:twoCellAnchor>
  <xdr:oneCellAnchor>
    <xdr:from>
      <xdr:col>7</xdr:col>
      <xdr:colOff>114300</xdr:colOff>
      <xdr:row>1</xdr:row>
      <xdr:rowOff>30480</xdr:rowOff>
    </xdr:from>
    <xdr:ext cx="184731" cy="312458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7BFB0B2-DFD5-46CB-835B-18063D0EFAE0}"/>
            </a:ext>
          </a:extLst>
        </xdr:cNvPr>
        <xdr:cNvSpPr txBox="1"/>
      </xdr:nvSpPr>
      <xdr:spPr>
        <a:xfrm>
          <a:off x="4808220" y="205740"/>
          <a:ext cx="184731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400">
            <a:latin typeface="Late"/>
          </a:endParaRPr>
        </a:p>
      </xdr:txBody>
    </xdr:sp>
    <xdr:clientData/>
  </xdr:oneCellAnchor>
  <xdr:oneCellAnchor>
    <xdr:from>
      <xdr:col>6</xdr:col>
      <xdr:colOff>533400</xdr:colOff>
      <xdr:row>1</xdr:row>
      <xdr:rowOff>114300</xdr:rowOff>
    </xdr:from>
    <xdr:ext cx="4418710" cy="343940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70B3034-87DD-4D2B-8E9B-467648996388}"/>
            </a:ext>
          </a:extLst>
        </xdr:cNvPr>
        <xdr:cNvSpPr txBox="1"/>
      </xdr:nvSpPr>
      <xdr:spPr>
        <a:xfrm>
          <a:off x="4556760" y="289560"/>
          <a:ext cx="4418710" cy="3439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SECRETARIA DE ADMINISTRAÇÃO 1 REGIÃO</a:t>
          </a:r>
        </a:p>
      </xdr:txBody>
    </xdr:sp>
    <xdr:clientData/>
  </xdr:oneCellAnchor>
  <xdr:oneCellAnchor>
    <xdr:from>
      <xdr:col>7</xdr:col>
      <xdr:colOff>556260</xdr:colOff>
      <xdr:row>0</xdr:row>
      <xdr:rowOff>60960</xdr:rowOff>
    </xdr:from>
    <xdr:ext cx="3278333" cy="343940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65FB3B8B-DA5A-4504-8AC1-9A7C47E7A56F}"/>
            </a:ext>
          </a:extLst>
        </xdr:cNvPr>
        <xdr:cNvSpPr txBox="1"/>
      </xdr:nvSpPr>
      <xdr:spPr>
        <a:xfrm>
          <a:off x="5250180" y="60960"/>
          <a:ext cx="3278333" cy="3439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IGREJA METODISTA WESLEYANA</a:t>
          </a:r>
        </a:p>
      </xdr:txBody>
    </xdr:sp>
    <xdr:clientData/>
  </xdr:oneCellAnchor>
  <xdr:twoCellAnchor editAs="oneCell">
    <xdr:from>
      <xdr:col>17</xdr:col>
      <xdr:colOff>883920</xdr:colOff>
      <xdr:row>0</xdr:row>
      <xdr:rowOff>0</xdr:rowOff>
    </xdr:from>
    <xdr:to>
      <xdr:col>24</xdr:col>
      <xdr:colOff>86236</xdr:colOff>
      <xdr:row>3</xdr:row>
      <xdr:rowOff>7620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F86A59AF-234E-428D-AC00-B73758CD8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95760" y="0"/>
          <a:ext cx="2417956" cy="937260"/>
        </a:xfrm>
        <a:prstGeom prst="rect">
          <a:avLst/>
        </a:prstGeom>
      </xdr:spPr>
    </xdr:pic>
    <xdr:clientData/>
  </xdr:twoCellAnchor>
  <xdr:twoCellAnchor>
    <xdr:from>
      <xdr:col>7</xdr:col>
      <xdr:colOff>579120</xdr:colOff>
      <xdr:row>3</xdr:row>
      <xdr:rowOff>68580</xdr:rowOff>
    </xdr:from>
    <xdr:to>
      <xdr:col>13</xdr:col>
      <xdr:colOff>502920</xdr:colOff>
      <xdr:row>17</xdr:row>
      <xdr:rowOff>53340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CF9B2E05-0237-4DFE-B5C8-7D846E1B9153}"/>
            </a:ext>
          </a:extLst>
        </xdr:cNvPr>
        <xdr:cNvSpPr/>
      </xdr:nvSpPr>
      <xdr:spPr>
        <a:xfrm>
          <a:off x="5273040" y="998220"/>
          <a:ext cx="3459480" cy="24307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15240</xdr:colOff>
      <xdr:row>8</xdr:row>
      <xdr:rowOff>137160</xdr:rowOff>
    </xdr:from>
    <xdr:ext cx="1386855" cy="343940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BB1AD7DE-548A-48C6-AC93-F1988CFBC148}"/>
            </a:ext>
          </a:extLst>
        </xdr:cNvPr>
        <xdr:cNvSpPr txBox="1"/>
      </xdr:nvSpPr>
      <xdr:spPr>
        <a:xfrm>
          <a:off x="6233160" y="2171700"/>
          <a:ext cx="1386855" cy="343940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>
              <a:solidFill>
                <a:schemeClr val="bg1"/>
              </a:solidFill>
            </a:rPr>
            <a:t>TESOURARIA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066FB19-F719-484B-B425-B47C3648F4B0}"/>
            </a:ext>
          </a:extLst>
        </xdr:cNvPr>
        <xdr:cNvSpPr/>
      </xdr:nvSpPr>
      <xdr:spPr>
        <a:xfrm>
          <a:off x="0" y="0"/>
          <a:ext cx="1709928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754380</xdr:colOff>
      <xdr:row>1</xdr:row>
      <xdr:rowOff>60960</xdr:rowOff>
    </xdr:from>
    <xdr:to>
      <xdr:col>8</xdr:col>
      <xdr:colOff>1165860</xdr:colOff>
      <xdr:row>10</xdr:row>
      <xdr:rowOff>68580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9A8D6F2-4393-46DC-AF2C-D2DC5FAD5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" y="236220"/>
          <a:ext cx="11948160" cy="1775460"/>
        </a:xfrm>
        <a:prstGeom prst="rect">
          <a:avLst/>
        </a:prstGeom>
      </xdr:spPr>
    </xdr:pic>
    <xdr:clientData/>
  </xdr:twoCellAnchor>
  <xdr:twoCellAnchor>
    <xdr:from>
      <xdr:col>4</xdr:col>
      <xdr:colOff>22860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57D7AAC-DFBC-4400-8F4E-F9567CE00231}"/>
            </a:ext>
          </a:extLst>
        </xdr:cNvPr>
        <xdr:cNvSpPr/>
      </xdr:nvSpPr>
      <xdr:spPr>
        <a:xfrm>
          <a:off x="3962400" y="2141220"/>
          <a:ext cx="238506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Saldo transportado 2020</a:t>
          </a:r>
        </a:p>
      </xdr:txBody>
    </xdr:sp>
    <xdr:clientData/>
  </xdr:twoCellAnchor>
  <xdr:twoCellAnchor>
    <xdr:from>
      <xdr:col>4</xdr:col>
      <xdr:colOff>7620</xdr:colOff>
      <xdr:row>11</xdr:row>
      <xdr:rowOff>533400</xdr:rowOff>
    </xdr:from>
    <xdr:to>
      <xdr:col>5</xdr:col>
      <xdr:colOff>1524000</xdr:colOff>
      <xdr:row>12</xdr:row>
      <xdr:rowOff>358140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A09C910-E0D5-4648-B972-848CA17DD8B9}"/>
            </a:ext>
          </a:extLst>
        </xdr:cNvPr>
        <xdr:cNvSpPr/>
      </xdr:nvSpPr>
      <xdr:spPr>
        <a:xfrm>
          <a:off x="3947160" y="2659380"/>
          <a:ext cx="2369820" cy="3657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janeiro</a:t>
          </a:r>
        </a:p>
      </xdr:txBody>
    </xdr:sp>
    <xdr:clientData/>
  </xdr:twoCellAnchor>
  <xdr:twoCellAnchor>
    <xdr:from>
      <xdr:col>4</xdr:col>
      <xdr:colOff>30480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C8F8F0B-8ECB-45A2-9438-C29B1E43269B}"/>
            </a:ext>
          </a:extLst>
        </xdr:cNvPr>
        <xdr:cNvSpPr/>
      </xdr:nvSpPr>
      <xdr:spPr>
        <a:xfrm>
          <a:off x="3970020" y="3032760"/>
          <a:ext cx="236982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Janeiro</a:t>
          </a:r>
        </a:p>
      </xdr:txBody>
    </xdr:sp>
    <xdr:clientData/>
  </xdr:twoCellAnchor>
  <xdr:twoCellAnchor>
    <xdr:from>
      <xdr:col>4</xdr:col>
      <xdr:colOff>45720</xdr:colOff>
      <xdr:row>13</xdr:row>
      <xdr:rowOff>350520</xdr:rowOff>
    </xdr:from>
    <xdr:to>
      <xdr:col>5</xdr:col>
      <xdr:colOff>1539240</xdr:colOff>
      <xdr:row>16</xdr:row>
      <xdr:rowOff>30480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63913581-C78C-456C-AFF1-59F342ACD829}"/>
            </a:ext>
          </a:extLst>
        </xdr:cNvPr>
        <xdr:cNvSpPr/>
      </xdr:nvSpPr>
      <xdr:spPr>
        <a:xfrm>
          <a:off x="3985260" y="3383280"/>
          <a:ext cx="2346960" cy="4495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Janeiro</a:t>
          </a:r>
          <a:endParaRPr lang="pt-BR" sz="1400" b="1"/>
        </a:p>
      </xdr:txBody>
    </xdr:sp>
    <xdr:clientData/>
  </xdr:twoCellAnchor>
  <xdr:twoCellAnchor>
    <xdr:from>
      <xdr:col>4</xdr:col>
      <xdr:colOff>38100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9F2E9289-8C5F-4B81-AB0B-2C1B75721B1B}"/>
            </a:ext>
          </a:extLst>
        </xdr:cNvPr>
        <xdr:cNvSpPr/>
      </xdr:nvSpPr>
      <xdr:spPr>
        <a:xfrm>
          <a:off x="3977640" y="3749040"/>
          <a:ext cx="234696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janeiro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1</xdr:col>
      <xdr:colOff>190500</xdr:colOff>
      <xdr:row>11</xdr:row>
      <xdr:rowOff>518160</xdr:rowOff>
    </xdr:from>
    <xdr:to>
      <xdr:col>3</xdr:col>
      <xdr:colOff>861060</xdr:colOff>
      <xdr:row>16</xdr:row>
      <xdr:rowOff>7620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9B67C39E-923A-4A3A-B5D4-412134C3BD51}"/>
            </a:ext>
          </a:extLst>
        </xdr:cNvPr>
        <xdr:cNvSpPr/>
      </xdr:nvSpPr>
      <xdr:spPr>
        <a:xfrm>
          <a:off x="914400" y="2644140"/>
          <a:ext cx="28575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JANEIRO 2021</a:t>
          </a:r>
        </a:p>
      </xdr:txBody>
    </xdr:sp>
    <xdr:clientData/>
  </xdr:twoCellAnchor>
  <xdr:twoCellAnchor>
    <xdr:from>
      <xdr:col>6</xdr:col>
      <xdr:colOff>3352800</xdr:colOff>
      <xdr:row>7</xdr:row>
      <xdr:rowOff>45720</xdr:rowOff>
    </xdr:from>
    <xdr:to>
      <xdr:col>7</xdr:col>
      <xdr:colOff>289560</xdr:colOff>
      <xdr:row>9</xdr:row>
      <xdr:rowOff>281940</xdr:rowOff>
    </xdr:to>
    <xdr:grpSp>
      <xdr:nvGrpSpPr>
        <xdr:cNvPr id="16" name="Gráfico 10" descr="Alvo">
          <a:extLst>
            <a:ext uri="{FF2B5EF4-FFF2-40B4-BE49-F238E27FC236}">
              <a16:creationId xmlns:a16="http://schemas.microsoft.com/office/drawing/2014/main" id="{5CCBF792-EF94-49F3-B0CF-E758EC24B9D4}"/>
            </a:ext>
          </a:extLst>
        </xdr:cNvPr>
        <xdr:cNvGrpSpPr/>
      </xdr:nvGrpSpPr>
      <xdr:grpSpPr>
        <a:xfrm>
          <a:off x="9227820" y="1272540"/>
          <a:ext cx="830580" cy="586740"/>
          <a:chOff x="12336780" y="2468880"/>
          <a:chExt cx="914400" cy="586740"/>
        </a:xfrm>
      </xdr:grpSpPr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2734AA43-30AA-4534-B069-A87D15BAE877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F2F08FAA-DC37-43B1-BE56-A249852D3493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0" name="Forma Livre: Forma 19">
            <a:extLst>
              <a:ext uri="{FF2B5EF4-FFF2-40B4-BE49-F238E27FC236}">
                <a16:creationId xmlns:a16="http://schemas.microsoft.com/office/drawing/2014/main" id="{F4CBE16F-9628-44B3-A032-E63EFD956CA7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8</xdr:col>
      <xdr:colOff>1280160</xdr:colOff>
      <xdr:row>1</xdr:row>
      <xdr:rowOff>53340</xdr:rowOff>
    </xdr:from>
    <xdr:to>
      <xdr:col>9</xdr:col>
      <xdr:colOff>754380</xdr:colOff>
      <xdr:row>3</xdr:row>
      <xdr:rowOff>167640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39D2F9D-DDF9-4439-98E9-17BF346784F9}"/>
            </a:ext>
          </a:extLst>
        </xdr:cNvPr>
        <xdr:cNvSpPr/>
      </xdr:nvSpPr>
      <xdr:spPr>
        <a:xfrm>
          <a:off x="12603480" y="22860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8</xdr:col>
      <xdr:colOff>1287780</xdr:colOff>
      <xdr:row>4</xdr:row>
      <xdr:rowOff>45720</xdr:rowOff>
    </xdr:from>
    <xdr:to>
      <xdr:col>9</xdr:col>
      <xdr:colOff>762000</xdr:colOff>
      <xdr:row>6</xdr:row>
      <xdr:rowOff>160020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3621B7B5-359F-4CBA-9B7A-E27B5EF7BFD5}"/>
            </a:ext>
          </a:extLst>
        </xdr:cNvPr>
        <xdr:cNvSpPr/>
      </xdr:nvSpPr>
      <xdr:spPr>
        <a:xfrm>
          <a:off x="12611100" y="74676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8</xdr:col>
      <xdr:colOff>1303020</xdr:colOff>
      <xdr:row>7</xdr:row>
      <xdr:rowOff>45720</xdr:rowOff>
    </xdr:from>
    <xdr:to>
      <xdr:col>9</xdr:col>
      <xdr:colOff>777240</xdr:colOff>
      <xdr:row>9</xdr:row>
      <xdr:rowOff>160020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67AA76CD-FB9D-46F4-A286-15C761DACFA4}"/>
            </a:ext>
          </a:extLst>
        </xdr:cNvPr>
        <xdr:cNvSpPr/>
      </xdr:nvSpPr>
      <xdr:spPr>
        <a:xfrm>
          <a:off x="12626340" y="12725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1432560</xdr:colOff>
      <xdr:row>11</xdr:row>
      <xdr:rowOff>312420</xdr:rowOff>
    </xdr:from>
    <xdr:to>
      <xdr:col>8</xdr:col>
      <xdr:colOff>1028700</xdr:colOff>
      <xdr:row>16</xdr:row>
      <xdr:rowOff>53340</xdr:rowOff>
    </xdr:to>
    <xdr:pic>
      <xdr:nvPicPr>
        <xdr:cNvPr id="25" name="Gráfico 24" descr="Gráfico de barras com tendência ascendente">
          <a:extLst>
            <a:ext uri="{FF2B5EF4-FFF2-40B4-BE49-F238E27FC236}">
              <a16:creationId xmlns:a16="http://schemas.microsoft.com/office/drawing/2014/main" id="{0CA5B14F-0F04-43E3-8D7D-257D0516A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673840" y="2438400"/>
          <a:ext cx="1150620" cy="141732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2" name="Gráfico 10" descr="Alvo">
          <a:extLst>
            <a:ext uri="{FF2B5EF4-FFF2-40B4-BE49-F238E27FC236}">
              <a16:creationId xmlns:a16="http://schemas.microsoft.com/office/drawing/2014/main" id="{54A2551A-CB53-4FEE-AB73-D54FAC8B4745}"/>
            </a:ext>
          </a:extLst>
        </xdr:cNvPr>
        <xdr:cNvGrpSpPr/>
      </xdr:nvGrpSpPr>
      <xdr:grpSpPr>
        <a:xfrm>
          <a:off x="16131540" y="1059180"/>
          <a:ext cx="0" cy="586740"/>
          <a:chOff x="12336780" y="2468880"/>
          <a:chExt cx="914400" cy="586740"/>
        </a:xfrm>
      </xdr:grpSpPr>
      <xdr:sp macro="" textlink="">
        <xdr:nvSpPr>
          <xdr:cNvPr id="3" name="Forma Livre: Forma 2">
            <a:extLst>
              <a:ext uri="{FF2B5EF4-FFF2-40B4-BE49-F238E27FC236}">
                <a16:creationId xmlns:a16="http://schemas.microsoft.com/office/drawing/2014/main" id="{5FE41D5D-B91D-42EB-BC68-46C35856C06C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658598EC-BABB-43F4-82A9-73CB8F10C708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0556C42E-E315-4D72-A97D-27FD69F98D2D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B287760-64EC-43E9-8503-D15C948D0053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198120</xdr:colOff>
      <xdr:row>0</xdr:row>
      <xdr:rowOff>121920</xdr:rowOff>
    </xdr:from>
    <xdr:to>
      <xdr:col>9</xdr:col>
      <xdr:colOff>1424940</xdr:colOff>
      <xdr:row>9</xdr:row>
      <xdr:rowOff>144780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AD4AD79-508E-46A9-ADA1-FE0A86926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121920"/>
          <a:ext cx="12382500" cy="16002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8" name="Gráfico 10" descr="Alvo">
          <a:extLst>
            <a:ext uri="{FF2B5EF4-FFF2-40B4-BE49-F238E27FC236}">
              <a16:creationId xmlns:a16="http://schemas.microsoft.com/office/drawing/2014/main" id="{AF4CED28-BD00-475E-8C6A-96BBBDFE6433}"/>
            </a:ext>
          </a:extLst>
        </xdr:cNvPr>
        <xdr:cNvGrpSpPr/>
      </xdr:nvGrpSpPr>
      <xdr:grpSpPr>
        <a:xfrm>
          <a:off x="16131540" y="1059180"/>
          <a:ext cx="0" cy="586740"/>
          <a:chOff x="12336780" y="2468880"/>
          <a:chExt cx="914400" cy="586740"/>
        </a:xfrm>
      </xdr:grpSpPr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721413C-83BB-411C-AEB0-65F87D6DADD3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863D14D1-43A7-462A-BAEA-D752B4DFB83F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1" name="Forma Livre: Forma 10">
            <a:extLst>
              <a:ext uri="{FF2B5EF4-FFF2-40B4-BE49-F238E27FC236}">
                <a16:creationId xmlns:a16="http://schemas.microsoft.com/office/drawing/2014/main" id="{55B8C2D5-28A8-47C6-B6FC-FCE2EFB0BE1B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3</xdr:col>
      <xdr:colOff>944880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886AE8CE-DF79-4E72-832A-F83268F6C10C}"/>
            </a:ext>
          </a:extLst>
        </xdr:cNvPr>
        <xdr:cNvSpPr/>
      </xdr:nvSpPr>
      <xdr:spPr>
        <a:xfrm>
          <a:off x="3855720" y="2141220"/>
          <a:ext cx="249174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JAN 2021</a:t>
          </a:r>
        </a:p>
      </xdr:txBody>
    </xdr:sp>
    <xdr:clientData/>
  </xdr:twoCellAnchor>
  <xdr:twoCellAnchor>
    <xdr:from>
      <xdr:col>3</xdr:col>
      <xdr:colOff>944880</xdr:colOff>
      <xdr:row>11</xdr:row>
      <xdr:rowOff>533400</xdr:rowOff>
    </xdr:from>
    <xdr:to>
      <xdr:col>5</xdr:col>
      <xdr:colOff>1524000</xdr:colOff>
      <xdr:row>13</xdr:row>
      <xdr:rowOff>137160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BD019BC-4275-4B1D-A7D1-532464FCFB07}"/>
            </a:ext>
          </a:extLst>
        </xdr:cNvPr>
        <xdr:cNvSpPr/>
      </xdr:nvSpPr>
      <xdr:spPr>
        <a:xfrm>
          <a:off x="3855720" y="2659380"/>
          <a:ext cx="2461260" cy="5105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Março</a:t>
          </a:r>
        </a:p>
      </xdr:txBody>
    </xdr:sp>
    <xdr:clientData/>
  </xdr:twoCellAnchor>
  <xdr:twoCellAnchor>
    <xdr:from>
      <xdr:col>3</xdr:col>
      <xdr:colOff>937260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160A1C0-4F2F-43E1-B317-392E5F8FDD9B}"/>
            </a:ext>
          </a:extLst>
        </xdr:cNvPr>
        <xdr:cNvSpPr/>
      </xdr:nvSpPr>
      <xdr:spPr>
        <a:xfrm>
          <a:off x="3848100" y="3032760"/>
          <a:ext cx="249174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Março</a:t>
          </a:r>
        </a:p>
      </xdr:txBody>
    </xdr:sp>
    <xdr:clientData/>
  </xdr:twoCellAnchor>
  <xdr:twoCellAnchor>
    <xdr:from>
      <xdr:col>3</xdr:col>
      <xdr:colOff>899160</xdr:colOff>
      <xdr:row>13</xdr:row>
      <xdr:rowOff>312420</xdr:rowOff>
    </xdr:from>
    <xdr:to>
      <xdr:col>5</xdr:col>
      <xdr:colOff>1546860</xdr:colOff>
      <xdr:row>14</xdr:row>
      <xdr:rowOff>358140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BF45097D-43F0-4393-A52A-E271A360D67B}"/>
            </a:ext>
          </a:extLst>
        </xdr:cNvPr>
        <xdr:cNvSpPr/>
      </xdr:nvSpPr>
      <xdr:spPr>
        <a:xfrm>
          <a:off x="3810000" y="3345180"/>
          <a:ext cx="2529840" cy="4495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Março</a:t>
          </a:r>
          <a:endParaRPr lang="pt-BR" sz="1400" b="1"/>
        </a:p>
      </xdr:txBody>
    </xdr:sp>
    <xdr:clientData/>
  </xdr:twoCellAnchor>
  <xdr:twoCellAnchor>
    <xdr:from>
      <xdr:col>3</xdr:col>
      <xdr:colOff>929640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7BB1438-08D3-4644-A1BD-8FE3B284FA38}"/>
            </a:ext>
          </a:extLst>
        </xdr:cNvPr>
        <xdr:cNvSpPr/>
      </xdr:nvSpPr>
      <xdr:spPr>
        <a:xfrm>
          <a:off x="3840480" y="3749040"/>
          <a:ext cx="248412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FEV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464820</xdr:colOff>
      <xdr:row>11</xdr:row>
      <xdr:rowOff>487680</xdr:rowOff>
    </xdr:from>
    <xdr:to>
      <xdr:col>3</xdr:col>
      <xdr:colOff>601980</xdr:colOff>
      <xdr:row>14</xdr:row>
      <xdr:rowOff>342900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A1CED76E-D682-4586-B9EF-A4A99984E639}"/>
            </a:ext>
          </a:extLst>
        </xdr:cNvPr>
        <xdr:cNvSpPr/>
      </xdr:nvSpPr>
      <xdr:spPr>
        <a:xfrm>
          <a:off x="464820" y="261366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FEVEREIRO 2021</a:t>
          </a:r>
        </a:p>
      </xdr:txBody>
    </xdr:sp>
    <xdr:clientData/>
  </xdr:twoCellAnchor>
  <xdr:twoCellAnchor editAs="oneCell">
    <xdr:from>
      <xdr:col>5</xdr:col>
      <xdr:colOff>1021080</xdr:colOff>
      <xdr:row>8</xdr:row>
      <xdr:rowOff>129540</xdr:rowOff>
    </xdr:from>
    <xdr:to>
      <xdr:col>6</xdr:col>
      <xdr:colOff>510540</xdr:colOff>
      <xdr:row>11</xdr:row>
      <xdr:rowOff>144780</xdr:rowOff>
    </xdr:to>
    <xdr:pic>
      <xdr:nvPicPr>
        <xdr:cNvPr id="18" name="Gráfico 17" descr="Cofrinho">
          <a:extLst>
            <a:ext uri="{FF2B5EF4-FFF2-40B4-BE49-F238E27FC236}">
              <a16:creationId xmlns:a16="http://schemas.microsoft.com/office/drawing/2014/main" id="{21D76863-2F50-4CC9-8F99-CC1F80872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814060" y="1531620"/>
          <a:ext cx="1043940" cy="73914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68580</xdr:rowOff>
    </xdr:from>
    <xdr:to>
      <xdr:col>8</xdr:col>
      <xdr:colOff>1135380</xdr:colOff>
      <xdr:row>9</xdr:row>
      <xdr:rowOff>38100</xdr:rowOff>
    </xdr:to>
    <xdr:grpSp>
      <xdr:nvGrpSpPr>
        <xdr:cNvPr id="19" name="Gráfico 10" descr="Alvo">
          <a:extLst>
            <a:ext uri="{FF2B5EF4-FFF2-40B4-BE49-F238E27FC236}">
              <a16:creationId xmlns:a16="http://schemas.microsoft.com/office/drawing/2014/main" id="{EFE6456F-C86B-4838-972D-0BF319385176}"/>
            </a:ext>
          </a:extLst>
        </xdr:cNvPr>
        <xdr:cNvGrpSpPr/>
      </xdr:nvGrpSpPr>
      <xdr:grpSpPr>
        <a:xfrm>
          <a:off x="9921240" y="944880"/>
          <a:ext cx="1135380" cy="670560"/>
          <a:chOff x="12336780" y="2468880"/>
          <a:chExt cx="914400" cy="586740"/>
        </a:xfrm>
      </xdr:grpSpPr>
      <xdr:sp macro="" textlink="">
        <xdr:nvSpPr>
          <xdr:cNvPr id="20" name="Forma Livre: Forma 19">
            <a:extLst>
              <a:ext uri="{FF2B5EF4-FFF2-40B4-BE49-F238E27FC236}">
                <a16:creationId xmlns:a16="http://schemas.microsoft.com/office/drawing/2014/main" id="{8518E708-D049-4B61-9351-177050A5386F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9CC0BD89-80D2-4178-965B-B4BAE6C782EF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973BCBAE-B7CA-49DB-8FE9-8E82004DCD20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1501140</xdr:colOff>
      <xdr:row>1</xdr:row>
      <xdr:rowOff>45720</xdr:rowOff>
    </xdr:from>
    <xdr:to>
      <xdr:col>9</xdr:col>
      <xdr:colOff>2529840</xdr:colOff>
      <xdr:row>3</xdr:row>
      <xdr:rowOff>160020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25666E3-27A1-44FB-91E8-E3D9822AC2A5}"/>
            </a:ext>
          </a:extLst>
        </xdr:cNvPr>
        <xdr:cNvSpPr/>
      </xdr:nvSpPr>
      <xdr:spPr>
        <a:xfrm>
          <a:off x="12656820" y="22098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1516380</xdr:colOff>
      <xdr:row>4</xdr:row>
      <xdr:rowOff>30480</xdr:rowOff>
    </xdr:from>
    <xdr:to>
      <xdr:col>9</xdr:col>
      <xdr:colOff>2545080</xdr:colOff>
      <xdr:row>6</xdr:row>
      <xdr:rowOff>144780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76F4619D-6030-45C5-9DF7-5EA9BD1A636C}"/>
            </a:ext>
          </a:extLst>
        </xdr:cNvPr>
        <xdr:cNvSpPr/>
      </xdr:nvSpPr>
      <xdr:spPr>
        <a:xfrm>
          <a:off x="12672060" y="7315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1508760</xdr:colOff>
      <xdr:row>7</xdr:row>
      <xdr:rowOff>38100</xdr:rowOff>
    </xdr:from>
    <xdr:to>
      <xdr:col>9</xdr:col>
      <xdr:colOff>2537460</xdr:colOff>
      <xdr:row>9</xdr:row>
      <xdr:rowOff>152400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15F0DDDC-CBCE-42FC-80EE-DDD59359FA7E}"/>
            </a:ext>
          </a:extLst>
        </xdr:cNvPr>
        <xdr:cNvSpPr/>
      </xdr:nvSpPr>
      <xdr:spPr>
        <a:xfrm>
          <a:off x="12664440" y="12649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9</xdr:col>
      <xdr:colOff>281940</xdr:colOff>
      <xdr:row>11</xdr:row>
      <xdr:rowOff>281940</xdr:rowOff>
    </xdr:from>
    <xdr:to>
      <xdr:col>9</xdr:col>
      <xdr:colOff>1562100</xdr:colOff>
      <xdr:row>16</xdr:row>
      <xdr:rowOff>22860</xdr:rowOff>
    </xdr:to>
    <xdr:pic>
      <xdr:nvPicPr>
        <xdr:cNvPr id="26" name="Gráfico 25" descr="Gráfico de barras com tendência ascendente">
          <a:extLst>
            <a:ext uri="{FF2B5EF4-FFF2-40B4-BE49-F238E27FC236}">
              <a16:creationId xmlns:a16="http://schemas.microsoft.com/office/drawing/2014/main" id="{3C95B083-1028-47DB-A357-32EEBA380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437620" y="2407920"/>
          <a:ext cx="1280160" cy="141732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2941320</xdr:colOff>
      <xdr:row>6</xdr:row>
      <xdr:rowOff>7620</xdr:rowOff>
    </xdr:from>
    <xdr:to>
      <xdr:col>9</xdr:col>
      <xdr:colOff>3870960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08357B4F-9E7A-4FB9-B890-47AF4CC1C66A}"/>
            </a:ext>
          </a:extLst>
        </xdr:cNvPr>
        <xdr:cNvGrpSpPr/>
      </xdr:nvGrpSpPr>
      <xdr:grpSpPr>
        <a:xfrm>
          <a:off x="14097000" y="1059180"/>
          <a:ext cx="92964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538608A7-1326-493C-9498-32AF21B82044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18FCC951-9CD5-4302-BB2A-4DFC5993D4C0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3246A062-C8D3-42F8-98EC-E08EE551E8E7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FE0D182-9D86-4309-835D-A9D9E00D1CD6}"/>
            </a:ext>
          </a:extLst>
        </xdr:cNvPr>
        <xdr:cNvSpPr/>
      </xdr:nvSpPr>
      <xdr:spPr>
        <a:xfrm>
          <a:off x="0" y="0"/>
          <a:ext cx="1832610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198120</xdr:colOff>
      <xdr:row>0</xdr:row>
      <xdr:rowOff>121920</xdr:rowOff>
    </xdr:from>
    <xdr:to>
      <xdr:col>9</xdr:col>
      <xdr:colOff>1424940</xdr:colOff>
      <xdr:row>9</xdr:row>
      <xdr:rowOff>144780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92ECAC3-B0A0-4A28-A8D8-1C933A978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121920"/>
          <a:ext cx="12382500" cy="1600200"/>
        </a:xfrm>
        <a:prstGeom prst="rect">
          <a:avLst/>
        </a:prstGeom>
      </xdr:spPr>
    </xdr:pic>
    <xdr:clientData/>
  </xdr:twoCellAnchor>
  <xdr:twoCellAnchor>
    <xdr:from>
      <xdr:col>9</xdr:col>
      <xdr:colOff>2941320</xdr:colOff>
      <xdr:row>6</xdr:row>
      <xdr:rowOff>7620</xdr:rowOff>
    </xdr:from>
    <xdr:to>
      <xdr:col>9</xdr:col>
      <xdr:colOff>3870960</xdr:colOff>
      <xdr:row>9</xdr:row>
      <xdr:rowOff>68580</xdr:rowOff>
    </xdr:to>
    <xdr:grpSp>
      <xdr:nvGrpSpPr>
        <xdr:cNvPr id="9" name="Gráfico 10" descr="Alvo">
          <a:extLst>
            <a:ext uri="{FF2B5EF4-FFF2-40B4-BE49-F238E27FC236}">
              <a16:creationId xmlns:a16="http://schemas.microsoft.com/office/drawing/2014/main" id="{C1A260D9-7702-4182-A99C-9B9C192A5B2B}"/>
            </a:ext>
          </a:extLst>
        </xdr:cNvPr>
        <xdr:cNvGrpSpPr/>
      </xdr:nvGrpSpPr>
      <xdr:grpSpPr>
        <a:xfrm>
          <a:off x="14097000" y="1059180"/>
          <a:ext cx="929640" cy="586740"/>
          <a:chOff x="12336780" y="2468880"/>
          <a:chExt cx="914400" cy="586740"/>
        </a:xfrm>
      </xdr:grpSpPr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61ABC466-05F1-44BB-8E27-A15D0441901F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1" name="Forma Livre: Forma 10">
            <a:extLst>
              <a:ext uri="{FF2B5EF4-FFF2-40B4-BE49-F238E27FC236}">
                <a16:creationId xmlns:a16="http://schemas.microsoft.com/office/drawing/2014/main" id="{66A4D3A3-8A75-411C-A50E-5C56D7A56E7E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D25FE31E-4DFE-4F47-B9D1-C5A63FF81D67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3</xdr:col>
      <xdr:colOff>944880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E09B3776-963B-4492-9F29-ACE0CDA8C2CB}"/>
            </a:ext>
          </a:extLst>
        </xdr:cNvPr>
        <xdr:cNvSpPr/>
      </xdr:nvSpPr>
      <xdr:spPr>
        <a:xfrm>
          <a:off x="3855720" y="2141220"/>
          <a:ext cx="249174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FEV 2021</a:t>
          </a:r>
        </a:p>
      </xdr:txBody>
    </xdr:sp>
    <xdr:clientData/>
  </xdr:twoCellAnchor>
  <xdr:twoCellAnchor>
    <xdr:from>
      <xdr:col>3</xdr:col>
      <xdr:colOff>944880</xdr:colOff>
      <xdr:row>11</xdr:row>
      <xdr:rowOff>533400</xdr:rowOff>
    </xdr:from>
    <xdr:to>
      <xdr:col>5</xdr:col>
      <xdr:colOff>1524000</xdr:colOff>
      <xdr:row>13</xdr:row>
      <xdr:rowOff>137160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E0B31B7-A74C-4BD8-AE8F-5D2041659498}"/>
            </a:ext>
          </a:extLst>
        </xdr:cNvPr>
        <xdr:cNvSpPr/>
      </xdr:nvSpPr>
      <xdr:spPr>
        <a:xfrm>
          <a:off x="3855720" y="2659380"/>
          <a:ext cx="2461260" cy="5105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Março</a:t>
          </a:r>
        </a:p>
      </xdr:txBody>
    </xdr:sp>
    <xdr:clientData/>
  </xdr:twoCellAnchor>
  <xdr:twoCellAnchor>
    <xdr:from>
      <xdr:col>3</xdr:col>
      <xdr:colOff>937260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85CDF49-7C79-4FFB-AF48-894BB9B4FC1F}"/>
            </a:ext>
          </a:extLst>
        </xdr:cNvPr>
        <xdr:cNvSpPr/>
      </xdr:nvSpPr>
      <xdr:spPr>
        <a:xfrm>
          <a:off x="3848100" y="3032760"/>
          <a:ext cx="249174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Março</a:t>
          </a:r>
        </a:p>
      </xdr:txBody>
    </xdr:sp>
    <xdr:clientData/>
  </xdr:twoCellAnchor>
  <xdr:twoCellAnchor>
    <xdr:from>
      <xdr:col>3</xdr:col>
      <xdr:colOff>899160</xdr:colOff>
      <xdr:row>13</xdr:row>
      <xdr:rowOff>312420</xdr:rowOff>
    </xdr:from>
    <xdr:to>
      <xdr:col>5</xdr:col>
      <xdr:colOff>1546860</xdr:colOff>
      <xdr:row>14</xdr:row>
      <xdr:rowOff>358140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D9303FBC-633C-4EC2-9F7F-10B7F8DD8D63}"/>
            </a:ext>
          </a:extLst>
        </xdr:cNvPr>
        <xdr:cNvSpPr/>
      </xdr:nvSpPr>
      <xdr:spPr>
        <a:xfrm>
          <a:off x="3810000" y="3345180"/>
          <a:ext cx="2529840" cy="4495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Março</a:t>
          </a:r>
          <a:endParaRPr lang="pt-BR" sz="1400" b="1"/>
        </a:p>
      </xdr:txBody>
    </xdr:sp>
    <xdr:clientData/>
  </xdr:twoCellAnchor>
  <xdr:twoCellAnchor>
    <xdr:from>
      <xdr:col>3</xdr:col>
      <xdr:colOff>929640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17E47138-9FE9-4A8B-980D-32C2BCB2832D}"/>
            </a:ext>
          </a:extLst>
        </xdr:cNvPr>
        <xdr:cNvSpPr/>
      </xdr:nvSpPr>
      <xdr:spPr>
        <a:xfrm>
          <a:off x="3840480" y="3749040"/>
          <a:ext cx="248412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MARÇO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464820</xdr:colOff>
      <xdr:row>11</xdr:row>
      <xdr:rowOff>487680</xdr:rowOff>
    </xdr:from>
    <xdr:to>
      <xdr:col>3</xdr:col>
      <xdr:colOff>601980</xdr:colOff>
      <xdr:row>14</xdr:row>
      <xdr:rowOff>342900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5D86CB4A-01F3-47E3-9E6D-AB464D33154E}"/>
            </a:ext>
          </a:extLst>
        </xdr:cNvPr>
        <xdr:cNvSpPr/>
      </xdr:nvSpPr>
      <xdr:spPr>
        <a:xfrm>
          <a:off x="464820" y="261366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MARÇO 2021</a:t>
          </a:r>
        </a:p>
      </xdr:txBody>
    </xdr:sp>
    <xdr:clientData/>
  </xdr:twoCellAnchor>
  <xdr:twoCellAnchor editAs="oneCell">
    <xdr:from>
      <xdr:col>5</xdr:col>
      <xdr:colOff>1188720</xdr:colOff>
      <xdr:row>8</xdr:row>
      <xdr:rowOff>106680</xdr:rowOff>
    </xdr:from>
    <xdr:to>
      <xdr:col>6</xdr:col>
      <xdr:colOff>464820</xdr:colOff>
      <xdr:row>11</xdr:row>
      <xdr:rowOff>129540</xdr:rowOff>
    </xdr:to>
    <xdr:pic>
      <xdr:nvPicPr>
        <xdr:cNvPr id="19" name="Gráfico 18" descr="Cofrinho">
          <a:extLst>
            <a:ext uri="{FF2B5EF4-FFF2-40B4-BE49-F238E27FC236}">
              <a16:creationId xmlns:a16="http://schemas.microsoft.com/office/drawing/2014/main" id="{427F5E6E-40F5-419A-AF74-2F6C6F8B4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81700" y="1508760"/>
          <a:ext cx="830580" cy="746760"/>
        </a:xfrm>
        <a:prstGeom prst="rect">
          <a:avLst/>
        </a:prstGeom>
      </xdr:spPr>
    </xdr:pic>
    <xdr:clientData/>
  </xdr:twoCellAnchor>
  <xdr:twoCellAnchor>
    <xdr:from>
      <xdr:col>7</xdr:col>
      <xdr:colOff>754380</xdr:colOff>
      <xdr:row>5</xdr:row>
      <xdr:rowOff>68580</xdr:rowOff>
    </xdr:from>
    <xdr:to>
      <xdr:col>8</xdr:col>
      <xdr:colOff>30480</xdr:colOff>
      <xdr:row>9</xdr:row>
      <xdr:rowOff>38100</xdr:rowOff>
    </xdr:to>
    <xdr:grpSp>
      <xdr:nvGrpSpPr>
        <xdr:cNvPr id="20" name="Gráfico 10" descr="Alvo">
          <a:extLst>
            <a:ext uri="{FF2B5EF4-FFF2-40B4-BE49-F238E27FC236}">
              <a16:creationId xmlns:a16="http://schemas.microsoft.com/office/drawing/2014/main" id="{15856F96-7553-4706-B2DC-D391ECA81943}"/>
            </a:ext>
          </a:extLst>
        </xdr:cNvPr>
        <xdr:cNvGrpSpPr/>
      </xdr:nvGrpSpPr>
      <xdr:grpSpPr>
        <a:xfrm>
          <a:off x="9441180" y="944880"/>
          <a:ext cx="510540" cy="670560"/>
          <a:chOff x="12336780" y="2468880"/>
          <a:chExt cx="914400" cy="586740"/>
        </a:xfrm>
      </xdr:grpSpPr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707E3D7C-1802-4187-98DE-28B75589115F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2C164C8C-25D9-4542-A5F2-BE62DA83CF04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C490A67C-BFD4-4117-A3FC-4B2B9830A784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1501140</xdr:colOff>
      <xdr:row>1</xdr:row>
      <xdr:rowOff>45720</xdr:rowOff>
    </xdr:from>
    <xdr:to>
      <xdr:col>9</xdr:col>
      <xdr:colOff>2529840</xdr:colOff>
      <xdr:row>3</xdr:row>
      <xdr:rowOff>160020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C80E12CE-64A6-4F7C-96FB-04E1D29CA921}"/>
            </a:ext>
          </a:extLst>
        </xdr:cNvPr>
        <xdr:cNvSpPr/>
      </xdr:nvSpPr>
      <xdr:spPr>
        <a:xfrm>
          <a:off x="12656820" y="22098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1516380</xdr:colOff>
      <xdr:row>4</xdr:row>
      <xdr:rowOff>30480</xdr:rowOff>
    </xdr:from>
    <xdr:to>
      <xdr:col>9</xdr:col>
      <xdr:colOff>2545080</xdr:colOff>
      <xdr:row>6</xdr:row>
      <xdr:rowOff>144780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FA3B230-3BD5-4B96-95DD-D29535B6696F}"/>
            </a:ext>
          </a:extLst>
        </xdr:cNvPr>
        <xdr:cNvSpPr/>
      </xdr:nvSpPr>
      <xdr:spPr>
        <a:xfrm>
          <a:off x="12672060" y="7315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1508760</xdr:colOff>
      <xdr:row>7</xdr:row>
      <xdr:rowOff>38100</xdr:rowOff>
    </xdr:from>
    <xdr:to>
      <xdr:col>9</xdr:col>
      <xdr:colOff>2537460</xdr:colOff>
      <xdr:row>9</xdr:row>
      <xdr:rowOff>152400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401D4276-18C3-4C5B-9618-F110FA0504CE}"/>
            </a:ext>
          </a:extLst>
        </xdr:cNvPr>
        <xdr:cNvSpPr/>
      </xdr:nvSpPr>
      <xdr:spPr>
        <a:xfrm>
          <a:off x="12664440" y="12649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1440180</xdr:colOff>
      <xdr:row>11</xdr:row>
      <xdr:rowOff>281940</xdr:rowOff>
    </xdr:from>
    <xdr:to>
      <xdr:col>8</xdr:col>
      <xdr:colOff>1082040</xdr:colOff>
      <xdr:row>16</xdr:row>
      <xdr:rowOff>129540</xdr:rowOff>
    </xdr:to>
    <xdr:pic>
      <xdr:nvPicPr>
        <xdr:cNvPr id="27" name="Gráfico 26" descr="Gráfico de barras com tendência ascendente">
          <a:extLst>
            <a:ext uri="{FF2B5EF4-FFF2-40B4-BE49-F238E27FC236}">
              <a16:creationId xmlns:a16="http://schemas.microsoft.com/office/drawing/2014/main" id="{80F8BB8D-E251-43FC-B57E-DEE189885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126980" y="2407920"/>
          <a:ext cx="1082040" cy="1524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2941320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DEBF1445-5733-4A1D-8EA3-894FF0A2BA2A}"/>
            </a:ext>
          </a:extLst>
        </xdr:cNvPr>
        <xdr:cNvGrpSpPr/>
      </xdr:nvGrpSpPr>
      <xdr:grpSpPr>
        <a:xfrm>
          <a:off x="14462760" y="1059180"/>
          <a:ext cx="203454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3DB7D7F3-8EAF-4488-A1D6-321CA59E3AD1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CE08FDB7-47E4-4D85-ABA1-370CF4E0A308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CD1F589E-A792-4152-A858-15C1CF049E8A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76200</xdr:rowOff>
    </xdr:from>
    <xdr:to>
      <xdr:col>11</xdr:col>
      <xdr:colOff>0</xdr:colOff>
      <xdr:row>11</xdr:row>
      <xdr:rowOff>99060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374F14CA-20C1-4064-8A0F-44FF1C7BE43A}"/>
            </a:ext>
          </a:extLst>
        </xdr:cNvPr>
        <xdr:cNvSpPr/>
      </xdr:nvSpPr>
      <xdr:spPr>
        <a:xfrm>
          <a:off x="0" y="76200"/>
          <a:ext cx="17686020" cy="214884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464820</xdr:colOff>
      <xdr:row>0</xdr:row>
      <xdr:rowOff>121920</xdr:rowOff>
    </xdr:from>
    <xdr:to>
      <xdr:col>9</xdr:col>
      <xdr:colOff>739140</xdr:colOff>
      <xdr:row>10</xdr:row>
      <xdr:rowOff>15240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4CFCC21-2490-4E99-98F3-79C7DF125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8720" y="121920"/>
          <a:ext cx="11071860" cy="1836420"/>
        </a:xfrm>
        <a:prstGeom prst="rect">
          <a:avLst/>
        </a:prstGeom>
      </xdr:spPr>
    </xdr:pic>
    <xdr:clientData/>
  </xdr:twoCellAnchor>
  <xdr:twoCellAnchor>
    <xdr:from>
      <xdr:col>3</xdr:col>
      <xdr:colOff>944880</xdr:colOff>
      <xdr:row>11</xdr:row>
      <xdr:rowOff>106680</xdr:rowOff>
    </xdr:from>
    <xdr:to>
      <xdr:col>6</xdr:col>
      <xdr:colOff>0</xdr:colOff>
      <xdr:row>12</xdr:row>
      <xdr:rowOff>91440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9F584CD-69FB-4475-B087-2826EDAF302C}"/>
            </a:ext>
          </a:extLst>
        </xdr:cNvPr>
        <xdr:cNvSpPr/>
      </xdr:nvSpPr>
      <xdr:spPr>
        <a:xfrm>
          <a:off x="3855720" y="2232660"/>
          <a:ext cx="2491740" cy="5257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MARÇO 2021</a:t>
          </a:r>
        </a:p>
      </xdr:txBody>
    </xdr:sp>
    <xdr:clientData/>
  </xdr:twoCellAnchor>
  <xdr:twoCellAnchor>
    <xdr:from>
      <xdr:col>3</xdr:col>
      <xdr:colOff>944880</xdr:colOff>
      <xdr:row>12</xdr:row>
      <xdr:rowOff>22860</xdr:rowOff>
    </xdr:from>
    <xdr:to>
      <xdr:col>5</xdr:col>
      <xdr:colOff>1524000</xdr:colOff>
      <xdr:row>12</xdr:row>
      <xdr:rowOff>358140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8846688C-C49D-48D0-B224-A3A3ED915ADB}"/>
            </a:ext>
          </a:extLst>
        </xdr:cNvPr>
        <xdr:cNvSpPr/>
      </xdr:nvSpPr>
      <xdr:spPr>
        <a:xfrm>
          <a:off x="3855720" y="2689860"/>
          <a:ext cx="2461260" cy="3352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ABRIL</a:t>
          </a:r>
        </a:p>
      </xdr:txBody>
    </xdr:sp>
    <xdr:clientData/>
  </xdr:twoCellAnchor>
  <xdr:twoCellAnchor>
    <xdr:from>
      <xdr:col>3</xdr:col>
      <xdr:colOff>937260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E7DBA66A-80BE-4072-9EE8-5DA9B11505AD}"/>
            </a:ext>
          </a:extLst>
        </xdr:cNvPr>
        <xdr:cNvSpPr/>
      </xdr:nvSpPr>
      <xdr:spPr>
        <a:xfrm>
          <a:off x="3848100" y="3032760"/>
          <a:ext cx="249174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ABRIL</a:t>
          </a:r>
        </a:p>
      </xdr:txBody>
    </xdr:sp>
    <xdr:clientData/>
  </xdr:twoCellAnchor>
  <xdr:twoCellAnchor>
    <xdr:from>
      <xdr:col>3</xdr:col>
      <xdr:colOff>899160</xdr:colOff>
      <xdr:row>13</xdr:row>
      <xdr:rowOff>312420</xdr:rowOff>
    </xdr:from>
    <xdr:to>
      <xdr:col>5</xdr:col>
      <xdr:colOff>1546860</xdr:colOff>
      <xdr:row>14</xdr:row>
      <xdr:rowOff>358140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1709AAB-3535-496E-B4F3-B89BB099BA6A}"/>
            </a:ext>
          </a:extLst>
        </xdr:cNvPr>
        <xdr:cNvSpPr/>
      </xdr:nvSpPr>
      <xdr:spPr>
        <a:xfrm>
          <a:off x="3810000" y="3345180"/>
          <a:ext cx="2529840" cy="4495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ABRIL</a:t>
          </a:r>
          <a:endParaRPr lang="pt-BR" sz="1400" b="1"/>
        </a:p>
      </xdr:txBody>
    </xdr:sp>
    <xdr:clientData/>
  </xdr:twoCellAnchor>
  <xdr:twoCellAnchor>
    <xdr:from>
      <xdr:col>3</xdr:col>
      <xdr:colOff>929640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256C8632-82E6-4BD3-B675-10D7D9699461}"/>
            </a:ext>
          </a:extLst>
        </xdr:cNvPr>
        <xdr:cNvSpPr/>
      </xdr:nvSpPr>
      <xdr:spPr>
        <a:xfrm>
          <a:off x="3840480" y="3749040"/>
          <a:ext cx="248412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ABRIL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464820</xdr:colOff>
      <xdr:row>11</xdr:row>
      <xdr:rowOff>487680</xdr:rowOff>
    </xdr:from>
    <xdr:to>
      <xdr:col>3</xdr:col>
      <xdr:colOff>601980</xdr:colOff>
      <xdr:row>14</xdr:row>
      <xdr:rowOff>342900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A2F68B01-DBF2-4736-9BC3-4206A36B1B51}"/>
            </a:ext>
          </a:extLst>
        </xdr:cNvPr>
        <xdr:cNvSpPr/>
      </xdr:nvSpPr>
      <xdr:spPr>
        <a:xfrm>
          <a:off x="464820" y="261366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ABRIL 2021</a:t>
          </a:r>
        </a:p>
      </xdr:txBody>
    </xdr:sp>
    <xdr:clientData/>
  </xdr:twoCellAnchor>
  <xdr:twoCellAnchor editAs="oneCell">
    <xdr:from>
      <xdr:col>5</xdr:col>
      <xdr:colOff>1165860</xdr:colOff>
      <xdr:row>9</xdr:row>
      <xdr:rowOff>68580</xdr:rowOff>
    </xdr:from>
    <xdr:to>
      <xdr:col>6</xdr:col>
      <xdr:colOff>441960</xdr:colOff>
      <xdr:row>11</xdr:row>
      <xdr:rowOff>213360</xdr:rowOff>
    </xdr:to>
    <xdr:pic>
      <xdr:nvPicPr>
        <xdr:cNvPr id="19" name="Gráfico 18" descr="Cofrinho">
          <a:extLst>
            <a:ext uri="{FF2B5EF4-FFF2-40B4-BE49-F238E27FC236}">
              <a16:creationId xmlns:a16="http://schemas.microsoft.com/office/drawing/2014/main" id="{884AB7F8-2582-4B5C-8F3C-7F5ABA83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58840" y="1645920"/>
          <a:ext cx="830580" cy="693420"/>
        </a:xfrm>
        <a:prstGeom prst="rect">
          <a:avLst/>
        </a:prstGeom>
      </xdr:spPr>
    </xdr:pic>
    <xdr:clientData/>
  </xdr:twoCellAnchor>
  <xdr:twoCellAnchor>
    <xdr:from>
      <xdr:col>7</xdr:col>
      <xdr:colOff>754380</xdr:colOff>
      <xdr:row>5</xdr:row>
      <xdr:rowOff>68580</xdr:rowOff>
    </xdr:from>
    <xdr:to>
      <xdr:col>8</xdr:col>
      <xdr:colOff>30480</xdr:colOff>
      <xdr:row>9</xdr:row>
      <xdr:rowOff>38100</xdr:rowOff>
    </xdr:to>
    <xdr:grpSp>
      <xdr:nvGrpSpPr>
        <xdr:cNvPr id="20" name="Gráfico 10" descr="Alvo">
          <a:extLst>
            <a:ext uri="{FF2B5EF4-FFF2-40B4-BE49-F238E27FC236}">
              <a16:creationId xmlns:a16="http://schemas.microsoft.com/office/drawing/2014/main" id="{37581A56-3F8D-4716-9037-19320E942F8B}"/>
            </a:ext>
          </a:extLst>
        </xdr:cNvPr>
        <xdr:cNvGrpSpPr/>
      </xdr:nvGrpSpPr>
      <xdr:grpSpPr>
        <a:xfrm>
          <a:off x="9806940" y="944880"/>
          <a:ext cx="510540" cy="670560"/>
          <a:chOff x="12336780" y="2468880"/>
          <a:chExt cx="914400" cy="586740"/>
        </a:xfrm>
      </xdr:grpSpPr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7BA97D39-DF73-4ABD-9DFB-E1D30C3C011A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E572036F-F306-4B33-BD9F-9FAE10F90F8A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5AA52DB0-3C2D-4E8A-884C-D14F4E308438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1501140</xdr:colOff>
      <xdr:row>1</xdr:row>
      <xdr:rowOff>45720</xdr:rowOff>
    </xdr:from>
    <xdr:to>
      <xdr:col>9</xdr:col>
      <xdr:colOff>2529840</xdr:colOff>
      <xdr:row>3</xdr:row>
      <xdr:rowOff>160020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BE7F22-4495-48CB-9BC9-2B9B38E48F89}"/>
            </a:ext>
          </a:extLst>
        </xdr:cNvPr>
        <xdr:cNvSpPr/>
      </xdr:nvSpPr>
      <xdr:spPr>
        <a:xfrm>
          <a:off x="12656820" y="22098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1516380</xdr:colOff>
      <xdr:row>4</xdr:row>
      <xdr:rowOff>30480</xdr:rowOff>
    </xdr:from>
    <xdr:to>
      <xdr:col>9</xdr:col>
      <xdr:colOff>2545080</xdr:colOff>
      <xdr:row>6</xdr:row>
      <xdr:rowOff>144780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506AEF51-2E38-42F1-B1D2-DA0AC078FB18}"/>
            </a:ext>
          </a:extLst>
        </xdr:cNvPr>
        <xdr:cNvSpPr/>
      </xdr:nvSpPr>
      <xdr:spPr>
        <a:xfrm>
          <a:off x="12672060" y="7315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1508760</xdr:colOff>
      <xdr:row>7</xdr:row>
      <xdr:rowOff>38100</xdr:rowOff>
    </xdr:from>
    <xdr:to>
      <xdr:col>9</xdr:col>
      <xdr:colOff>2537460</xdr:colOff>
      <xdr:row>9</xdr:row>
      <xdr:rowOff>152400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75F66355-E8F9-4279-93E4-3E1729DF16AA}"/>
            </a:ext>
          </a:extLst>
        </xdr:cNvPr>
        <xdr:cNvSpPr/>
      </xdr:nvSpPr>
      <xdr:spPr>
        <a:xfrm>
          <a:off x="12664440" y="12649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8</xdr:col>
      <xdr:colOff>0</xdr:colOff>
      <xdr:row>11</xdr:row>
      <xdr:rowOff>441960</xdr:rowOff>
    </xdr:from>
    <xdr:to>
      <xdr:col>8</xdr:col>
      <xdr:colOff>1082040</xdr:colOff>
      <xdr:row>14</xdr:row>
      <xdr:rowOff>289560</xdr:rowOff>
    </xdr:to>
    <xdr:pic>
      <xdr:nvPicPr>
        <xdr:cNvPr id="27" name="Gráfico 26" descr="Gráfico de barras com tendência ascendente">
          <a:extLst>
            <a:ext uri="{FF2B5EF4-FFF2-40B4-BE49-F238E27FC236}">
              <a16:creationId xmlns:a16="http://schemas.microsoft.com/office/drawing/2014/main" id="{5FA353EF-BD82-47D8-8996-AAC583EFC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921240" y="2567940"/>
          <a:ext cx="1082040" cy="115824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2941320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7DEBDF7C-1473-4633-A44B-20BDCA038779}"/>
            </a:ext>
          </a:extLst>
        </xdr:cNvPr>
        <xdr:cNvGrpSpPr/>
      </xdr:nvGrpSpPr>
      <xdr:grpSpPr>
        <a:xfrm>
          <a:off x="14097000" y="1059180"/>
          <a:ext cx="203454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5339401B-44CC-4FC7-8AE2-6BBFD7186AB4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D09B0014-997D-40C4-87A5-63BF9D92F98B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C1C44B55-F689-4365-9CF0-6F5400C34889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7620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D4F70BC-F718-498A-B98F-7D659AF55DEF}"/>
            </a:ext>
          </a:extLst>
        </xdr:cNvPr>
        <xdr:cNvSpPr/>
      </xdr:nvSpPr>
      <xdr:spPr>
        <a:xfrm>
          <a:off x="0" y="0"/>
          <a:ext cx="17686020" cy="21336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76200</xdr:colOff>
      <xdr:row>0</xdr:row>
      <xdr:rowOff>7620</xdr:rowOff>
    </xdr:from>
    <xdr:to>
      <xdr:col>9</xdr:col>
      <xdr:colOff>1447800</xdr:colOff>
      <xdr:row>8</xdr:row>
      <xdr:rowOff>83820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E110F50-D558-41B2-ADBD-713CA4F8F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620"/>
          <a:ext cx="12527280" cy="1478280"/>
        </a:xfrm>
        <a:prstGeom prst="rect">
          <a:avLst/>
        </a:prstGeom>
      </xdr:spPr>
    </xdr:pic>
    <xdr:clientData/>
  </xdr:twoCellAnchor>
  <xdr:twoCellAnchor>
    <xdr:from>
      <xdr:col>3</xdr:col>
      <xdr:colOff>944880</xdr:colOff>
      <xdr:row>10</xdr:row>
      <xdr:rowOff>160020</xdr:rowOff>
    </xdr:from>
    <xdr:to>
      <xdr:col>6</xdr:col>
      <xdr:colOff>0</xdr:colOff>
      <xdr:row>12</xdr:row>
      <xdr:rowOff>137160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A10DA3BA-695B-415D-B086-035E0A4E66CA}"/>
            </a:ext>
          </a:extLst>
        </xdr:cNvPr>
        <xdr:cNvSpPr/>
      </xdr:nvSpPr>
      <xdr:spPr>
        <a:xfrm>
          <a:off x="3855720" y="2103120"/>
          <a:ext cx="2491740" cy="7010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Saldo transportado de MAIO  2021</a:t>
          </a:r>
        </a:p>
      </xdr:txBody>
    </xdr:sp>
    <xdr:clientData/>
  </xdr:twoCellAnchor>
  <xdr:twoCellAnchor>
    <xdr:from>
      <xdr:col>3</xdr:col>
      <xdr:colOff>944880</xdr:colOff>
      <xdr:row>11</xdr:row>
      <xdr:rowOff>533400</xdr:rowOff>
    </xdr:from>
    <xdr:to>
      <xdr:col>5</xdr:col>
      <xdr:colOff>1524000</xdr:colOff>
      <xdr:row>12</xdr:row>
      <xdr:rowOff>358140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90CACA4F-52D5-4C48-9CEC-131AE236B229}"/>
            </a:ext>
          </a:extLst>
        </xdr:cNvPr>
        <xdr:cNvSpPr/>
      </xdr:nvSpPr>
      <xdr:spPr>
        <a:xfrm>
          <a:off x="3855720" y="2659380"/>
          <a:ext cx="2461260" cy="3657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MAIO</a:t>
          </a:r>
        </a:p>
      </xdr:txBody>
    </xdr:sp>
    <xdr:clientData/>
  </xdr:twoCellAnchor>
  <xdr:twoCellAnchor>
    <xdr:from>
      <xdr:col>3</xdr:col>
      <xdr:colOff>937260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E3DE9AEB-DB73-4726-8924-0CC2900CBAA7}"/>
            </a:ext>
          </a:extLst>
        </xdr:cNvPr>
        <xdr:cNvSpPr/>
      </xdr:nvSpPr>
      <xdr:spPr>
        <a:xfrm>
          <a:off x="3848100" y="3032760"/>
          <a:ext cx="249174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MAIO</a:t>
          </a:r>
        </a:p>
      </xdr:txBody>
    </xdr:sp>
    <xdr:clientData/>
  </xdr:twoCellAnchor>
  <xdr:twoCellAnchor>
    <xdr:from>
      <xdr:col>3</xdr:col>
      <xdr:colOff>899160</xdr:colOff>
      <xdr:row>13</xdr:row>
      <xdr:rowOff>312420</xdr:rowOff>
    </xdr:from>
    <xdr:to>
      <xdr:col>5</xdr:col>
      <xdr:colOff>1546860</xdr:colOff>
      <xdr:row>14</xdr:row>
      <xdr:rowOff>358140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D21DBFCD-B455-4961-AAD8-1B5331EE5F6F}"/>
            </a:ext>
          </a:extLst>
        </xdr:cNvPr>
        <xdr:cNvSpPr/>
      </xdr:nvSpPr>
      <xdr:spPr>
        <a:xfrm>
          <a:off x="3810000" y="3345180"/>
          <a:ext cx="2529840" cy="4495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MAIO</a:t>
          </a:r>
          <a:endParaRPr lang="pt-BR" sz="1400" b="1"/>
        </a:p>
      </xdr:txBody>
    </xdr:sp>
    <xdr:clientData/>
  </xdr:twoCellAnchor>
  <xdr:twoCellAnchor>
    <xdr:from>
      <xdr:col>3</xdr:col>
      <xdr:colOff>929640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187BDF96-9980-4208-B01A-82BACD2BD143}"/>
            </a:ext>
          </a:extLst>
        </xdr:cNvPr>
        <xdr:cNvSpPr/>
      </xdr:nvSpPr>
      <xdr:spPr>
        <a:xfrm>
          <a:off x="3840480" y="3749040"/>
          <a:ext cx="248412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MAIO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464820</xdr:colOff>
      <xdr:row>11</xdr:row>
      <xdr:rowOff>487680</xdr:rowOff>
    </xdr:from>
    <xdr:to>
      <xdr:col>3</xdr:col>
      <xdr:colOff>601980</xdr:colOff>
      <xdr:row>14</xdr:row>
      <xdr:rowOff>342900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8FC4C6E-0B94-4928-9289-36B48A938CED}"/>
            </a:ext>
          </a:extLst>
        </xdr:cNvPr>
        <xdr:cNvSpPr/>
      </xdr:nvSpPr>
      <xdr:spPr>
        <a:xfrm>
          <a:off x="464820" y="261366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MAIO 2021</a:t>
          </a:r>
        </a:p>
      </xdr:txBody>
    </xdr:sp>
    <xdr:clientData/>
  </xdr:twoCellAnchor>
  <xdr:twoCellAnchor editAs="oneCell">
    <xdr:from>
      <xdr:col>5</xdr:col>
      <xdr:colOff>1165860</xdr:colOff>
      <xdr:row>8</xdr:row>
      <xdr:rowOff>91440</xdr:rowOff>
    </xdr:from>
    <xdr:to>
      <xdr:col>6</xdr:col>
      <xdr:colOff>441960</xdr:colOff>
      <xdr:row>11</xdr:row>
      <xdr:rowOff>160020</xdr:rowOff>
    </xdr:to>
    <xdr:pic>
      <xdr:nvPicPr>
        <xdr:cNvPr id="15" name="Gráfico 14" descr="Cofrinho">
          <a:extLst>
            <a:ext uri="{FF2B5EF4-FFF2-40B4-BE49-F238E27FC236}">
              <a16:creationId xmlns:a16="http://schemas.microsoft.com/office/drawing/2014/main" id="{E915A814-4006-43A1-9E9A-C7AB9D4EC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58840" y="1493520"/>
          <a:ext cx="830580" cy="693420"/>
        </a:xfrm>
        <a:prstGeom prst="rect">
          <a:avLst/>
        </a:prstGeom>
      </xdr:spPr>
    </xdr:pic>
    <xdr:clientData/>
  </xdr:twoCellAnchor>
  <xdr:twoCellAnchor>
    <xdr:from>
      <xdr:col>7</xdr:col>
      <xdr:colOff>708660</xdr:colOff>
      <xdr:row>4</xdr:row>
      <xdr:rowOff>99060</xdr:rowOff>
    </xdr:from>
    <xdr:to>
      <xdr:col>7</xdr:col>
      <xdr:colOff>1219200</xdr:colOff>
      <xdr:row>8</xdr:row>
      <xdr:rowOff>68580</xdr:rowOff>
    </xdr:to>
    <xdr:grpSp>
      <xdr:nvGrpSpPr>
        <xdr:cNvPr id="16" name="Gráfico 10" descr="Alvo">
          <a:extLst>
            <a:ext uri="{FF2B5EF4-FFF2-40B4-BE49-F238E27FC236}">
              <a16:creationId xmlns:a16="http://schemas.microsoft.com/office/drawing/2014/main" id="{065CC3B4-AE5E-4B28-9DD1-950D969D22AD}"/>
            </a:ext>
          </a:extLst>
        </xdr:cNvPr>
        <xdr:cNvGrpSpPr/>
      </xdr:nvGrpSpPr>
      <xdr:grpSpPr>
        <a:xfrm>
          <a:off x="9395460" y="800100"/>
          <a:ext cx="510540" cy="670560"/>
          <a:chOff x="12336780" y="2468880"/>
          <a:chExt cx="914400" cy="586740"/>
        </a:xfrm>
      </xdr:grpSpPr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A81E32BF-E921-453D-941A-143E259A1C89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E41ABFF7-E484-4C6B-9B61-37F6DF6DA3B6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9B3B3D9C-CEA2-41F3-B2C3-6154B7F7D27E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1501140</xdr:colOff>
      <xdr:row>1</xdr:row>
      <xdr:rowOff>45720</xdr:rowOff>
    </xdr:from>
    <xdr:to>
      <xdr:col>9</xdr:col>
      <xdr:colOff>2529840</xdr:colOff>
      <xdr:row>3</xdr:row>
      <xdr:rowOff>160020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64346FE-0B44-47B5-931C-0BBD55F58110}"/>
            </a:ext>
          </a:extLst>
        </xdr:cNvPr>
        <xdr:cNvSpPr/>
      </xdr:nvSpPr>
      <xdr:spPr>
        <a:xfrm>
          <a:off x="12656820" y="22098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1516380</xdr:colOff>
      <xdr:row>4</xdr:row>
      <xdr:rowOff>30480</xdr:rowOff>
    </xdr:from>
    <xdr:to>
      <xdr:col>9</xdr:col>
      <xdr:colOff>2545080</xdr:colOff>
      <xdr:row>6</xdr:row>
      <xdr:rowOff>144780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BB29CBD-4B61-486A-A15D-D110C50C9B77}"/>
            </a:ext>
          </a:extLst>
        </xdr:cNvPr>
        <xdr:cNvSpPr/>
      </xdr:nvSpPr>
      <xdr:spPr>
        <a:xfrm>
          <a:off x="12672060" y="7315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1508760</xdr:colOff>
      <xdr:row>7</xdr:row>
      <xdr:rowOff>38100</xdr:rowOff>
    </xdr:from>
    <xdr:to>
      <xdr:col>9</xdr:col>
      <xdr:colOff>2537460</xdr:colOff>
      <xdr:row>9</xdr:row>
      <xdr:rowOff>152400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D94DF2D-A4EF-4D42-BB69-FE8C9989EE1D}"/>
            </a:ext>
          </a:extLst>
        </xdr:cNvPr>
        <xdr:cNvSpPr/>
      </xdr:nvSpPr>
      <xdr:spPr>
        <a:xfrm>
          <a:off x="12664440" y="12649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8</xdr:col>
      <xdr:colOff>160020</xdr:colOff>
      <xdr:row>11</xdr:row>
      <xdr:rowOff>175260</xdr:rowOff>
    </xdr:from>
    <xdr:to>
      <xdr:col>9</xdr:col>
      <xdr:colOff>7620</xdr:colOff>
      <xdr:row>16</xdr:row>
      <xdr:rowOff>22860</xdr:rowOff>
    </xdr:to>
    <xdr:pic>
      <xdr:nvPicPr>
        <xdr:cNvPr id="23" name="Gráfico 22" descr="Gráfico de barras com tendência ascendente">
          <a:extLst>
            <a:ext uri="{FF2B5EF4-FFF2-40B4-BE49-F238E27FC236}">
              <a16:creationId xmlns:a16="http://schemas.microsoft.com/office/drawing/2014/main" id="{B82584BB-23FC-4C67-ABE6-2664C65D1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081260" y="2301240"/>
          <a:ext cx="1082040" cy="15240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2941320</xdr:colOff>
      <xdr:row>6</xdr:row>
      <xdr:rowOff>7620</xdr:rowOff>
    </xdr:from>
    <xdr:to>
      <xdr:col>9</xdr:col>
      <xdr:colOff>3870960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81A81193-8009-4CA7-810B-4BDBE400F783}"/>
            </a:ext>
          </a:extLst>
        </xdr:cNvPr>
        <xdr:cNvGrpSpPr/>
      </xdr:nvGrpSpPr>
      <xdr:grpSpPr>
        <a:xfrm>
          <a:off x="14097000" y="1059180"/>
          <a:ext cx="92964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C396811F-B15B-466A-8DD6-FF5A03AF8186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8885420-EF2B-4F9D-81AD-58ADFFB98E93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10AB64E2-6099-4793-8092-279D1E70067A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D4347C5-4F6B-4DF0-BF06-FE2B0A2A83C9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396240</xdr:colOff>
      <xdr:row>0</xdr:row>
      <xdr:rowOff>83820</xdr:rowOff>
    </xdr:from>
    <xdr:to>
      <xdr:col>9</xdr:col>
      <xdr:colOff>1409700</xdr:colOff>
      <xdr:row>9</xdr:row>
      <xdr:rowOff>68580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BB6E296-9AA2-49B4-ABEC-BBF81FD8E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83820"/>
          <a:ext cx="12169140" cy="1562100"/>
        </a:xfrm>
        <a:prstGeom prst="rect">
          <a:avLst/>
        </a:prstGeom>
      </xdr:spPr>
    </xdr:pic>
    <xdr:clientData/>
  </xdr:twoCellAnchor>
  <xdr:twoCellAnchor>
    <xdr:from>
      <xdr:col>3</xdr:col>
      <xdr:colOff>944880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50703182-FB8F-4EB5-A59A-302AED22533B}"/>
            </a:ext>
          </a:extLst>
        </xdr:cNvPr>
        <xdr:cNvSpPr/>
      </xdr:nvSpPr>
      <xdr:spPr>
        <a:xfrm>
          <a:off x="3855720" y="2141220"/>
          <a:ext cx="249174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JUNHO 2021</a:t>
          </a:r>
        </a:p>
      </xdr:txBody>
    </xdr:sp>
    <xdr:clientData/>
  </xdr:twoCellAnchor>
  <xdr:twoCellAnchor>
    <xdr:from>
      <xdr:col>3</xdr:col>
      <xdr:colOff>944880</xdr:colOff>
      <xdr:row>11</xdr:row>
      <xdr:rowOff>533400</xdr:rowOff>
    </xdr:from>
    <xdr:to>
      <xdr:col>5</xdr:col>
      <xdr:colOff>1524000</xdr:colOff>
      <xdr:row>13</xdr:row>
      <xdr:rowOff>137160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97F837D-4A84-4440-B4FA-70B420C42E9A}"/>
            </a:ext>
          </a:extLst>
        </xdr:cNvPr>
        <xdr:cNvSpPr/>
      </xdr:nvSpPr>
      <xdr:spPr>
        <a:xfrm>
          <a:off x="3855720" y="2659380"/>
          <a:ext cx="2461260" cy="5105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JUNHO</a:t>
          </a:r>
        </a:p>
      </xdr:txBody>
    </xdr:sp>
    <xdr:clientData/>
  </xdr:twoCellAnchor>
  <xdr:twoCellAnchor>
    <xdr:from>
      <xdr:col>3</xdr:col>
      <xdr:colOff>937260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BC4FEBDA-BE47-4BF2-A2BE-B2AA615FF0CA}"/>
            </a:ext>
          </a:extLst>
        </xdr:cNvPr>
        <xdr:cNvSpPr/>
      </xdr:nvSpPr>
      <xdr:spPr>
        <a:xfrm>
          <a:off x="3848100" y="3032760"/>
          <a:ext cx="249174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JUNHO</a:t>
          </a:r>
        </a:p>
      </xdr:txBody>
    </xdr:sp>
    <xdr:clientData/>
  </xdr:twoCellAnchor>
  <xdr:twoCellAnchor>
    <xdr:from>
      <xdr:col>3</xdr:col>
      <xdr:colOff>922020</xdr:colOff>
      <xdr:row>13</xdr:row>
      <xdr:rowOff>312420</xdr:rowOff>
    </xdr:from>
    <xdr:to>
      <xdr:col>5</xdr:col>
      <xdr:colOff>1546860</xdr:colOff>
      <xdr:row>14</xdr:row>
      <xdr:rowOff>358140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41EDD49-886A-4CCA-B56E-4DE8DA1EE518}"/>
            </a:ext>
          </a:extLst>
        </xdr:cNvPr>
        <xdr:cNvSpPr/>
      </xdr:nvSpPr>
      <xdr:spPr>
        <a:xfrm>
          <a:off x="3832860" y="3345180"/>
          <a:ext cx="2506980" cy="4495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JUNHO</a:t>
          </a:r>
          <a:endParaRPr lang="pt-BR" sz="1400" b="1"/>
        </a:p>
      </xdr:txBody>
    </xdr:sp>
    <xdr:clientData/>
  </xdr:twoCellAnchor>
  <xdr:twoCellAnchor>
    <xdr:from>
      <xdr:col>3</xdr:col>
      <xdr:colOff>929640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F2CC3EDF-A50E-4E27-9451-0F9217045EDC}"/>
            </a:ext>
          </a:extLst>
        </xdr:cNvPr>
        <xdr:cNvSpPr/>
      </xdr:nvSpPr>
      <xdr:spPr>
        <a:xfrm>
          <a:off x="3840480" y="3749040"/>
          <a:ext cx="248412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JUNHO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464820</xdr:colOff>
      <xdr:row>11</xdr:row>
      <xdr:rowOff>487680</xdr:rowOff>
    </xdr:from>
    <xdr:to>
      <xdr:col>3</xdr:col>
      <xdr:colOff>601980</xdr:colOff>
      <xdr:row>14</xdr:row>
      <xdr:rowOff>342900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CB0CC1C2-5209-4F92-928B-A03B9B656EDB}"/>
            </a:ext>
          </a:extLst>
        </xdr:cNvPr>
        <xdr:cNvSpPr/>
      </xdr:nvSpPr>
      <xdr:spPr>
        <a:xfrm>
          <a:off x="464820" y="261366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JUNHO</a:t>
          </a:r>
          <a:r>
            <a:rPr lang="pt-BR" sz="2800" b="1" baseline="0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 2021</a:t>
          </a:r>
          <a:endParaRPr lang="pt-BR" sz="2800" b="1">
            <a:ln>
              <a:solidFill>
                <a:srgbClr val="FFFF00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1165860</xdr:colOff>
      <xdr:row>8</xdr:row>
      <xdr:rowOff>91440</xdr:rowOff>
    </xdr:from>
    <xdr:to>
      <xdr:col>6</xdr:col>
      <xdr:colOff>441960</xdr:colOff>
      <xdr:row>11</xdr:row>
      <xdr:rowOff>137160</xdr:rowOff>
    </xdr:to>
    <xdr:pic>
      <xdr:nvPicPr>
        <xdr:cNvPr id="19" name="Gráfico 18" descr="Cofrinho">
          <a:extLst>
            <a:ext uri="{FF2B5EF4-FFF2-40B4-BE49-F238E27FC236}">
              <a16:creationId xmlns:a16="http://schemas.microsoft.com/office/drawing/2014/main" id="{C556C763-97B4-4D85-A0FF-9CE95116D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58840" y="1493520"/>
          <a:ext cx="830580" cy="769620"/>
        </a:xfrm>
        <a:prstGeom prst="rect">
          <a:avLst/>
        </a:prstGeom>
      </xdr:spPr>
    </xdr:pic>
    <xdr:clientData/>
  </xdr:twoCellAnchor>
  <xdr:twoCellAnchor>
    <xdr:from>
      <xdr:col>7</xdr:col>
      <xdr:colOff>876300</xdr:colOff>
      <xdr:row>5</xdr:row>
      <xdr:rowOff>68580</xdr:rowOff>
    </xdr:from>
    <xdr:to>
      <xdr:col>8</xdr:col>
      <xdr:colOff>152400</xdr:colOff>
      <xdr:row>9</xdr:row>
      <xdr:rowOff>38100</xdr:rowOff>
    </xdr:to>
    <xdr:grpSp>
      <xdr:nvGrpSpPr>
        <xdr:cNvPr id="20" name="Gráfico 10" descr="Alvo">
          <a:extLst>
            <a:ext uri="{FF2B5EF4-FFF2-40B4-BE49-F238E27FC236}">
              <a16:creationId xmlns:a16="http://schemas.microsoft.com/office/drawing/2014/main" id="{4D8A3A82-D75D-4997-8F50-92C0039C3E21}"/>
            </a:ext>
          </a:extLst>
        </xdr:cNvPr>
        <xdr:cNvGrpSpPr/>
      </xdr:nvGrpSpPr>
      <xdr:grpSpPr>
        <a:xfrm>
          <a:off x="9563100" y="944880"/>
          <a:ext cx="510540" cy="670560"/>
          <a:chOff x="12336780" y="2468880"/>
          <a:chExt cx="914400" cy="586740"/>
        </a:xfrm>
      </xdr:grpSpPr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60A50AF4-141C-477A-8BBD-0D6C170A3478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DB14F1B4-F386-4187-ADFE-2425738E22C3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58C6C13-DE1C-4D28-8E7E-A21758ED9C24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1501140</xdr:colOff>
      <xdr:row>1</xdr:row>
      <xdr:rowOff>45720</xdr:rowOff>
    </xdr:from>
    <xdr:to>
      <xdr:col>9</xdr:col>
      <xdr:colOff>2529840</xdr:colOff>
      <xdr:row>3</xdr:row>
      <xdr:rowOff>160020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87D2DF8C-5CB1-4086-88DA-BBBA7253D1FB}"/>
            </a:ext>
          </a:extLst>
        </xdr:cNvPr>
        <xdr:cNvSpPr/>
      </xdr:nvSpPr>
      <xdr:spPr>
        <a:xfrm>
          <a:off x="12656820" y="22098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1508760</xdr:colOff>
      <xdr:row>4</xdr:row>
      <xdr:rowOff>30480</xdr:rowOff>
    </xdr:from>
    <xdr:to>
      <xdr:col>9</xdr:col>
      <xdr:colOff>2537460</xdr:colOff>
      <xdr:row>6</xdr:row>
      <xdr:rowOff>144780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C3042C3-3411-4487-BFC1-32629681625B}"/>
            </a:ext>
          </a:extLst>
        </xdr:cNvPr>
        <xdr:cNvSpPr/>
      </xdr:nvSpPr>
      <xdr:spPr>
        <a:xfrm>
          <a:off x="12664440" y="7315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1508760</xdr:colOff>
      <xdr:row>7</xdr:row>
      <xdr:rowOff>38100</xdr:rowOff>
    </xdr:from>
    <xdr:to>
      <xdr:col>9</xdr:col>
      <xdr:colOff>2537460</xdr:colOff>
      <xdr:row>9</xdr:row>
      <xdr:rowOff>152400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B2F17A17-DA84-4ED2-AF8B-C127D9091093}"/>
            </a:ext>
          </a:extLst>
        </xdr:cNvPr>
        <xdr:cNvSpPr/>
      </xdr:nvSpPr>
      <xdr:spPr>
        <a:xfrm>
          <a:off x="12664440" y="12649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8</xdr:col>
      <xdr:colOff>121920</xdr:colOff>
      <xdr:row>11</xdr:row>
      <xdr:rowOff>274320</xdr:rowOff>
    </xdr:from>
    <xdr:to>
      <xdr:col>8</xdr:col>
      <xdr:colOff>1203960</xdr:colOff>
      <xdr:row>16</xdr:row>
      <xdr:rowOff>83820</xdr:rowOff>
    </xdr:to>
    <xdr:pic>
      <xdr:nvPicPr>
        <xdr:cNvPr id="27" name="Gráfico 26" descr="Gráfico de barras com tendência ascendente">
          <a:extLst>
            <a:ext uri="{FF2B5EF4-FFF2-40B4-BE49-F238E27FC236}">
              <a16:creationId xmlns:a16="http://schemas.microsoft.com/office/drawing/2014/main" id="{E5C6EE03-52AA-40FB-AE57-6547C0765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043160" y="2400300"/>
          <a:ext cx="1082040" cy="14859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2941320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E8D3EE56-F801-4A94-8B9F-3B3BD10A37EF}"/>
            </a:ext>
          </a:extLst>
        </xdr:cNvPr>
        <xdr:cNvGrpSpPr/>
      </xdr:nvGrpSpPr>
      <xdr:grpSpPr>
        <a:xfrm>
          <a:off x="14097000" y="1059180"/>
          <a:ext cx="203454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16C37E81-D0CA-4A58-9F89-8CD8E801EF0E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CDDF8A8A-FD5F-475A-AB48-6EDABBE67A0C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E8BE2F4F-A83E-4C49-8B3D-FA46D678D9E7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1DFEEBC-092E-4ADD-8612-2F0810B87EAE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213360</xdr:colOff>
      <xdr:row>0</xdr:row>
      <xdr:rowOff>99060</xdr:rowOff>
    </xdr:from>
    <xdr:to>
      <xdr:col>9</xdr:col>
      <xdr:colOff>1066800</xdr:colOff>
      <xdr:row>9</xdr:row>
      <xdr:rowOff>22860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2402C67-1CAA-4288-B6AE-FAE10003B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99060"/>
          <a:ext cx="12009120" cy="1501140"/>
        </a:xfrm>
        <a:prstGeom prst="rect">
          <a:avLst/>
        </a:prstGeom>
      </xdr:spPr>
    </xdr:pic>
    <xdr:clientData/>
  </xdr:twoCellAnchor>
  <xdr:twoCellAnchor>
    <xdr:from>
      <xdr:col>3</xdr:col>
      <xdr:colOff>944880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ADD55AA-E600-465B-BBDB-AE7108E037AA}"/>
            </a:ext>
          </a:extLst>
        </xdr:cNvPr>
        <xdr:cNvSpPr/>
      </xdr:nvSpPr>
      <xdr:spPr>
        <a:xfrm>
          <a:off x="3855720" y="2141220"/>
          <a:ext cx="249174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JUNHO 2021</a:t>
          </a:r>
        </a:p>
      </xdr:txBody>
    </xdr:sp>
    <xdr:clientData/>
  </xdr:twoCellAnchor>
  <xdr:twoCellAnchor>
    <xdr:from>
      <xdr:col>3</xdr:col>
      <xdr:colOff>944880</xdr:colOff>
      <xdr:row>11</xdr:row>
      <xdr:rowOff>533400</xdr:rowOff>
    </xdr:from>
    <xdr:to>
      <xdr:col>5</xdr:col>
      <xdr:colOff>1524000</xdr:colOff>
      <xdr:row>13</xdr:row>
      <xdr:rowOff>137160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FABEE0EF-AA85-4BB1-82ED-0E4E94760A83}"/>
            </a:ext>
          </a:extLst>
        </xdr:cNvPr>
        <xdr:cNvSpPr/>
      </xdr:nvSpPr>
      <xdr:spPr>
        <a:xfrm>
          <a:off x="3855720" y="2659380"/>
          <a:ext cx="2461260" cy="5105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JULHO</a:t>
          </a:r>
        </a:p>
      </xdr:txBody>
    </xdr:sp>
    <xdr:clientData/>
  </xdr:twoCellAnchor>
  <xdr:twoCellAnchor>
    <xdr:from>
      <xdr:col>3</xdr:col>
      <xdr:colOff>937260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3536BDD4-E468-409D-9118-76F4392BE030}"/>
            </a:ext>
          </a:extLst>
        </xdr:cNvPr>
        <xdr:cNvSpPr/>
      </xdr:nvSpPr>
      <xdr:spPr>
        <a:xfrm>
          <a:off x="3848100" y="3032760"/>
          <a:ext cx="249174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JULHO</a:t>
          </a:r>
        </a:p>
      </xdr:txBody>
    </xdr:sp>
    <xdr:clientData/>
  </xdr:twoCellAnchor>
  <xdr:twoCellAnchor>
    <xdr:from>
      <xdr:col>3</xdr:col>
      <xdr:colOff>922020</xdr:colOff>
      <xdr:row>13</xdr:row>
      <xdr:rowOff>312420</xdr:rowOff>
    </xdr:from>
    <xdr:to>
      <xdr:col>5</xdr:col>
      <xdr:colOff>1546860</xdr:colOff>
      <xdr:row>14</xdr:row>
      <xdr:rowOff>358140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6AA2983B-1F4A-4186-AF86-703E421359DA}"/>
            </a:ext>
          </a:extLst>
        </xdr:cNvPr>
        <xdr:cNvSpPr/>
      </xdr:nvSpPr>
      <xdr:spPr>
        <a:xfrm>
          <a:off x="3832860" y="3345180"/>
          <a:ext cx="2506980" cy="4495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JULHO</a:t>
          </a:r>
          <a:endParaRPr lang="pt-BR" sz="1400" b="1"/>
        </a:p>
      </xdr:txBody>
    </xdr:sp>
    <xdr:clientData/>
  </xdr:twoCellAnchor>
  <xdr:twoCellAnchor>
    <xdr:from>
      <xdr:col>3</xdr:col>
      <xdr:colOff>929640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4B671A6-F61F-4A51-AB80-BC88C8B01365}"/>
            </a:ext>
          </a:extLst>
        </xdr:cNvPr>
        <xdr:cNvSpPr/>
      </xdr:nvSpPr>
      <xdr:spPr>
        <a:xfrm>
          <a:off x="3840480" y="3749040"/>
          <a:ext cx="248412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JULHO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464820</xdr:colOff>
      <xdr:row>11</xdr:row>
      <xdr:rowOff>487680</xdr:rowOff>
    </xdr:from>
    <xdr:to>
      <xdr:col>3</xdr:col>
      <xdr:colOff>601980</xdr:colOff>
      <xdr:row>14</xdr:row>
      <xdr:rowOff>342900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10CCCEC-1B19-4694-9AC3-24E3BD35E5F5}"/>
            </a:ext>
          </a:extLst>
        </xdr:cNvPr>
        <xdr:cNvSpPr/>
      </xdr:nvSpPr>
      <xdr:spPr>
        <a:xfrm>
          <a:off x="464820" y="261366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JULHO</a:t>
          </a:r>
          <a:r>
            <a:rPr lang="pt-BR" sz="2800" b="1" baseline="0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 2021</a:t>
          </a:r>
          <a:endParaRPr lang="pt-BR" sz="2800" b="1">
            <a:ln>
              <a:solidFill>
                <a:srgbClr val="FFFF00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1196340</xdr:colOff>
      <xdr:row>8</xdr:row>
      <xdr:rowOff>68580</xdr:rowOff>
    </xdr:from>
    <xdr:to>
      <xdr:col>6</xdr:col>
      <xdr:colOff>358140</xdr:colOff>
      <xdr:row>11</xdr:row>
      <xdr:rowOff>121920</xdr:rowOff>
    </xdr:to>
    <xdr:pic>
      <xdr:nvPicPr>
        <xdr:cNvPr id="15" name="Gráfico 14" descr="Cofrinho">
          <a:extLst>
            <a:ext uri="{FF2B5EF4-FFF2-40B4-BE49-F238E27FC236}">
              <a16:creationId xmlns:a16="http://schemas.microsoft.com/office/drawing/2014/main" id="{0CB93585-5E27-43C4-A796-223156653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89320" y="1470660"/>
          <a:ext cx="716280" cy="777240"/>
        </a:xfrm>
        <a:prstGeom prst="rect">
          <a:avLst/>
        </a:prstGeom>
      </xdr:spPr>
    </xdr:pic>
    <xdr:clientData/>
  </xdr:twoCellAnchor>
  <xdr:twoCellAnchor>
    <xdr:from>
      <xdr:col>7</xdr:col>
      <xdr:colOff>556260</xdr:colOff>
      <xdr:row>5</xdr:row>
      <xdr:rowOff>15240</xdr:rowOff>
    </xdr:from>
    <xdr:to>
      <xdr:col>7</xdr:col>
      <xdr:colOff>1219200</xdr:colOff>
      <xdr:row>8</xdr:row>
      <xdr:rowOff>160020</xdr:rowOff>
    </xdr:to>
    <xdr:grpSp>
      <xdr:nvGrpSpPr>
        <xdr:cNvPr id="16" name="Gráfico 10" descr="Alvo">
          <a:extLst>
            <a:ext uri="{FF2B5EF4-FFF2-40B4-BE49-F238E27FC236}">
              <a16:creationId xmlns:a16="http://schemas.microsoft.com/office/drawing/2014/main" id="{E17DC995-005A-42A5-BCB7-E396F75D1149}"/>
            </a:ext>
          </a:extLst>
        </xdr:cNvPr>
        <xdr:cNvGrpSpPr/>
      </xdr:nvGrpSpPr>
      <xdr:grpSpPr>
        <a:xfrm>
          <a:off x="9243060" y="891540"/>
          <a:ext cx="662940" cy="670560"/>
          <a:chOff x="12336780" y="2468880"/>
          <a:chExt cx="914400" cy="586740"/>
        </a:xfrm>
      </xdr:grpSpPr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6A7713EF-E2DD-42FA-B412-5DB4DE169BE4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FCFB13F-8C15-449C-B2EC-81ED24911098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89B2B932-0B5D-4019-9EAF-4F30962C99FC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1135380</xdr:colOff>
      <xdr:row>0</xdr:row>
      <xdr:rowOff>167640</xdr:rowOff>
    </xdr:from>
    <xdr:to>
      <xdr:col>9</xdr:col>
      <xdr:colOff>2164080</xdr:colOff>
      <xdr:row>3</xdr:row>
      <xdr:rowOff>106680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ECD28DFB-35C0-4CE0-B589-F63272903795}"/>
            </a:ext>
          </a:extLst>
        </xdr:cNvPr>
        <xdr:cNvSpPr/>
      </xdr:nvSpPr>
      <xdr:spPr>
        <a:xfrm>
          <a:off x="12291060" y="1676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1165860</xdr:colOff>
      <xdr:row>4</xdr:row>
      <xdr:rowOff>0</xdr:rowOff>
    </xdr:from>
    <xdr:to>
      <xdr:col>9</xdr:col>
      <xdr:colOff>2194560</xdr:colOff>
      <xdr:row>6</xdr:row>
      <xdr:rowOff>114300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7EF795D0-A05A-46B8-AB78-4AC089B29874}"/>
            </a:ext>
          </a:extLst>
        </xdr:cNvPr>
        <xdr:cNvSpPr/>
      </xdr:nvSpPr>
      <xdr:spPr>
        <a:xfrm>
          <a:off x="12321540" y="7010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1165860</xdr:colOff>
      <xdr:row>6</xdr:row>
      <xdr:rowOff>160020</xdr:rowOff>
    </xdr:from>
    <xdr:to>
      <xdr:col>9</xdr:col>
      <xdr:colOff>2194560</xdr:colOff>
      <xdr:row>9</xdr:row>
      <xdr:rowOff>99060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1F6E5125-15EA-4FA8-BE1D-D54CD449B181}"/>
            </a:ext>
          </a:extLst>
        </xdr:cNvPr>
        <xdr:cNvSpPr/>
      </xdr:nvSpPr>
      <xdr:spPr>
        <a:xfrm>
          <a:off x="12321540" y="121158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982980</xdr:colOff>
      <xdr:row>11</xdr:row>
      <xdr:rowOff>304800</xdr:rowOff>
    </xdr:from>
    <xdr:to>
      <xdr:col>8</xdr:col>
      <xdr:colOff>830580</xdr:colOff>
      <xdr:row>16</xdr:row>
      <xdr:rowOff>60960</xdr:rowOff>
    </xdr:to>
    <xdr:pic>
      <xdr:nvPicPr>
        <xdr:cNvPr id="23" name="Gráfico 22" descr="Gráfico de barras com tendência ascendente">
          <a:extLst>
            <a:ext uri="{FF2B5EF4-FFF2-40B4-BE49-F238E27FC236}">
              <a16:creationId xmlns:a16="http://schemas.microsoft.com/office/drawing/2014/main" id="{FF66D47E-56CE-4543-9526-2D6E107C0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669780" y="2430780"/>
          <a:ext cx="1082040" cy="143256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11A726EF-E7DD-40E1-84B5-315135A6F2CA}"/>
            </a:ext>
          </a:extLst>
        </xdr:cNvPr>
        <xdr:cNvGrpSpPr/>
      </xdr:nvGrpSpPr>
      <xdr:grpSpPr>
        <a:xfrm>
          <a:off x="16131540" y="1059180"/>
          <a:ext cx="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BA73E30B-F0E9-4AAA-BBF1-6A5DC012F170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A9AD2E0B-3450-4C73-871E-A6512DA27DF1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DCD72353-8AEF-454A-9E29-FFA033EE30F0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951603E-DAE2-41AD-A83D-6EAF76B38541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213360</xdr:colOff>
      <xdr:row>0</xdr:row>
      <xdr:rowOff>99060</xdr:rowOff>
    </xdr:from>
    <xdr:to>
      <xdr:col>9</xdr:col>
      <xdr:colOff>1036320</xdr:colOff>
      <xdr:row>9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5D45B06-B97C-4289-82D1-04157E6C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99060"/>
          <a:ext cx="11978640" cy="1478280"/>
        </a:xfrm>
        <a:prstGeom prst="rect">
          <a:avLst/>
        </a:prstGeom>
      </xdr:spPr>
    </xdr:pic>
    <xdr:clientData/>
  </xdr:twoCellAnchor>
  <xdr:twoCellAnchor>
    <xdr:from>
      <xdr:col>3</xdr:col>
      <xdr:colOff>944880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D687817-4360-4A82-A262-564B2070AEEA}"/>
            </a:ext>
          </a:extLst>
        </xdr:cNvPr>
        <xdr:cNvSpPr/>
      </xdr:nvSpPr>
      <xdr:spPr>
        <a:xfrm>
          <a:off x="3855720" y="2141220"/>
          <a:ext cx="249174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JULHO 2021</a:t>
          </a:r>
        </a:p>
      </xdr:txBody>
    </xdr:sp>
    <xdr:clientData/>
  </xdr:twoCellAnchor>
  <xdr:twoCellAnchor>
    <xdr:from>
      <xdr:col>3</xdr:col>
      <xdr:colOff>944880</xdr:colOff>
      <xdr:row>11</xdr:row>
      <xdr:rowOff>533400</xdr:rowOff>
    </xdr:from>
    <xdr:to>
      <xdr:col>5</xdr:col>
      <xdr:colOff>1524000</xdr:colOff>
      <xdr:row>13</xdr:row>
      <xdr:rowOff>137160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2A844EB-D080-4F5E-8F24-A563D075F3A0}"/>
            </a:ext>
          </a:extLst>
        </xdr:cNvPr>
        <xdr:cNvSpPr/>
      </xdr:nvSpPr>
      <xdr:spPr>
        <a:xfrm>
          <a:off x="3855720" y="2659380"/>
          <a:ext cx="2461260" cy="5105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AGOSTO</a:t>
          </a:r>
        </a:p>
      </xdr:txBody>
    </xdr:sp>
    <xdr:clientData/>
  </xdr:twoCellAnchor>
  <xdr:twoCellAnchor>
    <xdr:from>
      <xdr:col>3</xdr:col>
      <xdr:colOff>937260</xdr:colOff>
      <xdr:row>13</xdr:row>
      <xdr:rowOff>0</xdr:rowOff>
    </xdr:from>
    <xdr:to>
      <xdr:col>5</xdr:col>
      <xdr:colOff>1546860</xdr:colOff>
      <xdr:row>13</xdr:row>
      <xdr:rowOff>342900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BB3C8C3-55A0-4933-8A9D-9962570788AC}"/>
            </a:ext>
          </a:extLst>
        </xdr:cNvPr>
        <xdr:cNvSpPr/>
      </xdr:nvSpPr>
      <xdr:spPr>
        <a:xfrm>
          <a:off x="3848100" y="3032760"/>
          <a:ext cx="2491740" cy="3429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AGOSTO</a:t>
          </a:r>
        </a:p>
      </xdr:txBody>
    </xdr:sp>
    <xdr:clientData/>
  </xdr:twoCellAnchor>
  <xdr:twoCellAnchor>
    <xdr:from>
      <xdr:col>3</xdr:col>
      <xdr:colOff>922020</xdr:colOff>
      <xdr:row>13</xdr:row>
      <xdr:rowOff>335280</xdr:rowOff>
    </xdr:from>
    <xdr:to>
      <xdr:col>5</xdr:col>
      <xdr:colOff>1546860</xdr:colOff>
      <xdr:row>14</xdr:row>
      <xdr:rowOff>358140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4CF93F9-D439-429B-AA00-D7461E166327}"/>
            </a:ext>
          </a:extLst>
        </xdr:cNvPr>
        <xdr:cNvSpPr/>
      </xdr:nvSpPr>
      <xdr:spPr>
        <a:xfrm>
          <a:off x="3832860" y="3368040"/>
          <a:ext cx="2506980" cy="42672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AGOSTO</a:t>
          </a:r>
          <a:endParaRPr lang="pt-BR" sz="1400" b="1"/>
        </a:p>
      </xdr:txBody>
    </xdr:sp>
    <xdr:clientData/>
  </xdr:twoCellAnchor>
  <xdr:twoCellAnchor>
    <xdr:from>
      <xdr:col>3</xdr:col>
      <xdr:colOff>929640</xdr:colOff>
      <xdr:row>14</xdr:row>
      <xdr:rowOff>312420</xdr:rowOff>
    </xdr:from>
    <xdr:to>
      <xdr:col>5</xdr:col>
      <xdr:colOff>1531620</xdr:colOff>
      <xdr:row>17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9A69B84-FE6E-4564-A27C-A4711E744222}"/>
            </a:ext>
          </a:extLst>
        </xdr:cNvPr>
        <xdr:cNvSpPr/>
      </xdr:nvSpPr>
      <xdr:spPr>
        <a:xfrm>
          <a:off x="3840480" y="3749040"/>
          <a:ext cx="248412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AGOSTO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472440</xdr:colOff>
      <xdr:row>11</xdr:row>
      <xdr:rowOff>464820</xdr:rowOff>
    </xdr:from>
    <xdr:to>
      <xdr:col>3</xdr:col>
      <xdr:colOff>609600</xdr:colOff>
      <xdr:row>14</xdr:row>
      <xdr:rowOff>320040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73B11EC8-BFF4-45AA-BCBD-4B89D453D094}"/>
            </a:ext>
          </a:extLst>
        </xdr:cNvPr>
        <xdr:cNvSpPr/>
      </xdr:nvSpPr>
      <xdr:spPr>
        <a:xfrm>
          <a:off x="472440" y="259080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AGOSTO</a:t>
          </a:r>
          <a:r>
            <a:rPr lang="pt-BR" sz="2800" b="1" baseline="0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 2021</a:t>
          </a:r>
          <a:endParaRPr lang="pt-BR" sz="2800" b="1">
            <a:ln>
              <a:solidFill>
                <a:srgbClr val="FFFF00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1203960</xdr:colOff>
      <xdr:row>8</xdr:row>
      <xdr:rowOff>68580</xdr:rowOff>
    </xdr:from>
    <xdr:to>
      <xdr:col>6</xdr:col>
      <xdr:colOff>365760</xdr:colOff>
      <xdr:row>11</xdr:row>
      <xdr:rowOff>129540</xdr:rowOff>
    </xdr:to>
    <xdr:pic>
      <xdr:nvPicPr>
        <xdr:cNvPr id="15" name="Gráfico 14" descr="Cofrinho">
          <a:extLst>
            <a:ext uri="{FF2B5EF4-FFF2-40B4-BE49-F238E27FC236}">
              <a16:creationId xmlns:a16="http://schemas.microsoft.com/office/drawing/2014/main" id="{72737EF7-1BCE-49AD-9580-442B6CA52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96940" y="1470660"/>
          <a:ext cx="716280" cy="784860"/>
        </a:xfrm>
        <a:prstGeom prst="rect">
          <a:avLst/>
        </a:prstGeom>
      </xdr:spPr>
    </xdr:pic>
    <xdr:clientData/>
  </xdr:twoCellAnchor>
  <xdr:twoCellAnchor>
    <xdr:from>
      <xdr:col>7</xdr:col>
      <xdr:colOff>472440</xdr:colOff>
      <xdr:row>5</xdr:row>
      <xdr:rowOff>15240</xdr:rowOff>
    </xdr:from>
    <xdr:to>
      <xdr:col>7</xdr:col>
      <xdr:colOff>1135380</xdr:colOff>
      <xdr:row>8</xdr:row>
      <xdr:rowOff>160020</xdr:rowOff>
    </xdr:to>
    <xdr:grpSp>
      <xdr:nvGrpSpPr>
        <xdr:cNvPr id="16" name="Gráfico 10" descr="Alvo">
          <a:extLst>
            <a:ext uri="{FF2B5EF4-FFF2-40B4-BE49-F238E27FC236}">
              <a16:creationId xmlns:a16="http://schemas.microsoft.com/office/drawing/2014/main" id="{0E9A54AB-FC00-4F35-8863-DD2D3EE4E56E}"/>
            </a:ext>
          </a:extLst>
        </xdr:cNvPr>
        <xdr:cNvGrpSpPr/>
      </xdr:nvGrpSpPr>
      <xdr:grpSpPr>
        <a:xfrm>
          <a:off x="9159240" y="891540"/>
          <a:ext cx="662940" cy="670560"/>
          <a:chOff x="12336780" y="2468880"/>
          <a:chExt cx="914400" cy="586740"/>
        </a:xfrm>
      </xdr:grpSpPr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42BE481D-3040-4A0F-B853-661EFA15BB52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5CBDC56-1299-44C3-904F-44BAE1EBC0FB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31667F5C-0DDA-4AB6-8D4A-F00F307620BC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1150620</xdr:colOff>
      <xdr:row>0</xdr:row>
      <xdr:rowOff>160020</xdr:rowOff>
    </xdr:from>
    <xdr:to>
      <xdr:col>9</xdr:col>
      <xdr:colOff>2179320</xdr:colOff>
      <xdr:row>3</xdr:row>
      <xdr:rowOff>99060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39920A17-C03F-4B0E-A249-C7E44E06AF74}"/>
            </a:ext>
          </a:extLst>
        </xdr:cNvPr>
        <xdr:cNvSpPr/>
      </xdr:nvSpPr>
      <xdr:spPr>
        <a:xfrm>
          <a:off x="12306300" y="1600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1165860</xdr:colOff>
      <xdr:row>4</xdr:row>
      <xdr:rowOff>0</xdr:rowOff>
    </xdr:from>
    <xdr:to>
      <xdr:col>9</xdr:col>
      <xdr:colOff>2194560</xdr:colOff>
      <xdr:row>6</xdr:row>
      <xdr:rowOff>114300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9C82E4EC-F2DB-4B22-A08B-86171F849CDC}"/>
            </a:ext>
          </a:extLst>
        </xdr:cNvPr>
        <xdr:cNvSpPr/>
      </xdr:nvSpPr>
      <xdr:spPr>
        <a:xfrm>
          <a:off x="12321540" y="7010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1158240</xdr:colOff>
      <xdr:row>7</xdr:row>
      <xdr:rowOff>15240</xdr:rowOff>
    </xdr:from>
    <xdr:to>
      <xdr:col>9</xdr:col>
      <xdr:colOff>2186940</xdr:colOff>
      <xdr:row>9</xdr:row>
      <xdr:rowOff>129540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F5AE061A-63AB-440B-A724-FC9154777F0C}"/>
            </a:ext>
          </a:extLst>
        </xdr:cNvPr>
        <xdr:cNvSpPr/>
      </xdr:nvSpPr>
      <xdr:spPr>
        <a:xfrm>
          <a:off x="12313920" y="124206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982980</xdr:colOff>
      <xdr:row>11</xdr:row>
      <xdr:rowOff>304800</xdr:rowOff>
    </xdr:from>
    <xdr:to>
      <xdr:col>8</xdr:col>
      <xdr:colOff>830580</xdr:colOff>
      <xdr:row>14</xdr:row>
      <xdr:rowOff>243840</xdr:rowOff>
    </xdr:to>
    <xdr:pic>
      <xdr:nvPicPr>
        <xdr:cNvPr id="23" name="Gráfico 22" descr="Gráfico de barras com tendência ascendente">
          <a:extLst>
            <a:ext uri="{FF2B5EF4-FFF2-40B4-BE49-F238E27FC236}">
              <a16:creationId xmlns:a16="http://schemas.microsoft.com/office/drawing/2014/main" id="{8A3C3824-A965-4891-B8A1-D87B4BCD9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669780" y="2430780"/>
          <a:ext cx="1082040" cy="124968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804449A3-3D72-4E21-AE32-99C124BCFEF7}"/>
            </a:ext>
          </a:extLst>
        </xdr:cNvPr>
        <xdr:cNvGrpSpPr/>
      </xdr:nvGrpSpPr>
      <xdr:grpSpPr>
        <a:xfrm>
          <a:off x="16131540" y="1059180"/>
          <a:ext cx="0" cy="586740"/>
          <a:chOff x="12336780" y="2468880"/>
          <a:chExt cx="914400" cy="586740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7B75B087-B76C-45C1-910D-B0D9C6972360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439EC3CE-7ECC-45B3-AC4C-40F7C782E37B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7" name="Forma Livre: Forma 6">
            <a:extLst>
              <a:ext uri="{FF2B5EF4-FFF2-40B4-BE49-F238E27FC236}">
                <a16:creationId xmlns:a16="http://schemas.microsoft.com/office/drawing/2014/main" id="{9D42DCDE-22FF-4D96-BEFD-A45C19DDC088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453DF4D-CA5B-42FA-87D9-5D68158BC14A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213360</xdr:colOff>
      <xdr:row>0</xdr:row>
      <xdr:rowOff>99060</xdr:rowOff>
    </xdr:from>
    <xdr:to>
      <xdr:col>9</xdr:col>
      <xdr:colOff>990600</xdr:colOff>
      <xdr:row>9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126C317-2F14-4192-8876-E10F76526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99060"/>
          <a:ext cx="11932920" cy="1478280"/>
        </a:xfrm>
        <a:prstGeom prst="rect">
          <a:avLst/>
        </a:prstGeom>
      </xdr:spPr>
    </xdr:pic>
    <xdr:clientData/>
  </xdr:twoCellAnchor>
  <xdr:twoCellAnchor>
    <xdr:from>
      <xdr:col>3</xdr:col>
      <xdr:colOff>822960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92BB7DBE-78D5-4C04-AADA-95E15E34764E}"/>
            </a:ext>
          </a:extLst>
        </xdr:cNvPr>
        <xdr:cNvSpPr/>
      </xdr:nvSpPr>
      <xdr:spPr>
        <a:xfrm>
          <a:off x="3733800" y="2141220"/>
          <a:ext cx="261366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AGOSTO 2021</a:t>
          </a:r>
        </a:p>
      </xdr:txBody>
    </xdr:sp>
    <xdr:clientData/>
  </xdr:twoCellAnchor>
  <xdr:twoCellAnchor>
    <xdr:from>
      <xdr:col>3</xdr:col>
      <xdr:colOff>838200</xdr:colOff>
      <xdr:row>11</xdr:row>
      <xdr:rowOff>533400</xdr:rowOff>
    </xdr:from>
    <xdr:to>
      <xdr:col>6</xdr:col>
      <xdr:colOff>0</xdr:colOff>
      <xdr:row>13</xdr:row>
      <xdr:rowOff>137160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D53DA5C-8950-48F4-AF2A-D48D1931221F}"/>
            </a:ext>
          </a:extLst>
        </xdr:cNvPr>
        <xdr:cNvSpPr/>
      </xdr:nvSpPr>
      <xdr:spPr>
        <a:xfrm>
          <a:off x="3749040" y="2659380"/>
          <a:ext cx="2598420" cy="5105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SETEMBRO</a:t>
          </a:r>
        </a:p>
      </xdr:txBody>
    </xdr:sp>
    <xdr:clientData/>
  </xdr:twoCellAnchor>
  <xdr:twoCellAnchor>
    <xdr:from>
      <xdr:col>3</xdr:col>
      <xdr:colOff>830580</xdr:colOff>
      <xdr:row>13</xdr:row>
      <xdr:rowOff>0</xdr:rowOff>
    </xdr:from>
    <xdr:to>
      <xdr:col>5</xdr:col>
      <xdr:colOff>1546860</xdr:colOff>
      <xdr:row>14</xdr:row>
      <xdr:rowOff>7620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20E83B14-FB8F-4F80-A411-292FFB173725}"/>
            </a:ext>
          </a:extLst>
        </xdr:cNvPr>
        <xdr:cNvSpPr/>
      </xdr:nvSpPr>
      <xdr:spPr>
        <a:xfrm>
          <a:off x="3741420" y="3032760"/>
          <a:ext cx="2598420" cy="4114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SETEMBRO</a:t>
          </a:r>
        </a:p>
      </xdr:txBody>
    </xdr:sp>
    <xdr:clientData/>
  </xdr:twoCellAnchor>
  <xdr:twoCellAnchor>
    <xdr:from>
      <xdr:col>3</xdr:col>
      <xdr:colOff>845820</xdr:colOff>
      <xdr:row>13</xdr:row>
      <xdr:rowOff>396240</xdr:rowOff>
    </xdr:from>
    <xdr:to>
      <xdr:col>6</xdr:col>
      <xdr:colOff>7620</xdr:colOff>
      <xdr:row>14</xdr:row>
      <xdr:rowOff>358140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1312C511-E833-4B2C-89E3-06F91AEECF21}"/>
            </a:ext>
          </a:extLst>
        </xdr:cNvPr>
        <xdr:cNvSpPr/>
      </xdr:nvSpPr>
      <xdr:spPr>
        <a:xfrm>
          <a:off x="3756660" y="3429000"/>
          <a:ext cx="2598420" cy="3657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SETEMBRO</a:t>
          </a:r>
          <a:endParaRPr lang="pt-BR" sz="1400" b="1"/>
        </a:p>
      </xdr:txBody>
    </xdr:sp>
    <xdr:clientData/>
  </xdr:twoCellAnchor>
  <xdr:twoCellAnchor>
    <xdr:from>
      <xdr:col>3</xdr:col>
      <xdr:colOff>861060</xdr:colOff>
      <xdr:row>14</xdr:row>
      <xdr:rowOff>342900</xdr:rowOff>
    </xdr:from>
    <xdr:to>
      <xdr:col>5</xdr:col>
      <xdr:colOff>1539240</xdr:colOff>
      <xdr:row>17</xdr:row>
      <xdr:rowOff>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2709FCE-0D43-4611-9DE2-75EB0F59599B}"/>
            </a:ext>
          </a:extLst>
        </xdr:cNvPr>
        <xdr:cNvSpPr/>
      </xdr:nvSpPr>
      <xdr:spPr>
        <a:xfrm>
          <a:off x="3771900" y="3779520"/>
          <a:ext cx="2560320" cy="35052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SETEMBRO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472440</xdr:colOff>
      <xdr:row>11</xdr:row>
      <xdr:rowOff>464820</xdr:rowOff>
    </xdr:from>
    <xdr:to>
      <xdr:col>3</xdr:col>
      <xdr:colOff>609600</xdr:colOff>
      <xdr:row>14</xdr:row>
      <xdr:rowOff>320040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AC428AF-E222-421D-A415-8F70FACF6290}"/>
            </a:ext>
          </a:extLst>
        </xdr:cNvPr>
        <xdr:cNvSpPr/>
      </xdr:nvSpPr>
      <xdr:spPr>
        <a:xfrm>
          <a:off x="472440" y="259080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SETEMBRO</a:t>
          </a:r>
          <a:r>
            <a:rPr lang="pt-BR" sz="2800" b="1" baseline="0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 2021</a:t>
          </a:r>
          <a:endParaRPr lang="pt-BR" sz="2800" b="1">
            <a:ln>
              <a:solidFill>
                <a:srgbClr val="FFFF00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1226820</xdr:colOff>
      <xdr:row>8</xdr:row>
      <xdr:rowOff>68580</xdr:rowOff>
    </xdr:from>
    <xdr:to>
      <xdr:col>6</xdr:col>
      <xdr:colOff>388620</xdr:colOff>
      <xdr:row>11</xdr:row>
      <xdr:rowOff>152400</xdr:rowOff>
    </xdr:to>
    <xdr:pic>
      <xdr:nvPicPr>
        <xdr:cNvPr id="16" name="Gráfico 15" descr="Cofrinho">
          <a:extLst>
            <a:ext uri="{FF2B5EF4-FFF2-40B4-BE49-F238E27FC236}">
              <a16:creationId xmlns:a16="http://schemas.microsoft.com/office/drawing/2014/main" id="{6AEF9DD4-B26B-463F-B3EE-AEBF3DEEC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19800" y="1470660"/>
          <a:ext cx="716280" cy="807720"/>
        </a:xfrm>
        <a:prstGeom prst="rect">
          <a:avLst/>
        </a:prstGeom>
      </xdr:spPr>
    </xdr:pic>
    <xdr:clientData/>
  </xdr:twoCellAnchor>
  <xdr:twoCellAnchor>
    <xdr:from>
      <xdr:col>7</xdr:col>
      <xdr:colOff>472440</xdr:colOff>
      <xdr:row>5</xdr:row>
      <xdr:rowOff>15240</xdr:rowOff>
    </xdr:from>
    <xdr:to>
      <xdr:col>7</xdr:col>
      <xdr:colOff>1135380</xdr:colOff>
      <xdr:row>8</xdr:row>
      <xdr:rowOff>160020</xdr:rowOff>
    </xdr:to>
    <xdr:grpSp>
      <xdr:nvGrpSpPr>
        <xdr:cNvPr id="17" name="Gráfico 10" descr="Alvo">
          <a:extLst>
            <a:ext uri="{FF2B5EF4-FFF2-40B4-BE49-F238E27FC236}">
              <a16:creationId xmlns:a16="http://schemas.microsoft.com/office/drawing/2014/main" id="{15EBF3E3-E5CF-487A-A0D1-0DBF19D8903E}"/>
            </a:ext>
          </a:extLst>
        </xdr:cNvPr>
        <xdr:cNvGrpSpPr/>
      </xdr:nvGrpSpPr>
      <xdr:grpSpPr>
        <a:xfrm>
          <a:off x="9159240" y="891540"/>
          <a:ext cx="662940" cy="670560"/>
          <a:chOff x="12336780" y="2468880"/>
          <a:chExt cx="914400" cy="586740"/>
        </a:xfrm>
      </xdr:grpSpPr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42936C9-58C0-4DB1-852E-2DF97F3E8A39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5F321ABC-5D51-478F-9765-917F3E9ECE5E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0" name="Forma Livre: Forma 19">
            <a:extLst>
              <a:ext uri="{FF2B5EF4-FFF2-40B4-BE49-F238E27FC236}">
                <a16:creationId xmlns:a16="http://schemas.microsoft.com/office/drawing/2014/main" id="{564624EA-18C2-45FF-8A6E-B8C1DE13BDDB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1150620</xdr:colOff>
      <xdr:row>0</xdr:row>
      <xdr:rowOff>160020</xdr:rowOff>
    </xdr:from>
    <xdr:to>
      <xdr:col>9</xdr:col>
      <xdr:colOff>2179320</xdr:colOff>
      <xdr:row>3</xdr:row>
      <xdr:rowOff>99060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73F39063-4575-4109-8813-D56466C0974D}"/>
            </a:ext>
          </a:extLst>
        </xdr:cNvPr>
        <xdr:cNvSpPr/>
      </xdr:nvSpPr>
      <xdr:spPr>
        <a:xfrm>
          <a:off x="12306300" y="1600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1165860</xdr:colOff>
      <xdr:row>4</xdr:row>
      <xdr:rowOff>0</xdr:rowOff>
    </xdr:from>
    <xdr:to>
      <xdr:col>9</xdr:col>
      <xdr:colOff>2194560</xdr:colOff>
      <xdr:row>6</xdr:row>
      <xdr:rowOff>114300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11A3A4C3-AA25-4FA7-9254-D0B37C7A33BD}"/>
            </a:ext>
          </a:extLst>
        </xdr:cNvPr>
        <xdr:cNvSpPr/>
      </xdr:nvSpPr>
      <xdr:spPr>
        <a:xfrm>
          <a:off x="12321540" y="7010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1158240</xdr:colOff>
      <xdr:row>7</xdr:row>
      <xdr:rowOff>15240</xdr:rowOff>
    </xdr:from>
    <xdr:to>
      <xdr:col>9</xdr:col>
      <xdr:colOff>2186940</xdr:colOff>
      <xdr:row>9</xdr:row>
      <xdr:rowOff>129540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35B3882-6EB7-4883-ADDD-FD4A2AE488A2}"/>
            </a:ext>
          </a:extLst>
        </xdr:cNvPr>
        <xdr:cNvSpPr/>
      </xdr:nvSpPr>
      <xdr:spPr>
        <a:xfrm>
          <a:off x="12313920" y="124206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982980</xdr:colOff>
      <xdr:row>11</xdr:row>
      <xdr:rowOff>304800</xdr:rowOff>
    </xdr:from>
    <xdr:to>
      <xdr:col>8</xdr:col>
      <xdr:colOff>975360</xdr:colOff>
      <xdr:row>16</xdr:row>
      <xdr:rowOff>45720</xdr:rowOff>
    </xdr:to>
    <xdr:pic>
      <xdr:nvPicPr>
        <xdr:cNvPr id="24" name="Gráfico 23" descr="Gráfico de barras com tendência ascendente">
          <a:extLst>
            <a:ext uri="{FF2B5EF4-FFF2-40B4-BE49-F238E27FC236}">
              <a16:creationId xmlns:a16="http://schemas.microsoft.com/office/drawing/2014/main" id="{12D3A26A-56DA-4CAF-8C36-295B21716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669780" y="2430780"/>
          <a:ext cx="1226820" cy="141732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4" name="Gráfico 10" descr="Alvo">
          <a:extLst>
            <a:ext uri="{FF2B5EF4-FFF2-40B4-BE49-F238E27FC236}">
              <a16:creationId xmlns:a16="http://schemas.microsoft.com/office/drawing/2014/main" id="{F43FD043-AD15-493D-8013-0206615BC733}"/>
            </a:ext>
          </a:extLst>
        </xdr:cNvPr>
        <xdr:cNvGrpSpPr/>
      </xdr:nvGrpSpPr>
      <xdr:grpSpPr>
        <a:xfrm>
          <a:off x="16131540" y="1059180"/>
          <a:ext cx="0" cy="586740"/>
          <a:chOff x="12336780" y="2468880"/>
          <a:chExt cx="914400" cy="586740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A885A557-5E50-4365-8347-490FFEE05CF1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09779228-3291-40F3-93CF-D3ACBDCAEC45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7" name="Forma Livre: Forma 6">
            <a:extLst>
              <a:ext uri="{FF2B5EF4-FFF2-40B4-BE49-F238E27FC236}">
                <a16:creationId xmlns:a16="http://schemas.microsoft.com/office/drawing/2014/main" id="{ECBE607B-F431-42A4-98B2-D8859F031D75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FAC8A038-7CD9-489F-ABB7-EAF5C0ED3183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594360</xdr:colOff>
      <xdr:row>0</xdr:row>
      <xdr:rowOff>68580</xdr:rowOff>
    </xdr:from>
    <xdr:to>
      <xdr:col>9</xdr:col>
      <xdr:colOff>1074420</xdr:colOff>
      <xdr:row>8</xdr:row>
      <xdr:rowOff>144780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1DC224E-6E3B-4658-BBEB-229972F6B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8580"/>
          <a:ext cx="11635740" cy="1478280"/>
        </a:xfrm>
        <a:prstGeom prst="rect">
          <a:avLst/>
        </a:prstGeom>
      </xdr:spPr>
    </xdr:pic>
    <xdr:clientData/>
  </xdr:twoCellAnchor>
  <xdr:twoCellAnchor>
    <xdr:from>
      <xdr:col>3</xdr:col>
      <xdr:colOff>822960</xdr:colOff>
      <xdr:row>11</xdr:row>
      <xdr:rowOff>15240</xdr:rowOff>
    </xdr:from>
    <xdr:to>
      <xdr:col>6</xdr:col>
      <xdr:colOff>0</xdr:colOff>
      <xdr:row>12</xdr:row>
      <xdr:rowOff>30480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2B1F57E6-A7F7-4EDA-8485-23572D7E7511}"/>
            </a:ext>
          </a:extLst>
        </xdr:cNvPr>
        <xdr:cNvSpPr/>
      </xdr:nvSpPr>
      <xdr:spPr>
        <a:xfrm>
          <a:off x="3733800" y="2141220"/>
          <a:ext cx="2613660" cy="5562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transportado de SETEMBRO</a:t>
          </a:r>
        </a:p>
      </xdr:txBody>
    </xdr:sp>
    <xdr:clientData/>
  </xdr:twoCellAnchor>
  <xdr:twoCellAnchor>
    <xdr:from>
      <xdr:col>3</xdr:col>
      <xdr:colOff>838200</xdr:colOff>
      <xdr:row>11</xdr:row>
      <xdr:rowOff>533400</xdr:rowOff>
    </xdr:from>
    <xdr:to>
      <xdr:col>6</xdr:col>
      <xdr:colOff>0</xdr:colOff>
      <xdr:row>13</xdr:row>
      <xdr:rowOff>137160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F661B7E-2D49-451C-96E3-368D6A555421}"/>
            </a:ext>
          </a:extLst>
        </xdr:cNvPr>
        <xdr:cNvSpPr/>
      </xdr:nvSpPr>
      <xdr:spPr>
        <a:xfrm>
          <a:off x="3749040" y="2659380"/>
          <a:ext cx="2598420" cy="5105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OUTUBRO</a:t>
          </a:r>
        </a:p>
      </xdr:txBody>
    </xdr:sp>
    <xdr:clientData/>
  </xdr:twoCellAnchor>
  <xdr:twoCellAnchor>
    <xdr:from>
      <xdr:col>3</xdr:col>
      <xdr:colOff>830580</xdr:colOff>
      <xdr:row>13</xdr:row>
      <xdr:rowOff>0</xdr:rowOff>
    </xdr:from>
    <xdr:to>
      <xdr:col>5</xdr:col>
      <xdr:colOff>1546860</xdr:colOff>
      <xdr:row>14</xdr:row>
      <xdr:rowOff>7620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102CE2FE-24B9-4878-A731-DE29FE72D0E3}"/>
            </a:ext>
          </a:extLst>
        </xdr:cNvPr>
        <xdr:cNvSpPr/>
      </xdr:nvSpPr>
      <xdr:spPr>
        <a:xfrm>
          <a:off x="3741420" y="3032760"/>
          <a:ext cx="2598420" cy="4114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OUTUBRO</a:t>
          </a:r>
        </a:p>
      </xdr:txBody>
    </xdr:sp>
    <xdr:clientData/>
  </xdr:twoCellAnchor>
  <xdr:twoCellAnchor>
    <xdr:from>
      <xdr:col>3</xdr:col>
      <xdr:colOff>845820</xdr:colOff>
      <xdr:row>13</xdr:row>
      <xdr:rowOff>396240</xdr:rowOff>
    </xdr:from>
    <xdr:to>
      <xdr:col>6</xdr:col>
      <xdr:colOff>7620</xdr:colOff>
      <xdr:row>14</xdr:row>
      <xdr:rowOff>358140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B92E4A4C-CB5C-4F02-A61F-CA57DBFD1756}"/>
            </a:ext>
          </a:extLst>
        </xdr:cNvPr>
        <xdr:cNvSpPr/>
      </xdr:nvSpPr>
      <xdr:spPr>
        <a:xfrm>
          <a:off x="3756660" y="3429000"/>
          <a:ext cx="2598420" cy="36576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OUTUBRO</a:t>
          </a:r>
          <a:endParaRPr lang="pt-BR" sz="1400" b="1"/>
        </a:p>
      </xdr:txBody>
    </xdr:sp>
    <xdr:clientData/>
  </xdr:twoCellAnchor>
  <xdr:twoCellAnchor>
    <xdr:from>
      <xdr:col>3</xdr:col>
      <xdr:colOff>861060</xdr:colOff>
      <xdr:row>14</xdr:row>
      <xdr:rowOff>342900</xdr:rowOff>
    </xdr:from>
    <xdr:to>
      <xdr:col>5</xdr:col>
      <xdr:colOff>1539240</xdr:colOff>
      <xdr:row>17</xdr:row>
      <xdr:rowOff>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33F2761-E7EA-4A5A-9876-D107FB636C0D}"/>
            </a:ext>
          </a:extLst>
        </xdr:cNvPr>
        <xdr:cNvSpPr/>
      </xdr:nvSpPr>
      <xdr:spPr>
        <a:xfrm>
          <a:off x="3771900" y="3779520"/>
          <a:ext cx="2560320" cy="35052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OUTUBRO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472440</xdr:colOff>
      <xdr:row>11</xdr:row>
      <xdr:rowOff>464820</xdr:rowOff>
    </xdr:from>
    <xdr:to>
      <xdr:col>3</xdr:col>
      <xdr:colOff>609600</xdr:colOff>
      <xdr:row>14</xdr:row>
      <xdr:rowOff>320040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50F6DFA9-FD08-4F32-BF87-78031895F948}"/>
            </a:ext>
          </a:extLst>
        </xdr:cNvPr>
        <xdr:cNvSpPr/>
      </xdr:nvSpPr>
      <xdr:spPr>
        <a:xfrm>
          <a:off x="472440" y="2590800"/>
          <a:ext cx="30480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baseline="0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OUTUBRO 2021</a:t>
          </a:r>
          <a:endParaRPr lang="pt-BR" sz="2800" b="1">
            <a:ln>
              <a:solidFill>
                <a:srgbClr val="FFFF00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1249680</xdr:colOff>
      <xdr:row>8</xdr:row>
      <xdr:rowOff>114300</xdr:rowOff>
    </xdr:from>
    <xdr:to>
      <xdr:col>6</xdr:col>
      <xdr:colOff>411480</xdr:colOff>
      <xdr:row>11</xdr:row>
      <xdr:rowOff>129540</xdr:rowOff>
    </xdr:to>
    <xdr:pic>
      <xdr:nvPicPr>
        <xdr:cNvPr id="16" name="Gráfico 15" descr="Cofrinho">
          <a:extLst>
            <a:ext uri="{FF2B5EF4-FFF2-40B4-BE49-F238E27FC236}">
              <a16:creationId xmlns:a16="http://schemas.microsoft.com/office/drawing/2014/main" id="{80C11275-628B-41FC-9A6E-0125FF6C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42660" y="1516380"/>
          <a:ext cx="716280" cy="739140"/>
        </a:xfrm>
        <a:prstGeom prst="rect">
          <a:avLst/>
        </a:prstGeom>
      </xdr:spPr>
    </xdr:pic>
    <xdr:clientData/>
  </xdr:twoCellAnchor>
  <xdr:twoCellAnchor>
    <xdr:from>
      <xdr:col>7</xdr:col>
      <xdr:colOff>586740</xdr:colOff>
      <xdr:row>4</xdr:row>
      <xdr:rowOff>114300</xdr:rowOff>
    </xdr:from>
    <xdr:to>
      <xdr:col>8</xdr:col>
      <xdr:colOff>15240</xdr:colOff>
      <xdr:row>8</xdr:row>
      <xdr:rowOff>83820</xdr:rowOff>
    </xdr:to>
    <xdr:grpSp>
      <xdr:nvGrpSpPr>
        <xdr:cNvPr id="17" name="Gráfico 10" descr="Alvo">
          <a:extLst>
            <a:ext uri="{FF2B5EF4-FFF2-40B4-BE49-F238E27FC236}">
              <a16:creationId xmlns:a16="http://schemas.microsoft.com/office/drawing/2014/main" id="{5C550413-29D7-4C9F-942E-BFEAD7536508}"/>
            </a:ext>
          </a:extLst>
        </xdr:cNvPr>
        <xdr:cNvGrpSpPr/>
      </xdr:nvGrpSpPr>
      <xdr:grpSpPr>
        <a:xfrm>
          <a:off x="9273540" y="815340"/>
          <a:ext cx="662940" cy="670560"/>
          <a:chOff x="12336780" y="2468880"/>
          <a:chExt cx="914400" cy="586740"/>
        </a:xfrm>
      </xdr:grpSpPr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C5C97A53-E3EA-4F99-A21F-8705840D0C50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AC90AD65-390A-4157-A19E-EC4461E9505A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20" name="Forma Livre: Forma 19">
            <a:extLst>
              <a:ext uri="{FF2B5EF4-FFF2-40B4-BE49-F238E27FC236}">
                <a16:creationId xmlns:a16="http://schemas.microsoft.com/office/drawing/2014/main" id="{ACADCC4C-C083-4D4C-9403-B4B2DA312355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1150620</xdr:colOff>
      <xdr:row>0</xdr:row>
      <xdr:rowOff>160020</xdr:rowOff>
    </xdr:from>
    <xdr:to>
      <xdr:col>9</xdr:col>
      <xdr:colOff>2179320</xdr:colOff>
      <xdr:row>3</xdr:row>
      <xdr:rowOff>99060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2E235F9D-5043-4B2C-A760-B84232349E1F}"/>
            </a:ext>
          </a:extLst>
        </xdr:cNvPr>
        <xdr:cNvSpPr/>
      </xdr:nvSpPr>
      <xdr:spPr>
        <a:xfrm>
          <a:off x="12306300" y="1600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1165860</xdr:colOff>
      <xdr:row>4</xdr:row>
      <xdr:rowOff>0</xdr:rowOff>
    </xdr:from>
    <xdr:to>
      <xdr:col>9</xdr:col>
      <xdr:colOff>2194560</xdr:colOff>
      <xdr:row>6</xdr:row>
      <xdr:rowOff>114300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286E043-1604-4BC1-9D45-91AFDA7F83FA}"/>
            </a:ext>
          </a:extLst>
        </xdr:cNvPr>
        <xdr:cNvSpPr/>
      </xdr:nvSpPr>
      <xdr:spPr>
        <a:xfrm>
          <a:off x="12321540" y="7010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1158240</xdr:colOff>
      <xdr:row>7</xdr:row>
      <xdr:rowOff>15240</xdr:rowOff>
    </xdr:from>
    <xdr:to>
      <xdr:col>9</xdr:col>
      <xdr:colOff>2186940</xdr:colOff>
      <xdr:row>9</xdr:row>
      <xdr:rowOff>129540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633C4123-8CA5-437D-ADFD-879B1E1855D6}"/>
            </a:ext>
          </a:extLst>
        </xdr:cNvPr>
        <xdr:cNvSpPr/>
      </xdr:nvSpPr>
      <xdr:spPr>
        <a:xfrm>
          <a:off x="12313920" y="124206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982980</xdr:colOff>
      <xdr:row>11</xdr:row>
      <xdr:rowOff>304800</xdr:rowOff>
    </xdr:from>
    <xdr:to>
      <xdr:col>8</xdr:col>
      <xdr:colOff>975360</xdr:colOff>
      <xdr:row>14</xdr:row>
      <xdr:rowOff>342900</xdr:rowOff>
    </xdr:to>
    <xdr:pic>
      <xdr:nvPicPr>
        <xdr:cNvPr id="24" name="Gráfico 23" descr="Gráfico de barras com tendência ascendente">
          <a:extLst>
            <a:ext uri="{FF2B5EF4-FFF2-40B4-BE49-F238E27FC236}">
              <a16:creationId xmlns:a16="http://schemas.microsoft.com/office/drawing/2014/main" id="{ADEDAACE-2AE5-456C-A598-566F6C824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669780" y="2430780"/>
          <a:ext cx="1226820" cy="134874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192EB23A-F9C1-4B95-B315-FD597F3069B8}"/>
            </a:ext>
          </a:extLst>
        </xdr:cNvPr>
        <xdr:cNvGrpSpPr/>
      </xdr:nvGrpSpPr>
      <xdr:grpSpPr>
        <a:xfrm>
          <a:off x="16131540" y="1059180"/>
          <a:ext cx="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A849BCF9-96F4-4620-97E5-07AF0A86EF19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E0295DEF-4A72-4816-B144-82DFFFB3972C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2D3173DD-A5B7-4E92-9CC2-28AB1585D99F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58D776A-8877-4290-B3AF-2EE58275F57C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594360</xdr:colOff>
      <xdr:row>0</xdr:row>
      <xdr:rowOff>68580</xdr:rowOff>
    </xdr:from>
    <xdr:to>
      <xdr:col>9</xdr:col>
      <xdr:colOff>1043940</xdr:colOff>
      <xdr:row>8</xdr:row>
      <xdr:rowOff>144780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48ACD000-802C-488D-BBCD-42BBCD70B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8580"/>
          <a:ext cx="11605260" cy="1478280"/>
        </a:xfrm>
        <a:prstGeom prst="rect">
          <a:avLst/>
        </a:prstGeom>
      </xdr:spPr>
    </xdr:pic>
    <xdr:clientData/>
  </xdr:twoCellAnchor>
  <xdr:twoCellAnchor>
    <xdr:from>
      <xdr:col>3</xdr:col>
      <xdr:colOff>716280</xdr:colOff>
      <xdr:row>11</xdr:row>
      <xdr:rowOff>15240</xdr:rowOff>
    </xdr:from>
    <xdr:to>
      <xdr:col>6</xdr:col>
      <xdr:colOff>0</xdr:colOff>
      <xdr:row>12</xdr:row>
      <xdr:rowOff>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BF6EF00-F644-4CD1-B436-83B5760FEB82}"/>
            </a:ext>
          </a:extLst>
        </xdr:cNvPr>
        <xdr:cNvSpPr/>
      </xdr:nvSpPr>
      <xdr:spPr>
        <a:xfrm>
          <a:off x="3627120" y="2141220"/>
          <a:ext cx="2720340" cy="5257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Saldo transportado de OUTUBRO</a:t>
          </a:r>
        </a:p>
      </xdr:txBody>
    </xdr:sp>
    <xdr:clientData/>
  </xdr:twoCellAnchor>
  <xdr:twoCellAnchor>
    <xdr:from>
      <xdr:col>3</xdr:col>
      <xdr:colOff>716280</xdr:colOff>
      <xdr:row>11</xdr:row>
      <xdr:rowOff>533400</xdr:rowOff>
    </xdr:from>
    <xdr:to>
      <xdr:col>6</xdr:col>
      <xdr:colOff>0</xdr:colOff>
      <xdr:row>13</xdr:row>
      <xdr:rowOff>22860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F8BD6BFE-819A-4863-A79E-9663EB40E876}"/>
            </a:ext>
          </a:extLst>
        </xdr:cNvPr>
        <xdr:cNvSpPr/>
      </xdr:nvSpPr>
      <xdr:spPr>
        <a:xfrm>
          <a:off x="3627120" y="2659380"/>
          <a:ext cx="2720340" cy="3962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NOVEMBRO</a:t>
          </a:r>
        </a:p>
      </xdr:txBody>
    </xdr:sp>
    <xdr:clientData/>
  </xdr:twoCellAnchor>
  <xdr:twoCellAnchor>
    <xdr:from>
      <xdr:col>3</xdr:col>
      <xdr:colOff>693420</xdr:colOff>
      <xdr:row>13</xdr:row>
      <xdr:rowOff>0</xdr:rowOff>
    </xdr:from>
    <xdr:to>
      <xdr:col>5</xdr:col>
      <xdr:colOff>1546860</xdr:colOff>
      <xdr:row>13</xdr:row>
      <xdr:rowOff>381000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E68C895B-F2F1-4BF7-B871-55C3DDA066A2}"/>
            </a:ext>
          </a:extLst>
        </xdr:cNvPr>
        <xdr:cNvSpPr/>
      </xdr:nvSpPr>
      <xdr:spPr>
        <a:xfrm>
          <a:off x="3604260" y="3032760"/>
          <a:ext cx="273558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NOVEMBRO</a:t>
          </a:r>
        </a:p>
      </xdr:txBody>
    </xdr:sp>
    <xdr:clientData/>
  </xdr:twoCellAnchor>
  <xdr:twoCellAnchor>
    <xdr:from>
      <xdr:col>3</xdr:col>
      <xdr:colOff>685800</xdr:colOff>
      <xdr:row>13</xdr:row>
      <xdr:rowOff>396240</xdr:rowOff>
    </xdr:from>
    <xdr:to>
      <xdr:col>6</xdr:col>
      <xdr:colOff>7620</xdr:colOff>
      <xdr:row>14</xdr:row>
      <xdr:rowOff>327660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FDB6054-B144-4018-99FF-3F587B4989E6}"/>
            </a:ext>
          </a:extLst>
        </xdr:cNvPr>
        <xdr:cNvSpPr/>
      </xdr:nvSpPr>
      <xdr:spPr>
        <a:xfrm>
          <a:off x="3596640" y="3429000"/>
          <a:ext cx="2758440" cy="3352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NOVEMBRO</a:t>
          </a:r>
          <a:endParaRPr lang="pt-BR" sz="1400" b="1"/>
        </a:p>
      </xdr:txBody>
    </xdr:sp>
    <xdr:clientData/>
  </xdr:twoCellAnchor>
  <xdr:twoCellAnchor>
    <xdr:from>
      <xdr:col>3</xdr:col>
      <xdr:colOff>670560</xdr:colOff>
      <xdr:row>14</xdr:row>
      <xdr:rowOff>342900</xdr:rowOff>
    </xdr:from>
    <xdr:to>
      <xdr:col>5</xdr:col>
      <xdr:colOff>1539240</xdr:colOff>
      <xdr:row>17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E051D46D-ADC8-4E99-8E56-91730BD36492}"/>
            </a:ext>
          </a:extLst>
        </xdr:cNvPr>
        <xdr:cNvSpPr/>
      </xdr:nvSpPr>
      <xdr:spPr>
        <a:xfrm>
          <a:off x="3581400" y="3779520"/>
          <a:ext cx="2750820" cy="35052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NOVEMBRO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114300</xdr:colOff>
      <xdr:row>11</xdr:row>
      <xdr:rowOff>472440</xdr:rowOff>
    </xdr:from>
    <xdr:to>
      <xdr:col>3</xdr:col>
      <xdr:colOff>365760</xdr:colOff>
      <xdr:row>14</xdr:row>
      <xdr:rowOff>327660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C0BD8162-3E81-476B-A9BB-796AAF02CABC}"/>
            </a:ext>
          </a:extLst>
        </xdr:cNvPr>
        <xdr:cNvSpPr/>
      </xdr:nvSpPr>
      <xdr:spPr>
        <a:xfrm>
          <a:off x="114300" y="2598420"/>
          <a:ext cx="31623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baseline="0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NOVEMBRO 2021</a:t>
          </a:r>
          <a:endParaRPr lang="pt-BR" sz="2800" b="1">
            <a:ln>
              <a:solidFill>
                <a:srgbClr val="FFFF00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1234440</xdr:colOff>
      <xdr:row>8</xdr:row>
      <xdr:rowOff>22860</xdr:rowOff>
    </xdr:from>
    <xdr:to>
      <xdr:col>6</xdr:col>
      <xdr:colOff>396240</xdr:colOff>
      <xdr:row>11</xdr:row>
      <xdr:rowOff>182880</xdr:rowOff>
    </xdr:to>
    <xdr:pic>
      <xdr:nvPicPr>
        <xdr:cNvPr id="15" name="Gráfico 14" descr="Cofrinho">
          <a:extLst>
            <a:ext uri="{FF2B5EF4-FFF2-40B4-BE49-F238E27FC236}">
              <a16:creationId xmlns:a16="http://schemas.microsoft.com/office/drawing/2014/main" id="{204632BA-A7EB-412E-8BAF-789FC347A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27420" y="1424940"/>
          <a:ext cx="716280" cy="883920"/>
        </a:xfrm>
        <a:prstGeom prst="rect">
          <a:avLst/>
        </a:prstGeom>
      </xdr:spPr>
    </xdr:pic>
    <xdr:clientData/>
  </xdr:twoCellAnchor>
  <xdr:twoCellAnchor>
    <xdr:from>
      <xdr:col>7</xdr:col>
      <xdr:colOff>586740</xdr:colOff>
      <xdr:row>4</xdr:row>
      <xdr:rowOff>114300</xdr:rowOff>
    </xdr:from>
    <xdr:to>
      <xdr:col>8</xdr:col>
      <xdr:colOff>15240</xdr:colOff>
      <xdr:row>8</xdr:row>
      <xdr:rowOff>83820</xdr:rowOff>
    </xdr:to>
    <xdr:grpSp>
      <xdr:nvGrpSpPr>
        <xdr:cNvPr id="16" name="Gráfico 10" descr="Alvo">
          <a:extLst>
            <a:ext uri="{FF2B5EF4-FFF2-40B4-BE49-F238E27FC236}">
              <a16:creationId xmlns:a16="http://schemas.microsoft.com/office/drawing/2014/main" id="{78FC9F45-7559-4208-983A-CA8F54008B95}"/>
            </a:ext>
          </a:extLst>
        </xdr:cNvPr>
        <xdr:cNvGrpSpPr/>
      </xdr:nvGrpSpPr>
      <xdr:grpSpPr>
        <a:xfrm>
          <a:off x="9273540" y="815340"/>
          <a:ext cx="662940" cy="670560"/>
          <a:chOff x="12336780" y="2468880"/>
          <a:chExt cx="914400" cy="586740"/>
        </a:xfrm>
      </xdr:grpSpPr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4870974D-4E42-4A74-B753-C3092F7AA8F2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AF5B2727-7535-43E3-9823-7C1D32FF4342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EA8F9C9D-61A1-4FF4-9ED8-173A6DD420AF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1150620</xdr:colOff>
      <xdr:row>0</xdr:row>
      <xdr:rowOff>160020</xdr:rowOff>
    </xdr:from>
    <xdr:to>
      <xdr:col>9</xdr:col>
      <xdr:colOff>2179320</xdr:colOff>
      <xdr:row>3</xdr:row>
      <xdr:rowOff>99060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8BA46C55-342B-4F2C-8B91-C49DFFEA281D}"/>
            </a:ext>
          </a:extLst>
        </xdr:cNvPr>
        <xdr:cNvSpPr/>
      </xdr:nvSpPr>
      <xdr:spPr>
        <a:xfrm>
          <a:off x="12306300" y="1600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1165860</xdr:colOff>
      <xdr:row>4</xdr:row>
      <xdr:rowOff>0</xdr:rowOff>
    </xdr:from>
    <xdr:to>
      <xdr:col>9</xdr:col>
      <xdr:colOff>2194560</xdr:colOff>
      <xdr:row>6</xdr:row>
      <xdr:rowOff>114300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DB5EEE7-D8A4-4C7C-B18D-5E397ADD0304}"/>
            </a:ext>
          </a:extLst>
        </xdr:cNvPr>
        <xdr:cNvSpPr/>
      </xdr:nvSpPr>
      <xdr:spPr>
        <a:xfrm>
          <a:off x="12321540" y="7010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1158240</xdr:colOff>
      <xdr:row>7</xdr:row>
      <xdr:rowOff>15240</xdr:rowOff>
    </xdr:from>
    <xdr:to>
      <xdr:col>9</xdr:col>
      <xdr:colOff>2186940</xdr:colOff>
      <xdr:row>9</xdr:row>
      <xdr:rowOff>129540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8725DACB-3E3E-470E-9B7C-F9DC39EF71AF}"/>
            </a:ext>
          </a:extLst>
        </xdr:cNvPr>
        <xdr:cNvSpPr/>
      </xdr:nvSpPr>
      <xdr:spPr>
        <a:xfrm>
          <a:off x="12313920" y="124206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982980</xdr:colOff>
      <xdr:row>11</xdr:row>
      <xdr:rowOff>304800</xdr:rowOff>
    </xdr:from>
    <xdr:to>
      <xdr:col>8</xdr:col>
      <xdr:colOff>975360</xdr:colOff>
      <xdr:row>16</xdr:row>
      <xdr:rowOff>30480</xdr:rowOff>
    </xdr:to>
    <xdr:pic>
      <xdr:nvPicPr>
        <xdr:cNvPr id="23" name="Gráfico 22" descr="Gráfico de barras com tendência ascendente">
          <a:extLst>
            <a:ext uri="{FF2B5EF4-FFF2-40B4-BE49-F238E27FC236}">
              <a16:creationId xmlns:a16="http://schemas.microsoft.com/office/drawing/2014/main" id="{8CFBA90F-899C-4A0E-84A7-8990738CB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669780" y="2430780"/>
          <a:ext cx="1226820" cy="140208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7620</xdr:rowOff>
    </xdr:from>
    <xdr:to>
      <xdr:col>10</xdr:col>
      <xdr:colOff>0</xdr:colOff>
      <xdr:row>9</xdr:row>
      <xdr:rowOff>68580</xdr:rowOff>
    </xdr:to>
    <xdr:grpSp>
      <xdr:nvGrpSpPr>
        <xdr:cNvPr id="3" name="Gráfico 10" descr="Alvo">
          <a:extLst>
            <a:ext uri="{FF2B5EF4-FFF2-40B4-BE49-F238E27FC236}">
              <a16:creationId xmlns:a16="http://schemas.microsoft.com/office/drawing/2014/main" id="{00FAF357-8679-4035-80B4-AA0B6741133C}"/>
            </a:ext>
          </a:extLst>
        </xdr:cNvPr>
        <xdr:cNvGrpSpPr/>
      </xdr:nvGrpSpPr>
      <xdr:grpSpPr>
        <a:xfrm>
          <a:off x="16131540" y="1059180"/>
          <a:ext cx="0" cy="586740"/>
          <a:chOff x="12336780" y="2468880"/>
          <a:chExt cx="914400" cy="586740"/>
        </a:xfrm>
      </xdr:grpSpPr>
      <xdr:sp macro="" textlink="">
        <xdr:nvSpPr>
          <xdr:cNvPr id="4" name="Forma Livre: Forma 3">
            <a:extLst>
              <a:ext uri="{FF2B5EF4-FFF2-40B4-BE49-F238E27FC236}">
                <a16:creationId xmlns:a16="http://schemas.microsoft.com/office/drawing/2014/main" id="{2B8324A9-FF4F-4E8D-9EE2-B779A025A6DA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85ACCD0C-1A4B-463D-BEF1-9B75EB09CB2D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" name="Forma Livre: Forma 5">
            <a:extLst>
              <a:ext uri="{FF2B5EF4-FFF2-40B4-BE49-F238E27FC236}">
                <a16:creationId xmlns:a16="http://schemas.microsoft.com/office/drawing/2014/main" id="{730E75C7-A1BB-4449-A894-64F2CD5F0772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11</xdr:row>
      <xdr:rowOff>15240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961FED9-3D95-4984-92B8-02C3491C3349}"/>
            </a:ext>
          </a:extLst>
        </xdr:cNvPr>
        <xdr:cNvSpPr/>
      </xdr:nvSpPr>
      <xdr:spPr>
        <a:xfrm>
          <a:off x="0" y="0"/>
          <a:ext cx="17686020" cy="21412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594360</xdr:colOff>
      <xdr:row>0</xdr:row>
      <xdr:rowOff>68580</xdr:rowOff>
    </xdr:from>
    <xdr:to>
      <xdr:col>9</xdr:col>
      <xdr:colOff>1005840</xdr:colOff>
      <xdr:row>8</xdr:row>
      <xdr:rowOff>99060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A152DA4-8743-46F1-922E-F46527F75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8580"/>
          <a:ext cx="11567160" cy="1432560"/>
        </a:xfrm>
        <a:prstGeom prst="rect">
          <a:avLst/>
        </a:prstGeom>
      </xdr:spPr>
    </xdr:pic>
    <xdr:clientData/>
  </xdr:twoCellAnchor>
  <xdr:twoCellAnchor>
    <xdr:from>
      <xdr:col>3</xdr:col>
      <xdr:colOff>739140</xdr:colOff>
      <xdr:row>11</xdr:row>
      <xdr:rowOff>15240</xdr:rowOff>
    </xdr:from>
    <xdr:to>
      <xdr:col>6</xdr:col>
      <xdr:colOff>0</xdr:colOff>
      <xdr:row>12</xdr:row>
      <xdr:rowOff>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938F90C-3B82-4AD1-AF28-D23717208940}"/>
            </a:ext>
          </a:extLst>
        </xdr:cNvPr>
        <xdr:cNvSpPr/>
      </xdr:nvSpPr>
      <xdr:spPr>
        <a:xfrm>
          <a:off x="3649980" y="2141220"/>
          <a:ext cx="2697480" cy="5257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Saldo transportado de NOVEMBRO</a:t>
          </a:r>
        </a:p>
      </xdr:txBody>
    </xdr:sp>
    <xdr:clientData/>
  </xdr:twoCellAnchor>
  <xdr:twoCellAnchor>
    <xdr:from>
      <xdr:col>3</xdr:col>
      <xdr:colOff>716280</xdr:colOff>
      <xdr:row>11</xdr:row>
      <xdr:rowOff>533400</xdr:rowOff>
    </xdr:from>
    <xdr:to>
      <xdr:col>6</xdr:col>
      <xdr:colOff>0</xdr:colOff>
      <xdr:row>13</xdr:row>
      <xdr:rowOff>22860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3B2DB6A-A0C4-47F7-BA07-56291EEC2C0B}"/>
            </a:ext>
          </a:extLst>
        </xdr:cNvPr>
        <xdr:cNvSpPr/>
      </xdr:nvSpPr>
      <xdr:spPr>
        <a:xfrm>
          <a:off x="3627120" y="2659380"/>
          <a:ext cx="2720340" cy="39624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Entradas de NOVEMBRO</a:t>
          </a:r>
        </a:p>
      </xdr:txBody>
    </xdr:sp>
    <xdr:clientData/>
  </xdr:twoCellAnchor>
  <xdr:twoCellAnchor>
    <xdr:from>
      <xdr:col>3</xdr:col>
      <xdr:colOff>701040</xdr:colOff>
      <xdr:row>13</xdr:row>
      <xdr:rowOff>0</xdr:rowOff>
    </xdr:from>
    <xdr:to>
      <xdr:col>5</xdr:col>
      <xdr:colOff>1546860</xdr:colOff>
      <xdr:row>13</xdr:row>
      <xdr:rowOff>381000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69AD590-55C0-4B7D-B1A4-A10B0C18A863}"/>
            </a:ext>
          </a:extLst>
        </xdr:cNvPr>
        <xdr:cNvSpPr/>
      </xdr:nvSpPr>
      <xdr:spPr>
        <a:xfrm>
          <a:off x="3611880" y="3032760"/>
          <a:ext cx="2727960" cy="38100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Total geral em NOVEMBRO</a:t>
          </a:r>
        </a:p>
      </xdr:txBody>
    </xdr:sp>
    <xdr:clientData/>
  </xdr:twoCellAnchor>
  <xdr:twoCellAnchor>
    <xdr:from>
      <xdr:col>3</xdr:col>
      <xdr:colOff>716280</xdr:colOff>
      <xdr:row>13</xdr:row>
      <xdr:rowOff>396240</xdr:rowOff>
    </xdr:from>
    <xdr:to>
      <xdr:col>6</xdr:col>
      <xdr:colOff>7620</xdr:colOff>
      <xdr:row>14</xdr:row>
      <xdr:rowOff>327660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11B89AEE-661C-445B-A3A2-773784DAFA5D}"/>
            </a:ext>
          </a:extLst>
        </xdr:cNvPr>
        <xdr:cNvSpPr/>
      </xdr:nvSpPr>
      <xdr:spPr>
        <a:xfrm>
          <a:off x="3627120" y="3429000"/>
          <a:ext cx="2727960" cy="33528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Saídas</a:t>
          </a:r>
          <a:r>
            <a:rPr lang="pt-BR" sz="1400" b="1" baseline="0"/>
            <a:t> de NOVEMBRO</a:t>
          </a:r>
          <a:endParaRPr lang="pt-BR" sz="1400" b="1"/>
        </a:p>
      </xdr:txBody>
    </xdr:sp>
    <xdr:clientData/>
  </xdr:twoCellAnchor>
  <xdr:twoCellAnchor>
    <xdr:from>
      <xdr:col>3</xdr:col>
      <xdr:colOff>701040</xdr:colOff>
      <xdr:row>14</xdr:row>
      <xdr:rowOff>342900</xdr:rowOff>
    </xdr:from>
    <xdr:to>
      <xdr:col>5</xdr:col>
      <xdr:colOff>1539240</xdr:colOff>
      <xdr:row>17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932BA0A1-0442-41A6-A163-BE44CBB68826}"/>
            </a:ext>
          </a:extLst>
        </xdr:cNvPr>
        <xdr:cNvSpPr/>
      </xdr:nvSpPr>
      <xdr:spPr>
        <a:xfrm>
          <a:off x="3611880" y="3779520"/>
          <a:ext cx="2720340" cy="350520"/>
        </a:xfrm>
        <a:prstGeom prst="roundRect">
          <a:avLst/>
        </a:prstGeom>
        <a:solidFill>
          <a:srgbClr val="2409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Saldo NOVEMBRO à </a:t>
          </a:r>
          <a:r>
            <a:rPr lang="pt-BR" sz="1400" b="1"/>
            <a:t>transportar</a:t>
          </a:r>
        </a:p>
      </xdr:txBody>
    </xdr:sp>
    <xdr:clientData/>
  </xdr:twoCellAnchor>
  <xdr:twoCellAnchor>
    <xdr:from>
      <xdr:col>0</xdr:col>
      <xdr:colOff>160020</xdr:colOff>
      <xdr:row>11</xdr:row>
      <xdr:rowOff>464820</xdr:rowOff>
    </xdr:from>
    <xdr:to>
      <xdr:col>3</xdr:col>
      <xdr:colOff>411480</xdr:colOff>
      <xdr:row>14</xdr:row>
      <xdr:rowOff>320040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C517D842-6C84-49D3-8B4E-7185558F32A9}"/>
            </a:ext>
          </a:extLst>
        </xdr:cNvPr>
        <xdr:cNvSpPr/>
      </xdr:nvSpPr>
      <xdr:spPr>
        <a:xfrm>
          <a:off x="160020" y="2590800"/>
          <a:ext cx="3162300" cy="1165860"/>
        </a:xfrm>
        <a:prstGeom prst="rect">
          <a:avLst/>
        </a:prstGeom>
        <a:ln>
          <a:solidFill>
            <a:srgbClr val="FFFF00"/>
          </a:solidFill>
        </a:ln>
        <a:effectLst>
          <a:glow rad="38100">
            <a:schemeClr val="accent2">
              <a:satMod val="175000"/>
              <a:alpha val="40000"/>
            </a:schemeClr>
          </a:glow>
          <a:outerShdw blurRad="50800" dist="38100" dir="2700000" algn="tl" rotWithShape="0">
            <a:srgbClr val="FFFF00">
              <a:alpha val="40000"/>
            </a:srgbClr>
          </a:outerShdw>
          <a:reflection blurRad="6350" stA="52000" endA="300" endPos="35000" dir="5400000" sy="-100000" algn="bl" rotWithShape="0"/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baseline="0">
              <a:ln>
                <a:solidFill>
                  <a:srgbClr val="FFFF00"/>
                </a:solidFill>
              </a:ln>
              <a:solidFill>
                <a:schemeClr val="bg1"/>
              </a:solidFill>
            </a:rPr>
            <a:t>DEZEMBRO 2021</a:t>
          </a:r>
          <a:endParaRPr lang="pt-BR" sz="2800" b="1">
            <a:ln>
              <a:solidFill>
                <a:srgbClr val="FFFF00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1234440</xdr:colOff>
      <xdr:row>8</xdr:row>
      <xdr:rowOff>167640</xdr:rowOff>
    </xdr:from>
    <xdr:to>
      <xdr:col>6</xdr:col>
      <xdr:colOff>396240</xdr:colOff>
      <xdr:row>11</xdr:row>
      <xdr:rowOff>152400</xdr:rowOff>
    </xdr:to>
    <xdr:pic>
      <xdr:nvPicPr>
        <xdr:cNvPr id="15" name="Gráfico 14" descr="Cofrinho">
          <a:extLst>
            <a:ext uri="{FF2B5EF4-FFF2-40B4-BE49-F238E27FC236}">
              <a16:creationId xmlns:a16="http://schemas.microsoft.com/office/drawing/2014/main" id="{F71EC967-4BFB-40D1-B809-AE4B3AE34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27420" y="1569720"/>
          <a:ext cx="716280" cy="708660"/>
        </a:xfrm>
        <a:prstGeom prst="rect">
          <a:avLst/>
        </a:prstGeom>
      </xdr:spPr>
    </xdr:pic>
    <xdr:clientData/>
  </xdr:twoCellAnchor>
  <xdr:twoCellAnchor>
    <xdr:from>
      <xdr:col>7</xdr:col>
      <xdr:colOff>541020</xdr:colOff>
      <xdr:row>4</xdr:row>
      <xdr:rowOff>114300</xdr:rowOff>
    </xdr:from>
    <xdr:to>
      <xdr:col>7</xdr:col>
      <xdr:colOff>1203960</xdr:colOff>
      <xdr:row>8</xdr:row>
      <xdr:rowOff>83820</xdr:rowOff>
    </xdr:to>
    <xdr:grpSp>
      <xdr:nvGrpSpPr>
        <xdr:cNvPr id="16" name="Gráfico 10" descr="Alvo">
          <a:extLst>
            <a:ext uri="{FF2B5EF4-FFF2-40B4-BE49-F238E27FC236}">
              <a16:creationId xmlns:a16="http://schemas.microsoft.com/office/drawing/2014/main" id="{7E8F75BC-6666-4C21-BF26-4DD6202D4AED}"/>
            </a:ext>
          </a:extLst>
        </xdr:cNvPr>
        <xdr:cNvGrpSpPr/>
      </xdr:nvGrpSpPr>
      <xdr:grpSpPr>
        <a:xfrm>
          <a:off x="9227820" y="815340"/>
          <a:ext cx="662940" cy="670560"/>
          <a:chOff x="12336780" y="2468880"/>
          <a:chExt cx="914400" cy="586740"/>
        </a:xfrm>
      </xdr:grpSpPr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0F1DAD71-10A3-48DA-B5C9-EB3AFFB16300}"/>
              </a:ext>
            </a:extLst>
          </xdr:cNvPr>
          <xdr:cNvSpPr/>
        </xdr:nvSpPr>
        <xdr:spPr>
          <a:xfrm>
            <a:off x="12683490" y="2520830"/>
            <a:ext cx="486727" cy="311705"/>
          </a:xfrm>
          <a:custGeom>
            <a:avLst/>
            <a:gdLst>
              <a:gd name="connsiteX0" fmla="*/ 401003 w 486727"/>
              <a:gd name="connsiteY0" fmla="*/ 55007 h 311705"/>
              <a:gd name="connsiteX1" fmla="*/ 391478 w 486727"/>
              <a:gd name="connsiteY1" fmla="*/ 0 h 311705"/>
              <a:gd name="connsiteX2" fmla="*/ 286703 w 486727"/>
              <a:gd name="connsiteY2" fmla="*/ 67231 h 311705"/>
              <a:gd name="connsiteX3" fmla="*/ 292417 w 486727"/>
              <a:gd name="connsiteY3" fmla="*/ 99012 h 311705"/>
              <a:gd name="connsiteX4" fmla="*/ 140017 w 486727"/>
              <a:gd name="connsiteY4" fmla="*/ 196802 h 311705"/>
              <a:gd name="connsiteX5" fmla="*/ 95250 w 486727"/>
              <a:gd name="connsiteY5" fmla="*/ 189468 h 311705"/>
              <a:gd name="connsiteX6" fmla="*/ 0 w 486727"/>
              <a:gd name="connsiteY6" fmla="*/ 250587 h 311705"/>
              <a:gd name="connsiteX7" fmla="*/ 95250 w 486727"/>
              <a:gd name="connsiteY7" fmla="*/ 311706 h 311705"/>
              <a:gd name="connsiteX8" fmla="*/ 190500 w 486727"/>
              <a:gd name="connsiteY8" fmla="*/ 250587 h 311705"/>
              <a:gd name="connsiteX9" fmla="*/ 180022 w 486727"/>
              <a:gd name="connsiteY9" fmla="*/ 222472 h 311705"/>
              <a:gd name="connsiteX10" fmla="*/ 332423 w 486727"/>
              <a:gd name="connsiteY10" fmla="*/ 124682 h 311705"/>
              <a:gd name="connsiteX11" fmla="*/ 381953 w 486727"/>
              <a:gd name="connsiteY11" fmla="*/ 128349 h 311705"/>
              <a:gd name="connsiteX12" fmla="*/ 486728 w 486727"/>
              <a:gd name="connsiteY12" fmla="*/ 61119 h 311705"/>
              <a:gd name="connsiteX13" fmla="*/ 401003 w 486727"/>
              <a:gd name="connsiteY13" fmla="*/ 55007 h 3117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6727" h="311705">
                <a:moveTo>
                  <a:pt x="401003" y="55007"/>
                </a:moveTo>
                <a:lnTo>
                  <a:pt x="391478" y="0"/>
                </a:lnTo>
                <a:lnTo>
                  <a:pt x="286703" y="67231"/>
                </a:lnTo>
                <a:lnTo>
                  <a:pt x="292417" y="99012"/>
                </a:lnTo>
                <a:lnTo>
                  <a:pt x="140017" y="196802"/>
                </a:lnTo>
                <a:cubicBezTo>
                  <a:pt x="126682" y="192524"/>
                  <a:pt x="111442" y="189468"/>
                  <a:pt x="95250" y="189468"/>
                </a:cubicBezTo>
                <a:cubicBezTo>
                  <a:pt x="42863" y="189468"/>
                  <a:pt x="0" y="216972"/>
                  <a:pt x="0" y="250587"/>
                </a:cubicBezTo>
                <a:cubicBezTo>
                  <a:pt x="0" y="284202"/>
                  <a:pt x="42863" y="311706"/>
                  <a:pt x="95250" y="311706"/>
                </a:cubicBezTo>
                <a:cubicBezTo>
                  <a:pt x="147638" y="311706"/>
                  <a:pt x="190500" y="284202"/>
                  <a:pt x="190500" y="250587"/>
                </a:cubicBezTo>
                <a:cubicBezTo>
                  <a:pt x="190500" y="240197"/>
                  <a:pt x="186690" y="231029"/>
                  <a:pt x="180022" y="222472"/>
                </a:cubicBezTo>
                <a:lnTo>
                  <a:pt x="332423" y="124682"/>
                </a:lnTo>
                <a:lnTo>
                  <a:pt x="381953" y="128349"/>
                </a:lnTo>
                <a:lnTo>
                  <a:pt x="486728" y="61119"/>
                </a:lnTo>
                <a:lnTo>
                  <a:pt x="401003" y="5500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F1BB4527-D4E7-4CBC-AF00-8BC80B5D3957}"/>
              </a:ext>
            </a:extLst>
          </xdr:cNvPr>
          <xdr:cNvSpPr/>
        </xdr:nvSpPr>
        <xdr:spPr>
          <a:xfrm>
            <a:off x="12417742" y="2539166"/>
            <a:ext cx="723900" cy="464502"/>
          </a:xfrm>
          <a:custGeom>
            <a:avLst/>
            <a:gdLst>
              <a:gd name="connsiteX0" fmla="*/ 674370 w 723900"/>
              <a:gd name="connsiteY0" fmla="*/ 127127 h 464502"/>
              <a:gd name="connsiteX1" fmla="*/ 661988 w 723900"/>
              <a:gd name="connsiteY1" fmla="*/ 135684 h 464502"/>
              <a:gd name="connsiteX2" fmla="*/ 643890 w 723900"/>
              <a:gd name="connsiteY2" fmla="*/ 134461 h 464502"/>
              <a:gd name="connsiteX3" fmla="*/ 623888 w 723900"/>
              <a:gd name="connsiteY3" fmla="*/ 132628 h 464502"/>
              <a:gd name="connsiteX4" fmla="*/ 666750 w 723900"/>
              <a:gd name="connsiteY4" fmla="*/ 232251 h 464502"/>
              <a:gd name="connsiteX5" fmla="*/ 361950 w 723900"/>
              <a:gd name="connsiteY5" fmla="*/ 427831 h 464502"/>
              <a:gd name="connsiteX6" fmla="*/ 57150 w 723900"/>
              <a:gd name="connsiteY6" fmla="*/ 232251 h 464502"/>
              <a:gd name="connsiteX7" fmla="*/ 361950 w 723900"/>
              <a:gd name="connsiteY7" fmla="*/ 36671 h 464502"/>
              <a:gd name="connsiteX8" fmla="*/ 517208 w 723900"/>
              <a:gd name="connsiteY8" fmla="*/ 64175 h 464502"/>
              <a:gd name="connsiteX9" fmla="*/ 515303 w 723900"/>
              <a:gd name="connsiteY9" fmla="*/ 51951 h 464502"/>
              <a:gd name="connsiteX10" fmla="*/ 512445 w 723900"/>
              <a:gd name="connsiteY10" fmla="*/ 39727 h 464502"/>
              <a:gd name="connsiteX11" fmla="*/ 525780 w 723900"/>
              <a:gd name="connsiteY11" fmla="*/ 31171 h 464502"/>
              <a:gd name="connsiteX12" fmla="*/ 532448 w 723900"/>
              <a:gd name="connsiteY12" fmla="*/ 26892 h 464502"/>
              <a:gd name="connsiteX13" fmla="*/ 361950 w 723900"/>
              <a:gd name="connsiteY13" fmla="*/ 0 h 464502"/>
              <a:gd name="connsiteX14" fmla="*/ 0 w 723900"/>
              <a:gd name="connsiteY14" fmla="*/ 232251 h 464502"/>
              <a:gd name="connsiteX15" fmla="*/ 361950 w 723900"/>
              <a:gd name="connsiteY15" fmla="*/ 464503 h 464502"/>
              <a:gd name="connsiteX16" fmla="*/ 723900 w 723900"/>
              <a:gd name="connsiteY16" fmla="*/ 232251 h 464502"/>
              <a:gd name="connsiteX17" fmla="*/ 681038 w 723900"/>
              <a:gd name="connsiteY17" fmla="*/ 123460 h 464502"/>
              <a:gd name="connsiteX18" fmla="*/ 674370 w 723900"/>
              <a:gd name="connsiteY18" fmla="*/ 127127 h 4645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3900" h="464502">
                <a:moveTo>
                  <a:pt x="674370" y="127127"/>
                </a:moveTo>
                <a:lnTo>
                  <a:pt x="661988" y="135684"/>
                </a:lnTo>
                <a:lnTo>
                  <a:pt x="643890" y="134461"/>
                </a:lnTo>
                <a:lnTo>
                  <a:pt x="623888" y="132628"/>
                </a:lnTo>
                <a:cubicBezTo>
                  <a:pt x="650558" y="161965"/>
                  <a:pt x="666750" y="195580"/>
                  <a:pt x="666750" y="232251"/>
                </a:cubicBezTo>
                <a:cubicBezTo>
                  <a:pt x="666750" y="339820"/>
                  <a:pt x="529590" y="427831"/>
                  <a:pt x="361950" y="427831"/>
                </a:cubicBezTo>
                <a:cubicBezTo>
                  <a:pt x="194310" y="427831"/>
                  <a:pt x="57150" y="339820"/>
                  <a:pt x="57150" y="232251"/>
                </a:cubicBezTo>
                <a:cubicBezTo>
                  <a:pt x="57150" y="124682"/>
                  <a:pt x="194310" y="36671"/>
                  <a:pt x="361950" y="36671"/>
                </a:cubicBezTo>
                <a:cubicBezTo>
                  <a:pt x="418148" y="36671"/>
                  <a:pt x="471488" y="46450"/>
                  <a:pt x="517208" y="64175"/>
                </a:cubicBezTo>
                <a:lnTo>
                  <a:pt x="515303" y="51951"/>
                </a:lnTo>
                <a:lnTo>
                  <a:pt x="512445" y="39727"/>
                </a:lnTo>
                <a:lnTo>
                  <a:pt x="525780" y="31171"/>
                </a:lnTo>
                <a:lnTo>
                  <a:pt x="532448" y="26892"/>
                </a:lnTo>
                <a:cubicBezTo>
                  <a:pt x="481013" y="9779"/>
                  <a:pt x="423863" y="0"/>
                  <a:pt x="361950" y="0"/>
                </a:cubicBezTo>
                <a:cubicBezTo>
                  <a:pt x="161925" y="0"/>
                  <a:pt x="0" y="103902"/>
                  <a:pt x="0" y="232251"/>
                </a:cubicBezTo>
                <a:cubicBezTo>
                  <a:pt x="0" y="360601"/>
                  <a:pt x="161925" y="464503"/>
                  <a:pt x="361950" y="464503"/>
                </a:cubicBezTo>
                <a:cubicBezTo>
                  <a:pt x="561975" y="464503"/>
                  <a:pt x="723900" y="360601"/>
                  <a:pt x="723900" y="232251"/>
                </a:cubicBezTo>
                <a:cubicBezTo>
                  <a:pt x="723900" y="192524"/>
                  <a:pt x="708660" y="155853"/>
                  <a:pt x="681038" y="123460"/>
                </a:cubicBezTo>
                <a:lnTo>
                  <a:pt x="674370" y="127127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C79F087C-F4FC-4CAE-92A2-D6792453519E}"/>
              </a:ext>
            </a:extLst>
          </xdr:cNvPr>
          <xdr:cNvSpPr/>
        </xdr:nvSpPr>
        <xdr:spPr>
          <a:xfrm>
            <a:off x="12551092" y="2624732"/>
            <a:ext cx="457200" cy="293370"/>
          </a:xfrm>
          <a:custGeom>
            <a:avLst/>
            <a:gdLst>
              <a:gd name="connsiteX0" fmla="*/ 387668 w 457200"/>
              <a:gd name="connsiteY0" fmla="*/ 105124 h 293370"/>
              <a:gd name="connsiteX1" fmla="*/ 400050 w 457200"/>
              <a:gd name="connsiteY1" fmla="*/ 146685 h 293370"/>
              <a:gd name="connsiteX2" fmla="*/ 228600 w 457200"/>
              <a:gd name="connsiteY2" fmla="*/ 256699 h 293370"/>
              <a:gd name="connsiteX3" fmla="*/ 57150 w 457200"/>
              <a:gd name="connsiteY3" fmla="*/ 146685 h 293370"/>
              <a:gd name="connsiteX4" fmla="*/ 228600 w 457200"/>
              <a:gd name="connsiteY4" fmla="*/ 36671 h 293370"/>
              <a:gd name="connsiteX5" fmla="*/ 293370 w 457200"/>
              <a:gd name="connsiteY5" fmla="*/ 44617 h 293370"/>
              <a:gd name="connsiteX6" fmla="*/ 336233 w 457200"/>
              <a:gd name="connsiteY6" fmla="*/ 17113 h 293370"/>
              <a:gd name="connsiteX7" fmla="*/ 228600 w 457200"/>
              <a:gd name="connsiteY7" fmla="*/ 0 h 293370"/>
              <a:gd name="connsiteX8" fmla="*/ 0 w 457200"/>
              <a:gd name="connsiteY8" fmla="*/ 146685 h 293370"/>
              <a:gd name="connsiteX9" fmla="*/ 228600 w 457200"/>
              <a:gd name="connsiteY9" fmla="*/ 293370 h 293370"/>
              <a:gd name="connsiteX10" fmla="*/ 457200 w 457200"/>
              <a:gd name="connsiteY10" fmla="*/ 146685 h 293370"/>
              <a:gd name="connsiteX11" fmla="*/ 430530 w 457200"/>
              <a:gd name="connsiteY11" fmla="*/ 77621 h 293370"/>
              <a:gd name="connsiteX12" fmla="*/ 387668 w 457200"/>
              <a:gd name="connsiteY12" fmla="*/ 105124 h 293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57200" h="293370">
                <a:moveTo>
                  <a:pt x="387668" y="105124"/>
                </a:moveTo>
                <a:cubicBezTo>
                  <a:pt x="396240" y="117959"/>
                  <a:pt x="400050" y="132016"/>
                  <a:pt x="400050" y="146685"/>
                </a:cubicBezTo>
                <a:cubicBezTo>
                  <a:pt x="400050" y="207193"/>
                  <a:pt x="322898" y="256699"/>
                  <a:pt x="228600" y="256699"/>
                </a:cubicBezTo>
                <a:cubicBezTo>
                  <a:pt x="134302" y="256699"/>
                  <a:pt x="57150" y="207193"/>
                  <a:pt x="57150" y="146685"/>
                </a:cubicBezTo>
                <a:cubicBezTo>
                  <a:pt x="57150" y="86177"/>
                  <a:pt x="134302" y="36671"/>
                  <a:pt x="228600" y="36671"/>
                </a:cubicBezTo>
                <a:cubicBezTo>
                  <a:pt x="251460" y="36671"/>
                  <a:pt x="273368" y="39727"/>
                  <a:pt x="293370" y="44617"/>
                </a:cubicBezTo>
                <a:lnTo>
                  <a:pt x="336233" y="17113"/>
                </a:lnTo>
                <a:cubicBezTo>
                  <a:pt x="303848" y="6112"/>
                  <a:pt x="267653" y="0"/>
                  <a:pt x="228600" y="0"/>
                </a:cubicBezTo>
                <a:cubicBezTo>
                  <a:pt x="102870" y="0"/>
                  <a:pt x="0" y="66008"/>
                  <a:pt x="0" y="146685"/>
                </a:cubicBezTo>
                <a:cubicBezTo>
                  <a:pt x="0" y="227362"/>
                  <a:pt x="102870" y="293370"/>
                  <a:pt x="228600" y="293370"/>
                </a:cubicBezTo>
                <a:cubicBezTo>
                  <a:pt x="354330" y="293370"/>
                  <a:pt x="457200" y="227362"/>
                  <a:pt x="457200" y="146685"/>
                </a:cubicBezTo>
                <a:cubicBezTo>
                  <a:pt x="457200" y="121626"/>
                  <a:pt x="447675" y="98401"/>
                  <a:pt x="430530" y="77621"/>
                </a:cubicBezTo>
                <a:lnTo>
                  <a:pt x="387668" y="105124"/>
                </a:lnTo>
                <a:close/>
              </a:path>
            </a:pathLst>
          </a:custGeom>
          <a:solidFill>
            <a:srgbClr val="A5301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>
    <xdr:from>
      <xdr:col>9</xdr:col>
      <xdr:colOff>1150620</xdr:colOff>
      <xdr:row>0</xdr:row>
      <xdr:rowOff>160020</xdr:rowOff>
    </xdr:from>
    <xdr:to>
      <xdr:col>9</xdr:col>
      <xdr:colOff>2179320</xdr:colOff>
      <xdr:row>3</xdr:row>
      <xdr:rowOff>99060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D3B9C9C6-9A64-4C9F-8372-49410FDD063F}"/>
            </a:ext>
          </a:extLst>
        </xdr:cNvPr>
        <xdr:cNvSpPr/>
      </xdr:nvSpPr>
      <xdr:spPr>
        <a:xfrm>
          <a:off x="12306300" y="16002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IMPRIMIR</a:t>
          </a:r>
        </a:p>
      </xdr:txBody>
    </xdr:sp>
    <xdr:clientData/>
  </xdr:twoCellAnchor>
  <xdr:twoCellAnchor>
    <xdr:from>
      <xdr:col>9</xdr:col>
      <xdr:colOff>1165860</xdr:colOff>
      <xdr:row>4</xdr:row>
      <xdr:rowOff>0</xdr:rowOff>
    </xdr:from>
    <xdr:to>
      <xdr:col>9</xdr:col>
      <xdr:colOff>2194560</xdr:colOff>
      <xdr:row>6</xdr:row>
      <xdr:rowOff>114300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C8EF9AF-9372-4EC1-8C83-4C924CC5230F}"/>
            </a:ext>
          </a:extLst>
        </xdr:cNvPr>
        <xdr:cNvSpPr/>
      </xdr:nvSpPr>
      <xdr:spPr>
        <a:xfrm>
          <a:off x="12321540" y="70104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>
    <xdr:from>
      <xdr:col>9</xdr:col>
      <xdr:colOff>1158240</xdr:colOff>
      <xdr:row>7</xdr:row>
      <xdr:rowOff>15240</xdr:rowOff>
    </xdr:from>
    <xdr:to>
      <xdr:col>9</xdr:col>
      <xdr:colOff>2186940</xdr:colOff>
      <xdr:row>9</xdr:row>
      <xdr:rowOff>129540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2C2BC1E4-706A-42CA-AFD1-EF16AF80678E}"/>
            </a:ext>
          </a:extLst>
        </xdr:cNvPr>
        <xdr:cNvSpPr/>
      </xdr:nvSpPr>
      <xdr:spPr>
        <a:xfrm>
          <a:off x="12313920" y="1242060"/>
          <a:ext cx="1028700" cy="464820"/>
        </a:xfrm>
        <a:prstGeom prst="roundRect">
          <a:avLst/>
        </a:prstGeom>
        <a:solidFill>
          <a:schemeClr val="accent1">
            <a:alpha val="70000"/>
          </a:schemeClr>
        </a:solidFill>
        <a:ln w="22225" cmpd="thickThin">
          <a:solidFill>
            <a:srgbClr val="FFC000">
              <a:alpha val="86000"/>
            </a:srgbClr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EMAIL</a:t>
          </a:r>
        </a:p>
      </xdr:txBody>
    </xdr:sp>
    <xdr:clientData/>
  </xdr:twoCellAnchor>
  <xdr:twoCellAnchor editAs="oneCell">
    <xdr:from>
      <xdr:col>7</xdr:col>
      <xdr:colOff>1005840</xdr:colOff>
      <xdr:row>11</xdr:row>
      <xdr:rowOff>259080</xdr:rowOff>
    </xdr:from>
    <xdr:to>
      <xdr:col>8</xdr:col>
      <xdr:colOff>998220</xdr:colOff>
      <xdr:row>16</xdr:row>
      <xdr:rowOff>175260</xdr:rowOff>
    </xdr:to>
    <xdr:pic>
      <xdr:nvPicPr>
        <xdr:cNvPr id="23" name="Gráfico 22" descr="Gráfico de barras com tendência ascendente">
          <a:extLst>
            <a:ext uri="{FF2B5EF4-FFF2-40B4-BE49-F238E27FC236}">
              <a16:creationId xmlns:a16="http://schemas.microsoft.com/office/drawing/2014/main" id="{9FCFEEDE-3EB6-4924-AC5C-B9EC07577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692640" y="2385060"/>
          <a:ext cx="1226820" cy="159258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72F6B1-6020-4BB2-B509-A76DA6C4B2B2}" name="Tabela1" displayName="Tabela1" ref="B5:M41" totalsRowShown="0" headerRowDxfId="204" dataDxfId="203">
  <sortState xmlns:xlrd2="http://schemas.microsoft.com/office/spreadsheetml/2017/richdata2" ref="B6:M40">
    <sortCondition ref="B6:B40"/>
  </sortState>
  <tableColumns count="12">
    <tableColumn id="1" xr3:uid="{6F02C09B-E02D-431B-B937-9A2A533C8EB1}" name="Data Movi" dataDxfId="202"/>
    <tableColumn id="2" xr3:uid="{BA0018F8-86A4-4038-95C5-8AA89C504B97}" name="Dia" dataDxfId="201"/>
    <tableColumn id="3" xr3:uid="{46797CD0-0EFB-41E8-B0F1-6E3D6647E665}" name="Mês" dataDxfId="200"/>
    <tableColumn id="4" xr3:uid="{211A2367-EAC4-42D4-87F0-48C3FF496970}" name="Ano" dataDxfId="199"/>
    <tableColumn id="5" xr3:uid="{1D16C8D4-D247-40F1-AE1B-8C92087B74F5}" name="Tipo de Movi" dataDxfId="198"/>
    <tableColumn id="6" xr3:uid="{DDD7948A-E380-4A75-B614-215E2F7521C6}" name="Categoria" dataDxfId="197"/>
    <tableColumn id="7" xr3:uid="{F9B9E7AF-F8DD-447E-B810-7148AFE46360}" name="Valor Entrada" dataDxfId="196"/>
    <tableColumn id="8" xr3:uid="{1594A5B2-DEB8-4BFB-8396-88B61629D996}" name="Valor Saída" dataDxfId="195"/>
    <tableColumn id="9" xr3:uid="{F729F54B-2D36-45DD-A82A-D81A7A0A52A1}" name="Obs" dataDxfId="194"/>
    <tableColumn id="10" xr3:uid="{6200A0D6-F6E7-4AAC-8CD6-EFB4CD6A5FC9}" name="Data de gravação" dataDxfId="193"/>
    <tableColumn id="11" xr3:uid="{385EFD20-FAFB-45A1-974E-CDA4A7F60E7A}" name="cont" dataDxfId="192"/>
    <tableColumn id="12" xr3:uid="{2B4CEC5E-B10D-4275-94D7-424577C76CFC}" name="trimestre" dataDxfId="191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2920206-F19D-4033-8642-C6376A926383}" name="Tabela5" displayName="Tabela5" ref="A21:K28" totalsRowShown="0" headerRowDxfId="190" dataDxfId="188" headerRowBorderDxfId="189" tableBorderDxfId="187">
  <tableColumns count="11">
    <tableColumn id="1" xr3:uid="{43C0AB9A-E71D-4410-AB7B-0BC48A015CB3}" name="ID" dataDxfId="186" totalsRowDxfId="185"/>
    <tableColumn id="2" xr3:uid="{3CE1E38B-218A-4999-BC7B-68698D00DD2F}" name="Data de Movi" dataDxfId="184" totalsRowDxfId="183"/>
    <tableColumn id="3" xr3:uid="{7EFD5F32-C4D2-4481-9523-AA2AF49E7577}" name="Dia" dataDxfId="182" totalsRowDxfId="181"/>
    <tableColumn id="4" xr3:uid="{91AAE484-E1AB-4ED7-8B16-80D20DDC842B}" name="Mês" dataDxfId="180" totalsRowDxfId="179"/>
    <tableColumn id="5" xr3:uid="{08D26D1B-DB64-4835-A846-BABC14D6FF92}" name="Ano" dataDxfId="178" totalsRowDxfId="177"/>
    <tableColumn id="6" xr3:uid="{DA318FF9-333D-44A5-ABEF-F4652D5FEB9D}" name="Tipo de Movi" dataDxfId="176" totalsRowDxfId="175"/>
    <tableColumn id="7" xr3:uid="{1722DDFA-1E0C-4FDF-B633-ACE8C4FBF210}" name="Categoria" dataDxfId="174" totalsRowDxfId="173"/>
    <tableColumn id="9" xr3:uid="{F2866BE3-E333-46A6-B912-90B9DF8C416E}" name="Valor Entrada" dataDxfId="172" totalsRowDxfId="171"/>
    <tableColumn id="13" xr3:uid="{6B93AA33-D645-4248-8690-F96882500674}" name="Valor Saída" dataDxfId="170" totalsRowDxfId="169"/>
    <tableColumn id="10" xr3:uid="{3EBA9586-D4D1-4A0A-9625-B29CEAFF39AB}" name="Obs" dataDxfId="168" totalsRowDxfId="167"/>
    <tableColumn id="11" xr3:uid="{72A4DD89-5CFE-4591-A16F-90D7EAAFD149}" name="Data de gravação" dataDxfId="166" totalsRowDxfId="165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95148E-9061-42C6-97EA-7C8181173801}" name="Tabela5454" displayName="Tabela5454" ref="A21:K30" totalsRowShown="0" headerRowDxfId="164" dataDxfId="162" headerRowBorderDxfId="163" tableBorderDxfId="161">
  <tableColumns count="11">
    <tableColumn id="1" xr3:uid="{98B49231-887E-47FD-A43D-60F8BDC3BAB3}" name="ID" dataDxfId="160">
      <calculatedColumnFormula>IF(B22="","",ROW(A22)-1)</calculatedColumnFormula>
    </tableColumn>
    <tableColumn id="2" xr3:uid="{0240D878-4C23-43B0-9644-E5F5D2496F8C}" name="Data de Movi" dataDxfId="159"/>
    <tableColumn id="3" xr3:uid="{78B13094-C4E6-4AB9-A0A0-90E91171932C}" name="Dia" dataDxfId="158"/>
    <tableColumn id="4" xr3:uid="{40E9832F-BCD3-4081-8F8E-8E3BA1E5BB21}" name="Mês" dataDxfId="157"/>
    <tableColumn id="5" xr3:uid="{7DFFEE2A-4AD4-49C6-90E3-EFA349FB8010}" name="Ano" dataDxfId="156"/>
    <tableColumn id="6" xr3:uid="{EC6013EA-BD03-4776-923C-ACE645026D9F}" name="Tipo de Movi" dataDxfId="155"/>
    <tableColumn id="7" xr3:uid="{B223F924-083B-4583-8FCF-E70C5F9C2EB6}" name="Categoria" dataDxfId="154"/>
    <tableColumn id="9" xr3:uid="{212F9320-F417-496E-902B-6AA79336F644}" name="Valor Entrada" dataDxfId="153"/>
    <tableColumn id="13" xr3:uid="{7AC34D13-EA13-4FD1-BB8A-F01E0E10E3DB}" name="Valor Saída" dataDxfId="152"/>
    <tableColumn id="10" xr3:uid="{9BDA2798-FDB9-402D-97B5-F7F618CF8138}" name="0BS" dataDxfId="151"/>
    <tableColumn id="11" xr3:uid="{011E2B5F-EE2F-4B8B-B850-7FF8AC9044D5}" name="Data de gravação" dataDxfId="150"/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E7C139-B072-4AC1-97B7-5BD58E0EFD44}" name="Tabela545" displayName="Tabela545" ref="A21:K29" totalsRowShown="0" headerRowDxfId="149" dataDxfId="147" headerRowBorderDxfId="148" tableBorderDxfId="146">
  <tableColumns count="11">
    <tableColumn id="1" xr3:uid="{E208FA9D-73F2-425F-AA7D-C5BA45C8B310}" name="ID" dataDxfId="145">
      <calculatedColumnFormula>IF(B22="","",ROW(A22)-1)</calculatedColumnFormula>
    </tableColumn>
    <tableColumn id="2" xr3:uid="{350FA598-51B1-4F98-8CE0-16D4EBCB4918}" name="Data de Movi" dataDxfId="144"/>
    <tableColumn id="3" xr3:uid="{12C6ED5E-F770-46AA-A832-77CBBC7BAA4D}" name="Dia" dataDxfId="143"/>
    <tableColumn id="4" xr3:uid="{C6EB10AD-EE29-45E2-87CF-8B3A17CE3A20}" name="Mês" dataDxfId="142"/>
    <tableColumn id="5" xr3:uid="{3202511D-AD18-48C5-864B-C8978F41E630}" name="Ano" dataDxfId="141"/>
    <tableColumn id="6" xr3:uid="{270D5D17-850F-474C-B666-7B3DF7797942}" name="Tipo de Movi" dataDxfId="140"/>
    <tableColumn id="7" xr3:uid="{00F712AD-066F-48A1-8130-5CDC2057AD1E}" name="Categoria" dataDxfId="139"/>
    <tableColumn id="9" xr3:uid="{32ADC9C4-9558-4380-972A-73BD6F0F6985}" name="Valor Entrada" dataDxfId="138"/>
    <tableColumn id="13" xr3:uid="{DA18BCEE-2654-4270-A343-52FB67704861}" name="Valor Saída" dataDxfId="137"/>
    <tableColumn id="10" xr3:uid="{32E24746-66A7-4DA3-A8CE-8724E3F31471}" name="0BS" dataDxfId="136"/>
    <tableColumn id="11" xr3:uid="{4F3825DE-FB5C-4A5B-99E8-06F8E1D86E16}" name="Data de gravação" dataDxfId="135"/>
  </tableColumns>
  <tableStyleInfo name="TableStyleLight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1816E1-C780-4C79-9B7B-2C23FB76FAE6}" name="Tabela5457" displayName="Tabela5457" ref="A21:K26" totalsRowShown="0" headerRowDxfId="134" dataDxfId="132" headerRowBorderDxfId="133" tableBorderDxfId="131">
  <tableColumns count="11">
    <tableColumn id="1" xr3:uid="{B686730E-EBE2-4744-8AED-1DEAE6FD667A}" name="ID" dataDxfId="130"/>
    <tableColumn id="2" xr3:uid="{E8DBFB45-5E22-492A-BBDA-97178129B3BB}" name="Data de Movi" dataDxfId="129"/>
    <tableColumn id="3" xr3:uid="{31BFBDAB-6EAF-4B09-969B-E12707A07583}" name="Dia" dataDxfId="128"/>
    <tableColumn id="4" xr3:uid="{8B79FB82-BD5D-45CE-BF6C-0754B4053105}" name="Mês" dataDxfId="127"/>
    <tableColumn id="5" xr3:uid="{00D3CA06-F8B5-44A4-A639-20F74220827D}" name="Ano" dataDxfId="126"/>
    <tableColumn id="6" xr3:uid="{106B20EC-0E4F-4D07-A956-6D0AA3FFE77A}" name="Tipo de Movi" dataDxfId="125"/>
    <tableColumn id="7" xr3:uid="{CEAFC281-B6D3-49CB-A7CC-A186D28D2521}" name="Categoria" dataDxfId="124"/>
    <tableColumn id="9" xr3:uid="{27A4B51C-043C-45B4-B16E-30BB6D2EFC7D}" name="Valor Entrada" dataDxfId="123"/>
    <tableColumn id="13" xr3:uid="{098FB615-9E36-4EAC-8B55-6B8921BA0547}" name="Valor Saída" dataDxfId="122"/>
    <tableColumn id="10" xr3:uid="{248ACC32-3BD6-4FE0-8EF6-A632925BE44B}" name="0BS" dataDxfId="121"/>
    <tableColumn id="11" xr3:uid="{ABCE1C1E-133B-45A6-92B6-11A58CA101AD}" name="Data de gravação" dataDxfId="120"/>
  </tableColumns>
  <tableStyleInfo name="TableStyleLight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98BC9F-806A-47EF-889A-7DCCDFFFF1B9}" name="Tabela54573" displayName="Tabela54573" ref="A21:K27" totalsRowShown="0" headerRowDxfId="119" dataDxfId="117" headerRowBorderDxfId="118" tableBorderDxfId="116">
  <tableColumns count="11">
    <tableColumn id="1" xr3:uid="{8A77CCA4-ED0F-42C2-BAC5-5198EB3D63EA}" name="ID" dataDxfId="115"/>
    <tableColumn id="2" xr3:uid="{197AAA72-E974-4EAA-BE53-083783C9CF3A}" name="Data de Movi" dataDxfId="114"/>
    <tableColumn id="3" xr3:uid="{37E15E9F-21CC-4D3D-854D-7C54FFBD4D35}" name="Dia" dataDxfId="113"/>
    <tableColumn id="4" xr3:uid="{0B9769FE-E608-46CF-8E19-AA9C81068A7A}" name="Mês" dataDxfId="112"/>
    <tableColumn id="5" xr3:uid="{EC0EEF52-1548-4FF3-860E-6A3751AFAE92}" name="Ano" dataDxfId="111"/>
    <tableColumn id="6" xr3:uid="{3CF5EBD1-3979-4425-920C-857900DECCD0}" name="Tipo de Movi" dataDxfId="110"/>
    <tableColumn id="7" xr3:uid="{2BD57160-C823-46D8-B9DE-C32734277798}" name="Categoria" dataDxfId="109"/>
    <tableColumn id="9" xr3:uid="{92889DD2-5F73-4031-ABA9-55D3C8B60D46}" name="Valor Entrada" dataDxfId="108"/>
    <tableColumn id="13" xr3:uid="{81413503-C157-47E2-A6B6-1E85F7486CEC}" name="Valor Saída" dataDxfId="107"/>
    <tableColumn id="10" xr3:uid="{27FB9BF5-A502-4049-B0BE-3C1C5619D7EB}" name="0BS" dataDxfId="106"/>
    <tableColumn id="11" xr3:uid="{34269DB3-7780-48C5-AC90-D388CF997482}" name="Data de gravação" dataDxfId="105"/>
  </tableColumns>
  <tableStyleInfo name="TableStyleLight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229D39-4F91-4BEB-AA42-8B96435536FF}" name="Tabela5458" displayName="Tabela5458" ref="A21:K23" totalsRowShown="0" headerRowDxfId="104" dataDxfId="102" headerRowBorderDxfId="103" tableBorderDxfId="101">
  <tableColumns count="11">
    <tableColumn id="1" xr3:uid="{6AC6B00D-DF73-416E-AAA0-37AEDF256720}" name="ID" dataDxfId="100"/>
    <tableColumn id="2" xr3:uid="{A60E0289-B758-43DE-881A-75F718AB33EA}" name="Data de Movi" dataDxfId="99"/>
    <tableColumn id="3" xr3:uid="{F56A972C-DE6D-4427-9671-F1A1E8F2E51D}" name="Dia" dataDxfId="98"/>
    <tableColumn id="4" xr3:uid="{BC0E5060-E03D-454F-A2CD-9BD4112FC52B}" name="Mês" dataDxfId="97"/>
    <tableColumn id="5" xr3:uid="{DCFBA9BF-F0BD-4FBC-AA34-A4342755191F}" name="Ano" dataDxfId="96"/>
    <tableColumn id="6" xr3:uid="{5D0C82A5-C32A-4EE4-9C4B-B8C8FEE70FC3}" name="Tipo de Movi" dataDxfId="95"/>
    <tableColumn id="7" xr3:uid="{B8B32F41-2469-4F5B-B7EE-3895E1CA86D5}" name="Categoria" dataDxfId="94"/>
    <tableColumn id="9" xr3:uid="{5426390D-B8A8-47FF-A04B-191DEE10A652}" name="Valor Entrada" dataDxfId="93"/>
    <tableColumn id="13" xr3:uid="{ABEA574F-1549-4F9C-8DB0-416377CDA372}" name="Valor Saída" dataDxfId="92"/>
    <tableColumn id="10" xr3:uid="{1FC875CF-1510-48DB-A7D8-3F7C434BA0FE}" name="0BS" dataDxfId="91"/>
    <tableColumn id="11" xr3:uid="{FC6EA945-0C11-4C21-AB05-A7D012E3E48C}" name="Data de gravação" dataDxfId="90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E488C1-5ACA-45F7-B0BF-96CD18543491}" name="Tabela54589" displayName="Tabela54589" ref="A21:K23" totalsRowShown="0" headerRowDxfId="89" dataDxfId="87" headerRowBorderDxfId="88" tableBorderDxfId="86">
  <tableColumns count="11">
    <tableColumn id="1" xr3:uid="{919D5013-CB40-446A-A111-05FC0DD7281E}" name="ID" dataDxfId="85"/>
    <tableColumn id="2" xr3:uid="{5A78910D-7C83-43D3-9472-423BBBE7D3B5}" name="Data de Movi" dataDxfId="84"/>
    <tableColumn id="3" xr3:uid="{E24D147E-C7F7-479B-8F15-73078C6DD852}" name="Dia" dataDxfId="83"/>
    <tableColumn id="4" xr3:uid="{CFB2DD70-C2BB-4720-97C2-8F8FA2F432B1}" name="Mês" dataDxfId="82"/>
    <tableColumn id="5" xr3:uid="{B6116F0F-5DBA-4315-9D61-B235F10DECDE}" name="Ano" dataDxfId="81"/>
    <tableColumn id="6" xr3:uid="{364790A7-E991-463F-997F-30CAEC3224A4}" name="Tipo de Movi" dataDxfId="80"/>
    <tableColumn id="7" xr3:uid="{B7B6E0B0-B801-484E-A497-C21840E56674}" name="Categoria" dataDxfId="79"/>
    <tableColumn id="9" xr3:uid="{31FF41AB-50C4-4D8E-8E37-FB0D85BDA81B}" name="Valor Entrada" dataDxfId="78"/>
    <tableColumn id="13" xr3:uid="{93D2A501-0C66-4B65-840E-AF41539F638B}" name="Valor Saída" dataDxfId="77"/>
    <tableColumn id="10" xr3:uid="{7728896E-75D1-439B-870D-1A38B7315085}" name="0BS" dataDxfId="76"/>
    <tableColumn id="11" xr3:uid="{490EDB11-C33C-49AB-805E-CF3F115569F2}" name="Data de gravação" dataDxfId="75"/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5D9B0B9-41C3-4D6E-86D2-A5F1D830CE15}" name="Tabela5458910" displayName="Tabela5458910" ref="A21:K23" totalsRowShown="0" headerRowDxfId="74" dataDxfId="72" headerRowBorderDxfId="73" tableBorderDxfId="71">
  <tableColumns count="11">
    <tableColumn id="1" xr3:uid="{BAD206A4-01F8-4118-A6FF-17DB15568BD3}" name="ID" dataDxfId="70"/>
    <tableColumn id="2" xr3:uid="{D526B3B5-3F3B-4E58-8DE4-9734F271687E}" name="Data de Movi" dataDxfId="69"/>
    <tableColumn id="3" xr3:uid="{E2B8EF8C-AA44-41E8-B75E-ACD61D39E8BD}" name="Dia" dataDxfId="68"/>
    <tableColumn id="4" xr3:uid="{2F89BE2C-4F2B-45AF-BD1E-320049CB9662}" name="Mês" dataDxfId="67"/>
    <tableColumn id="5" xr3:uid="{58623996-853C-46D0-A116-81B968F6DD3F}" name="Ano" dataDxfId="66"/>
    <tableColumn id="6" xr3:uid="{11EC6E29-F664-461D-A8A3-A6E1C3F471EA}" name="Tipo de Movi" dataDxfId="65"/>
    <tableColumn id="7" xr3:uid="{46236A06-917E-423B-AA29-1EDDC0C91A12}" name="Categoria" dataDxfId="64"/>
    <tableColumn id="9" xr3:uid="{3980AF79-9204-4700-983B-2C46304B76CA}" name="Valor Entrada" dataDxfId="63"/>
    <tableColumn id="13" xr3:uid="{5B27B373-6379-4848-874A-57D58DB55B30}" name="Valor Saída" dataDxfId="62"/>
    <tableColumn id="10" xr3:uid="{25455294-D59C-404A-AB0A-D0D618F8BCAF}" name="0BS" dataDxfId="61"/>
    <tableColumn id="11" xr3:uid="{CE74B4C3-3F13-47C3-90FB-D75D3B1754C5}" name="Data de gravação" dataDxfId="60"/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2479E8-80B1-47BA-839A-6ED97ED755E9}" name="Tabela545891011" displayName="Tabela545891011" ref="A21:K23" totalsRowShown="0" headerRowDxfId="59" dataDxfId="57" headerRowBorderDxfId="58" tableBorderDxfId="56">
  <tableColumns count="11">
    <tableColumn id="1" xr3:uid="{4DAE1F04-EB89-46EA-9A35-4E5F0599A676}" name="ID" dataDxfId="55"/>
    <tableColumn id="2" xr3:uid="{0C44D387-5E2A-49BD-95D5-C33877773D5C}" name="Data de Movi" dataDxfId="54"/>
    <tableColumn id="3" xr3:uid="{11C512C0-F1D4-4F1D-9B20-D1E9753B2665}" name="Dia" dataDxfId="53"/>
    <tableColumn id="4" xr3:uid="{A1CE59B2-7FAD-466E-87B1-93FC5D1BD38C}" name="Mês" dataDxfId="52"/>
    <tableColumn id="5" xr3:uid="{68DB5AD6-4073-4863-AF5E-6D303662B282}" name="Ano" dataDxfId="51"/>
    <tableColumn id="6" xr3:uid="{4D48DCE9-AB57-469E-A656-7F8F38F6A505}" name="Tipo de Movi" dataDxfId="50"/>
    <tableColumn id="7" xr3:uid="{54CA6F3A-5DEA-4A4A-BB19-A97771007AF2}" name="Categoria" dataDxfId="49"/>
    <tableColumn id="9" xr3:uid="{F1E484AC-F911-4C5A-AD99-2ED23C18B55A}" name="Valor Entrada" dataDxfId="48"/>
    <tableColumn id="13" xr3:uid="{19ADEF4F-901A-42D6-B106-5DC076389BCA}" name="Valor Saída" dataDxfId="47"/>
    <tableColumn id="10" xr3:uid="{86125AB5-DEE7-4A63-9137-0BBA7550F8EE}" name="0BS" dataDxfId="46"/>
    <tableColumn id="11" xr3:uid="{B54B9457-2BC9-47E1-97C1-C7F26C73EA01}" name="Data de gravação" dataDxfId="45"/>
  </tableColumns>
  <tableStyleInfo name="TableStyleLight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03B9CA-87F7-4438-8E08-67D82BC80E4B}" name="Tabela54589101112" displayName="Tabela54589101112" ref="A21:K22" totalsRowShown="0" headerRowDxfId="44" dataDxfId="42" headerRowBorderDxfId="43" tableBorderDxfId="41">
  <tableColumns count="11">
    <tableColumn id="1" xr3:uid="{712CCF67-DD91-41FA-A050-C209B3474684}" name="ID" dataDxfId="40"/>
    <tableColumn id="2" xr3:uid="{9104BB35-43B7-4661-804C-A8DADD4AFE2D}" name="Data de Movi" dataDxfId="39"/>
    <tableColumn id="3" xr3:uid="{15940C82-A009-4411-B3E3-0AD260D11762}" name="Dia" dataDxfId="38"/>
    <tableColumn id="4" xr3:uid="{DBED15B7-9402-4E90-A8FA-C376578F277C}" name="Mês" dataDxfId="37"/>
    <tableColumn id="5" xr3:uid="{AC125052-376D-4B0B-AB18-0CED1A9B61A6}" name="Ano" dataDxfId="36"/>
    <tableColumn id="6" xr3:uid="{AED48014-4C50-47D8-B641-3BF9E1A3401F}" name="Tipo de Movi" dataDxfId="35"/>
    <tableColumn id="7" xr3:uid="{331A7E69-C565-4C7D-8B79-CDBA10C0A818}" name="Categoria" dataDxfId="34"/>
    <tableColumn id="9" xr3:uid="{1605EFF4-CC62-4B8B-8F30-06AB126062EF}" name="Valor Entrada" dataDxfId="33"/>
    <tableColumn id="13" xr3:uid="{8AA3D3BD-E7E3-40D5-B609-CF7A3D94115A}" name="Valor Saída" dataDxfId="32"/>
    <tableColumn id="10" xr3:uid="{438A3E97-F7C6-4ADE-92B4-7FA358AD552A}" name="0BS" dataDxfId="31"/>
    <tableColumn id="11" xr3:uid="{03D4342A-605F-4ACC-B5E9-470A3602C57D}" name="Data de gravação" dataDxfId="30"/>
  </tableColumns>
  <tableStyleInfo name="TableStyleLight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F2DF21C-877A-42E8-90F7-379A3A5B5AD9}" name="Tabela5458910111213" displayName="Tabela5458910111213" ref="A21:K22" totalsRowShown="0" headerRowDxfId="29" dataDxfId="27" headerRowBorderDxfId="28" tableBorderDxfId="26">
  <tableColumns count="11">
    <tableColumn id="1" xr3:uid="{55D26B8D-B9C3-492F-AB24-52EE39874A5F}" name="ID" dataDxfId="25"/>
    <tableColumn id="2" xr3:uid="{96B589EC-EBB9-4C60-88FF-03559CEA1B89}" name="Data de Movi" dataDxfId="24"/>
    <tableColumn id="3" xr3:uid="{E2880148-E61F-4166-AE81-9AEAB7F98BF2}" name="Dia" dataDxfId="23"/>
    <tableColumn id="4" xr3:uid="{21B27EC1-C4B4-4AAA-88B9-66F591DB7287}" name="Mês" dataDxfId="22"/>
    <tableColumn id="5" xr3:uid="{D23000FF-BBE6-46C3-AB84-173DD1A78D50}" name="Ano" dataDxfId="21"/>
    <tableColumn id="6" xr3:uid="{36E52367-93C0-439D-91DD-ADE9A11632B0}" name="Tipo de Movi" dataDxfId="20"/>
    <tableColumn id="7" xr3:uid="{59FB056E-3CD6-40DA-84FA-AB690319C180}" name="Categoria" dataDxfId="19"/>
    <tableColumn id="9" xr3:uid="{A5206A0B-91B0-4680-8E65-41F5E5EF816C}" name="Valor Entrada" dataDxfId="18"/>
    <tableColumn id="13" xr3:uid="{1FD357DE-D746-4934-95EB-F90C21B03CE0}" name="Valor Saída" dataDxfId="17"/>
    <tableColumn id="10" xr3:uid="{C8B7A791-1F99-4225-8422-A439F01954CB}" name="0BS" dataDxfId="16"/>
    <tableColumn id="11" xr3:uid="{43ACE7FA-61F4-4D71-89B5-88EDABE7A568}" name="Data de gravação" dataDxfId="15"/>
  </tableColumns>
  <tableStyleInfo name="TableStyleLight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A5A0688-6DDF-41BF-8BE4-DB9773508A61}" name="Tabela545891011121314" displayName="Tabela545891011121314" ref="A21:K22" totalsRowShown="0" headerRowDxfId="14" dataDxfId="12" headerRowBorderDxfId="13" tableBorderDxfId="11">
  <tableColumns count="11">
    <tableColumn id="1" xr3:uid="{BE9F594A-8343-4965-8A1B-B5141E03E52D}" name="ID" dataDxfId="10"/>
    <tableColumn id="2" xr3:uid="{AA029E29-5E0D-4F0E-A6EB-6026D02FEBAA}" name="Data de Movi" dataDxfId="9"/>
    <tableColumn id="3" xr3:uid="{A5ECAF4B-6B97-4B02-92AE-2510C99D6712}" name="Dia" dataDxfId="8"/>
    <tableColumn id="4" xr3:uid="{D8D9DD69-BC20-464F-AA0A-58FAE5B6EDC2}" name="Mês" dataDxfId="7"/>
    <tableColumn id="5" xr3:uid="{EB42CBBE-3E5F-4E14-B8C3-4BFC8AF9DD70}" name="Ano" dataDxfId="6"/>
    <tableColumn id="6" xr3:uid="{9C61C926-2830-4DA9-8E10-6D877E57BA41}" name="Tipo de Movi" dataDxfId="5"/>
    <tableColumn id="7" xr3:uid="{7DDD3DDE-4F1B-45C7-870E-ADF58F354A5B}" name="Categoria" dataDxfId="4"/>
    <tableColumn id="9" xr3:uid="{16FED1EB-C6A8-4318-8994-A47BDF920281}" name="Valor Entrada" dataDxfId="3"/>
    <tableColumn id="13" xr3:uid="{B3C442FB-7E41-4A00-9708-D156791B4AE7}" name="Valor Saída" dataDxfId="2"/>
    <tableColumn id="10" xr3:uid="{2E349740-4330-43D4-9D3E-D130EF2BDFFA}" name="0BS" dataDxfId="1"/>
    <tableColumn id="11" xr3:uid="{3466A1CF-6230-4250-8B4F-B7267BC30333}" name="Data de gravação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Cacho">
  <a:themeElements>
    <a:clrScheme name="Cacho">
      <a:dk1>
        <a:sysClr val="windowText" lastClr="000000"/>
      </a:dk1>
      <a:lt1>
        <a:sysClr val="window" lastClr="FFFFFF"/>
      </a:lt1>
      <a:dk2>
        <a:srgbClr val="766F54"/>
      </a:dk2>
      <a:lt2>
        <a:srgbClr val="E3EACF"/>
      </a:lt2>
      <a:accent1>
        <a:srgbClr val="A53010"/>
      </a:accent1>
      <a:accent2>
        <a:srgbClr val="DE7E18"/>
      </a:accent2>
      <a:accent3>
        <a:srgbClr val="9F8351"/>
      </a:accent3>
      <a:accent4>
        <a:srgbClr val="728653"/>
      </a:accent4>
      <a:accent5>
        <a:srgbClr val="92AA4C"/>
      </a:accent5>
      <a:accent6>
        <a:srgbClr val="6AAC91"/>
      </a:accent6>
      <a:hlink>
        <a:srgbClr val="FB4A18"/>
      </a:hlink>
      <a:folHlink>
        <a:srgbClr val="FB9318"/>
      </a:folHlink>
    </a:clrScheme>
    <a:fontScheme name="Cacho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acho">
      <a:fillStyleLst>
        <a:solidFill>
          <a:schemeClr val="phClr"/>
        </a:solidFill>
        <a:solidFill>
          <a:schemeClr val="phClr">
            <a:tint val="70000"/>
            <a:lumMod val="104000"/>
          </a:schemeClr>
        </a:soli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8000"/>
                <a:lumMod val="9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2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satMod val="92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isp" id="{7CB32D59-10C0-40DD-B7BD-2E94284A981C}" vid="{24B1A44C-C006-48B2-A4D7-E5549B3D8CD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ED17-74D6-41D5-8B5B-56B52D513396}">
  <sheetPr codeName="Planilha1">
    <tabColor rgb="FFFF0000"/>
  </sheetPr>
  <dimension ref="A1:AE530"/>
  <sheetViews>
    <sheetView tabSelected="1" topLeftCell="F1" zoomScaleNormal="100" workbookViewId="0">
      <selection activeCell="AF3" sqref="AF3"/>
    </sheetView>
  </sheetViews>
  <sheetFormatPr defaultRowHeight="17.399999999999999"/>
  <cols>
    <col min="1" max="1" width="5.3984375" style="6" customWidth="1"/>
    <col min="2" max="2" width="17.59765625" customWidth="1"/>
    <col min="3" max="3" width="6.296875" customWidth="1"/>
    <col min="4" max="4" width="9.796875" customWidth="1"/>
    <col min="5" max="5" width="7.19921875" style="5" customWidth="1"/>
    <col min="6" max="6" width="15.8984375" customWidth="1"/>
    <col min="7" max="7" width="33.5" style="11" customWidth="1"/>
    <col min="8" max="8" width="17.59765625" customWidth="1"/>
    <col min="9" max="9" width="15.3984375" customWidth="1"/>
    <col min="10" max="10" width="49.3984375" style="9" customWidth="1"/>
    <col min="11" max="11" width="19" customWidth="1"/>
    <col min="12" max="12" width="4.796875" customWidth="1"/>
    <col min="13" max="13" width="15.8984375" style="9" customWidth="1"/>
    <col min="14" max="14" width="11.296875" customWidth="1"/>
    <col min="15" max="15" width="15.09765625" customWidth="1"/>
  </cols>
  <sheetData>
    <row r="1" spans="1:31" s="34" customFormat="1" ht="177.6" customHeight="1">
      <c r="A1" s="37" t="s">
        <v>12</v>
      </c>
      <c r="B1" s="38" t="s">
        <v>13</v>
      </c>
      <c r="C1" s="38" t="s">
        <v>4</v>
      </c>
      <c r="D1" s="38" t="s">
        <v>4</v>
      </c>
      <c r="E1" s="39" t="s">
        <v>4</v>
      </c>
      <c r="F1" s="38" t="s">
        <v>4</v>
      </c>
      <c r="G1" s="40" t="s">
        <v>4</v>
      </c>
      <c r="H1" s="38" t="s">
        <v>4</v>
      </c>
      <c r="J1" s="35"/>
      <c r="M1" s="36"/>
    </row>
    <row r="2" spans="1:31" s="1" customFormat="1" ht="39" customHeight="1">
      <c r="A2" s="41"/>
      <c r="B2" s="42"/>
      <c r="C2" s="42"/>
      <c r="D2" s="42"/>
      <c r="E2" s="43"/>
      <c r="F2" s="42"/>
      <c r="G2" s="44"/>
      <c r="H2" s="42"/>
      <c r="I2" s="45"/>
      <c r="J2" s="63">
        <f>SUM(H:H)</f>
        <v>42156.47</v>
      </c>
      <c r="K2" s="45"/>
      <c r="L2" s="45"/>
      <c r="M2" s="80"/>
      <c r="N2" s="45"/>
      <c r="O2" s="45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</row>
    <row r="3" spans="1:31" s="1" customFormat="1" ht="28.2" customHeight="1">
      <c r="A3" s="41"/>
      <c r="B3" s="42"/>
      <c r="C3" s="42"/>
      <c r="D3" s="42"/>
      <c r="E3" s="43"/>
      <c r="F3" s="42"/>
      <c r="G3" s="44"/>
      <c r="H3" s="42"/>
      <c r="I3" s="45"/>
      <c r="J3" s="64">
        <f>SUM(I:I)</f>
        <v>18862</v>
      </c>
      <c r="K3" s="45"/>
      <c r="L3" s="45"/>
      <c r="M3" s="46"/>
      <c r="N3" s="45"/>
      <c r="O3" s="45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</row>
    <row r="4" spans="1:31" s="1" customFormat="1" ht="26.4" customHeight="1">
      <c r="A4" s="41"/>
      <c r="B4" s="42"/>
      <c r="C4" s="42"/>
      <c r="D4" s="42"/>
      <c r="E4" s="43"/>
      <c r="F4" s="42"/>
      <c r="G4" s="44"/>
      <c r="H4" s="42"/>
      <c r="I4" s="45"/>
      <c r="J4" s="64">
        <f>(J2-J3)</f>
        <v>23294.47</v>
      </c>
      <c r="K4" s="80"/>
      <c r="L4" s="45"/>
      <c r="M4" s="46"/>
      <c r="N4" s="45"/>
      <c r="O4" s="45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</row>
    <row r="5" spans="1:31" ht="18.600000000000001" customHeight="1">
      <c r="A5" s="12" t="s">
        <v>11</v>
      </c>
      <c r="B5" s="62" t="s">
        <v>26</v>
      </c>
      <c r="C5" s="13" t="s">
        <v>5</v>
      </c>
      <c r="D5" s="13" t="s">
        <v>6</v>
      </c>
      <c r="E5" s="14" t="s">
        <v>1</v>
      </c>
      <c r="F5" s="13" t="s">
        <v>8</v>
      </c>
      <c r="G5" s="13" t="s">
        <v>2</v>
      </c>
      <c r="H5" s="13" t="s">
        <v>9</v>
      </c>
      <c r="I5" s="13" t="s">
        <v>10</v>
      </c>
      <c r="J5" s="15" t="s">
        <v>3</v>
      </c>
      <c r="K5" s="16" t="s">
        <v>14</v>
      </c>
      <c r="L5" s="13" t="s">
        <v>17</v>
      </c>
      <c r="M5" s="21" t="s">
        <v>18</v>
      </c>
    </row>
    <row r="6" spans="1:31">
      <c r="A6" s="6">
        <v>5</v>
      </c>
      <c r="B6" s="22">
        <v>44197</v>
      </c>
      <c r="C6" s="7">
        <v>1</v>
      </c>
      <c r="D6" s="7" t="s">
        <v>15</v>
      </c>
      <c r="E6" s="23">
        <v>2021</v>
      </c>
      <c r="F6" s="25" t="s">
        <v>0</v>
      </c>
      <c r="G6" s="7" t="s">
        <v>20</v>
      </c>
      <c r="H6" s="17">
        <v>18563.57</v>
      </c>
      <c r="I6" s="17">
        <v>0</v>
      </c>
      <c r="J6" s="10" t="s">
        <v>28</v>
      </c>
      <c r="K6" s="8">
        <v>44291.723773148151</v>
      </c>
      <c r="L6" s="10">
        <v>1</v>
      </c>
      <c r="M6" s="10">
        <v>1</v>
      </c>
      <c r="N6" s="2"/>
    </row>
    <row r="7" spans="1:31">
      <c r="A7" s="6">
        <f t="shared" ref="A7:A43" si="0">IF(B7="","",ROW(A7)-1)</f>
        <v>6</v>
      </c>
      <c r="B7" s="22">
        <v>44204</v>
      </c>
      <c r="C7" s="7">
        <v>8</v>
      </c>
      <c r="D7" s="7" t="s">
        <v>15</v>
      </c>
      <c r="E7" s="23">
        <v>2021</v>
      </c>
      <c r="F7" s="24" t="s">
        <v>19</v>
      </c>
      <c r="G7" s="7" t="s">
        <v>37</v>
      </c>
      <c r="H7" s="17">
        <v>0</v>
      </c>
      <c r="I7" s="17">
        <v>1050</v>
      </c>
      <c r="J7" s="10" t="s">
        <v>36</v>
      </c>
      <c r="K7" s="8">
        <v>44291.743020833332</v>
      </c>
      <c r="L7" s="10">
        <v>1</v>
      </c>
      <c r="M7" s="10">
        <v>1</v>
      </c>
    </row>
    <row r="8" spans="1:31">
      <c r="A8" s="6">
        <f t="shared" si="0"/>
        <v>7</v>
      </c>
      <c r="B8" s="22">
        <v>44204</v>
      </c>
      <c r="C8" s="7">
        <v>8</v>
      </c>
      <c r="D8" s="7" t="s">
        <v>15</v>
      </c>
      <c r="E8" s="23">
        <v>2021</v>
      </c>
      <c r="F8" s="24" t="s">
        <v>19</v>
      </c>
      <c r="G8" s="7" t="s">
        <v>32</v>
      </c>
      <c r="H8" s="17">
        <v>0</v>
      </c>
      <c r="I8" s="17">
        <v>500</v>
      </c>
      <c r="J8" s="10" t="s">
        <v>33</v>
      </c>
      <c r="K8" s="8">
        <v>44291.743958333333</v>
      </c>
      <c r="L8" s="10">
        <v>1</v>
      </c>
      <c r="M8" s="10">
        <v>1</v>
      </c>
    </row>
    <row r="9" spans="1:31">
      <c r="A9" s="6">
        <f t="shared" si="0"/>
        <v>8</v>
      </c>
      <c r="B9" s="22">
        <v>44205</v>
      </c>
      <c r="C9" s="7">
        <v>9</v>
      </c>
      <c r="D9" s="7" t="s">
        <v>15</v>
      </c>
      <c r="E9" s="23">
        <v>2021</v>
      </c>
      <c r="F9" s="24" t="s">
        <v>19</v>
      </c>
      <c r="G9" s="7" t="s">
        <v>34</v>
      </c>
      <c r="H9" s="17">
        <v>0</v>
      </c>
      <c r="I9" s="17">
        <v>221.9</v>
      </c>
      <c r="J9" s="10" t="s">
        <v>38</v>
      </c>
      <c r="K9" s="8">
        <v>44291.7503125</v>
      </c>
      <c r="L9" s="10">
        <v>1</v>
      </c>
      <c r="M9" s="10">
        <v>1</v>
      </c>
    </row>
    <row r="10" spans="1:31">
      <c r="A10" s="6">
        <f t="shared" si="0"/>
        <v>9</v>
      </c>
      <c r="B10" s="22">
        <v>44205</v>
      </c>
      <c r="C10" s="7">
        <v>9</v>
      </c>
      <c r="D10" s="7" t="s">
        <v>15</v>
      </c>
      <c r="E10" s="23">
        <v>2021</v>
      </c>
      <c r="F10" s="24" t="s">
        <v>19</v>
      </c>
      <c r="G10" s="7" t="s">
        <v>42</v>
      </c>
      <c r="H10" s="17">
        <v>0</v>
      </c>
      <c r="I10" s="17">
        <v>200</v>
      </c>
      <c r="J10" s="10" t="s">
        <v>64</v>
      </c>
      <c r="K10" s="8">
        <v>44291.752337962964</v>
      </c>
      <c r="L10" s="10">
        <v>1</v>
      </c>
      <c r="M10" s="10">
        <v>1</v>
      </c>
    </row>
    <row r="11" spans="1:31">
      <c r="A11" s="6">
        <f t="shared" si="0"/>
        <v>10</v>
      </c>
      <c r="B11" s="22">
        <v>44208</v>
      </c>
      <c r="C11" s="7">
        <v>12</v>
      </c>
      <c r="D11" s="7" t="s">
        <v>15</v>
      </c>
      <c r="E11" s="23">
        <v>2021</v>
      </c>
      <c r="F11" s="25" t="s">
        <v>0</v>
      </c>
      <c r="G11" s="7" t="s">
        <v>27</v>
      </c>
      <c r="H11" s="17">
        <v>1205.26</v>
      </c>
      <c r="I11" s="17">
        <v>0</v>
      </c>
      <c r="J11" s="10" t="s">
        <v>29</v>
      </c>
      <c r="K11" s="8">
        <v>44291.730671296296</v>
      </c>
      <c r="L11" s="10">
        <v>1</v>
      </c>
      <c r="M11" s="10">
        <v>1</v>
      </c>
    </row>
    <row r="12" spans="1:31">
      <c r="A12" s="6">
        <f t="shared" si="0"/>
        <v>11</v>
      </c>
      <c r="B12" s="22">
        <v>44211</v>
      </c>
      <c r="C12" s="7">
        <v>15</v>
      </c>
      <c r="D12" s="7" t="s">
        <v>15</v>
      </c>
      <c r="E12" s="23">
        <v>2021</v>
      </c>
      <c r="F12" s="24" t="s">
        <v>19</v>
      </c>
      <c r="G12" s="7" t="s">
        <v>40</v>
      </c>
      <c r="H12" s="17">
        <v>0</v>
      </c>
      <c r="I12" s="17">
        <v>93.45</v>
      </c>
      <c r="J12" s="10" t="s">
        <v>41</v>
      </c>
      <c r="K12" s="8">
        <v>44291.75335648148</v>
      </c>
      <c r="L12" s="10">
        <v>1</v>
      </c>
      <c r="M12" s="10">
        <v>1</v>
      </c>
    </row>
    <row r="13" spans="1:31">
      <c r="A13" s="6">
        <f t="shared" si="0"/>
        <v>12</v>
      </c>
      <c r="B13" s="22">
        <v>44225</v>
      </c>
      <c r="C13" s="7">
        <v>29</v>
      </c>
      <c r="D13" s="7" t="s">
        <v>15</v>
      </c>
      <c r="E13" s="23">
        <v>2021</v>
      </c>
      <c r="F13" s="25" t="s">
        <v>0</v>
      </c>
      <c r="G13" s="7" t="s">
        <v>16</v>
      </c>
      <c r="H13" s="17">
        <v>5000</v>
      </c>
      <c r="I13" s="17">
        <v>0</v>
      </c>
      <c r="J13" s="10" t="s">
        <v>30</v>
      </c>
      <c r="K13" s="8">
        <v>44291.734699074077</v>
      </c>
      <c r="L13" s="10">
        <v>1</v>
      </c>
      <c r="M13" s="10">
        <v>1</v>
      </c>
    </row>
    <row r="14" spans="1:31">
      <c r="A14" s="6">
        <f t="shared" si="0"/>
        <v>13</v>
      </c>
      <c r="B14" s="22">
        <v>44238</v>
      </c>
      <c r="C14" s="7">
        <v>11</v>
      </c>
      <c r="D14" s="7" t="s">
        <v>21</v>
      </c>
      <c r="E14" s="23">
        <v>2021</v>
      </c>
      <c r="F14" s="25" t="s">
        <v>0</v>
      </c>
      <c r="G14" s="7" t="s">
        <v>16</v>
      </c>
      <c r="H14" s="17">
        <v>3000</v>
      </c>
      <c r="I14" s="17">
        <v>0</v>
      </c>
      <c r="J14" s="10" t="s">
        <v>83</v>
      </c>
      <c r="K14" s="8">
        <v>44294.467511574076</v>
      </c>
      <c r="L14" s="10">
        <v>2</v>
      </c>
      <c r="M14" s="10">
        <v>1</v>
      </c>
    </row>
    <row r="15" spans="1:31">
      <c r="A15" s="6">
        <f t="shared" si="0"/>
        <v>14</v>
      </c>
      <c r="B15" s="22">
        <v>44239</v>
      </c>
      <c r="C15" s="7">
        <v>12</v>
      </c>
      <c r="D15" s="7" t="s">
        <v>21</v>
      </c>
      <c r="E15" s="23">
        <v>2021</v>
      </c>
      <c r="F15" s="24" t="s">
        <v>19</v>
      </c>
      <c r="G15" s="7" t="s">
        <v>40</v>
      </c>
      <c r="H15" s="17">
        <v>0</v>
      </c>
      <c r="I15" s="17">
        <v>93.45</v>
      </c>
      <c r="J15" s="10" t="s">
        <v>45</v>
      </c>
      <c r="K15" s="8">
        <v>44291.778402777774</v>
      </c>
      <c r="L15" s="10">
        <v>2</v>
      </c>
      <c r="M15" s="10">
        <v>1</v>
      </c>
    </row>
    <row r="16" spans="1:31">
      <c r="A16" s="6">
        <f t="shared" si="0"/>
        <v>15</v>
      </c>
      <c r="B16" s="22">
        <v>44244</v>
      </c>
      <c r="C16" s="7">
        <v>17</v>
      </c>
      <c r="D16" s="7" t="s">
        <v>21</v>
      </c>
      <c r="E16" s="23">
        <v>2021</v>
      </c>
      <c r="F16" s="24" t="s">
        <v>19</v>
      </c>
      <c r="G16" s="7" t="s">
        <v>53</v>
      </c>
      <c r="H16" s="17">
        <v>0</v>
      </c>
      <c r="I16" s="17">
        <v>60</v>
      </c>
      <c r="J16" s="10" t="s">
        <v>54</v>
      </c>
      <c r="K16" s="8">
        <v>44291.789942129632</v>
      </c>
      <c r="L16" s="10">
        <v>2</v>
      </c>
      <c r="M16" s="10">
        <v>1</v>
      </c>
    </row>
    <row r="17" spans="1:13">
      <c r="A17" s="6">
        <f t="shared" si="0"/>
        <v>16</v>
      </c>
      <c r="B17" s="22">
        <v>44244</v>
      </c>
      <c r="C17" s="7">
        <v>17</v>
      </c>
      <c r="D17" s="7" t="s">
        <v>21</v>
      </c>
      <c r="E17" s="23">
        <v>2021</v>
      </c>
      <c r="F17" s="24" t="s">
        <v>19</v>
      </c>
      <c r="G17" s="7" t="s">
        <v>55</v>
      </c>
      <c r="H17" s="17">
        <v>0</v>
      </c>
      <c r="I17" s="17">
        <v>11.6</v>
      </c>
      <c r="J17" s="10" t="s">
        <v>56</v>
      </c>
      <c r="K17" s="8">
        <v>44291.791041666664</v>
      </c>
      <c r="L17" s="10">
        <v>2</v>
      </c>
      <c r="M17" s="10">
        <v>1</v>
      </c>
    </row>
    <row r="18" spans="1:13">
      <c r="A18" s="6">
        <f t="shared" si="0"/>
        <v>17</v>
      </c>
      <c r="B18" s="22">
        <v>44244</v>
      </c>
      <c r="C18" s="7">
        <v>17</v>
      </c>
      <c r="D18" s="7" t="s">
        <v>21</v>
      </c>
      <c r="E18" s="23">
        <v>2021</v>
      </c>
      <c r="F18" s="24" t="s">
        <v>19</v>
      </c>
      <c r="G18" s="7" t="s">
        <v>57</v>
      </c>
      <c r="H18" s="17">
        <v>0</v>
      </c>
      <c r="I18" s="17">
        <v>12</v>
      </c>
      <c r="J18" s="10" t="s">
        <v>56</v>
      </c>
      <c r="K18" s="8">
        <v>44291.79184027778</v>
      </c>
      <c r="L18" s="10">
        <v>2</v>
      </c>
      <c r="M18" s="10">
        <v>1</v>
      </c>
    </row>
    <row r="19" spans="1:13">
      <c r="A19" s="6">
        <f t="shared" si="0"/>
        <v>18</v>
      </c>
      <c r="B19" s="22">
        <v>44244</v>
      </c>
      <c r="C19" s="7">
        <v>17</v>
      </c>
      <c r="D19" s="7" t="s">
        <v>21</v>
      </c>
      <c r="E19" s="23">
        <v>2021</v>
      </c>
      <c r="F19" s="24" t="s">
        <v>19</v>
      </c>
      <c r="G19" s="7" t="s">
        <v>58</v>
      </c>
      <c r="H19" s="17">
        <v>0</v>
      </c>
      <c r="I19" s="17">
        <v>96.58</v>
      </c>
      <c r="J19" s="10" t="s">
        <v>59</v>
      </c>
      <c r="K19" s="8">
        <v>44291.793553240743</v>
      </c>
      <c r="L19" s="10">
        <v>2</v>
      </c>
      <c r="M19" s="10">
        <v>1</v>
      </c>
    </row>
    <row r="20" spans="1:13">
      <c r="A20" s="6">
        <f t="shared" si="0"/>
        <v>19</v>
      </c>
      <c r="B20" s="22">
        <v>44244</v>
      </c>
      <c r="C20" s="7">
        <v>17</v>
      </c>
      <c r="D20" s="7" t="s">
        <v>21</v>
      </c>
      <c r="E20" s="23">
        <v>2021</v>
      </c>
      <c r="F20" s="24" t="s">
        <v>19</v>
      </c>
      <c r="G20" s="7" t="s">
        <v>55</v>
      </c>
      <c r="H20" s="17">
        <v>0</v>
      </c>
      <c r="I20" s="17">
        <v>4.5999999999999996</v>
      </c>
      <c r="J20" s="10" t="s">
        <v>60</v>
      </c>
      <c r="K20" s="8">
        <v>44291.794351851851</v>
      </c>
      <c r="L20" s="10">
        <v>2</v>
      </c>
      <c r="M20" s="10">
        <v>1</v>
      </c>
    </row>
    <row r="21" spans="1:13">
      <c r="A21" s="6">
        <f t="shared" si="0"/>
        <v>20</v>
      </c>
      <c r="B21" s="22">
        <v>44244</v>
      </c>
      <c r="C21" s="7">
        <v>17</v>
      </c>
      <c r="D21" s="7" t="s">
        <v>21</v>
      </c>
      <c r="E21" s="23">
        <v>2021</v>
      </c>
      <c r="F21" s="24" t="s">
        <v>19</v>
      </c>
      <c r="G21" s="7" t="s">
        <v>55</v>
      </c>
      <c r="H21" s="17">
        <v>0</v>
      </c>
      <c r="I21" s="17">
        <v>11.6</v>
      </c>
      <c r="J21" s="10" t="s">
        <v>61</v>
      </c>
      <c r="K21" s="8">
        <v>44291.80572916667</v>
      </c>
      <c r="L21" s="10">
        <v>2</v>
      </c>
      <c r="M21" s="10">
        <v>1</v>
      </c>
    </row>
    <row r="22" spans="1:13">
      <c r="A22" s="6">
        <f t="shared" si="0"/>
        <v>21</v>
      </c>
      <c r="B22" s="22">
        <v>44251</v>
      </c>
      <c r="C22" s="7">
        <v>24</v>
      </c>
      <c r="D22" s="7" t="s">
        <v>21</v>
      </c>
      <c r="E22" s="23">
        <v>2021</v>
      </c>
      <c r="F22" s="25" t="s">
        <v>0</v>
      </c>
      <c r="G22" s="7" t="s">
        <v>27</v>
      </c>
      <c r="H22" s="17">
        <v>1773.22</v>
      </c>
      <c r="I22" s="17">
        <v>0</v>
      </c>
      <c r="J22" s="10" t="s">
        <v>44</v>
      </c>
      <c r="K22" s="8">
        <v>44291.761828703704</v>
      </c>
      <c r="L22" s="10">
        <v>2</v>
      </c>
      <c r="M22" s="10">
        <v>1</v>
      </c>
    </row>
    <row r="23" spans="1:13">
      <c r="A23" s="6">
        <f t="shared" si="0"/>
        <v>22</v>
      </c>
      <c r="B23" s="22">
        <v>44253</v>
      </c>
      <c r="C23" s="7">
        <v>26</v>
      </c>
      <c r="D23" s="7" t="s">
        <v>21</v>
      </c>
      <c r="E23" s="23">
        <v>2021</v>
      </c>
      <c r="F23" s="25" t="s">
        <v>0</v>
      </c>
      <c r="G23" s="7" t="s">
        <v>16</v>
      </c>
      <c r="H23" s="17">
        <v>5000</v>
      </c>
      <c r="I23" s="17">
        <v>0</v>
      </c>
      <c r="J23" s="10" t="s">
        <v>43</v>
      </c>
      <c r="K23" s="8">
        <v>44291.762754629628</v>
      </c>
      <c r="L23" s="10">
        <v>2</v>
      </c>
      <c r="M23" s="10">
        <v>1</v>
      </c>
    </row>
    <row r="24" spans="1:13">
      <c r="A24" s="6">
        <f t="shared" si="0"/>
        <v>23</v>
      </c>
      <c r="B24" s="22">
        <v>44258</v>
      </c>
      <c r="C24" s="7">
        <v>3</v>
      </c>
      <c r="D24" s="7" t="s">
        <v>24</v>
      </c>
      <c r="E24" s="23">
        <v>2021</v>
      </c>
      <c r="F24" s="24" t="s">
        <v>19</v>
      </c>
      <c r="G24" s="7" t="s">
        <v>46</v>
      </c>
      <c r="H24" s="17">
        <v>0</v>
      </c>
      <c r="I24" s="17">
        <v>300</v>
      </c>
      <c r="J24" s="10" t="s">
        <v>47</v>
      </c>
      <c r="K24" s="8">
        <v>44291.781967592593</v>
      </c>
      <c r="L24" s="10">
        <v>3</v>
      </c>
      <c r="M24" s="10">
        <v>1</v>
      </c>
    </row>
    <row r="25" spans="1:13">
      <c r="A25" s="6">
        <f t="shared" si="0"/>
        <v>24</v>
      </c>
      <c r="B25" s="22">
        <v>44258</v>
      </c>
      <c r="C25" s="7">
        <v>3</v>
      </c>
      <c r="D25" s="7" t="s">
        <v>24</v>
      </c>
      <c r="E25" s="23">
        <v>2021</v>
      </c>
      <c r="F25" s="24" t="s">
        <v>19</v>
      </c>
      <c r="G25" s="7" t="s">
        <v>48</v>
      </c>
      <c r="H25" s="17">
        <v>0</v>
      </c>
      <c r="I25" s="17">
        <v>350.71</v>
      </c>
      <c r="J25" s="10" t="s">
        <v>49</v>
      </c>
      <c r="K25" s="8">
        <v>44291.783113425925</v>
      </c>
      <c r="L25" s="10">
        <v>3</v>
      </c>
      <c r="M25" s="10">
        <v>1</v>
      </c>
    </row>
    <row r="26" spans="1:13">
      <c r="A26" s="6">
        <f t="shared" si="0"/>
        <v>25</v>
      </c>
      <c r="B26" s="22">
        <v>44258</v>
      </c>
      <c r="C26" s="7">
        <v>3</v>
      </c>
      <c r="D26" s="7" t="s">
        <v>24</v>
      </c>
      <c r="E26" s="23">
        <v>2021</v>
      </c>
      <c r="F26" s="24" t="s">
        <v>19</v>
      </c>
      <c r="G26" s="7" t="s">
        <v>50</v>
      </c>
      <c r="H26" s="17">
        <v>0</v>
      </c>
      <c r="I26" s="17">
        <v>2200</v>
      </c>
      <c r="J26" s="10" t="s">
        <v>51</v>
      </c>
      <c r="K26" s="8">
        <v>44291.784085648149</v>
      </c>
      <c r="L26" s="10">
        <v>3</v>
      </c>
      <c r="M26" s="10">
        <v>1</v>
      </c>
    </row>
    <row r="27" spans="1:13">
      <c r="A27" s="6">
        <f t="shared" si="0"/>
        <v>26</v>
      </c>
      <c r="B27" s="22">
        <v>44258</v>
      </c>
      <c r="C27" s="7">
        <v>3</v>
      </c>
      <c r="D27" s="7" t="s">
        <v>24</v>
      </c>
      <c r="E27" s="23">
        <v>2021</v>
      </c>
      <c r="F27" s="24" t="s">
        <v>19</v>
      </c>
      <c r="G27" s="7" t="s">
        <v>52</v>
      </c>
      <c r="H27" s="17">
        <v>0</v>
      </c>
      <c r="I27" s="17">
        <v>400</v>
      </c>
      <c r="J27" s="10" t="s">
        <v>65</v>
      </c>
      <c r="K27" s="8">
        <v>44291.784814814811</v>
      </c>
      <c r="L27" s="10">
        <v>3</v>
      </c>
      <c r="M27" s="10">
        <v>1</v>
      </c>
    </row>
    <row r="28" spans="1:13">
      <c r="A28" s="6">
        <f t="shared" si="0"/>
        <v>27</v>
      </c>
      <c r="B28" s="22">
        <v>44258</v>
      </c>
      <c r="C28" s="7">
        <v>3</v>
      </c>
      <c r="D28" s="7" t="s">
        <v>24</v>
      </c>
      <c r="E28" s="23">
        <v>2021</v>
      </c>
      <c r="F28" s="24" t="s">
        <v>19</v>
      </c>
      <c r="G28" s="7" t="s">
        <v>62</v>
      </c>
      <c r="H28" s="17">
        <v>0</v>
      </c>
      <c r="I28" s="17">
        <v>500</v>
      </c>
      <c r="J28" s="10" t="s">
        <v>63</v>
      </c>
      <c r="K28" s="8">
        <v>44291.814560185187</v>
      </c>
      <c r="L28" s="10">
        <v>3</v>
      </c>
      <c r="M28" s="10">
        <v>1</v>
      </c>
    </row>
    <row r="29" spans="1:13">
      <c r="A29" s="6">
        <f t="shared" si="0"/>
        <v>28</v>
      </c>
      <c r="B29" s="22">
        <v>44266</v>
      </c>
      <c r="C29" s="7">
        <v>11</v>
      </c>
      <c r="D29" s="7" t="s">
        <v>24</v>
      </c>
      <c r="E29" s="23">
        <v>2021</v>
      </c>
      <c r="F29" s="24" t="s">
        <v>19</v>
      </c>
      <c r="G29" s="7" t="s">
        <v>66</v>
      </c>
      <c r="H29" s="17">
        <v>0</v>
      </c>
      <c r="I29" s="17">
        <v>550.83000000000004</v>
      </c>
      <c r="J29" s="10" t="s">
        <v>67</v>
      </c>
      <c r="K29" s="8">
        <v>44291.845439814817</v>
      </c>
      <c r="L29" s="10">
        <v>3</v>
      </c>
      <c r="M29" s="10">
        <v>1</v>
      </c>
    </row>
    <row r="30" spans="1:13">
      <c r="A30" s="6">
        <f t="shared" si="0"/>
        <v>29</v>
      </c>
      <c r="B30" s="22">
        <v>44266</v>
      </c>
      <c r="C30" s="7">
        <v>11</v>
      </c>
      <c r="D30" s="7" t="s">
        <v>24</v>
      </c>
      <c r="E30" s="23">
        <v>2021</v>
      </c>
      <c r="F30" s="24" t="s">
        <v>19</v>
      </c>
      <c r="G30" s="7" t="s">
        <v>66</v>
      </c>
      <c r="H30" s="17">
        <v>0</v>
      </c>
      <c r="I30" s="17">
        <v>29.33</v>
      </c>
      <c r="J30" s="10" t="s">
        <v>68</v>
      </c>
      <c r="K30" s="8">
        <v>44291.848240740743</v>
      </c>
      <c r="L30" s="10">
        <v>3</v>
      </c>
      <c r="M30" s="10">
        <v>1</v>
      </c>
    </row>
    <row r="31" spans="1:13">
      <c r="A31" s="6">
        <f t="shared" si="0"/>
        <v>30</v>
      </c>
      <c r="B31" s="22">
        <v>44270</v>
      </c>
      <c r="C31" s="7">
        <v>15</v>
      </c>
      <c r="D31" s="7" t="s">
        <v>24</v>
      </c>
      <c r="E31" s="23">
        <v>2021</v>
      </c>
      <c r="F31" s="24" t="s">
        <v>19</v>
      </c>
      <c r="G31" s="7" t="s">
        <v>40</v>
      </c>
      <c r="H31" s="17">
        <v>0</v>
      </c>
      <c r="I31" s="17">
        <v>93.45</v>
      </c>
      <c r="J31" s="10" t="s">
        <v>78</v>
      </c>
      <c r="K31" s="8">
        <v>44291.904062499998</v>
      </c>
      <c r="L31" s="10">
        <v>3</v>
      </c>
      <c r="M31" s="10">
        <v>1</v>
      </c>
    </row>
    <row r="32" spans="1:13">
      <c r="A32" s="6">
        <f t="shared" si="0"/>
        <v>31</v>
      </c>
      <c r="B32" s="22">
        <v>44270</v>
      </c>
      <c r="C32" s="7">
        <v>15</v>
      </c>
      <c r="D32" s="7" t="s">
        <v>24</v>
      </c>
      <c r="E32" s="23">
        <v>2021</v>
      </c>
      <c r="F32" s="24" t="s">
        <v>19</v>
      </c>
      <c r="G32" s="7" t="s">
        <v>40</v>
      </c>
      <c r="H32" s="17">
        <v>0</v>
      </c>
      <c r="I32" s="17">
        <v>93.45</v>
      </c>
      <c r="J32" s="10" t="s">
        <v>79</v>
      </c>
      <c r="K32" s="8">
        <v>44291.910509259258</v>
      </c>
      <c r="L32" s="10">
        <v>3</v>
      </c>
      <c r="M32" s="10">
        <v>1</v>
      </c>
    </row>
    <row r="33" spans="1:13">
      <c r="A33" s="6">
        <f t="shared" si="0"/>
        <v>32</v>
      </c>
      <c r="B33" s="22">
        <v>44275</v>
      </c>
      <c r="C33" s="7">
        <v>20</v>
      </c>
      <c r="D33" s="7" t="s">
        <v>24</v>
      </c>
      <c r="E33" s="23">
        <v>2021</v>
      </c>
      <c r="F33" s="24" t="s">
        <v>19</v>
      </c>
      <c r="G33" s="7" t="s">
        <v>69</v>
      </c>
      <c r="H33" s="17">
        <v>0</v>
      </c>
      <c r="I33" s="17">
        <v>1328</v>
      </c>
      <c r="J33" s="10" t="s">
        <v>70</v>
      </c>
      <c r="K33" s="8">
        <v>44291.851689814815</v>
      </c>
      <c r="L33" s="10">
        <v>3</v>
      </c>
      <c r="M33" s="10">
        <v>1</v>
      </c>
    </row>
    <row r="34" spans="1:13">
      <c r="A34" s="6">
        <f t="shared" si="0"/>
        <v>33</v>
      </c>
      <c r="B34" s="22">
        <v>44279</v>
      </c>
      <c r="C34" s="7">
        <v>24</v>
      </c>
      <c r="D34" s="7" t="s">
        <v>24</v>
      </c>
      <c r="E34" s="23">
        <v>2021</v>
      </c>
      <c r="F34" s="24" t="s">
        <v>19</v>
      </c>
      <c r="G34" s="7" t="s">
        <v>80</v>
      </c>
      <c r="H34" s="17">
        <v>0</v>
      </c>
      <c r="I34" s="17">
        <v>11.05</v>
      </c>
      <c r="J34" s="10" t="s">
        <v>79</v>
      </c>
      <c r="K34" s="8">
        <v>44291.90116898148</v>
      </c>
      <c r="L34" s="10">
        <v>3</v>
      </c>
      <c r="M34" s="10">
        <v>1</v>
      </c>
    </row>
    <row r="35" spans="1:13">
      <c r="A35" s="6">
        <f t="shared" si="0"/>
        <v>34</v>
      </c>
      <c r="B35" s="22">
        <v>44286</v>
      </c>
      <c r="C35" s="7">
        <v>31</v>
      </c>
      <c r="D35" s="7" t="s">
        <v>24</v>
      </c>
      <c r="E35" s="23">
        <v>2021</v>
      </c>
      <c r="F35" s="25" t="s">
        <v>0</v>
      </c>
      <c r="G35" s="7" t="s">
        <v>16</v>
      </c>
      <c r="H35" s="17">
        <v>6614.42</v>
      </c>
      <c r="I35" s="17">
        <v>0</v>
      </c>
      <c r="J35" s="10" t="s">
        <v>31</v>
      </c>
      <c r="K35" s="8">
        <v>44291.950312499997</v>
      </c>
      <c r="L35" s="10">
        <v>3</v>
      </c>
      <c r="M35" s="10">
        <v>1</v>
      </c>
    </row>
    <row r="36" spans="1:13">
      <c r="A36" s="6">
        <f t="shared" si="0"/>
        <v>35</v>
      </c>
      <c r="B36" s="22">
        <v>44287</v>
      </c>
      <c r="C36" s="7">
        <v>1</v>
      </c>
      <c r="D36" s="7" t="s">
        <v>25</v>
      </c>
      <c r="E36" s="23">
        <v>2021</v>
      </c>
      <c r="F36" s="24" t="s">
        <v>19</v>
      </c>
      <c r="G36" s="7" t="s">
        <v>71</v>
      </c>
      <c r="H36" s="17">
        <v>0</v>
      </c>
      <c r="I36" s="17">
        <v>3800</v>
      </c>
      <c r="J36" s="10" t="s">
        <v>72</v>
      </c>
      <c r="K36" s="8">
        <v>44291.854513888888</v>
      </c>
      <c r="L36" s="10">
        <v>4</v>
      </c>
      <c r="M36" s="10">
        <v>2</v>
      </c>
    </row>
    <row r="37" spans="1:13">
      <c r="A37" s="6">
        <f t="shared" si="0"/>
        <v>36</v>
      </c>
      <c r="B37" s="22">
        <v>44291</v>
      </c>
      <c r="C37" s="7">
        <v>5</v>
      </c>
      <c r="D37" s="7" t="s">
        <v>25</v>
      </c>
      <c r="E37" s="23">
        <v>2021</v>
      </c>
      <c r="F37" s="24" t="s">
        <v>19</v>
      </c>
      <c r="G37" s="7" t="s">
        <v>73</v>
      </c>
      <c r="H37" s="17">
        <v>0</v>
      </c>
      <c r="I37" s="17">
        <v>1100</v>
      </c>
      <c r="J37" s="10" t="s">
        <v>36</v>
      </c>
      <c r="K37" s="8">
        <v>44291.856458333335</v>
      </c>
      <c r="L37" s="10">
        <v>4</v>
      </c>
      <c r="M37" s="10">
        <v>2</v>
      </c>
    </row>
    <row r="38" spans="1:13">
      <c r="A38" s="6">
        <f t="shared" si="0"/>
        <v>37</v>
      </c>
      <c r="B38" s="22">
        <v>44291</v>
      </c>
      <c r="C38" s="7">
        <v>5</v>
      </c>
      <c r="D38" s="7" t="s">
        <v>25</v>
      </c>
      <c r="E38" s="23">
        <v>2021</v>
      </c>
      <c r="F38" s="24" t="s">
        <v>19</v>
      </c>
      <c r="G38" s="7" t="s">
        <v>32</v>
      </c>
      <c r="H38" s="17">
        <v>0</v>
      </c>
      <c r="I38" s="17">
        <v>550</v>
      </c>
      <c r="J38" s="10" t="s">
        <v>74</v>
      </c>
      <c r="K38" s="8">
        <v>44291.858391203707</v>
      </c>
      <c r="L38" s="10">
        <v>4</v>
      </c>
      <c r="M38" s="10">
        <v>2</v>
      </c>
    </row>
    <row r="39" spans="1:13">
      <c r="A39" s="6">
        <f t="shared" si="0"/>
        <v>38</v>
      </c>
      <c r="B39" s="22">
        <v>44291</v>
      </c>
      <c r="C39" s="7">
        <v>5</v>
      </c>
      <c r="D39" s="7" t="s">
        <v>25</v>
      </c>
      <c r="E39" s="23">
        <v>2021</v>
      </c>
      <c r="F39" s="24" t="s">
        <v>19</v>
      </c>
      <c r="G39" s="7" t="s">
        <v>52</v>
      </c>
      <c r="H39" s="17">
        <v>0</v>
      </c>
      <c r="I39" s="17">
        <v>200</v>
      </c>
      <c r="J39" s="10" t="s">
        <v>75</v>
      </c>
      <c r="K39" s="8">
        <v>44291.859849537039</v>
      </c>
      <c r="L39" s="10">
        <v>4</v>
      </c>
      <c r="M39" s="10">
        <v>2</v>
      </c>
    </row>
    <row r="40" spans="1:13">
      <c r="A40" s="6">
        <f t="shared" si="0"/>
        <v>39</v>
      </c>
      <c r="B40" s="22">
        <v>44291</v>
      </c>
      <c r="C40" s="7">
        <v>5</v>
      </c>
      <c r="D40" s="7" t="s">
        <v>25</v>
      </c>
      <c r="E40" s="23">
        <v>2021</v>
      </c>
      <c r="F40" s="24" t="s">
        <v>19</v>
      </c>
      <c r="G40" s="7" t="s">
        <v>76</v>
      </c>
      <c r="H40" s="17">
        <v>0</v>
      </c>
      <c r="I40" s="17">
        <v>5000</v>
      </c>
      <c r="J40" s="10" t="s">
        <v>77</v>
      </c>
      <c r="K40" s="8">
        <v>44291.861678240741</v>
      </c>
      <c r="L40" s="10">
        <v>4</v>
      </c>
      <c r="M40" s="10">
        <v>2</v>
      </c>
    </row>
    <row r="41" spans="1:13">
      <c r="A41" s="6">
        <f t="shared" si="0"/>
        <v>40</v>
      </c>
      <c r="B41" s="22">
        <v>44255</v>
      </c>
      <c r="C41" s="7">
        <v>28</v>
      </c>
      <c r="D41" s="7" t="s">
        <v>21</v>
      </c>
      <c r="E41" s="23">
        <v>2021</v>
      </c>
      <c r="F41" s="25" t="s">
        <v>0</v>
      </c>
      <c r="G41" s="7" t="s">
        <v>20</v>
      </c>
      <c r="H41" s="17">
        <v>1000</v>
      </c>
      <c r="I41" s="17">
        <v>0</v>
      </c>
      <c r="J41" s="10" t="s">
        <v>84</v>
      </c>
      <c r="K41" s="8">
        <v>44294.468634259261</v>
      </c>
      <c r="L41" s="10">
        <v>2</v>
      </c>
      <c r="M41" s="10">
        <v>1</v>
      </c>
    </row>
    <row r="42" spans="1:13">
      <c r="A42" s="6" t="str">
        <f t="shared" si="0"/>
        <v/>
      </c>
      <c r="H42" s="19"/>
      <c r="K42" s="4"/>
      <c r="L42" s="9"/>
    </row>
    <row r="43" spans="1:13">
      <c r="A43" s="6" t="str">
        <f t="shared" si="0"/>
        <v/>
      </c>
      <c r="H43" s="19"/>
      <c r="K43" s="4"/>
    </row>
    <row r="44" spans="1:13">
      <c r="A44" s="6" t="str">
        <f t="shared" ref="A44:A107" si="1">IF(B44="","",ROW(A44)-1)</f>
        <v/>
      </c>
      <c r="H44" s="19"/>
      <c r="K44" s="4"/>
    </row>
    <row r="45" spans="1:13">
      <c r="A45" s="6" t="str">
        <f t="shared" si="1"/>
        <v/>
      </c>
      <c r="H45" s="19"/>
      <c r="K45" s="4"/>
    </row>
    <row r="46" spans="1:13">
      <c r="A46" s="6" t="str">
        <f t="shared" si="1"/>
        <v/>
      </c>
      <c r="H46" s="19"/>
      <c r="K46" s="4"/>
    </row>
    <row r="47" spans="1:13">
      <c r="A47" s="6" t="str">
        <f t="shared" si="1"/>
        <v/>
      </c>
      <c r="H47" s="19"/>
      <c r="K47" s="4"/>
    </row>
    <row r="48" spans="1:13">
      <c r="A48" s="6" t="str">
        <f t="shared" si="1"/>
        <v/>
      </c>
      <c r="H48" s="19"/>
      <c r="K48" s="4"/>
    </row>
    <row r="49" spans="1:11">
      <c r="A49" s="6" t="str">
        <f t="shared" si="1"/>
        <v/>
      </c>
      <c r="H49" s="19"/>
      <c r="K49" s="4"/>
    </row>
    <row r="50" spans="1:11">
      <c r="A50" s="6" t="str">
        <f t="shared" si="1"/>
        <v/>
      </c>
      <c r="H50" s="19"/>
      <c r="K50" s="4"/>
    </row>
    <row r="51" spans="1:11">
      <c r="A51" s="6" t="str">
        <f t="shared" si="1"/>
        <v/>
      </c>
      <c r="H51" s="19"/>
      <c r="K51" s="4"/>
    </row>
    <row r="52" spans="1:11">
      <c r="A52" s="6" t="str">
        <f t="shared" si="1"/>
        <v/>
      </c>
      <c r="H52" s="19"/>
      <c r="K52" s="4"/>
    </row>
    <row r="53" spans="1:11">
      <c r="A53" s="6" t="str">
        <f t="shared" si="1"/>
        <v/>
      </c>
      <c r="H53" s="19"/>
      <c r="K53" s="4"/>
    </row>
    <row r="54" spans="1:11">
      <c r="A54" s="6" t="str">
        <f t="shared" si="1"/>
        <v/>
      </c>
      <c r="H54" s="19"/>
      <c r="K54" s="4"/>
    </row>
    <row r="55" spans="1:11">
      <c r="A55" s="6" t="str">
        <f t="shared" si="1"/>
        <v/>
      </c>
      <c r="H55" s="19"/>
      <c r="K55" s="4"/>
    </row>
    <row r="56" spans="1:11">
      <c r="A56" s="6" t="str">
        <f t="shared" si="1"/>
        <v/>
      </c>
      <c r="H56" s="19"/>
      <c r="K56" s="4"/>
    </row>
    <row r="57" spans="1:11">
      <c r="A57" s="6" t="str">
        <f t="shared" si="1"/>
        <v/>
      </c>
      <c r="H57" s="19"/>
      <c r="K57" s="4"/>
    </row>
    <row r="58" spans="1:11">
      <c r="A58" s="6" t="str">
        <f t="shared" si="1"/>
        <v/>
      </c>
      <c r="H58" s="19"/>
      <c r="K58" s="4"/>
    </row>
    <row r="59" spans="1:11">
      <c r="A59" s="6" t="str">
        <f t="shared" si="1"/>
        <v/>
      </c>
      <c r="H59" s="19"/>
      <c r="K59" s="4"/>
    </row>
    <row r="60" spans="1:11">
      <c r="A60" s="6" t="str">
        <f t="shared" si="1"/>
        <v/>
      </c>
      <c r="H60" s="19"/>
      <c r="K60" s="4"/>
    </row>
    <row r="61" spans="1:11">
      <c r="A61" s="6" t="str">
        <f t="shared" si="1"/>
        <v/>
      </c>
      <c r="H61" s="19"/>
      <c r="K61" s="4"/>
    </row>
    <row r="62" spans="1:11">
      <c r="A62" s="6" t="str">
        <f t="shared" si="1"/>
        <v/>
      </c>
      <c r="H62" s="19"/>
      <c r="K62" s="4"/>
    </row>
    <row r="63" spans="1:11">
      <c r="A63" s="6" t="str">
        <f t="shared" si="1"/>
        <v/>
      </c>
      <c r="H63" s="19"/>
      <c r="K63" s="4"/>
    </row>
    <row r="64" spans="1:11">
      <c r="A64" s="6" t="str">
        <f t="shared" si="1"/>
        <v/>
      </c>
      <c r="H64" s="19"/>
      <c r="K64" s="4"/>
    </row>
    <row r="65" spans="1:11">
      <c r="A65" s="6" t="str">
        <f t="shared" si="1"/>
        <v/>
      </c>
      <c r="H65" s="19"/>
      <c r="K65" s="4"/>
    </row>
    <row r="66" spans="1:11">
      <c r="A66" s="6" t="str">
        <f t="shared" si="1"/>
        <v/>
      </c>
      <c r="H66" s="19"/>
      <c r="K66" s="4"/>
    </row>
    <row r="67" spans="1:11">
      <c r="A67" s="6" t="str">
        <f t="shared" si="1"/>
        <v/>
      </c>
      <c r="H67" s="19"/>
      <c r="K67" s="4"/>
    </row>
    <row r="68" spans="1:11">
      <c r="A68" s="6" t="str">
        <f t="shared" si="1"/>
        <v/>
      </c>
      <c r="H68" s="19"/>
      <c r="K68" s="4"/>
    </row>
    <row r="69" spans="1:11">
      <c r="A69" s="6" t="str">
        <f t="shared" si="1"/>
        <v/>
      </c>
      <c r="H69" s="19"/>
      <c r="K69" s="4"/>
    </row>
    <row r="70" spans="1:11">
      <c r="A70" s="6" t="str">
        <f t="shared" si="1"/>
        <v/>
      </c>
      <c r="H70" s="19"/>
      <c r="K70" s="4"/>
    </row>
    <row r="71" spans="1:11">
      <c r="A71" s="6" t="str">
        <f t="shared" si="1"/>
        <v/>
      </c>
      <c r="H71" s="19"/>
      <c r="K71" s="4"/>
    </row>
    <row r="72" spans="1:11">
      <c r="A72" s="6" t="str">
        <f t="shared" si="1"/>
        <v/>
      </c>
      <c r="H72" s="19"/>
      <c r="K72" s="4"/>
    </row>
    <row r="73" spans="1:11">
      <c r="A73" s="6" t="str">
        <f t="shared" si="1"/>
        <v/>
      </c>
      <c r="H73" s="19"/>
      <c r="K73" s="4"/>
    </row>
    <row r="74" spans="1:11">
      <c r="A74" s="6" t="str">
        <f t="shared" si="1"/>
        <v/>
      </c>
      <c r="H74" s="19"/>
      <c r="K74" s="4"/>
    </row>
    <row r="75" spans="1:11">
      <c r="A75" s="6" t="str">
        <f t="shared" si="1"/>
        <v/>
      </c>
      <c r="H75" s="19"/>
      <c r="K75" s="4"/>
    </row>
    <row r="76" spans="1:11">
      <c r="A76" s="6" t="str">
        <f t="shared" si="1"/>
        <v/>
      </c>
      <c r="H76" s="19"/>
      <c r="K76" s="4"/>
    </row>
    <row r="77" spans="1:11">
      <c r="A77" s="6" t="str">
        <f t="shared" si="1"/>
        <v/>
      </c>
      <c r="H77" s="19"/>
      <c r="K77" s="4"/>
    </row>
    <row r="78" spans="1:11">
      <c r="A78" s="6" t="str">
        <f t="shared" si="1"/>
        <v/>
      </c>
      <c r="H78" s="19"/>
      <c r="K78" s="4"/>
    </row>
    <row r="79" spans="1:11">
      <c r="A79" s="6" t="str">
        <f t="shared" si="1"/>
        <v/>
      </c>
      <c r="H79" s="19"/>
      <c r="K79" s="4"/>
    </row>
    <row r="80" spans="1:11">
      <c r="A80" s="6" t="str">
        <f t="shared" si="1"/>
        <v/>
      </c>
      <c r="H80" s="19"/>
      <c r="K80" s="4"/>
    </row>
    <row r="81" spans="1:11">
      <c r="A81" s="6" t="str">
        <f t="shared" si="1"/>
        <v/>
      </c>
      <c r="H81" s="19"/>
      <c r="K81" s="4"/>
    </row>
    <row r="82" spans="1:11">
      <c r="A82" s="6" t="str">
        <f t="shared" si="1"/>
        <v/>
      </c>
      <c r="H82" s="19"/>
      <c r="K82" s="4"/>
    </row>
    <row r="83" spans="1:11">
      <c r="A83" s="6" t="str">
        <f t="shared" si="1"/>
        <v/>
      </c>
      <c r="H83" s="19"/>
      <c r="K83" s="4"/>
    </row>
    <row r="84" spans="1:11">
      <c r="A84" s="6" t="str">
        <f t="shared" si="1"/>
        <v/>
      </c>
      <c r="H84" s="19"/>
      <c r="K84" s="4"/>
    </row>
    <row r="85" spans="1:11">
      <c r="A85" s="6" t="str">
        <f t="shared" si="1"/>
        <v/>
      </c>
      <c r="H85" s="19"/>
      <c r="K85" s="4"/>
    </row>
    <row r="86" spans="1:11">
      <c r="A86" s="6" t="str">
        <f t="shared" si="1"/>
        <v/>
      </c>
      <c r="H86" s="19"/>
      <c r="K86" s="4"/>
    </row>
    <row r="87" spans="1:11">
      <c r="A87" s="6" t="str">
        <f t="shared" si="1"/>
        <v/>
      </c>
      <c r="H87" s="19"/>
      <c r="K87" s="4"/>
    </row>
    <row r="88" spans="1:11">
      <c r="A88" s="6" t="str">
        <f t="shared" si="1"/>
        <v/>
      </c>
      <c r="H88" s="19"/>
      <c r="K88" s="4"/>
    </row>
    <row r="89" spans="1:11">
      <c r="A89" s="6" t="str">
        <f t="shared" si="1"/>
        <v/>
      </c>
      <c r="H89" s="19"/>
      <c r="K89" s="4"/>
    </row>
    <row r="90" spans="1:11">
      <c r="A90" s="6" t="str">
        <f t="shared" si="1"/>
        <v/>
      </c>
      <c r="H90" s="19"/>
      <c r="K90" s="4"/>
    </row>
    <row r="91" spans="1:11">
      <c r="A91" s="6" t="str">
        <f t="shared" si="1"/>
        <v/>
      </c>
      <c r="H91" s="19"/>
      <c r="K91" s="4"/>
    </row>
    <row r="92" spans="1:11">
      <c r="A92" s="6" t="str">
        <f t="shared" si="1"/>
        <v/>
      </c>
      <c r="H92" s="19"/>
      <c r="K92" s="4"/>
    </row>
    <row r="93" spans="1:11">
      <c r="A93" s="6" t="str">
        <f t="shared" si="1"/>
        <v/>
      </c>
      <c r="H93" s="19"/>
      <c r="K93" s="4"/>
    </row>
    <row r="94" spans="1:11">
      <c r="A94" s="6" t="str">
        <f t="shared" si="1"/>
        <v/>
      </c>
      <c r="H94" s="19"/>
      <c r="K94" s="4"/>
    </row>
    <row r="95" spans="1:11">
      <c r="A95" s="6" t="str">
        <f t="shared" si="1"/>
        <v/>
      </c>
      <c r="H95" s="19"/>
      <c r="K95" s="4"/>
    </row>
    <row r="96" spans="1:11">
      <c r="A96" s="6" t="str">
        <f t="shared" si="1"/>
        <v/>
      </c>
      <c r="H96" s="19"/>
      <c r="K96" s="4"/>
    </row>
    <row r="97" spans="1:8">
      <c r="A97" s="6" t="str">
        <f t="shared" si="1"/>
        <v/>
      </c>
      <c r="H97" s="19"/>
    </row>
    <row r="98" spans="1:8">
      <c r="A98" s="6" t="str">
        <f t="shared" si="1"/>
        <v/>
      </c>
      <c r="H98" s="19"/>
    </row>
    <row r="99" spans="1:8">
      <c r="A99" s="6" t="str">
        <f t="shared" si="1"/>
        <v/>
      </c>
      <c r="H99" s="19"/>
    </row>
    <row r="100" spans="1:8">
      <c r="A100" s="6" t="str">
        <f t="shared" si="1"/>
        <v/>
      </c>
      <c r="H100" s="19"/>
    </row>
    <row r="101" spans="1:8">
      <c r="A101" s="6" t="str">
        <f t="shared" si="1"/>
        <v/>
      </c>
      <c r="H101" s="19"/>
    </row>
    <row r="102" spans="1:8">
      <c r="A102" s="6" t="str">
        <f t="shared" si="1"/>
        <v/>
      </c>
      <c r="H102" s="19"/>
    </row>
    <row r="103" spans="1:8">
      <c r="A103" s="6" t="str">
        <f t="shared" si="1"/>
        <v/>
      </c>
      <c r="H103" s="19"/>
    </row>
    <row r="104" spans="1:8">
      <c r="A104" s="6" t="str">
        <f t="shared" si="1"/>
        <v/>
      </c>
      <c r="H104" s="19"/>
    </row>
    <row r="105" spans="1:8">
      <c r="A105" s="6" t="str">
        <f t="shared" si="1"/>
        <v/>
      </c>
      <c r="H105" s="19"/>
    </row>
    <row r="106" spans="1:8">
      <c r="A106" s="6" t="str">
        <f t="shared" si="1"/>
        <v/>
      </c>
      <c r="H106" s="19"/>
    </row>
    <row r="107" spans="1:8">
      <c r="A107" s="6" t="str">
        <f t="shared" si="1"/>
        <v/>
      </c>
      <c r="H107" s="19"/>
    </row>
    <row r="108" spans="1:8">
      <c r="A108" s="6" t="str">
        <f t="shared" ref="A108:A171" si="2">IF(B108="","",ROW(A108)-1)</f>
        <v/>
      </c>
      <c r="H108" s="19"/>
    </row>
    <row r="109" spans="1:8">
      <c r="A109" s="6" t="str">
        <f t="shared" si="2"/>
        <v/>
      </c>
      <c r="H109" s="19"/>
    </row>
    <row r="110" spans="1:8">
      <c r="A110" s="6" t="str">
        <f t="shared" si="2"/>
        <v/>
      </c>
      <c r="H110" s="19"/>
    </row>
    <row r="111" spans="1:8">
      <c r="A111" s="6" t="str">
        <f t="shared" si="2"/>
        <v/>
      </c>
      <c r="H111" s="19"/>
    </row>
    <row r="112" spans="1:8">
      <c r="A112" s="6" t="str">
        <f t="shared" si="2"/>
        <v/>
      </c>
      <c r="H112" s="19"/>
    </row>
    <row r="113" spans="1:8">
      <c r="A113" s="6" t="str">
        <f t="shared" si="2"/>
        <v/>
      </c>
      <c r="H113" s="19"/>
    </row>
    <row r="114" spans="1:8">
      <c r="A114" s="6" t="str">
        <f t="shared" si="2"/>
        <v/>
      </c>
      <c r="H114" s="19"/>
    </row>
    <row r="115" spans="1:8">
      <c r="A115" s="6" t="str">
        <f t="shared" si="2"/>
        <v/>
      </c>
      <c r="H115" s="19"/>
    </row>
    <row r="116" spans="1:8">
      <c r="A116" s="6" t="str">
        <f t="shared" si="2"/>
        <v/>
      </c>
      <c r="H116" s="19"/>
    </row>
    <row r="117" spans="1:8">
      <c r="A117" s="6" t="str">
        <f t="shared" si="2"/>
        <v/>
      </c>
      <c r="H117" s="19"/>
    </row>
    <row r="118" spans="1:8">
      <c r="A118" s="6" t="str">
        <f t="shared" si="2"/>
        <v/>
      </c>
      <c r="H118" s="19"/>
    </row>
    <row r="119" spans="1:8">
      <c r="A119" s="6" t="str">
        <f t="shared" si="2"/>
        <v/>
      </c>
      <c r="H119" s="19"/>
    </row>
    <row r="120" spans="1:8">
      <c r="A120" s="6" t="str">
        <f t="shared" si="2"/>
        <v/>
      </c>
      <c r="H120" s="19"/>
    </row>
    <row r="121" spans="1:8">
      <c r="A121" s="6" t="str">
        <f t="shared" si="2"/>
        <v/>
      </c>
      <c r="H121" s="19"/>
    </row>
    <row r="122" spans="1:8">
      <c r="A122" s="6" t="str">
        <f t="shared" si="2"/>
        <v/>
      </c>
      <c r="H122" s="19"/>
    </row>
    <row r="123" spans="1:8">
      <c r="A123" s="6" t="str">
        <f t="shared" si="2"/>
        <v/>
      </c>
      <c r="H123" s="19"/>
    </row>
    <row r="124" spans="1:8">
      <c r="A124" s="6" t="str">
        <f t="shared" si="2"/>
        <v/>
      </c>
      <c r="H124" s="19"/>
    </row>
    <row r="125" spans="1:8">
      <c r="A125" s="6" t="str">
        <f t="shared" si="2"/>
        <v/>
      </c>
      <c r="H125" s="19"/>
    </row>
    <row r="126" spans="1:8">
      <c r="A126" s="6" t="str">
        <f t="shared" si="2"/>
        <v/>
      </c>
      <c r="H126" s="19"/>
    </row>
    <row r="127" spans="1:8">
      <c r="A127" s="6" t="str">
        <f t="shared" si="2"/>
        <v/>
      </c>
      <c r="H127" s="19"/>
    </row>
    <row r="128" spans="1:8">
      <c r="A128" s="6" t="str">
        <f t="shared" si="2"/>
        <v/>
      </c>
      <c r="H128" s="19"/>
    </row>
    <row r="129" spans="1:8">
      <c r="A129" s="6" t="str">
        <f t="shared" si="2"/>
        <v/>
      </c>
      <c r="H129" s="19"/>
    </row>
    <row r="130" spans="1:8">
      <c r="A130" s="6" t="str">
        <f t="shared" si="2"/>
        <v/>
      </c>
      <c r="H130" s="19"/>
    </row>
    <row r="131" spans="1:8">
      <c r="A131" s="6" t="str">
        <f t="shared" si="2"/>
        <v/>
      </c>
      <c r="H131" s="19"/>
    </row>
    <row r="132" spans="1:8">
      <c r="A132" s="6" t="str">
        <f t="shared" si="2"/>
        <v/>
      </c>
      <c r="H132" s="19"/>
    </row>
    <row r="133" spans="1:8">
      <c r="A133" s="6" t="str">
        <f t="shared" si="2"/>
        <v/>
      </c>
      <c r="H133" s="19"/>
    </row>
    <row r="134" spans="1:8">
      <c r="A134" s="6" t="str">
        <f t="shared" si="2"/>
        <v/>
      </c>
      <c r="H134" s="19"/>
    </row>
    <row r="135" spans="1:8">
      <c r="A135" s="6" t="str">
        <f t="shared" si="2"/>
        <v/>
      </c>
      <c r="H135" s="19"/>
    </row>
    <row r="136" spans="1:8">
      <c r="A136" s="6" t="str">
        <f t="shared" si="2"/>
        <v/>
      </c>
      <c r="H136" s="19"/>
    </row>
    <row r="137" spans="1:8">
      <c r="A137" s="6" t="str">
        <f t="shared" si="2"/>
        <v/>
      </c>
      <c r="H137" s="19"/>
    </row>
    <row r="138" spans="1:8">
      <c r="A138" s="6" t="str">
        <f t="shared" si="2"/>
        <v/>
      </c>
      <c r="H138" s="19"/>
    </row>
    <row r="139" spans="1:8">
      <c r="A139" s="6" t="str">
        <f t="shared" si="2"/>
        <v/>
      </c>
      <c r="H139" s="19"/>
    </row>
    <row r="140" spans="1:8">
      <c r="A140" s="6" t="str">
        <f t="shared" si="2"/>
        <v/>
      </c>
      <c r="H140" s="19"/>
    </row>
    <row r="141" spans="1:8">
      <c r="A141" s="6" t="str">
        <f t="shared" si="2"/>
        <v/>
      </c>
      <c r="H141" s="19"/>
    </row>
    <row r="142" spans="1:8">
      <c r="A142" s="6" t="str">
        <f t="shared" si="2"/>
        <v/>
      </c>
      <c r="H142" s="19"/>
    </row>
    <row r="143" spans="1:8">
      <c r="A143" s="6" t="str">
        <f t="shared" si="2"/>
        <v/>
      </c>
      <c r="H143" s="19"/>
    </row>
    <row r="144" spans="1:8">
      <c r="A144" s="6" t="str">
        <f t="shared" si="2"/>
        <v/>
      </c>
      <c r="H144" s="19"/>
    </row>
    <row r="145" spans="1:8">
      <c r="A145" s="6" t="str">
        <f t="shared" si="2"/>
        <v/>
      </c>
      <c r="H145" s="19"/>
    </row>
    <row r="146" spans="1:8">
      <c r="A146" s="6" t="str">
        <f t="shared" si="2"/>
        <v/>
      </c>
      <c r="H146" s="19"/>
    </row>
    <row r="147" spans="1:8">
      <c r="A147" s="6" t="str">
        <f t="shared" si="2"/>
        <v/>
      </c>
      <c r="H147" s="19"/>
    </row>
    <row r="148" spans="1:8">
      <c r="A148" s="6" t="str">
        <f t="shared" si="2"/>
        <v/>
      </c>
      <c r="H148" s="19"/>
    </row>
    <row r="149" spans="1:8">
      <c r="A149" s="6" t="str">
        <f t="shared" si="2"/>
        <v/>
      </c>
      <c r="H149" s="19"/>
    </row>
    <row r="150" spans="1:8">
      <c r="A150" s="6" t="str">
        <f t="shared" si="2"/>
        <v/>
      </c>
      <c r="H150" s="19"/>
    </row>
    <row r="151" spans="1:8">
      <c r="A151" s="6" t="str">
        <f t="shared" si="2"/>
        <v/>
      </c>
      <c r="H151" s="19"/>
    </row>
    <row r="152" spans="1:8">
      <c r="A152" s="6" t="str">
        <f t="shared" si="2"/>
        <v/>
      </c>
      <c r="H152" s="19"/>
    </row>
    <row r="153" spans="1:8">
      <c r="A153" s="6" t="str">
        <f t="shared" si="2"/>
        <v/>
      </c>
      <c r="H153" s="19"/>
    </row>
    <row r="154" spans="1:8">
      <c r="A154" s="6" t="str">
        <f t="shared" si="2"/>
        <v/>
      </c>
      <c r="H154" s="19"/>
    </row>
    <row r="155" spans="1:8">
      <c r="A155" s="6" t="str">
        <f t="shared" si="2"/>
        <v/>
      </c>
      <c r="H155" s="19"/>
    </row>
    <row r="156" spans="1:8">
      <c r="A156" s="6" t="str">
        <f t="shared" si="2"/>
        <v/>
      </c>
      <c r="H156" s="19"/>
    </row>
    <row r="157" spans="1:8">
      <c r="A157" s="6" t="str">
        <f t="shared" si="2"/>
        <v/>
      </c>
      <c r="H157" s="19"/>
    </row>
    <row r="158" spans="1:8">
      <c r="A158" s="6" t="str">
        <f t="shared" si="2"/>
        <v/>
      </c>
      <c r="H158" s="19"/>
    </row>
    <row r="159" spans="1:8">
      <c r="A159" s="6" t="str">
        <f t="shared" si="2"/>
        <v/>
      </c>
      <c r="H159" s="19"/>
    </row>
    <row r="160" spans="1:8">
      <c r="A160" s="6" t="str">
        <f t="shared" si="2"/>
        <v/>
      </c>
      <c r="H160" s="19"/>
    </row>
    <row r="161" spans="1:8">
      <c r="A161" s="6" t="str">
        <f t="shared" si="2"/>
        <v/>
      </c>
      <c r="H161" s="19"/>
    </row>
    <row r="162" spans="1:8">
      <c r="A162" s="6" t="str">
        <f t="shared" si="2"/>
        <v/>
      </c>
      <c r="H162" s="19"/>
    </row>
    <row r="163" spans="1:8">
      <c r="A163" s="6" t="str">
        <f t="shared" si="2"/>
        <v/>
      </c>
      <c r="H163" s="19"/>
    </row>
    <row r="164" spans="1:8">
      <c r="A164" s="6" t="str">
        <f t="shared" si="2"/>
        <v/>
      </c>
      <c r="H164" s="19"/>
    </row>
    <row r="165" spans="1:8">
      <c r="A165" s="6" t="str">
        <f t="shared" si="2"/>
        <v/>
      </c>
      <c r="H165" s="19"/>
    </row>
    <row r="166" spans="1:8">
      <c r="A166" s="6" t="str">
        <f t="shared" si="2"/>
        <v/>
      </c>
      <c r="H166" s="19"/>
    </row>
    <row r="167" spans="1:8">
      <c r="A167" s="6" t="str">
        <f t="shared" si="2"/>
        <v/>
      </c>
      <c r="H167" s="19"/>
    </row>
    <row r="168" spans="1:8">
      <c r="A168" s="6" t="str">
        <f t="shared" si="2"/>
        <v/>
      </c>
      <c r="H168" s="19"/>
    </row>
    <row r="169" spans="1:8">
      <c r="A169" s="6" t="str">
        <f t="shared" si="2"/>
        <v/>
      </c>
      <c r="H169" s="19"/>
    </row>
    <row r="170" spans="1:8">
      <c r="A170" s="6" t="str">
        <f t="shared" si="2"/>
        <v/>
      </c>
      <c r="H170" s="19"/>
    </row>
    <row r="171" spans="1:8">
      <c r="A171" s="6" t="str">
        <f t="shared" si="2"/>
        <v/>
      </c>
      <c r="H171" s="19"/>
    </row>
    <row r="172" spans="1:8">
      <c r="A172" s="6" t="str">
        <f t="shared" ref="A172:A235" si="3">IF(B172="","",ROW(A172)-1)</f>
        <v/>
      </c>
      <c r="H172" s="19"/>
    </row>
    <row r="173" spans="1:8">
      <c r="A173" s="6" t="str">
        <f t="shared" si="3"/>
        <v/>
      </c>
      <c r="H173" s="19"/>
    </row>
    <row r="174" spans="1:8">
      <c r="A174" s="6" t="str">
        <f t="shared" si="3"/>
        <v/>
      </c>
      <c r="H174" s="19"/>
    </row>
    <row r="175" spans="1:8">
      <c r="A175" s="6" t="str">
        <f t="shared" si="3"/>
        <v/>
      </c>
      <c r="H175" s="19"/>
    </row>
    <row r="176" spans="1:8">
      <c r="A176" s="6" t="str">
        <f t="shared" si="3"/>
        <v/>
      </c>
      <c r="H176" s="19"/>
    </row>
    <row r="177" spans="1:8">
      <c r="A177" s="6" t="str">
        <f t="shared" si="3"/>
        <v/>
      </c>
      <c r="H177" s="19"/>
    </row>
    <row r="178" spans="1:8">
      <c r="A178" s="6" t="str">
        <f t="shared" si="3"/>
        <v/>
      </c>
      <c r="H178" s="19"/>
    </row>
    <row r="179" spans="1:8">
      <c r="A179" s="6" t="str">
        <f t="shared" si="3"/>
        <v/>
      </c>
      <c r="H179" s="19"/>
    </row>
    <row r="180" spans="1:8">
      <c r="A180" s="6" t="str">
        <f t="shared" si="3"/>
        <v/>
      </c>
      <c r="H180" s="19"/>
    </row>
    <row r="181" spans="1:8">
      <c r="A181" s="6" t="str">
        <f t="shared" si="3"/>
        <v/>
      </c>
      <c r="H181" s="19"/>
    </row>
    <row r="182" spans="1:8">
      <c r="A182" s="6" t="str">
        <f t="shared" si="3"/>
        <v/>
      </c>
      <c r="H182" s="19"/>
    </row>
    <row r="183" spans="1:8">
      <c r="A183" s="6" t="str">
        <f t="shared" si="3"/>
        <v/>
      </c>
      <c r="H183" s="19"/>
    </row>
    <row r="184" spans="1:8">
      <c r="A184" s="6" t="str">
        <f t="shared" si="3"/>
        <v/>
      </c>
      <c r="H184" s="19"/>
    </row>
    <row r="185" spans="1:8">
      <c r="A185" s="6" t="str">
        <f t="shared" si="3"/>
        <v/>
      </c>
      <c r="H185" s="19"/>
    </row>
    <row r="186" spans="1:8">
      <c r="A186" s="6" t="str">
        <f t="shared" si="3"/>
        <v/>
      </c>
      <c r="H186" s="19"/>
    </row>
    <row r="187" spans="1:8">
      <c r="A187" s="6" t="str">
        <f t="shared" si="3"/>
        <v/>
      </c>
      <c r="H187" s="19"/>
    </row>
    <row r="188" spans="1:8">
      <c r="A188" s="6" t="str">
        <f t="shared" si="3"/>
        <v/>
      </c>
      <c r="H188" s="19"/>
    </row>
    <row r="189" spans="1:8">
      <c r="A189" s="6" t="str">
        <f t="shared" si="3"/>
        <v/>
      </c>
      <c r="H189" s="19"/>
    </row>
    <row r="190" spans="1:8">
      <c r="A190" s="6" t="str">
        <f t="shared" si="3"/>
        <v/>
      </c>
      <c r="H190" s="19"/>
    </row>
    <row r="191" spans="1:8">
      <c r="A191" s="6" t="str">
        <f t="shared" si="3"/>
        <v/>
      </c>
      <c r="H191" s="19"/>
    </row>
    <row r="192" spans="1:8">
      <c r="A192" s="6" t="str">
        <f t="shared" si="3"/>
        <v/>
      </c>
      <c r="H192" s="19"/>
    </row>
    <row r="193" spans="1:8">
      <c r="A193" s="6" t="str">
        <f t="shared" si="3"/>
        <v/>
      </c>
      <c r="H193" s="19"/>
    </row>
    <row r="194" spans="1:8">
      <c r="A194" s="6" t="str">
        <f t="shared" si="3"/>
        <v/>
      </c>
      <c r="H194" s="19"/>
    </row>
    <row r="195" spans="1:8">
      <c r="A195" s="6" t="str">
        <f t="shared" si="3"/>
        <v/>
      </c>
      <c r="H195" s="19"/>
    </row>
    <row r="196" spans="1:8">
      <c r="A196" s="6" t="str">
        <f t="shared" si="3"/>
        <v/>
      </c>
      <c r="H196" s="19"/>
    </row>
    <row r="197" spans="1:8">
      <c r="A197" s="6" t="str">
        <f t="shared" si="3"/>
        <v/>
      </c>
      <c r="H197" s="19"/>
    </row>
    <row r="198" spans="1:8">
      <c r="A198" s="6" t="str">
        <f t="shared" si="3"/>
        <v/>
      </c>
      <c r="H198" s="19"/>
    </row>
    <row r="199" spans="1:8">
      <c r="A199" s="6" t="str">
        <f t="shared" si="3"/>
        <v/>
      </c>
      <c r="H199" s="19"/>
    </row>
    <row r="200" spans="1:8">
      <c r="A200" s="6" t="str">
        <f t="shared" si="3"/>
        <v/>
      </c>
      <c r="H200" s="19"/>
    </row>
    <row r="201" spans="1:8">
      <c r="A201" s="6" t="str">
        <f t="shared" si="3"/>
        <v/>
      </c>
      <c r="H201" s="19"/>
    </row>
    <row r="202" spans="1:8">
      <c r="A202" s="6" t="str">
        <f t="shared" si="3"/>
        <v/>
      </c>
      <c r="H202" s="19"/>
    </row>
    <row r="203" spans="1:8">
      <c r="A203" s="6" t="str">
        <f t="shared" si="3"/>
        <v/>
      </c>
      <c r="H203" s="19"/>
    </row>
    <row r="204" spans="1:8">
      <c r="A204" s="6" t="str">
        <f t="shared" si="3"/>
        <v/>
      </c>
      <c r="H204" s="19"/>
    </row>
    <row r="205" spans="1:8">
      <c r="A205" s="6" t="str">
        <f t="shared" si="3"/>
        <v/>
      </c>
      <c r="H205" s="19"/>
    </row>
    <row r="206" spans="1:8">
      <c r="A206" s="6" t="str">
        <f t="shared" si="3"/>
        <v/>
      </c>
      <c r="H206" s="19"/>
    </row>
    <row r="207" spans="1:8">
      <c r="A207" s="6" t="str">
        <f t="shared" si="3"/>
        <v/>
      </c>
      <c r="H207" s="19"/>
    </row>
    <row r="208" spans="1:8">
      <c r="A208" s="6" t="str">
        <f t="shared" si="3"/>
        <v/>
      </c>
      <c r="H208" s="19"/>
    </row>
    <row r="209" spans="1:8">
      <c r="A209" s="6" t="str">
        <f t="shared" si="3"/>
        <v/>
      </c>
      <c r="H209" s="19"/>
    </row>
    <row r="210" spans="1:8">
      <c r="A210" s="6" t="str">
        <f t="shared" si="3"/>
        <v/>
      </c>
      <c r="H210" s="19"/>
    </row>
    <row r="211" spans="1:8">
      <c r="A211" s="6" t="str">
        <f t="shared" si="3"/>
        <v/>
      </c>
      <c r="H211" s="19"/>
    </row>
    <row r="212" spans="1:8">
      <c r="A212" s="6" t="str">
        <f t="shared" si="3"/>
        <v/>
      </c>
      <c r="H212" s="19"/>
    </row>
    <row r="213" spans="1:8">
      <c r="A213" s="6" t="str">
        <f t="shared" si="3"/>
        <v/>
      </c>
      <c r="H213" s="19"/>
    </row>
    <row r="214" spans="1:8">
      <c r="A214" s="6" t="str">
        <f t="shared" si="3"/>
        <v/>
      </c>
      <c r="H214" s="19"/>
    </row>
    <row r="215" spans="1:8">
      <c r="A215" s="6" t="str">
        <f t="shared" si="3"/>
        <v/>
      </c>
      <c r="H215" s="19"/>
    </row>
    <row r="216" spans="1:8">
      <c r="A216" s="6" t="str">
        <f t="shared" si="3"/>
        <v/>
      </c>
      <c r="H216" s="19"/>
    </row>
    <row r="217" spans="1:8">
      <c r="A217" s="6" t="str">
        <f t="shared" si="3"/>
        <v/>
      </c>
      <c r="H217" s="19"/>
    </row>
    <row r="218" spans="1:8">
      <c r="A218" s="6" t="str">
        <f t="shared" si="3"/>
        <v/>
      </c>
      <c r="H218" s="19"/>
    </row>
    <row r="219" spans="1:8">
      <c r="A219" s="6" t="str">
        <f t="shared" si="3"/>
        <v/>
      </c>
      <c r="H219" s="19"/>
    </row>
    <row r="220" spans="1:8">
      <c r="A220" s="6" t="str">
        <f t="shared" si="3"/>
        <v/>
      </c>
      <c r="H220" s="19"/>
    </row>
    <row r="221" spans="1:8">
      <c r="A221" s="6" t="str">
        <f t="shared" si="3"/>
        <v/>
      </c>
      <c r="H221" s="19"/>
    </row>
    <row r="222" spans="1:8">
      <c r="A222" s="6" t="str">
        <f t="shared" si="3"/>
        <v/>
      </c>
      <c r="H222" s="19"/>
    </row>
    <row r="223" spans="1:8">
      <c r="A223" s="6" t="str">
        <f t="shared" si="3"/>
        <v/>
      </c>
      <c r="H223" s="19"/>
    </row>
    <row r="224" spans="1:8">
      <c r="A224" s="6" t="str">
        <f t="shared" si="3"/>
        <v/>
      </c>
      <c r="H224" s="19"/>
    </row>
    <row r="225" spans="1:8">
      <c r="A225" s="6" t="str">
        <f t="shared" si="3"/>
        <v/>
      </c>
      <c r="H225" s="19"/>
    </row>
    <row r="226" spans="1:8">
      <c r="A226" s="6" t="str">
        <f t="shared" si="3"/>
        <v/>
      </c>
      <c r="H226" s="19"/>
    </row>
    <row r="227" spans="1:8">
      <c r="A227" s="6" t="str">
        <f t="shared" si="3"/>
        <v/>
      </c>
      <c r="H227" s="19"/>
    </row>
    <row r="228" spans="1:8">
      <c r="A228" s="6" t="str">
        <f t="shared" si="3"/>
        <v/>
      </c>
      <c r="H228" s="19"/>
    </row>
    <row r="229" spans="1:8">
      <c r="A229" s="6" t="str">
        <f t="shared" si="3"/>
        <v/>
      </c>
      <c r="H229" s="19"/>
    </row>
    <row r="230" spans="1:8">
      <c r="A230" s="6" t="str">
        <f t="shared" si="3"/>
        <v/>
      </c>
      <c r="H230" s="19"/>
    </row>
    <row r="231" spans="1:8">
      <c r="A231" s="6" t="str">
        <f t="shared" si="3"/>
        <v/>
      </c>
      <c r="H231" s="19"/>
    </row>
    <row r="232" spans="1:8">
      <c r="A232" s="6" t="str">
        <f t="shared" si="3"/>
        <v/>
      </c>
      <c r="H232" s="19"/>
    </row>
    <row r="233" spans="1:8">
      <c r="A233" s="6" t="str">
        <f t="shared" si="3"/>
        <v/>
      </c>
      <c r="H233" s="19"/>
    </row>
    <row r="234" spans="1:8">
      <c r="A234" s="6" t="str">
        <f t="shared" si="3"/>
        <v/>
      </c>
      <c r="H234" s="19"/>
    </row>
    <row r="235" spans="1:8">
      <c r="A235" s="6" t="str">
        <f t="shared" si="3"/>
        <v/>
      </c>
      <c r="H235" s="19"/>
    </row>
    <row r="236" spans="1:8">
      <c r="A236" s="6" t="str">
        <f t="shared" ref="A236:A299" si="4">IF(B236="","",ROW(A236)-1)</f>
        <v/>
      </c>
      <c r="H236" s="19"/>
    </row>
    <row r="237" spans="1:8">
      <c r="A237" s="6" t="str">
        <f t="shared" si="4"/>
        <v/>
      </c>
      <c r="H237" s="19"/>
    </row>
    <row r="238" spans="1:8">
      <c r="A238" s="6" t="str">
        <f t="shared" si="4"/>
        <v/>
      </c>
      <c r="H238" s="19"/>
    </row>
    <row r="239" spans="1:8">
      <c r="A239" s="6" t="str">
        <f t="shared" si="4"/>
        <v/>
      </c>
      <c r="H239" s="19"/>
    </row>
    <row r="240" spans="1:8">
      <c r="A240" s="6" t="str">
        <f t="shared" si="4"/>
        <v/>
      </c>
      <c r="H240" s="19"/>
    </row>
    <row r="241" spans="1:8">
      <c r="A241" s="6" t="str">
        <f t="shared" si="4"/>
        <v/>
      </c>
      <c r="H241" s="19"/>
    </row>
    <row r="242" spans="1:8">
      <c r="A242" s="6" t="str">
        <f t="shared" si="4"/>
        <v/>
      </c>
      <c r="H242" s="19"/>
    </row>
    <row r="243" spans="1:8">
      <c r="A243" s="6" t="str">
        <f t="shared" si="4"/>
        <v/>
      </c>
      <c r="H243" s="19"/>
    </row>
    <row r="244" spans="1:8">
      <c r="A244" s="6" t="str">
        <f t="shared" si="4"/>
        <v/>
      </c>
      <c r="H244" s="19"/>
    </row>
    <row r="245" spans="1:8">
      <c r="A245" s="6" t="str">
        <f t="shared" si="4"/>
        <v/>
      </c>
      <c r="H245" s="19"/>
    </row>
    <row r="246" spans="1:8">
      <c r="A246" s="6" t="str">
        <f t="shared" si="4"/>
        <v/>
      </c>
      <c r="H246" s="19"/>
    </row>
    <row r="247" spans="1:8">
      <c r="A247" s="6" t="str">
        <f t="shared" si="4"/>
        <v/>
      </c>
      <c r="H247" s="19"/>
    </row>
    <row r="248" spans="1:8">
      <c r="A248" s="6" t="str">
        <f t="shared" si="4"/>
        <v/>
      </c>
      <c r="H248" s="19"/>
    </row>
    <row r="249" spans="1:8">
      <c r="A249" s="6" t="str">
        <f t="shared" si="4"/>
        <v/>
      </c>
      <c r="H249" s="19"/>
    </row>
    <row r="250" spans="1:8">
      <c r="A250" s="6" t="str">
        <f t="shared" si="4"/>
        <v/>
      </c>
      <c r="H250" s="19"/>
    </row>
    <row r="251" spans="1:8">
      <c r="A251" s="6" t="str">
        <f t="shared" si="4"/>
        <v/>
      </c>
      <c r="H251" s="19"/>
    </row>
    <row r="252" spans="1:8">
      <c r="A252" s="6" t="str">
        <f t="shared" si="4"/>
        <v/>
      </c>
      <c r="H252" s="19"/>
    </row>
    <row r="253" spans="1:8">
      <c r="A253" s="6" t="str">
        <f t="shared" si="4"/>
        <v/>
      </c>
      <c r="H253" s="19"/>
    </row>
    <row r="254" spans="1:8">
      <c r="A254" s="6" t="str">
        <f t="shared" si="4"/>
        <v/>
      </c>
      <c r="H254" s="19"/>
    </row>
    <row r="255" spans="1:8">
      <c r="A255" s="6" t="str">
        <f t="shared" si="4"/>
        <v/>
      </c>
      <c r="H255" s="19"/>
    </row>
    <row r="256" spans="1:8">
      <c r="A256" s="6" t="str">
        <f t="shared" si="4"/>
        <v/>
      </c>
      <c r="H256" s="19"/>
    </row>
    <row r="257" spans="1:8">
      <c r="A257" s="6" t="str">
        <f t="shared" si="4"/>
        <v/>
      </c>
      <c r="H257" s="19"/>
    </row>
    <row r="258" spans="1:8">
      <c r="A258" s="6" t="str">
        <f t="shared" si="4"/>
        <v/>
      </c>
      <c r="H258" s="19"/>
    </row>
    <row r="259" spans="1:8">
      <c r="A259" s="6" t="str">
        <f t="shared" si="4"/>
        <v/>
      </c>
      <c r="H259" s="19"/>
    </row>
    <row r="260" spans="1:8">
      <c r="A260" s="6" t="str">
        <f t="shared" si="4"/>
        <v/>
      </c>
      <c r="H260" s="19"/>
    </row>
    <row r="261" spans="1:8">
      <c r="A261" s="6" t="str">
        <f t="shared" si="4"/>
        <v/>
      </c>
      <c r="H261" s="19"/>
    </row>
    <row r="262" spans="1:8">
      <c r="A262" s="6" t="str">
        <f t="shared" si="4"/>
        <v/>
      </c>
      <c r="H262" s="19"/>
    </row>
    <row r="263" spans="1:8">
      <c r="A263" s="6" t="str">
        <f t="shared" si="4"/>
        <v/>
      </c>
      <c r="H263" s="19"/>
    </row>
    <row r="264" spans="1:8">
      <c r="A264" s="6" t="str">
        <f t="shared" si="4"/>
        <v/>
      </c>
      <c r="H264" s="19"/>
    </row>
    <row r="265" spans="1:8">
      <c r="A265" s="6" t="str">
        <f t="shared" si="4"/>
        <v/>
      </c>
      <c r="H265" s="19"/>
    </row>
    <row r="266" spans="1:8">
      <c r="A266" s="6" t="str">
        <f t="shared" si="4"/>
        <v/>
      </c>
      <c r="H266" s="19"/>
    </row>
    <row r="267" spans="1:8">
      <c r="A267" s="6" t="str">
        <f t="shared" si="4"/>
        <v/>
      </c>
      <c r="H267" s="19"/>
    </row>
    <row r="268" spans="1:8">
      <c r="A268" s="6" t="str">
        <f t="shared" si="4"/>
        <v/>
      </c>
      <c r="H268" s="19"/>
    </row>
    <row r="269" spans="1:8">
      <c r="A269" s="6" t="str">
        <f t="shared" si="4"/>
        <v/>
      </c>
      <c r="H269" s="19"/>
    </row>
    <row r="270" spans="1:8">
      <c r="A270" s="6" t="str">
        <f t="shared" si="4"/>
        <v/>
      </c>
      <c r="H270" s="19"/>
    </row>
    <row r="271" spans="1:8">
      <c r="A271" s="6" t="str">
        <f t="shared" si="4"/>
        <v/>
      </c>
      <c r="H271" s="19"/>
    </row>
    <row r="272" spans="1:8">
      <c r="A272" s="6" t="str">
        <f t="shared" si="4"/>
        <v/>
      </c>
      <c r="H272" s="19"/>
    </row>
    <row r="273" spans="1:8">
      <c r="A273" s="6" t="str">
        <f t="shared" si="4"/>
        <v/>
      </c>
      <c r="H273" s="19"/>
    </row>
    <row r="274" spans="1:8">
      <c r="A274" s="6" t="str">
        <f t="shared" si="4"/>
        <v/>
      </c>
      <c r="H274" s="19"/>
    </row>
    <row r="275" spans="1:8">
      <c r="A275" s="6" t="str">
        <f t="shared" si="4"/>
        <v/>
      </c>
      <c r="H275" s="19"/>
    </row>
    <row r="276" spans="1:8">
      <c r="A276" s="6" t="str">
        <f t="shared" si="4"/>
        <v/>
      </c>
      <c r="H276" s="19"/>
    </row>
    <row r="277" spans="1:8">
      <c r="A277" s="6" t="str">
        <f t="shared" si="4"/>
        <v/>
      </c>
      <c r="H277" s="19"/>
    </row>
    <row r="278" spans="1:8">
      <c r="A278" s="6" t="str">
        <f t="shared" si="4"/>
        <v/>
      </c>
      <c r="H278" s="19"/>
    </row>
    <row r="279" spans="1:8">
      <c r="A279" s="6" t="str">
        <f t="shared" si="4"/>
        <v/>
      </c>
      <c r="H279" s="19"/>
    </row>
    <row r="280" spans="1:8">
      <c r="A280" s="6" t="str">
        <f t="shared" si="4"/>
        <v/>
      </c>
      <c r="H280" s="19"/>
    </row>
    <row r="281" spans="1:8">
      <c r="A281" s="6" t="str">
        <f t="shared" si="4"/>
        <v/>
      </c>
      <c r="H281" s="19"/>
    </row>
    <row r="282" spans="1:8">
      <c r="A282" s="6" t="str">
        <f t="shared" si="4"/>
        <v/>
      </c>
      <c r="H282" s="19"/>
    </row>
    <row r="283" spans="1:8">
      <c r="A283" s="6" t="str">
        <f t="shared" si="4"/>
        <v/>
      </c>
      <c r="H283" s="19"/>
    </row>
    <row r="284" spans="1:8">
      <c r="A284" s="6" t="str">
        <f t="shared" si="4"/>
        <v/>
      </c>
      <c r="H284" s="19"/>
    </row>
    <row r="285" spans="1:8">
      <c r="A285" s="6" t="str">
        <f t="shared" si="4"/>
        <v/>
      </c>
      <c r="H285" s="19"/>
    </row>
    <row r="286" spans="1:8">
      <c r="A286" s="6" t="str">
        <f t="shared" si="4"/>
        <v/>
      </c>
      <c r="H286" s="19"/>
    </row>
    <row r="287" spans="1:8">
      <c r="A287" s="6" t="str">
        <f t="shared" si="4"/>
        <v/>
      </c>
      <c r="H287" s="19"/>
    </row>
    <row r="288" spans="1:8">
      <c r="A288" s="6" t="str">
        <f t="shared" si="4"/>
        <v/>
      </c>
      <c r="H288" s="19"/>
    </row>
    <row r="289" spans="1:8">
      <c r="A289" s="6" t="str">
        <f t="shared" si="4"/>
        <v/>
      </c>
      <c r="H289" s="19"/>
    </row>
    <row r="290" spans="1:8">
      <c r="A290" s="6" t="str">
        <f t="shared" si="4"/>
        <v/>
      </c>
      <c r="H290" s="19"/>
    </row>
    <row r="291" spans="1:8">
      <c r="A291" s="6" t="str">
        <f t="shared" si="4"/>
        <v/>
      </c>
      <c r="H291" s="19"/>
    </row>
    <row r="292" spans="1:8">
      <c r="A292" s="6" t="str">
        <f t="shared" si="4"/>
        <v/>
      </c>
      <c r="H292" s="19"/>
    </row>
    <row r="293" spans="1:8">
      <c r="A293" s="6" t="str">
        <f t="shared" si="4"/>
        <v/>
      </c>
      <c r="H293" s="19"/>
    </row>
    <row r="294" spans="1:8">
      <c r="A294" s="6" t="str">
        <f t="shared" si="4"/>
        <v/>
      </c>
      <c r="H294" s="19"/>
    </row>
    <row r="295" spans="1:8">
      <c r="A295" s="6" t="str">
        <f t="shared" si="4"/>
        <v/>
      </c>
      <c r="H295" s="19"/>
    </row>
    <row r="296" spans="1:8">
      <c r="A296" s="6" t="str">
        <f t="shared" si="4"/>
        <v/>
      </c>
      <c r="H296" s="19"/>
    </row>
    <row r="297" spans="1:8">
      <c r="A297" s="6" t="str">
        <f t="shared" si="4"/>
        <v/>
      </c>
      <c r="H297" s="19"/>
    </row>
    <row r="298" spans="1:8">
      <c r="A298" s="6" t="str">
        <f t="shared" si="4"/>
        <v/>
      </c>
      <c r="H298" s="19"/>
    </row>
    <row r="299" spans="1:8">
      <c r="A299" s="6" t="str">
        <f t="shared" si="4"/>
        <v/>
      </c>
      <c r="H299" s="19"/>
    </row>
    <row r="300" spans="1:8">
      <c r="A300" s="6" t="str">
        <f t="shared" ref="A300:A363" si="5">IF(B300="","",ROW(A300)-1)</f>
        <v/>
      </c>
      <c r="H300" s="19"/>
    </row>
    <row r="301" spans="1:8">
      <c r="A301" s="6" t="str">
        <f t="shared" si="5"/>
        <v/>
      </c>
      <c r="H301" s="19"/>
    </row>
    <row r="302" spans="1:8">
      <c r="A302" s="6" t="str">
        <f t="shared" si="5"/>
        <v/>
      </c>
      <c r="H302" s="19"/>
    </row>
    <row r="303" spans="1:8">
      <c r="A303" s="6" t="str">
        <f t="shared" si="5"/>
        <v/>
      </c>
      <c r="H303" s="19"/>
    </row>
    <row r="304" spans="1:8">
      <c r="A304" s="6" t="str">
        <f t="shared" si="5"/>
        <v/>
      </c>
      <c r="H304" s="19"/>
    </row>
    <row r="305" spans="1:8">
      <c r="A305" s="6" t="str">
        <f t="shared" si="5"/>
        <v/>
      </c>
      <c r="H305" s="19"/>
    </row>
    <row r="306" spans="1:8">
      <c r="A306" s="6" t="str">
        <f t="shared" si="5"/>
        <v/>
      </c>
      <c r="H306" s="19"/>
    </row>
    <row r="307" spans="1:8">
      <c r="A307" s="6" t="str">
        <f t="shared" si="5"/>
        <v/>
      </c>
      <c r="H307" s="19"/>
    </row>
    <row r="308" spans="1:8">
      <c r="A308" s="6" t="str">
        <f t="shared" si="5"/>
        <v/>
      </c>
      <c r="H308" s="19"/>
    </row>
    <row r="309" spans="1:8">
      <c r="A309" s="6" t="str">
        <f t="shared" si="5"/>
        <v/>
      </c>
      <c r="H309" s="19"/>
    </row>
    <row r="310" spans="1:8">
      <c r="A310" s="6" t="str">
        <f t="shared" si="5"/>
        <v/>
      </c>
      <c r="H310" s="19"/>
    </row>
    <row r="311" spans="1:8">
      <c r="A311" s="6" t="str">
        <f t="shared" si="5"/>
        <v/>
      </c>
      <c r="H311" s="19"/>
    </row>
    <row r="312" spans="1:8">
      <c r="A312" s="6" t="str">
        <f t="shared" si="5"/>
        <v/>
      </c>
      <c r="H312" s="19"/>
    </row>
    <row r="313" spans="1:8">
      <c r="A313" s="6" t="str">
        <f t="shared" si="5"/>
        <v/>
      </c>
      <c r="H313" s="19"/>
    </row>
    <row r="314" spans="1:8">
      <c r="A314" s="6" t="str">
        <f t="shared" si="5"/>
        <v/>
      </c>
      <c r="H314" s="19"/>
    </row>
    <row r="315" spans="1:8">
      <c r="A315" s="6" t="str">
        <f t="shared" si="5"/>
        <v/>
      </c>
      <c r="H315" s="19"/>
    </row>
    <row r="316" spans="1:8">
      <c r="A316" s="6" t="str">
        <f t="shared" si="5"/>
        <v/>
      </c>
      <c r="H316" s="19"/>
    </row>
    <row r="317" spans="1:8">
      <c r="A317" s="6" t="str">
        <f t="shared" si="5"/>
        <v/>
      </c>
      <c r="H317" s="19"/>
    </row>
    <row r="318" spans="1:8">
      <c r="A318" s="6" t="str">
        <f t="shared" si="5"/>
        <v/>
      </c>
      <c r="H318" s="19"/>
    </row>
    <row r="319" spans="1:8">
      <c r="A319" s="6" t="str">
        <f t="shared" si="5"/>
        <v/>
      </c>
      <c r="H319" s="19"/>
    </row>
    <row r="320" spans="1:8">
      <c r="A320" s="6" t="str">
        <f t="shared" si="5"/>
        <v/>
      </c>
      <c r="H320" s="19"/>
    </row>
    <row r="321" spans="1:8">
      <c r="A321" s="6" t="str">
        <f t="shared" si="5"/>
        <v/>
      </c>
      <c r="H321" s="19"/>
    </row>
    <row r="322" spans="1:8">
      <c r="A322" s="6" t="str">
        <f t="shared" si="5"/>
        <v/>
      </c>
      <c r="H322" s="19"/>
    </row>
    <row r="323" spans="1:8">
      <c r="A323" s="6" t="str">
        <f t="shared" si="5"/>
        <v/>
      </c>
      <c r="H323" s="19"/>
    </row>
    <row r="324" spans="1:8">
      <c r="A324" s="6" t="str">
        <f t="shared" si="5"/>
        <v/>
      </c>
      <c r="H324" s="19"/>
    </row>
    <row r="325" spans="1:8">
      <c r="A325" s="6" t="str">
        <f t="shared" si="5"/>
        <v/>
      </c>
      <c r="H325" s="19"/>
    </row>
    <row r="326" spans="1:8">
      <c r="A326" s="6" t="str">
        <f t="shared" si="5"/>
        <v/>
      </c>
      <c r="H326" s="19"/>
    </row>
    <row r="327" spans="1:8">
      <c r="A327" s="6" t="str">
        <f t="shared" si="5"/>
        <v/>
      </c>
      <c r="H327" s="19"/>
    </row>
    <row r="328" spans="1:8">
      <c r="A328" s="6" t="str">
        <f t="shared" si="5"/>
        <v/>
      </c>
      <c r="H328" s="19"/>
    </row>
    <row r="329" spans="1:8">
      <c r="A329" s="6" t="str">
        <f t="shared" si="5"/>
        <v/>
      </c>
      <c r="H329" s="19"/>
    </row>
    <row r="330" spans="1:8">
      <c r="A330" s="6" t="str">
        <f t="shared" si="5"/>
        <v/>
      </c>
      <c r="H330" s="19"/>
    </row>
    <row r="331" spans="1:8">
      <c r="A331" s="6" t="str">
        <f t="shared" si="5"/>
        <v/>
      </c>
      <c r="H331" s="19"/>
    </row>
    <row r="332" spans="1:8">
      <c r="A332" s="6" t="str">
        <f t="shared" si="5"/>
        <v/>
      </c>
      <c r="H332" s="19"/>
    </row>
    <row r="333" spans="1:8">
      <c r="A333" s="6" t="str">
        <f t="shared" si="5"/>
        <v/>
      </c>
      <c r="H333" s="19"/>
    </row>
    <row r="334" spans="1:8">
      <c r="A334" s="6" t="str">
        <f t="shared" si="5"/>
        <v/>
      </c>
      <c r="H334" s="19"/>
    </row>
    <row r="335" spans="1:8">
      <c r="A335" s="6" t="str">
        <f t="shared" si="5"/>
        <v/>
      </c>
      <c r="H335" s="19"/>
    </row>
    <row r="336" spans="1:8">
      <c r="A336" s="6" t="str">
        <f t="shared" si="5"/>
        <v/>
      </c>
      <c r="H336" s="19"/>
    </row>
    <row r="337" spans="1:8">
      <c r="A337" s="6" t="str">
        <f t="shared" si="5"/>
        <v/>
      </c>
      <c r="H337" s="19"/>
    </row>
    <row r="338" spans="1:8">
      <c r="A338" s="6" t="str">
        <f t="shared" si="5"/>
        <v/>
      </c>
      <c r="H338" s="19"/>
    </row>
    <row r="339" spans="1:8">
      <c r="A339" s="6" t="str">
        <f t="shared" si="5"/>
        <v/>
      </c>
      <c r="H339" s="19"/>
    </row>
    <row r="340" spans="1:8">
      <c r="A340" s="6" t="str">
        <f t="shared" si="5"/>
        <v/>
      </c>
      <c r="H340" s="19"/>
    </row>
    <row r="341" spans="1:8">
      <c r="A341" s="6" t="str">
        <f t="shared" si="5"/>
        <v/>
      </c>
      <c r="H341" s="19"/>
    </row>
    <row r="342" spans="1:8">
      <c r="A342" s="6" t="str">
        <f t="shared" si="5"/>
        <v/>
      </c>
      <c r="H342" s="19"/>
    </row>
    <row r="343" spans="1:8">
      <c r="A343" s="6" t="str">
        <f t="shared" si="5"/>
        <v/>
      </c>
      <c r="H343" s="19"/>
    </row>
    <row r="344" spans="1:8">
      <c r="A344" s="6" t="str">
        <f t="shared" si="5"/>
        <v/>
      </c>
      <c r="H344" s="19"/>
    </row>
    <row r="345" spans="1:8">
      <c r="A345" s="6" t="str">
        <f t="shared" si="5"/>
        <v/>
      </c>
      <c r="H345" s="19"/>
    </row>
    <row r="346" spans="1:8">
      <c r="A346" s="6" t="str">
        <f t="shared" si="5"/>
        <v/>
      </c>
      <c r="H346" s="19"/>
    </row>
    <row r="347" spans="1:8">
      <c r="A347" s="6" t="str">
        <f t="shared" si="5"/>
        <v/>
      </c>
      <c r="H347" s="19"/>
    </row>
    <row r="348" spans="1:8">
      <c r="A348" s="6" t="str">
        <f t="shared" si="5"/>
        <v/>
      </c>
      <c r="H348" s="19"/>
    </row>
    <row r="349" spans="1:8">
      <c r="A349" s="6" t="str">
        <f t="shared" si="5"/>
        <v/>
      </c>
      <c r="H349" s="19"/>
    </row>
    <row r="350" spans="1:8">
      <c r="A350" s="6" t="str">
        <f t="shared" si="5"/>
        <v/>
      </c>
      <c r="H350" s="19"/>
    </row>
    <row r="351" spans="1:8">
      <c r="A351" s="6" t="str">
        <f t="shared" si="5"/>
        <v/>
      </c>
      <c r="H351" s="19"/>
    </row>
    <row r="352" spans="1:8">
      <c r="A352" s="6" t="str">
        <f t="shared" si="5"/>
        <v/>
      </c>
      <c r="H352" s="19"/>
    </row>
    <row r="353" spans="1:8">
      <c r="A353" s="6" t="str">
        <f t="shared" si="5"/>
        <v/>
      </c>
      <c r="H353" s="19"/>
    </row>
    <row r="354" spans="1:8">
      <c r="A354" s="6" t="str">
        <f t="shared" si="5"/>
        <v/>
      </c>
      <c r="H354" s="19"/>
    </row>
    <row r="355" spans="1:8">
      <c r="A355" s="6" t="str">
        <f t="shared" si="5"/>
        <v/>
      </c>
      <c r="H355" s="19"/>
    </row>
    <row r="356" spans="1:8">
      <c r="A356" s="6" t="str">
        <f t="shared" si="5"/>
        <v/>
      </c>
      <c r="H356" s="19"/>
    </row>
    <row r="357" spans="1:8">
      <c r="A357" s="6" t="str">
        <f t="shared" si="5"/>
        <v/>
      </c>
      <c r="H357" s="19"/>
    </row>
    <row r="358" spans="1:8">
      <c r="A358" s="6" t="str">
        <f t="shared" si="5"/>
        <v/>
      </c>
      <c r="H358" s="19"/>
    </row>
    <row r="359" spans="1:8">
      <c r="A359" s="6" t="str">
        <f t="shared" si="5"/>
        <v/>
      </c>
      <c r="H359" s="19"/>
    </row>
    <row r="360" spans="1:8">
      <c r="A360" s="6" t="str">
        <f t="shared" si="5"/>
        <v/>
      </c>
      <c r="H360" s="19"/>
    </row>
    <row r="361" spans="1:8">
      <c r="A361" s="6" t="str">
        <f t="shared" si="5"/>
        <v/>
      </c>
      <c r="H361" s="19"/>
    </row>
    <row r="362" spans="1:8">
      <c r="A362" s="6" t="str">
        <f t="shared" si="5"/>
        <v/>
      </c>
      <c r="H362" s="19"/>
    </row>
    <row r="363" spans="1:8">
      <c r="A363" s="6" t="str">
        <f t="shared" si="5"/>
        <v/>
      </c>
      <c r="H363" s="19"/>
    </row>
    <row r="364" spans="1:8">
      <c r="A364" s="6" t="str">
        <f t="shared" ref="A364:A391" si="6">IF(B364="","",ROW(A364)-1)</f>
        <v/>
      </c>
      <c r="H364" s="19"/>
    </row>
    <row r="365" spans="1:8">
      <c r="A365" s="6" t="str">
        <f t="shared" si="6"/>
        <v/>
      </c>
      <c r="H365" s="19"/>
    </row>
    <row r="366" spans="1:8">
      <c r="A366" s="6" t="str">
        <f t="shared" si="6"/>
        <v/>
      </c>
      <c r="H366" s="19"/>
    </row>
    <row r="367" spans="1:8">
      <c r="A367" s="6" t="str">
        <f t="shared" si="6"/>
        <v/>
      </c>
      <c r="H367" s="19"/>
    </row>
    <row r="368" spans="1:8">
      <c r="A368" s="6" t="str">
        <f t="shared" si="6"/>
        <v/>
      </c>
      <c r="H368" s="19"/>
    </row>
    <row r="369" spans="1:8">
      <c r="A369" s="6" t="str">
        <f t="shared" si="6"/>
        <v/>
      </c>
      <c r="H369" s="19"/>
    </row>
    <row r="370" spans="1:8">
      <c r="A370" s="6" t="str">
        <f t="shared" si="6"/>
        <v/>
      </c>
      <c r="H370" s="19"/>
    </row>
    <row r="371" spans="1:8">
      <c r="A371" s="6" t="str">
        <f t="shared" si="6"/>
        <v/>
      </c>
      <c r="H371" s="19"/>
    </row>
    <row r="372" spans="1:8">
      <c r="A372" s="6" t="str">
        <f t="shared" si="6"/>
        <v/>
      </c>
      <c r="H372" s="19"/>
    </row>
    <row r="373" spans="1:8">
      <c r="A373" s="6" t="str">
        <f t="shared" si="6"/>
        <v/>
      </c>
      <c r="H373" s="19"/>
    </row>
    <row r="374" spans="1:8">
      <c r="A374" s="6" t="str">
        <f t="shared" si="6"/>
        <v/>
      </c>
      <c r="H374" s="19"/>
    </row>
    <row r="375" spans="1:8">
      <c r="A375" s="6" t="str">
        <f t="shared" si="6"/>
        <v/>
      </c>
      <c r="H375" s="19"/>
    </row>
    <row r="376" spans="1:8">
      <c r="A376" s="6" t="str">
        <f t="shared" si="6"/>
        <v/>
      </c>
      <c r="H376" s="19"/>
    </row>
    <row r="377" spans="1:8">
      <c r="A377" s="6" t="str">
        <f t="shared" si="6"/>
        <v/>
      </c>
      <c r="H377" s="19"/>
    </row>
    <row r="378" spans="1:8">
      <c r="A378" s="6" t="str">
        <f t="shared" si="6"/>
        <v/>
      </c>
      <c r="H378" s="19"/>
    </row>
    <row r="379" spans="1:8">
      <c r="A379" s="6" t="str">
        <f t="shared" si="6"/>
        <v/>
      </c>
      <c r="H379" s="19"/>
    </row>
    <row r="380" spans="1:8">
      <c r="A380" s="6" t="str">
        <f t="shared" si="6"/>
        <v/>
      </c>
      <c r="H380" s="19"/>
    </row>
    <row r="381" spans="1:8">
      <c r="A381" s="6" t="str">
        <f t="shared" si="6"/>
        <v/>
      </c>
      <c r="H381" s="19"/>
    </row>
    <row r="382" spans="1:8">
      <c r="A382" s="6" t="str">
        <f t="shared" si="6"/>
        <v/>
      </c>
      <c r="H382" s="19"/>
    </row>
    <row r="383" spans="1:8">
      <c r="A383" s="6" t="str">
        <f t="shared" si="6"/>
        <v/>
      </c>
      <c r="H383" s="19"/>
    </row>
    <row r="384" spans="1:8">
      <c r="A384" s="6" t="str">
        <f t="shared" si="6"/>
        <v/>
      </c>
      <c r="H384" s="19"/>
    </row>
    <row r="385" spans="1:8">
      <c r="A385" s="6" t="str">
        <f t="shared" si="6"/>
        <v/>
      </c>
      <c r="H385" s="19"/>
    </row>
    <row r="386" spans="1:8">
      <c r="A386" s="6" t="str">
        <f t="shared" si="6"/>
        <v/>
      </c>
      <c r="H386" s="19"/>
    </row>
    <row r="387" spans="1:8">
      <c r="A387" s="6" t="str">
        <f t="shared" si="6"/>
        <v/>
      </c>
      <c r="H387" s="19"/>
    </row>
    <row r="388" spans="1:8">
      <c r="A388" s="6" t="str">
        <f t="shared" si="6"/>
        <v/>
      </c>
      <c r="H388" s="19"/>
    </row>
    <row r="389" spans="1:8">
      <c r="A389" s="6" t="str">
        <f t="shared" si="6"/>
        <v/>
      </c>
      <c r="H389" s="19"/>
    </row>
    <row r="390" spans="1:8">
      <c r="A390" s="6" t="str">
        <f t="shared" si="6"/>
        <v/>
      </c>
      <c r="H390" s="19"/>
    </row>
    <row r="391" spans="1:8">
      <c r="A391" s="6" t="str">
        <f t="shared" si="6"/>
        <v/>
      </c>
      <c r="H391" s="19"/>
    </row>
    <row r="392" spans="1:8">
      <c r="H392" s="19"/>
    </row>
    <row r="393" spans="1:8">
      <c r="H393" s="19"/>
    </row>
    <row r="394" spans="1:8">
      <c r="H394" s="19"/>
    </row>
    <row r="395" spans="1:8">
      <c r="H395" s="19"/>
    </row>
    <row r="396" spans="1:8">
      <c r="H396" s="19"/>
    </row>
    <row r="397" spans="1:8">
      <c r="H397" s="19"/>
    </row>
    <row r="398" spans="1:8">
      <c r="H398" s="19"/>
    </row>
    <row r="399" spans="1:8">
      <c r="H399" s="19"/>
    </row>
    <row r="400" spans="1:8">
      <c r="H400" s="19"/>
    </row>
    <row r="401" spans="8:8">
      <c r="H401" s="19"/>
    </row>
    <row r="402" spans="8:8">
      <c r="H402" s="19"/>
    </row>
    <row r="403" spans="8:8">
      <c r="H403" s="19"/>
    </row>
    <row r="404" spans="8:8">
      <c r="H404" s="19"/>
    </row>
    <row r="405" spans="8:8">
      <c r="H405" s="19"/>
    </row>
    <row r="406" spans="8:8">
      <c r="H406" s="19"/>
    </row>
    <row r="407" spans="8:8">
      <c r="H407" s="19"/>
    </row>
    <row r="408" spans="8:8">
      <c r="H408" s="19"/>
    </row>
    <row r="409" spans="8:8">
      <c r="H409" s="19"/>
    </row>
    <row r="410" spans="8:8">
      <c r="H410" s="19"/>
    </row>
    <row r="411" spans="8:8">
      <c r="H411" s="19"/>
    </row>
    <row r="412" spans="8:8">
      <c r="H412" s="19"/>
    </row>
    <row r="413" spans="8:8">
      <c r="H413" s="19"/>
    </row>
    <row r="414" spans="8:8">
      <c r="H414" s="19"/>
    </row>
    <row r="415" spans="8:8">
      <c r="H415" s="19"/>
    </row>
    <row r="416" spans="8:8">
      <c r="H416" s="19"/>
    </row>
    <row r="417" spans="8:8">
      <c r="H417" s="19"/>
    </row>
    <row r="418" spans="8:8">
      <c r="H418" s="19"/>
    </row>
    <row r="419" spans="8:8">
      <c r="H419" s="19"/>
    </row>
    <row r="420" spans="8:8">
      <c r="H420" s="19"/>
    </row>
    <row r="421" spans="8:8">
      <c r="H421" s="19"/>
    </row>
    <row r="422" spans="8:8">
      <c r="H422" s="19"/>
    </row>
    <row r="423" spans="8:8">
      <c r="H423" s="19"/>
    </row>
    <row r="424" spans="8:8">
      <c r="H424" s="19"/>
    </row>
    <row r="425" spans="8:8">
      <c r="H425" s="19"/>
    </row>
    <row r="426" spans="8:8">
      <c r="H426" s="19"/>
    </row>
    <row r="427" spans="8:8">
      <c r="H427" s="19"/>
    </row>
    <row r="428" spans="8:8">
      <c r="H428" s="19"/>
    </row>
    <row r="429" spans="8:8">
      <c r="H429" s="19"/>
    </row>
    <row r="430" spans="8:8">
      <c r="H430" s="19"/>
    </row>
    <row r="431" spans="8:8">
      <c r="H431" s="19"/>
    </row>
    <row r="432" spans="8:8">
      <c r="H432" s="19"/>
    </row>
    <row r="433" spans="8:8">
      <c r="H433" s="19"/>
    </row>
    <row r="434" spans="8:8">
      <c r="H434" s="19"/>
    </row>
    <row r="435" spans="8:8">
      <c r="H435" s="19"/>
    </row>
    <row r="436" spans="8:8">
      <c r="H436" s="19"/>
    </row>
    <row r="437" spans="8:8">
      <c r="H437" s="19"/>
    </row>
    <row r="438" spans="8:8">
      <c r="H438" s="19"/>
    </row>
    <row r="439" spans="8:8">
      <c r="H439" s="19"/>
    </row>
    <row r="440" spans="8:8">
      <c r="H440" s="19"/>
    </row>
    <row r="441" spans="8:8">
      <c r="H441" s="19"/>
    </row>
    <row r="442" spans="8:8">
      <c r="H442" s="19"/>
    </row>
    <row r="443" spans="8:8">
      <c r="H443" s="19"/>
    </row>
    <row r="444" spans="8:8">
      <c r="H444" s="19"/>
    </row>
    <row r="445" spans="8:8">
      <c r="H445" s="19"/>
    </row>
    <row r="446" spans="8:8">
      <c r="H446" s="19"/>
    </row>
    <row r="447" spans="8:8">
      <c r="H447" s="19"/>
    </row>
    <row r="448" spans="8:8">
      <c r="H448" s="19"/>
    </row>
    <row r="449" spans="8:8">
      <c r="H449" s="19"/>
    </row>
    <row r="450" spans="8:8">
      <c r="H450" s="19"/>
    </row>
    <row r="451" spans="8:8">
      <c r="H451" s="19"/>
    </row>
    <row r="452" spans="8:8">
      <c r="H452" s="19"/>
    </row>
    <row r="453" spans="8:8">
      <c r="H453" s="19"/>
    </row>
    <row r="454" spans="8:8">
      <c r="H454" s="19"/>
    </row>
    <row r="455" spans="8:8">
      <c r="H455" s="19"/>
    </row>
    <row r="456" spans="8:8">
      <c r="H456" s="19"/>
    </row>
    <row r="457" spans="8:8">
      <c r="H457" s="19"/>
    </row>
    <row r="458" spans="8:8">
      <c r="H458" s="19"/>
    </row>
    <row r="459" spans="8:8">
      <c r="H459" s="19"/>
    </row>
    <row r="460" spans="8:8">
      <c r="H460" s="19"/>
    </row>
    <row r="461" spans="8:8">
      <c r="H461" s="19"/>
    </row>
    <row r="462" spans="8:8">
      <c r="H462" s="19"/>
    </row>
    <row r="463" spans="8:8">
      <c r="H463" s="19"/>
    </row>
    <row r="464" spans="8:8">
      <c r="H464" s="19"/>
    </row>
    <row r="465" spans="8:8">
      <c r="H465" s="19"/>
    </row>
    <row r="466" spans="8:8">
      <c r="H466" s="19"/>
    </row>
    <row r="467" spans="8:8">
      <c r="H467" s="19"/>
    </row>
    <row r="468" spans="8:8">
      <c r="H468" s="19"/>
    </row>
    <row r="469" spans="8:8">
      <c r="H469" s="19"/>
    </row>
    <row r="470" spans="8:8">
      <c r="H470" s="19"/>
    </row>
    <row r="471" spans="8:8">
      <c r="H471" s="19"/>
    </row>
    <row r="472" spans="8:8">
      <c r="H472" s="19"/>
    </row>
    <row r="473" spans="8:8">
      <c r="H473" s="19"/>
    </row>
    <row r="474" spans="8:8">
      <c r="H474" s="19"/>
    </row>
    <row r="475" spans="8:8">
      <c r="H475" s="19"/>
    </row>
    <row r="476" spans="8:8">
      <c r="H476" s="19"/>
    </row>
    <row r="477" spans="8:8">
      <c r="H477" s="19"/>
    </row>
    <row r="478" spans="8:8">
      <c r="H478" s="19"/>
    </row>
    <row r="479" spans="8:8">
      <c r="H479" s="19"/>
    </row>
    <row r="480" spans="8:8">
      <c r="H480" s="19"/>
    </row>
    <row r="481" spans="8:8">
      <c r="H481" s="19"/>
    </row>
    <row r="482" spans="8:8">
      <c r="H482" s="19"/>
    </row>
    <row r="483" spans="8:8">
      <c r="H483" s="19"/>
    </row>
    <row r="484" spans="8:8">
      <c r="H484" s="19"/>
    </row>
    <row r="485" spans="8:8">
      <c r="H485" s="19"/>
    </row>
    <row r="486" spans="8:8">
      <c r="H486" s="19"/>
    </row>
    <row r="487" spans="8:8">
      <c r="H487" s="19"/>
    </row>
    <row r="488" spans="8:8">
      <c r="H488" s="19"/>
    </row>
    <row r="489" spans="8:8">
      <c r="H489" s="19"/>
    </row>
    <row r="490" spans="8:8">
      <c r="H490" s="19"/>
    </row>
    <row r="491" spans="8:8">
      <c r="H491" s="19"/>
    </row>
    <row r="492" spans="8:8">
      <c r="H492" s="19"/>
    </row>
    <row r="493" spans="8:8">
      <c r="H493" s="19"/>
    </row>
    <row r="494" spans="8:8">
      <c r="H494" s="19"/>
    </row>
    <row r="495" spans="8:8">
      <c r="H495" s="19"/>
    </row>
    <row r="496" spans="8:8">
      <c r="H496" s="19"/>
    </row>
    <row r="497" spans="8:8">
      <c r="H497" s="19"/>
    </row>
    <row r="498" spans="8:8">
      <c r="H498" s="19"/>
    </row>
    <row r="499" spans="8:8">
      <c r="H499" s="19"/>
    </row>
    <row r="500" spans="8:8">
      <c r="H500" s="19"/>
    </row>
    <row r="501" spans="8:8">
      <c r="H501" s="19"/>
    </row>
    <row r="502" spans="8:8">
      <c r="H502" s="19"/>
    </row>
    <row r="503" spans="8:8">
      <c r="H503" s="19"/>
    </row>
    <row r="504" spans="8:8">
      <c r="H504" s="19"/>
    </row>
    <row r="505" spans="8:8">
      <c r="H505" s="19"/>
    </row>
    <row r="506" spans="8:8">
      <c r="H506" s="19"/>
    </row>
    <row r="507" spans="8:8">
      <c r="H507" s="19"/>
    </row>
    <row r="508" spans="8:8">
      <c r="H508" s="19"/>
    </row>
    <row r="509" spans="8:8">
      <c r="H509" s="19"/>
    </row>
    <row r="510" spans="8:8">
      <c r="H510" s="19"/>
    </row>
    <row r="511" spans="8:8">
      <c r="H511" s="19"/>
    </row>
    <row r="512" spans="8:8">
      <c r="H512" s="19"/>
    </row>
    <row r="513" spans="8:8">
      <c r="H513" s="19"/>
    </row>
    <row r="514" spans="8:8">
      <c r="H514" s="19"/>
    </row>
    <row r="515" spans="8:8">
      <c r="H515" s="19"/>
    </row>
    <row r="516" spans="8:8">
      <c r="H516" s="19"/>
    </row>
    <row r="517" spans="8:8">
      <c r="H517" s="19"/>
    </row>
    <row r="518" spans="8:8">
      <c r="H518" s="19"/>
    </row>
    <row r="519" spans="8:8">
      <c r="H519" s="19"/>
    </row>
    <row r="520" spans="8:8">
      <c r="H520" s="19"/>
    </row>
    <row r="521" spans="8:8">
      <c r="H521" s="19"/>
    </row>
    <row r="522" spans="8:8">
      <c r="H522" s="19"/>
    </row>
    <row r="523" spans="8:8">
      <c r="H523" s="19"/>
    </row>
    <row r="524" spans="8:8">
      <c r="H524" s="19"/>
    </row>
    <row r="525" spans="8:8">
      <c r="H525" s="19"/>
    </row>
    <row r="526" spans="8:8">
      <c r="H526" s="19"/>
    </row>
    <row r="527" spans="8:8">
      <c r="H527" s="19"/>
    </row>
    <row r="528" spans="8:8">
      <c r="H528" s="19"/>
    </row>
    <row r="529" spans="8:8">
      <c r="H529" s="19"/>
    </row>
    <row r="530" spans="8:8">
      <c r="H530" s="19"/>
    </row>
  </sheetData>
  <sortState xmlns:xlrd2="http://schemas.microsoft.com/office/spreadsheetml/2017/richdata2" ref="B6:B100530">
    <sortCondition ref="B6:B100530"/>
  </sortState>
  <phoneticPr fontId="1" type="noConversion"/>
  <conditionalFormatting sqref="C6:I41 L6:L41">
    <cfRule type="expression" priority="1">
      <formula>"“=$A$1&gt;5”"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theme="4" tint="-0.499984740745262"/>
  </sheetPr>
  <dimension ref="A1:U9"/>
  <sheetViews>
    <sheetView showGridLines="0" workbookViewId="0">
      <selection activeCell="A7" sqref="A7:U9"/>
    </sheetView>
  </sheetViews>
  <sheetFormatPr defaultRowHeight="13.8"/>
  <cols>
    <col min="9" max="9" width="2.3984375" customWidth="1"/>
    <col min="16" max="17" width="8.796875" customWidth="1"/>
    <col min="18" max="18" width="15.796875" customWidth="1"/>
    <col min="19" max="20" width="8.796875" hidden="1" customWidth="1"/>
    <col min="21" max="21" width="15.8984375" hidden="1" customWidth="1"/>
  </cols>
  <sheetData>
    <row r="1" spans="1:21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</row>
    <row r="2" spans="1:21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</row>
    <row r="3" spans="1:21" ht="45.6" customHeight="1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</row>
    <row r="4" spans="1:21" s="20" customFormat="1" ht="13.2" customHeight="1"/>
    <row r="5" spans="1:21" s="20" customFormat="1"/>
    <row r="6" spans="1:21" s="20" customFormat="1"/>
    <row r="7" spans="1:21" s="20" customFormat="1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</row>
    <row r="8" spans="1:21" s="20" customFormat="1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</row>
    <row r="9" spans="1:21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</row>
  </sheetData>
  <mergeCells count="2">
    <mergeCell ref="A1:U3"/>
    <mergeCell ref="A7:U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4838-3BE2-4083-980A-E35D80FC9B10}">
  <sheetPr codeName="Planilha14">
    <tabColor rgb="FF00B0F0"/>
  </sheetPr>
  <dimension ref="A10:BZ307"/>
  <sheetViews>
    <sheetView topLeftCell="A7" workbookViewId="0">
      <selection activeCell="G29" sqref="G29"/>
    </sheetView>
  </sheetViews>
  <sheetFormatPr defaultColWidth="20.3984375" defaultRowHeight="13.8"/>
  <cols>
    <col min="1" max="1" width="7.09765625" style="3" customWidth="1"/>
    <col min="2" max="2" width="17.19921875" style="3" customWidth="1"/>
    <col min="3" max="3" width="7.69921875" style="3" customWidth="1"/>
    <col min="4" max="4" width="13.5" style="3" customWidth="1"/>
    <col min="5" max="5" width="11.19921875" style="3" customWidth="1"/>
    <col min="6" max="6" width="20.3984375" style="3"/>
    <col min="7" max="7" width="51.09765625" style="3" customWidth="1"/>
    <col min="8" max="9" width="20.3984375" style="3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v>18563.57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6205.26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24768.83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2065.35</v>
      </c>
      <c r="H15" s="51"/>
      <c r="I15" s="51"/>
      <c r="J15" s="51"/>
      <c r="K15" s="51"/>
    </row>
    <row r="16" spans="1:11" ht="25.8" hidden="1" customHeight="1" thickBo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 thickBot="1">
      <c r="A17" s="51"/>
      <c r="B17" s="51"/>
      <c r="C17" s="51"/>
      <c r="D17" s="51"/>
      <c r="E17" s="51"/>
      <c r="F17" s="52"/>
      <c r="G17" s="83">
        <f>G14-G15</f>
        <v>22703.480000000003</v>
      </c>
      <c r="H17" s="51"/>
      <c r="I17" s="51"/>
      <c r="J17" s="51"/>
      <c r="K17" s="51"/>
    </row>
    <row r="18" spans="1:78" s="54" customFormat="1" ht="24.6" customHeight="1">
      <c r="A18" s="87" t="s">
        <v>81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31" t="s">
        <v>3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ht="17.399999999999999">
      <c r="A22" s="47">
        <v>6</v>
      </c>
      <c r="B22" s="48">
        <v>44208</v>
      </c>
      <c r="C22" s="47">
        <v>12</v>
      </c>
      <c r="D22" s="47" t="s">
        <v>15</v>
      </c>
      <c r="E22" s="49">
        <v>2021</v>
      </c>
      <c r="F22" s="50" t="s">
        <v>0</v>
      </c>
      <c r="G22" s="33" t="s">
        <v>27</v>
      </c>
      <c r="H22" s="33">
        <v>1205.26</v>
      </c>
      <c r="I22" s="33">
        <v>0</v>
      </c>
      <c r="J22" s="47" t="s">
        <v>29</v>
      </c>
      <c r="K22" s="53">
        <v>44291.730671296296</v>
      </c>
    </row>
    <row r="23" spans="1:78" ht="17.399999999999999">
      <c r="A23" s="47">
        <v>7</v>
      </c>
      <c r="B23" s="48">
        <v>44225</v>
      </c>
      <c r="C23" s="47">
        <v>29</v>
      </c>
      <c r="D23" s="47" t="s">
        <v>15</v>
      </c>
      <c r="E23" s="49">
        <v>2021</v>
      </c>
      <c r="F23" s="50" t="s">
        <v>0</v>
      </c>
      <c r="G23" s="33" t="s">
        <v>16</v>
      </c>
      <c r="H23" s="33">
        <v>5000</v>
      </c>
      <c r="I23" s="33">
        <v>0</v>
      </c>
      <c r="J23" s="47" t="s">
        <v>30</v>
      </c>
      <c r="K23" s="53">
        <v>44291.734699074077</v>
      </c>
    </row>
    <row r="24" spans="1:78" ht="17.399999999999999">
      <c r="A24" s="47">
        <v>8</v>
      </c>
      <c r="B24" s="48">
        <v>44204</v>
      </c>
      <c r="C24" s="47">
        <v>8</v>
      </c>
      <c r="D24" s="47" t="s">
        <v>15</v>
      </c>
      <c r="E24" s="49">
        <v>2021</v>
      </c>
      <c r="F24" s="55" t="s">
        <v>19</v>
      </c>
      <c r="G24" s="33" t="s">
        <v>82</v>
      </c>
      <c r="H24" s="33">
        <v>0</v>
      </c>
      <c r="I24" s="33">
        <v>1050</v>
      </c>
      <c r="J24" s="47" t="s">
        <v>36</v>
      </c>
      <c r="K24" s="53">
        <v>44291.743020833332</v>
      </c>
    </row>
    <row r="25" spans="1:78" ht="17.399999999999999">
      <c r="A25" s="47">
        <v>9</v>
      </c>
      <c r="B25" s="48">
        <v>44204</v>
      </c>
      <c r="C25" s="47">
        <v>8</v>
      </c>
      <c r="D25" s="47" t="s">
        <v>15</v>
      </c>
      <c r="E25" s="49">
        <v>2021</v>
      </c>
      <c r="F25" s="55" t="s">
        <v>19</v>
      </c>
      <c r="G25" s="33" t="s">
        <v>32</v>
      </c>
      <c r="H25" s="33">
        <v>0</v>
      </c>
      <c r="I25" s="33">
        <v>500</v>
      </c>
      <c r="J25" s="47" t="s">
        <v>33</v>
      </c>
      <c r="K25" s="53">
        <v>44291.743958333333</v>
      </c>
    </row>
    <row r="26" spans="1:78" ht="17.399999999999999">
      <c r="A26" s="47">
        <v>10</v>
      </c>
      <c r="B26" s="48">
        <v>44204</v>
      </c>
      <c r="C26" s="47">
        <v>8</v>
      </c>
      <c r="D26" s="47" t="s">
        <v>15</v>
      </c>
      <c r="E26" s="49">
        <v>2021</v>
      </c>
      <c r="F26" s="55" t="s">
        <v>19</v>
      </c>
      <c r="G26" s="33" t="s">
        <v>34</v>
      </c>
      <c r="H26" s="33">
        <v>0</v>
      </c>
      <c r="I26" s="33">
        <v>221.9</v>
      </c>
      <c r="J26" s="47" t="s">
        <v>35</v>
      </c>
      <c r="K26" s="53">
        <v>44291.744849537034</v>
      </c>
    </row>
    <row r="27" spans="1:78" ht="17.399999999999999">
      <c r="A27" s="47">
        <v>11</v>
      </c>
      <c r="B27" s="48">
        <v>44205</v>
      </c>
      <c r="C27" s="47">
        <v>9</v>
      </c>
      <c r="D27" s="47" t="s">
        <v>15</v>
      </c>
      <c r="E27" s="49">
        <v>2021</v>
      </c>
      <c r="F27" s="55" t="s">
        <v>19</v>
      </c>
      <c r="G27" s="33" t="s">
        <v>52</v>
      </c>
      <c r="H27" s="33">
        <v>0</v>
      </c>
      <c r="I27" s="33">
        <v>200</v>
      </c>
      <c r="J27" s="47" t="s">
        <v>39</v>
      </c>
      <c r="K27" s="53">
        <v>44291.752337962964</v>
      </c>
    </row>
    <row r="28" spans="1:78" ht="17.399999999999999">
      <c r="A28" s="47">
        <v>12</v>
      </c>
      <c r="B28" s="48">
        <v>44211</v>
      </c>
      <c r="C28" s="47">
        <v>15</v>
      </c>
      <c r="D28" s="47" t="s">
        <v>15</v>
      </c>
      <c r="E28" s="49">
        <v>2021</v>
      </c>
      <c r="F28" s="55" t="s">
        <v>19</v>
      </c>
      <c r="G28" s="33" t="s">
        <v>40</v>
      </c>
      <c r="H28" s="33">
        <v>0</v>
      </c>
      <c r="I28" s="33">
        <v>93.45</v>
      </c>
      <c r="J28" s="47" t="s">
        <v>41</v>
      </c>
      <c r="K28" s="53">
        <v>44291.75335648148</v>
      </c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  <row r="303" spans="8:9">
      <c r="H303" s="18"/>
      <c r="I303" s="18"/>
    </row>
    <row r="304" spans="8:9">
      <c r="H304" s="18"/>
      <c r="I304" s="18"/>
    </row>
    <row r="305" spans="8:9">
      <c r="H305" s="18"/>
      <c r="I305" s="18"/>
    </row>
    <row r="306" spans="8:9">
      <c r="H306" s="18"/>
      <c r="I306" s="18"/>
    </row>
    <row r="307" spans="8:9">
      <c r="H307" s="18"/>
      <c r="I307" s="18"/>
    </row>
  </sheetData>
  <mergeCells count="1">
    <mergeCell ref="A18:K18"/>
  </mergeCells>
  <phoneticPr fontId="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0A7F3-2F92-4C69-9237-3F0A3A3B693D}">
  <sheetPr>
    <tabColor theme="5"/>
  </sheetPr>
  <dimension ref="A10:BZ315"/>
  <sheetViews>
    <sheetView topLeftCell="A12" workbookViewId="0">
      <selection activeCell="H15" sqref="H15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Jan!G17</f>
        <v>22703.480000000003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6000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28703.480000000003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289.83000000000004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28413.65</v>
      </c>
      <c r="H17" s="51"/>
      <c r="I17" s="51"/>
      <c r="J17" s="51"/>
      <c r="K17" s="51"/>
    </row>
    <row r="18" spans="1:78" s="81" customFormat="1" ht="24.6" customHeight="1">
      <c r="A18" s="87" t="s">
        <v>23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ht="17.399999999999999">
      <c r="A22" s="6">
        <f t="shared" ref="A22:A30" si="0">IF(B22="","",ROW(A22)-1)</f>
        <v>21</v>
      </c>
      <c r="B22" s="22">
        <v>44239</v>
      </c>
      <c r="C22" s="7">
        <v>12</v>
      </c>
      <c r="D22" s="7" t="s">
        <v>21</v>
      </c>
      <c r="E22" s="23">
        <v>2021</v>
      </c>
      <c r="F22" s="24" t="s">
        <v>19</v>
      </c>
      <c r="G22" s="7" t="s">
        <v>40</v>
      </c>
      <c r="H22" s="17">
        <v>0</v>
      </c>
      <c r="I22" s="17">
        <v>93.45</v>
      </c>
      <c r="J22" s="82" t="s">
        <v>45</v>
      </c>
      <c r="K22" s="84">
        <v>44291.778402777774</v>
      </c>
    </row>
    <row r="23" spans="1:78" ht="17.399999999999999">
      <c r="A23" s="6">
        <f t="shared" si="0"/>
        <v>22</v>
      </c>
      <c r="B23" s="22">
        <v>44244</v>
      </c>
      <c r="C23" s="7">
        <v>17</v>
      </c>
      <c r="D23" s="7" t="s">
        <v>21</v>
      </c>
      <c r="E23" s="23">
        <v>2021</v>
      </c>
      <c r="F23" s="24" t="s">
        <v>19</v>
      </c>
      <c r="G23" s="7" t="s">
        <v>53</v>
      </c>
      <c r="H23" s="17">
        <v>0</v>
      </c>
      <c r="I23" s="17">
        <v>60</v>
      </c>
      <c r="J23" s="82" t="s">
        <v>54</v>
      </c>
      <c r="K23" s="84">
        <v>44291.789942129632</v>
      </c>
    </row>
    <row r="24" spans="1:78" ht="17.399999999999999">
      <c r="A24" s="6">
        <f t="shared" si="0"/>
        <v>23</v>
      </c>
      <c r="B24" s="22">
        <v>44244</v>
      </c>
      <c r="C24" s="7">
        <v>17</v>
      </c>
      <c r="D24" s="7" t="s">
        <v>21</v>
      </c>
      <c r="E24" s="23">
        <v>2021</v>
      </c>
      <c r="F24" s="24" t="s">
        <v>19</v>
      </c>
      <c r="G24" s="7" t="s">
        <v>55</v>
      </c>
      <c r="H24" s="17">
        <v>0</v>
      </c>
      <c r="I24" s="17">
        <v>11.6</v>
      </c>
      <c r="J24" s="82" t="s">
        <v>56</v>
      </c>
      <c r="K24" s="84">
        <v>44291.791041666664</v>
      </c>
    </row>
    <row r="25" spans="1:78" ht="17.399999999999999">
      <c r="A25" s="6">
        <f t="shared" si="0"/>
        <v>24</v>
      </c>
      <c r="B25" s="22">
        <v>44244</v>
      </c>
      <c r="C25" s="7">
        <v>17</v>
      </c>
      <c r="D25" s="7" t="s">
        <v>21</v>
      </c>
      <c r="E25" s="23">
        <v>2021</v>
      </c>
      <c r="F25" s="24" t="s">
        <v>19</v>
      </c>
      <c r="G25" s="7" t="s">
        <v>57</v>
      </c>
      <c r="H25" s="17">
        <v>0</v>
      </c>
      <c r="I25" s="17">
        <v>12</v>
      </c>
      <c r="J25" s="82" t="s">
        <v>56</v>
      </c>
      <c r="K25" s="84">
        <v>44291.79184027778</v>
      </c>
    </row>
    <row r="26" spans="1:78" ht="17.399999999999999">
      <c r="A26" s="6">
        <f t="shared" si="0"/>
        <v>25</v>
      </c>
      <c r="B26" s="22">
        <v>44244</v>
      </c>
      <c r="C26" s="7">
        <v>17</v>
      </c>
      <c r="D26" s="7" t="s">
        <v>21</v>
      </c>
      <c r="E26" s="23">
        <v>2021</v>
      </c>
      <c r="F26" s="24" t="s">
        <v>19</v>
      </c>
      <c r="G26" s="7" t="s">
        <v>58</v>
      </c>
      <c r="H26" s="17">
        <v>0</v>
      </c>
      <c r="I26" s="17">
        <v>96.58</v>
      </c>
      <c r="J26" s="82" t="s">
        <v>59</v>
      </c>
      <c r="K26" s="84">
        <v>44291.793553240743</v>
      </c>
    </row>
    <row r="27" spans="1:78" ht="17.399999999999999">
      <c r="A27" s="6">
        <f t="shared" si="0"/>
        <v>26</v>
      </c>
      <c r="B27" s="22">
        <v>44244</v>
      </c>
      <c r="C27" s="7">
        <v>17</v>
      </c>
      <c r="D27" s="7" t="s">
        <v>21</v>
      </c>
      <c r="E27" s="23">
        <v>2021</v>
      </c>
      <c r="F27" s="24" t="s">
        <v>19</v>
      </c>
      <c r="G27" s="7" t="s">
        <v>55</v>
      </c>
      <c r="H27" s="17">
        <v>0</v>
      </c>
      <c r="I27" s="17">
        <v>4.5999999999999996</v>
      </c>
      <c r="J27" s="82" t="s">
        <v>60</v>
      </c>
      <c r="K27" s="84">
        <v>44291.794351851851</v>
      </c>
    </row>
    <row r="28" spans="1:78" ht="17.399999999999999">
      <c r="A28" s="6">
        <f t="shared" si="0"/>
        <v>27</v>
      </c>
      <c r="B28" s="22">
        <v>44244</v>
      </c>
      <c r="C28" s="7">
        <v>17</v>
      </c>
      <c r="D28" s="7" t="s">
        <v>21</v>
      </c>
      <c r="E28" s="23">
        <v>2021</v>
      </c>
      <c r="F28" s="24" t="s">
        <v>19</v>
      </c>
      <c r="G28" s="7" t="s">
        <v>55</v>
      </c>
      <c r="H28" s="17">
        <v>0</v>
      </c>
      <c r="I28" s="17">
        <v>11.6</v>
      </c>
      <c r="J28" s="82" t="s">
        <v>61</v>
      </c>
      <c r="K28" s="84">
        <v>44291.80572916667</v>
      </c>
    </row>
    <row r="29" spans="1:78" ht="17.399999999999999">
      <c r="A29" s="6">
        <v>40</v>
      </c>
      <c r="B29" s="22">
        <v>44255</v>
      </c>
      <c r="C29" s="7">
        <v>28</v>
      </c>
      <c r="D29" s="7" t="s">
        <v>21</v>
      </c>
      <c r="E29" s="23">
        <v>2021</v>
      </c>
      <c r="F29" s="25" t="s">
        <v>0</v>
      </c>
      <c r="G29" s="7" t="s">
        <v>20</v>
      </c>
      <c r="H29" s="17">
        <v>1000</v>
      </c>
      <c r="I29" s="17">
        <v>0</v>
      </c>
      <c r="J29" s="82" t="s">
        <v>84</v>
      </c>
      <c r="K29" s="84">
        <v>44294.468634259261</v>
      </c>
    </row>
    <row r="30" spans="1:78" ht="17.399999999999999">
      <c r="A30" s="6">
        <f t="shared" si="0"/>
        <v>29</v>
      </c>
      <c r="B30" s="22">
        <v>44253</v>
      </c>
      <c r="C30" s="7">
        <v>26</v>
      </c>
      <c r="D30" s="7" t="s">
        <v>21</v>
      </c>
      <c r="E30" s="23">
        <v>2021</v>
      </c>
      <c r="F30" s="25" t="s">
        <v>0</v>
      </c>
      <c r="G30" s="7" t="s">
        <v>16</v>
      </c>
      <c r="H30" s="17">
        <v>5000</v>
      </c>
      <c r="I30" s="17">
        <v>0</v>
      </c>
      <c r="J30" s="82" t="s">
        <v>43</v>
      </c>
      <c r="K30" s="84">
        <v>44291.762754629628</v>
      </c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  <row r="303" spans="8:9">
      <c r="H303" s="18"/>
      <c r="I303" s="18"/>
    </row>
    <row r="304" spans="8:9">
      <c r="H304" s="18"/>
      <c r="I304" s="18"/>
    </row>
    <row r="305" spans="8:9">
      <c r="H305" s="18"/>
      <c r="I305" s="18"/>
    </row>
    <row r="306" spans="8:9">
      <c r="H306" s="18"/>
      <c r="I306" s="18"/>
    </row>
    <row r="307" spans="8:9">
      <c r="H307" s="18"/>
      <c r="I307" s="18"/>
    </row>
    <row r="308" spans="8:9">
      <c r="H308" s="18"/>
      <c r="I308" s="18"/>
    </row>
    <row r="309" spans="8:9">
      <c r="H309" s="18"/>
      <c r="I309" s="18"/>
    </row>
    <row r="310" spans="8:9">
      <c r="H310" s="18"/>
      <c r="I310" s="18"/>
    </row>
    <row r="311" spans="8:9">
      <c r="H311" s="18"/>
      <c r="I311" s="18"/>
    </row>
    <row r="312" spans="8:9">
      <c r="H312" s="18"/>
      <c r="I312" s="18"/>
    </row>
    <row r="313" spans="8:9">
      <c r="H313" s="18"/>
      <c r="I313" s="18"/>
    </row>
    <row r="314" spans="8:9">
      <c r="H314" s="18"/>
      <c r="I314" s="18"/>
    </row>
    <row r="315" spans="8:9">
      <c r="H315" s="18"/>
      <c r="I315" s="18"/>
    </row>
  </sheetData>
  <mergeCells count="1">
    <mergeCell ref="A18:K18"/>
  </mergeCells>
  <conditionalFormatting sqref="C22:I30">
    <cfRule type="expression" priority="1">
      <formula>"“=$A$1&gt;5”"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F49-770C-46CC-A9B5-64F537D29B84}">
  <sheetPr codeName="Planilha4">
    <tabColor theme="9"/>
  </sheetPr>
  <dimension ref="A10:BZ314"/>
  <sheetViews>
    <sheetView topLeftCell="A6" workbookViewId="0">
      <selection activeCell="G17" sqref="G17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Fev!G17</f>
        <v>28413.65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28413.65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5658.87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22754.780000000002</v>
      </c>
      <c r="H17" s="51"/>
      <c r="I17" s="51"/>
      <c r="J17" s="51"/>
      <c r="K17" s="51"/>
    </row>
    <row r="18" spans="1:78" s="54" customFormat="1" ht="24.6" customHeight="1">
      <c r="A18" s="87" t="s">
        <v>23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ht="17.399999999999999">
      <c r="A22" s="6">
        <f t="shared" ref="A22:A29" si="0">IF(B22="","",ROW(A22)-1)</f>
        <v>21</v>
      </c>
      <c r="B22" s="22">
        <v>44258</v>
      </c>
      <c r="C22" s="7">
        <v>3</v>
      </c>
      <c r="D22" s="7" t="s">
        <v>24</v>
      </c>
      <c r="E22" s="23">
        <v>2021</v>
      </c>
      <c r="F22" s="24" t="s">
        <v>19</v>
      </c>
      <c r="G22" s="7" t="s">
        <v>46</v>
      </c>
      <c r="H22" s="17">
        <v>0</v>
      </c>
      <c r="I22" s="17">
        <v>300</v>
      </c>
      <c r="J22" s="82" t="s">
        <v>47</v>
      </c>
      <c r="K22" s="8">
        <v>44291.781967592593</v>
      </c>
    </row>
    <row r="23" spans="1:78" ht="17.399999999999999">
      <c r="A23" s="6">
        <f t="shared" si="0"/>
        <v>22</v>
      </c>
      <c r="B23" s="22">
        <v>44258</v>
      </c>
      <c r="C23" s="7">
        <v>3</v>
      </c>
      <c r="D23" s="7" t="s">
        <v>24</v>
      </c>
      <c r="E23" s="23">
        <v>2021</v>
      </c>
      <c r="F23" s="24" t="s">
        <v>19</v>
      </c>
      <c r="G23" s="7" t="s">
        <v>48</v>
      </c>
      <c r="H23" s="17">
        <v>0</v>
      </c>
      <c r="I23" s="17">
        <v>350.71</v>
      </c>
      <c r="J23" s="82" t="s">
        <v>49</v>
      </c>
      <c r="K23" s="8">
        <v>44291.783113425925</v>
      </c>
    </row>
    <row r="24" spans="1:78" ht="17.399999999999999">
      <c r="A24" s="6">
        <f t="shared" si="0"/>
        <v>23</v>
      </c>
      <c r="B24" s="22">
        <v>44258</v>
      </c>
      <c r="C24" s="7">
        <v>3</v>
      </c>
      <c r="D24" s="7" t="s">
        <v>24</v>
      </c>
      <c r="E24" s="23">
        <v>2021</v>
      </c>
      <c r="F24" s="24" t="s">
        <v>19</v>
      </c>
      <c r="G24" s="7" t="s">
        <v>50</v>
      </c>
      <c r="H24" s="17">
        <v>0</v>
      </c>
      <c r="I24" s="17">
        <v>2200</v>
      </c>
      <c r="J24" s="82" t="s">
        <v>51</v>
      </c>
      <c r="K24" s="8">
        <v>44291.784085648149</v>
      </c>
    </row>
    <row r="25" spans="1:78" ht="17.399999999999999">
      <c r="A25" s="6">
        <f t="shared" si="0"/>
        <v>24</v>
      </c>
      <c r="B25" s="22">
        <v>44258</v>
      </c>
      <c r="C25" s="7">
        <v>3</v>
      </c>
      <c r="D25" s="7" t="s">
        <v>24</v>
      </c>
      <c r="E25" s="23">
        <v>2021</v>
      </c>
      <c r="F25" s="24" t="s">
        <v>19</v>
      </c>
      <c r="G25" s="7" t="s">
        <v>52</v>
      </c>
      <c r="H25" s="17">
        <v>0</v>
      </c>
      <c r="I25" s="17">
        <v>400</v>
      </c>
      <c r="J25" s="82" t="s">
        <v>65</v>
      </c>
      <c r="K25" s="8">
        <v>44291.784814814811</v>
      </c>
    </row>
    <row r="26" spans="1:78" ht="17.399999999999999">
      <c r="A26" s="6">
        <f t="shared" si="0"/>
        <v>25</v>
      </c>
      <c r="B26" s="22">
        <v>44258</v>
      </c>
      <c r="C26" s="7">
        <v>3</v>
      </c>
      <c r="D26" s="7" t="s">
        <v>24</v>
      </c>
      <c r="E26" s="23">
        <v>2021</v>
      </c>
      <c r="F26" s="24" t="s">
        <v>19</v>
      </c>
      <c r="G26" s="7" t="s">
        <v>62</v>
      </c>
      <c r="H26" s="17">
        <v>0</v>
      </c>
      <c r="I26" s="17">
        <v>500</v>
      </c>
      <c r="J26" s="82" t="s">
        <v>63</v>
      </c>
      <c r="K26" s="8">
        <v>44291.814560185187</v>
      </c>
    </row>
    <row r="27" spans="1:78" ht="17.399999999999999">
      <c r="A27" s="6">
        <f t="shared" si="0"/>
        <v>26</v>
      </c>
      <c r="B27" s="22">
        <v>44266</v>
      </c>
      <c r="C27" s="7">
        <v>11</v>
      </c>
      <c r="D27" s="7" t="s">
        <v>24</v>
      </c>
      <c r="E27" s="23">
        <v>2021</v>
      </c>
      <c r="F27" s="24" t="s">
        <v>19</v>
      </c>
      <c r="G27" s="7" t="s">
        <v>66</v>
      </c>
      <c r="H27" s="17">
        <v>0</v>
      </c>
      <c r="I27" s="17">
        <v>550.83000000000004</v>
      </c>
      <c r="J27" s="82" t="s">
        <v>67</v>
      </c>
      <c r="K27" s="8">
        <v>44291.845439814817</v>
      </c>
    </row>
    <row r="28" spans="1:78" ht="17.399999999999999">
      <c r="A28" s="6">
        <f t="shared" si="0"/>
        <v>27</v>
      </c>
      <c r="B28" s="22">
        <v>44266</v>
      </c>
      <c r="C28" s="7">
        <v>11</v>
      </c>
      <c r="D28" s="7" t="s">
        <v>24</v>
      </c>
      <c r="E28" s="23">
        <v>2021</v>
      </c>
      <c r="F28" s="24" t="s">
        <v>19</v>
      </c>
      <c r="G28" s="7" t="s">
        <v>66</v>
      </c>
      <c r="H28" s="17">
        <v>0</v>
      </c>
      <c r="I28" s="17">
        <v>29.33</v>
      </c>
      <c r="J28" s="82" t="s">
        <v>68</v>
      </c>
      <c r="K28" s="8">
        <v>44291.848240740743</v>
      </c>
    </row>
    <row r="29" spans="1:78" ht="17.399999999999999">
      <c r="A29" s="6">
        <f t="shared" si="0"/>
        <v>28</v>
      </c>
      <c r="B29" s="22">
        <v>44275</v>
      </c>
      <c r="C29" s="7">
        <v>20</v>
      </c>
      <c r="D29" s="7" t="s">
        <v>24</v>
      </c>
      <c r="E29" s="23">
        <v>2021</v>
      </c>
      <c r="F29" s="24" t="s">
        <v>19</v>
      </c>
      <c r="G29" s="7" t="s">
        <v>69</v>
      </c>
      <c r="H29" s="17">
        <v>0</v>
      </c>
      <c r="I29" s="17">
        <v>1328</v>
      </c>
      <c r="J29" s="82" t="s">
        <v>70</v>
      </c>
      <c r="K29" s="8">
        <v>44291.851689814815</v>
      </c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  <row r="303" spans="8:9">
      <c r="H303" s="18"/>
      <c r="I303" s="18"/>
    </row>
    <row r="304" spans="8:9">
      <c r="H304" s="18"/>
      <c r="I304" s="18"/>
    </row>
    <row r="305" spans="8:9">
      <c r="H305" s="18"/>
      <c r="I305" s="18"/>
    </row>
    <row r="306" spans="8:9">
      <c r="H306" s="18"/>
      <c r="I306" s="18"/>
    </row>
    <row r="307" spans="8:9">
      <c r="H307" s="18"/>
      <c r="I307" s="18"/>
    </row>
    <row r="308" spans="8:9">
      <c r="H308" s="18"/>
      <c r="I308" s="18"/>
    </row>
    <row r="309" spans="8:9">
      <c r="H309" s="18"/>
      <c r="I309" s="18"/>
    </row>
    <row r="310" spans="8:9">
      <c r="H310" s="18"/>
      <c r="I310" s="18"/>
    </row>
    <row r="311" spans="8:9">
      <c r="H311" s="18"/>
      <c r="I311" s="18"/>
    </row>
    <row r="312" spans="8:9">
      <c r="H312" s="18"/>
      <c r="I312" s="18"/>
    </row>
    <row r="313" spans="8:9">
      <c r="H313" s="18"/>
      <c r="I313" s="18"/>
    </row>
    <row r="314" spans="8:9">
      <c r="H314" s="18"/>
      <c r="I314" s="18"/>
    </row>
  </sheetData>
  <mergeCells count="1">
    <mergeCell ref="A18:K18"/>
  </mergeCells>
  <conditionalFormatting sqref="C22:I29">
    <cfRule type="expression" priority="1">
      <formula>"“=$A$1&gt;5”"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8E0FB-44B9-47AC-BCB7-428FBAFEC38C}">
  <sheetPr codeName="Planilha5">
    <tabColor theme="4"/>
  </sheetPr>
  <dimension ref="A10:BZ297"/>
  <sheetViews>
    <sheetView workbookViewId="0">
      <selection activeCell="A25" sqref="A25:XFD25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5.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Mar!G17</f>
        <v>22754.780000000002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22754.780000000002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10650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54" customFormat="1" ht="24.6" customHeight="1">
      <c r="A18" s="87" t="s">
        <v>23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ht="17.399999999999999">
      <c r="A22" s="47">
        <v>30</v>
      </c>
      <c r="B22" s="48">
        <v>44287</v>
      </c>
      <c r="C22" s="47">
        <v>1</v>
      </c>
      <c r="D22" s="47" t="s">
        <v>25</v>
      </c>
      <c r="E22" s="49">
        <v>2021</v>
      </c>
      <c r="F22" s="55" t="s">
        <v>19</v>
      </c>
      <c r="G22" s="33" t="s">
        <v>71</v>
      </c>
      <c r="H22" s="33">
        <v>0</v>
      </c>
      <c r="I22" s="33">
        <v>3800</v>
      </c>
      <c r="J22" s="59" t="s">
        <v>72</v>
      </c>
      <c r="K22" s="53">
        <v>44291.854513888888</v>
      </c>
    </row>
    <row r="23" spans="1:78" ht="17.399999999999999">
      <c r="A23" s="47">
        <v>31</v>
      </c>
      <c r="B23" s="48">
        <v>44291</v>
      </c>
      <c r="C23" s="47">
        <v>5</v>
      </c>
      <c r="D23" s="47" t="s">
        <v>25</v>
      </c>
      <c r="E23" s="49">
        <v>2021</v>
      </c>
      <c r="F23" s="55" t="s">
        <v>19</v>
      </c>
      <c r="G23" s="33" t="s">
        <v>50</v>
      </c>
      <c r="H23" s="33">
        <v>0</v>
      </c>
      <c r="I23" s="33">
        <v>1100</v>
      </c>
      <c r="J23" s="59" t="s">
        <v>36</v>
      </c>
      <c r="K23" s="53">
        <v>44291.856458333335</v>
      </c>
    </row>
    <row r="24" spans="1:78" ht="17.399999999999999">
      <c r="A24" s="47">
        <v>32</v>
      </c>
      <c r="B24" s="48">
        <v>44291</v>
      </c>
      <c r="C24" s="47">
        <v>5</v>
      </c>
      <c r="D24" s="47" t="s">
        <v>25</v>
      </c>
      <c r="E24" s="49">
        <v>2021</v>
      </c>
      <c r="F24" s="55" t="s">
        <v>19</v>
      </c>
      <c r="G24" s="33" t="s">
        <v>32</v>
      </c>
      <c r="H24" s="33">
        <v>0</v>
      </c>
      <c r="I24" s="33">
        <v>550</v>
      </c>
      <c r="J24" s="59" t="s">
        <v>74</v>
      </c>
      <c r="K24" s="53">
        <v>44291.858391203707</v>
      </c>
    </row>
    <row r="25" spans="1:78" ht="17.399999999999999">
      <c r="A25" s="47">
        <v>33</v>
      </c>
      <c r="B25" s="48">
        <v>44291</v>
      </c>
      <c r="C25" s="47">
        <v>5</v>
      </c>
      <c r="D25" s="47" t="s">
        <v>25</v>
      </c>
      <c r="E25" s="49">
        <v>2021</v>
      </c>
      <c r="F25" s="55" t="s">
        <v>19</v>
      </c>
      <c r="G25" s="33" t="s">
        <v>52</v>
      </c>
      <c r="H25" s="33">
        <v>0</v>
      </c>
      <c r="I25" s="33">
        <v>200</v>
      </c>
      <c r="J25" s="59" t="s">
        <v>75</v>
      </c>
      <c r="K25" s="53">
        <v>44291.859849537039</v>
      </c>
    </row>
    <row r="26" spans="1:78" ht="17.399999999999999">
      <c r="A26" s="47">
        <v>34</v>
      </c>
      <c r="B26" s="48">
        <v>44291</v>
      </c>
      <c r="C26" s="47">
        <v>5</v>
      </c>
      <c r="D26" s="47" t="s">
        <v>25</v>
      </c>
      <c r="E26" s="49">
        <v>2021</v>
      </c>
      <c r="F26" s="55" t="s">
        <v>19</v>
      </c>
      <c r="G26" s="33" t="s">
        <v>76</v>
      </c>
      <c r="H26" s="33">
        <v>0</v>
      </c>
      <c r="I26" s="33">
        <v>5000</v>
      </c>
      <c r="J26" s="59" t="s">
        <v>77</v>
      </c>
      <c r="K26" s="53">
        <v>44291.861678240741</v>
      </c>
    </row>
    <row r="27" spans="1:78">
      <c r="H27" s="18"/>
      <c r="I27" s="18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AC5B9-38BC-4C2C-8D3E-3D95275CA896}">
  <sheetPr codeName="Planilha6">
    <tabColor theme="1"/>
  </sheetPr>
  <dimension ref="A10:BZ305"/>
  <sheetViews>
    <sheetView topLeftCell="A9" workbookViewId="0">
      <selection activeCell="G17" sqref="G17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Abr!G17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57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ht="17.399999999999999">
      <c r="A22" s="47"/>
      <c r="B22" s="48"/>
      <c r="C22" s="47"/>
      <c r="D22" s="47"/>
      <c r="E22" s="49"/>
      <c r="F22" s="50"/>
      <c r="G22" s="33"/>
      <c r="H22" s="33"/>
      <c r="I22" s="33"/>
      <c r="J22" s="47"/>
      <c r="K22" s="53"/>
    </row>
    <row r="23" spans="1:78" ht="17.399999999999999">
      <c r="A23" s="47"/>
      <c r="B23" s="48"/>
      <c r="C23" s="47"/>
      <c r="D23" s="47"/>
      <c r="E23" s="49"/>
      <c r="F23" s="55"/>
      <c r="G23" s="33"/>
      <c r="H23" s="33"/>
      <c r="I23" s="33"/>
      <c r="J23" s="47"/>
      <c r="K23" s="53"/>
    </row>
    <row r="24" spans="1:78" ht="17.399999999999999">
      <c r="A24" s="47"/>
      <c r="B24" s="48"/>
      <c r="C24" s="47"/>
      <c r="D24" s="47"/>
      <c r="E24" s="49"/>
      <c r="F24" s="50"/>
      <c r="G24" s="33"/>
      <c r="H24" s="33"/>
      <c r="I24" s="33"/>
      <c r="J24" s="47"/>
      <c r="K24" s="53"/>
    </row>
    <row r="25" spans="1:78" ht="17.399999999999999">
      <c r="A25" s="47"/>
      <c r="B25" s="48"/>
      <c r="C25" s="47"/>
      <c r="D25" s="47"/>
      <c r="E25" s="49"/>
      <c r="F25" s="50"/>
      <c r="G25" s="33"/>
      <c r="H25" s="33"/>
      <c r="I25" s="33"/>
      <c r="J25" s="47"/>
      <c r="K25" s="53"/>
    </row>
    <row r="26" spans="1:78" ht="17.399999999999999">
      <c r="A26" s="47"/>
      <c r="B26" s="48"/>
      <c r="C26" s="47"/>
      <c r="D26" s="47"/>
      <c r="E26" s="49"/>
      <c r="F26" s="50"/>
      <c r="G26" s="33"/>
      <c r="H26" s="33"/>
      <c r="I26" s="33"/>
      <c r="J26" s="47"/>
      <c r="K26" s="53"/>
    </row>
    <row r="27" spans="1:78" ht="17.399999999999999">
      <c r="A27" s="47"/>
      <c r="B27" s="48"/>
      <c r="C27" s="47"/>
      <c r="D27" s="47"/>
      <c r="E27" s="49"/>
      <c r="F27" s="55"/>
      <c r="G27" s="33"/>
      <c r="H27" s="33"/>
      <c r="I27" s="33"/>
      <c r="J27" s="47"/>
      <c r="K27" s="53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  <row r="303" spans="8:9">
      <c r="H303" s="18"/>
      <c r="I303" s="18"/>
    </row>
    <row r="304" spans="8:9">
      <c r="H304" s="18"/>
      <c r="I304" s="18"/>
    </row>
    <row r="305" spans="8:9">
      <c r="H305" s="18"/>
      <c r="I305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D6FA-3C86-42CC-8E19-BB146BC09B4C}">
  <sheetPr codeName="Planilha7">
    <tabColor theme="2" tint="-0.499984740745262"/>
  </sheetPr>
  <dimension ref="A10:BZ306"/>
  <sheetViews>
    <sheetView workbookViewId="0">
      <selection activeCell="G13" sqref="G13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Maio!G17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60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ht="17.399999999999999">
      <c r="A22" s="47"/>
      <c r="B22" s="48"/>
      <c r="C22" s="47"/>
      <c r="D22" s="47"/>
      <c r="E22" s="49"/>
      <c r="F22" s="50"/>
      <c r="G22" s="33"/>
      <c r="H22" s="33"/>
      <c r="I22" s="33"/>
      <c r="J22" s="47"/>
      <c r="K22" s="53"/>
    </row>
    <row r="23" spans="1:78" ht="17.399999999999999">
      <c r="A23" s="47"/>
      <c r="B23" s="48"/>
      <c r="C23" s="47"/>
      <c r="D23" s="47"/>
      <c r="E23" s="49"/>
      <c r="F23" s="50"/>
      <c r="G23" s="33"/>
      <c r="H23" s="33"/>
      <c r="I23" s="33"/>
      <c r="J23" s="47"/>
      <c r="K23" s="53"/>
    </row>
    <row r="24" spans="1:78">
      <c r="H24" s="18"/>
      <c r="I24" s="18"/>
    </row>
    <row r="25" spans="1:78">
      <c r="H25" s="18"/>
      <c r="I25" s="18"/>
    </row>
    <row r="26" spans="1:78">
      <c r="H26" s="18"/>
      <c r="I26" s="18"/>
    </row>
    <row r="27" spans="1:78">
      <c r="H27" s="18"/>
      <c r="I27" s="18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  <row r="303" spans="8:9">
      <c r="H303" s="18"/>
      <c r="I303" s="18"/>
    </row>
    <row r="304" spans="8:9">
      <c r="H304" s="18"/>
      <c r="I304" s="18"/>
    </row>
    <row r="305" spans="8:9">
      <c r="H305" s="18"/>
      <c r="I305" s="18"/>
    </row>
    <row r="306" spans="8:9">
      <c r="H306" s="18"/>
      <c r="I306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DBF1C-A340-4932-BAE0-14ACD19363C7}">
  <sheetPr codeName="Planilha8">
    <tabColor rgb="FFFFFF00"/>
  </sheetPr>
  <dimension ref="A10:BZ305"/>
  <sheetViews>
    <sheetView workbookViewId="0">
      <selection activeCell="G17" sqref="G17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Jun!G17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60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s="75" customFormat="1" ht="17.399999999999999">
      <c r="A22" s="70"/>
      <c r="B22" s="71"/>
      <c r="C22" s="70"/>
      <c r="D22" s="70"/>
      <c r="E22" s="70"/>
      <c r="F22" s="70"/>
      <c r="G22" s="70"/>
      <c r="H22" s="72"/>
      <c r="I22" s="76"/>
      <c r="J22" s="70"/>
      <c r="K22" s="73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</row>
    <row r="23" spans="1:78" ht="17.399999999999999">
      <c r="A23" s="70"/>
      <c r="B23" s="71"/>
      <c r="C23" s="70"/>
      <c r="D23" s="70"/>
      <c r="E23" s="77"/>
      <c r="F23" s="70"/>
      <c r="G23" s="72"/>
      <c r="H23" s="72"/>
      <c r="I23" s="78"/>
      <c r="J23" s="70"/>
      <c r="K23" s="73"/>
    </row>
    <row r="24" spans="1:78">
      <c r="H24" s="18"/>
      <c r="I24" s="18"/>
    </row>
    <row r="25" spans="1:78">
      <c r="H25" s="18"/>
      <c r="I25" s="18"/>
    </row>
    <row r="26" spans="1:78">
      <c r="H26" s="18"/>
      <c r="I26" s="18"/>
    </row>
    <row r="27" spans="1:78">
      <c r="H27" s="18"/>
      <c r="I27" s="18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  <row r="303" spans="8:9">
      <c r="H303" s="18"/>
      <c r="I303" s="18"/>
    </row>
    <row r="304" spans="8:9">
      <c r="H304" s="18"/>
      <c r="I304" s="18"/>
    </row>
    <row r="305" spans="8:9">
      <c r="H305" s="18"/>
      <c r="I305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73FE-2FFF-4942-B9B6-D5FE6FF0E4EE}">
  <sheetPr codeName="Planilha9">
    <tabColor theme="9" tint="-0.249977111117893"/>
  </sheetPr>
  <dimension ref="A10:BZ304"/>
  <sheetViews>
    <sheetView workbookViewId="0">
      <selection activeCell="G13" sqref="G13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Jul!G17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61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s="75" customFormat="1" ht="17.399999999999999">
      <c r="A22" s="70"/>
      <c r="B22" s="71"/>
      <c r="C22" s="70"/>
      <c r="D22" s="70"/>
      <c r="E22" s="70"/>
      <c r="F22" s="50"/>
      <c r="G22" s="70"/>
      <c r="H22" s="72"/>
      <c r="I22" s="72"/>
      <c r="J22" s="70"/>
      <c r="K22" s="73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</row>
    <row r="23" spans="1:78" ht="17.399999999999999">
      <c r="A23" s="70"/>
      <c r="B23" s="71"/>
      <c r="C23" s="70"/>
      <c r="D23" s="70"/>
      <c r="E23" s="77"/>
      <c r="F23" s="55"/>
      <c r="G23" s="72"/>
      <c r="H23" s="72"/>
      <c r="I23" s="78"/>
      <c r="J23" s="70"/>
      <c r="K23" s="73"/>
    </row>
    <row r="24" spans="1:78">
      <c r="H24" s="18"/>
      <c r="I24" s="18"/>
    </row>
    <row r="25" spans="1:78">
      <c r="H25" s="18"/>
      <c r="I25" s="18"/>
    </row>
    <row r="26" spans="1:78">
      <c r="H26" s="18"/>
      <c r="I26" s="18"/>
    </row>
    <row r="27" spans="1:78">
      <c r="H27" s="18"/>
      <c r="I27" s="18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  <row r="303" spans="8:9">
      <c r="H303" s="18"/>
      <c r="I303" s="18"/>
    </row>
    <row r="304" spans="8:9">
      <c r="H304" s="18"/>
      <c r="I304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DEF2-02E7-47D5-A80E-7B7ADA92DEC5}">
  <sheetPr codeName="Planilha10">
    <tabColor theme="5" tint="-0.249977111117893"/>
  </sheetPr>
  <dimension ref="A10:BZ302"/>
  <sheetViews>
    <sheetView workbookViewId="0">
      <selection activeCell="A18" sqref="A18:K18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Agos!G17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G12+G13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61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ht="17.399999999999999">
      <c r="A22" s="70"/>
      <c r="B22" s="71"/>
      <c r="C22" s="70"/>
      <c r="D22" s="70"/>
      <c r="E22" s="77"/>
      <c r="F22" s="50"/>
      <c r="G22" s="72"/>
      <c r="H22" s="72"/>
      <c r="I22" s="78"/>
      <c r="J22" s="70"/>
      <c r="K22" s="73"/>
    </row>
    <row r="23" spans="1:78" ht="17.399999999999999">
      <c r="A23" s="70"/>
      <c r="B23" s="71"/>
      <c r="C23" s="70"/>
      <c r="D23" s="70"/>
      <c r="E23" s="77"/>
      <c r="F23" s="55"/>
      <c r="G23" s="72"/>
      <c r="H23" s="72"/>
      <c r="I23" s="78"/>
      <c r="J23" s="70"/>
      <c r="K23" s="73"/>
    </row>
    <row r="24" spans="1:78">
      <c r="H24" s="18"/>
      <c r="I24" s="18"/>
    </row>
    <row r="25" spans="1:78">
      <c r="H25" s="18"/>
      <c r="I25" s="18"/>
    </row>
    <row r="26" spans="1:78">
      <c r="H26" s="18"/>
      <c r="I26" s="18"/>
    </row>
    <row r="27" spans="1:78">
      <c r="H27" s="18"/>
      <c r="I27" s="18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  <row r="302" spans="8:9">
      <c r="H302" s="18"/>
      <c r="I302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4B6C1-5EAA-4E34-8367-35D3C5819D2E}">
  <sheetPr codeName="Planilha11">
    <tabColor rgb="FF00B050"/>
  </sheetPr>
  <dimension ref="A10:BZ301"/>
  <sheetViews>
    <sheetView workbookViewId="0">
      <selection activeCell="G13" sqref="G13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Set!G17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61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s="75" customFormat="1" ht="17.399999999999999">
      <c r="A22" s="70"/>
      <c r="B22" s="71"/>
      <c r="C22" s="70"/>
      <c r="D22" s="70"/>
      <c r="E22" s="70"/>
      <c r="F22" s="50"/>
      <c r="G22" s="70"/>
      <c r="H22" s="72"/>
      <c r="I22" s="72"/>
      <c r="J22" s="70"/>
      <c r="K22" s="73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</row>
    <row r="24" spans="1:78">
      <c r="H24" s="18"/>
      <c r="I24" s="18"/>
    </row>
    <row r="25" spans="1:78">
      <c r="H25" s="18"/>
      <c r="I25" s="18"/>
    </row>
    <row r="26" spans="1:78">
      <c r="H26" s="18"/>
      <c r="I26" s="18"/>
    </row>
    <row r="27" spans="1:78">
      <c r="H27" s="18"/>
      <c r="I27" s="18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  <row r="297" spans="8:9">
      <c r="H297" s="18"/>
      <c r="I297" s="18"/>
    </row>
    <row r="298" spans="8:9">
      <c r="H298" s="18"/>
      <c r="I298" s="18"/>
    </row>
    <row r="299" spans="8:9">
      <c r="H299" s="18"/>
      <c r="I299" s="18"/>
    </row>
    <row r="300" spans="8:9">
      <c r="H300" s="18"/>
      <c r="I300" s="18"/>
    </row>
    <row r="301" spans="8:9">
      <c r="H301" s="18"/>
      <c r="I301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3FAF-CC9E-45D9-9979-919E940BDE8B}">
  <sheetPr codeName="Planilha12">
    <tabColor rgb="FF7030A0"/>
  </sheetPr>
  <dimension ref="A10:BZ294"/>
  <sheetViews>
    <sheetView showGridLines="0" workbookViewId="0">
      <selection activeCell="A18" sqref="A18:K18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Out!G17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61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s="75" customFormat="1" ht="17.399999999999999">
      <c r="A22" s="70"/>
      <c r="B22" s="71"/>
      <c r="C22" s="70"/>
      <c r="D22" s="70"/>
      <c r="E22" s="70"/>
      <c r="F22" s="50"/>
      <c r="G22" s="70"/>
      <c r="H22" s="79"/>
      <c r="I22" s="79"/>
      <c r="J22" s="70"/>
      <c r="K22" s="73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</row>
    <row r="23" spans="1:78">
      <c r="H23" s="18"/>
      <c r="I23" s="18"/>
    </row>
    <row r="24" spans="1:78">
      <c r="B24" s="18"/>
      <c r="H24" s="18"/>
      <c r="I24" s="18"/>
    </row>
    <row r="25" spans="1:78">
      <c r="H25" s="18"/>
      <c r="I25" s="18"/>
    </row>
    <row r="26" spans="1:78">
      <c r="H26" s="18"/>
      <c r="I26" s="18"/>
    </row>
    <row r="27" spans="1:78">
      <c r="H27" s="18"/>
      <c r="I27" s="18"/>
    </row>
    <row r="28" spans="1:78">
      <c r="H28" s="18"/>
      <c r="I28" s="18"/>
    </row>
    <row r="29" spans="1:78">
      <c r="H29" s="18"/>
      <c r="I29" s="18"/>
    </row>
    <row r="30" spans="1:78">
      <c r="H30" s="18"/>
      <c r="I30" s="18"/>
    </row>
    <row r="31" spans="1:78">
      <c r="H31" s="18"/>
      <c r="I31" s="18"/>
    </row>
    <row r="32" spans="1:78"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</sheetData>
  <mergeCells count="1">
    <mergeCell ref="A18:K1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944C2-E0EC-43CC-BDF1-559F7D2B63DB}">
  <sheetPr codeName="Planilha13">
    <tabColor rgb="FFC00000"/>
  </sheetPr>
  <dimension ref="A10:BZ296"/>
  <sheetViews>
    <sheetView showGridLines="0" showRowColHeaders="0" workbookViewId="0">
      <selection activeCell="G30" sqref="G30"/>
    </sheetView>
  </sheetViews>
  <sheetFormatPr defaultColWidth="20.3984375" defaultRowHeight="13.8"/>
  <cols>
    <col min="1" max="1" width="9.5" style="3" customWidth="1"/>
    <col min="2" max="2" width="17.19921875" style="3" customWidth="1"/>
    <col min="3" max="3" width="11.5" style="3" customWidth="1"/>
    <col min="4" max="4" width="13.5" style="3" customWidth="1"/>
    <col min="5" max="5" width="11.19921875" style="3" customWidth="1"/>
    <col min="6" max="6" width="20.3984375" style="3"/>
    <col min="7" max="7" width="30.69921875" style="3" customWidth="1"/>
    <col min="8" max="9" width="16.19921875" style="3" customWidth="1"/>
    <col min="10" max="10" width="65.296875" style="3" customWidth="1"/>
    <col min="11" max="11" width="20.3984375" style="3"/>
    <col min="12" max="78" width="20.3984375" style="20"/>
  </cols>
  <sheetData>
    <row r="10" spans="1:11" ht="28.8" customHeight="1"/>
    <row r="11" spans="1:11" ht="14.4" thickBot="1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spans="1:11" ht="42.6" customHeight="1" thickBot="1">
      <c r="A12" s="51"/>
      <c r="B12" s="51"/>
      <c r="C12" s="51"/>
      <c r="D12" s="51"/>
      <c r="E12" s="51"/>
      <c r="F12" s="51"/>
      <c r="G12" s="65">
        <f>Nov!G17</f>
        <v>12104.780000000002</v>
      </c>
      <c r="H12" s="51"/>
      <c r="I12" s="51"/>
      <c r="J12" s="51"/>
      <c r="K12" s="51"/>
    </row>
    <row r="13" spans="1:11" ht="28.8" customHeight="1" thickBot="1">
      <c r="A13" s="51"/>
      <c r="B13" s="51"/>
      <c r="C13" s="51"/>
      <c r="D13" s="51"/>
      <c r="E13" s="51"/>
      <c r="F13" s="51"/>
      <c r="G13" s="67">
        <f>SUM(H:H)</f>
        <v>0</v>
      </c>
      <c r="H13" s="51"/>
      <c r="I13" s="51"/>
      <c r="J13" s="51"/>
      <c r="K13" s="51"/>
    </row>
    <row r="14" spans="1:11" ht="31.8" customHeight="1" thickBot="1">
      <c r="A14" s="51"/>
      <c r="B14" s="51"/>
      <c r="C14" s="51"/>
      <c r="D14" s="51"/>
      <c r="E14" s="51"/>
      <c r="F14" s="52"/>
      <c r="G14" s="66">
        <f>SUM(G12+G13)</f>
        <v>12104.780000000002</v>
      </c>
      <c r="H14" s="51"/>
      <c r="I14" s="51"/>
      <c r="J14" s="51"/>
      <c r="K14" s="51"/>
    </row>
    <row r="15" spans="1:11" ht="28.8" customHeight="1" thickBot="1">
      <c r="A15" s="51"/>
      <c r="B15" s="51"/>
      <c r="C15" s="51"/>
      <c r="D15" s="51"/>
      <c r="E15" s="51"/>
      <c r="F15" s="52"/>
      <c r="G15" s="68">
        <f>SUM(I:I)</f>
        <v>0</v>
      </c>
      <c r="H15" s="51"/>
      <c r="I15" s="51"/>
      <c r="J15" s="51"/>
      <c r="K15" s="51"/>
    </row>
    <row r="16" spans="1:11" ht="25.8" hidden="1" customHeight="1">
      <c r="A16" s="51"/>
      <c r="B16" s="51"/>
      <c r="C16" s="51"/>
      <c r="D16" s="51"/>
      <c r="E16" s="51"/>
      <c r="F16" s="52"/>
      <c r="G16" s="32"/>
      <c r="H16" s="51"/>
      <c r="I16" s="51"/>
      <c r="J16" s="51"/>
      <c r="K16" s="51"/>
    </row>
    <row r="17" spans="1:78" ht="25.8" customHeight="1">
      <c r="A17" s="51"/>
      <c r="B17" s="51"/>
      <c r="C17" s="51"/>
      <c r="D17" s="51"/>
      <c r="E17" s="51"/>
      <c r="F17" s="52"/>
      <c r="G17" s="56">
        <f>G14-G15</f>
        <v>12104.780000000002</v>
      </c>
      <c r="H17" s="51"/>
      <c r="I17" s="51"/>
      <c r="J17" s="51"/>
      <c r="K17" s="51"/>
    </row>
    <row r="18" spans="1:78" s="69" customFormat="1" ht="24.6" customHeight="1">
      <c r="A18" s="89" t="s">
        <v>23</v>
      </c>
      <c r="B18" s="90"/>
      <c r="C18" s="90"/>
      <c r="D18" s="90"/>
      <c r="E18" s="90"/>
      <c r="F18" s="90"/>
      <c r="G18" s="90"/>
      <c r="H18" s="90"/>
      <c r="I18" s="90"/>
      <c r="J18" s="90"/>
      <c r="K18" s="91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</row>
    <row r="19" spans="1:78" ht="0.6" hidden="1" customHeight="1">
      <c r="A19" s="27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78" ht="0.6" customHeight="1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78" s="3" customFormat="1" ht="24" customHeight="1" thickBot="1">
      <c r="A21" s="28" t="s">
        <v>11</v>
      </c>
      <c r="B21" s="29" t="s">
        <v>7</v>
      </c>
      <c r="C21" s="29" t="s">
        <v>5</v>
      </c>
      <c r="D21" s="29" t="s">
        <v>6</v>
      </c>
      <c r="E21" s="30" t="s">
        <v>1</v>
      </c>
      <c r="F21" s="29" t="s">
        <v>8</v>
      </c>
      <c r="G21" s="29" t="s">
        <v>2</v>
      </c>
      <c r="H21" s="29" t="s">
        <v>9</v>
      </c>
      <c r="I21" s="29" t="s">
        <v>10</v>
      </c>
      <c r="J21" s="58" t="s">
        <v>22</v>
      </c>
      <c r="K21" s="29" t="s">
        <v>14</v>
      </c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</row>
    <row r="22" spans="1:78" s="75" customFormat="1" ht="17.399999999999999">
      <c r="A22" s="70"/>
      <c r="B22" s="71"/>
      <c r="C22" s="70"/>
      <c r="D22" s="70"/>
      <c r="E22" s="70"/>
      <c r="F22" s="50"/>
      <c r="G22" s="70"/>
      <c r="H22" s="79"/>
      <c r="I22" s="79"/>
      <c r="J22" s="70"/>
      <c r="K22" s="73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</row>
    <row r="23" spans="1:78">
      <c r="H23" s="18"/>
      <c r="I23" s="18"/>
    </row>
    <row r="24" spans="1:78">
      <c r="H24" s="18"/>
      <c r="I24" s="18"/>
    </row>
    <row r="25" spans="1:78">
      <c r="E25" s="26"/>
      <c r="H25" s="18"/>
      <c r="I25" s="18"/>
    </row>
    <row r="26" spans="1:78" ht="17.399999999999999">
      <c r="E26" s="92"/>
      <c r="G26" s="95"/>
      <c r="H26" s="18"/>
      <c r="I26" s="18"/>
    </row>
    <row r="27" spans="1:78" ht="17.399999999999999">
      <c r="E27" s="93"/>
      <c r="G27" s="96"/>
      <c r="H27" s="18"/>
      <c r="I27" s="18"/>
    </row>
    <row r="28" spans="1:78" ht="17.399999999999999">
      <c r="E28" s="92"/>
      <c r="G28" s="95"/>
      <c r="H28" s="18"/>
      <c r="I28" s="18"/>
    </row>
    <row r="29" spans="1:78" ht="17.399999999999999">
      <c r="E29" s="93"/>
      <c r="G29" s="96"/>
      <c r="H29" s="18"/>
      <c r="I29" s="18"/>
    </row>
    <row r="30" spans="1:78">
      <c r="E30" s="92"/>
      <c r="H30" s="18"/>
      <c r="I30" s="18"/>
    </row>
    <row r="31" spans="1:78" ht="17.399999999999999">
      <c r="E31" s="92"/>
      <c r="G31" s="97"/>
      <c r="H31" s="18"/>
      <c r="I31" s="18"/>
    </row>
    <row r="32" spans="1:78">
      <c r="E32" s="94"/>
      <c r="H32" s="18"/>
      <c r="I32" s="18"/>
    </row>
    <row r="33" spans="8:9">
      <c r="H33" s="18"/>
      <c r="I33" s="18"/>
    </row>
    <row r="34" spans="8:9">
      <c r="H34" s="18"/>
      <c r="I34" s="18"/>
    </row>
    <row r="35" spans="8:9">
      <c r="H35" s="18"/>
      <c r="I35" s="18"/>
    </row>
    <row r="36" spans="8:9">
      <c r="H36" s="18"/>
      <c r="I36" s="18"/>
    </row>
    <row r="37" spans="8:9">
      <c r="H37" s="18"/>
      <c r="I37" s="18"/>
    </row>
    <row r="38" spans="8:9">
      <c r="H38" s="18"/>
      <c r="I38" s="18"/>
    </row>
    <row r="39" spans="8:9">
      <c r="H39" s="18"/>
      <c r="I39" s="18"/>
    </row>
    <row r="40" spans="8:9">
      <c r="H40" s="18"/>
      <c r="I40" s="18"/>
    </row>
    <row r="41" spans="8:9">
      <c r="H41" s="18"/>
      <c r="I41" s="18"/>
    </row>
    <row r="42" spans="8:9">
      <c r="H42" s="18"/>
      <c r="I42" s="18"/>
    </row>
    <row r="43" spans="8:9">
      <c r="H43" s="18"/>
      <c r="I43" s="18"/>
    </row>
    <row r="44" spans="8:9">
      <c r="H44" s="18"/>
      <c r="I44" s="18"/>
    </row>
    <row r="45" spans="8:9">
      <c r="H45" s="18"/>
      <c r="I45" s="18"/>
    </row>
    <row r="46" spans="8:9">
      <c r="H46" s="18"/>
      <c r="I46" s="18"/>
    </row>
    <row r="47" spans="8:9">
      <c r="H47" s="18"/>
      <c r="I47" s="18"/>
    </row>
    <row r="48" spans="8:9">
      <c r="H48" s="18"/>
      <c r="I48" s="18"/>
    </row>
    <row r="49" spans="8:9">
      <c r="H49" s="18"/>
      <c r="I49" s="18"/>
    </row>
    <row r="50" spans="8:9">
      <c r="H50" s="18"/>
      <c r="I50" s="18"/>
    </row>
    <row r="51" spans="8:9">
      <c r="H51" s="18"/>
      <c r="I51" s="18"/>
    </row>
    <row r="52" spans="8:9">
      <c r="H52" s="18"/>
      <c r="I52" s="18"/>
    </row>
    <row r="53" spans="8:9">
      <c r="H53" s="18"/>
      <c r="I53" s="18"/>
    </row>
    <row r="54" spans="8:9">
      <c r="H54" s="18"/>
      <c r="I54" s="18"/>
    </row>
    <row r="55" spans="8:9">
      <c r="H55" s="18"/>
      <c r="I55" s="18"/>
    </row>
    <row r="56" spans="8:9">
      <c r="H56" s="18"/>
      <c r="I56" s="18"/>
    </row>
    <row r="57" spans="8:9">
      <c r="H57" s="18"/>
      <c r="I57" s="18"/>
    </row>
    <row r="58" spans="8:9">
      <c r="H58" s="18"/>
      <c r="I58" s="18"/>
    </row>
    <row r="59" spans="8:9">
      <c r="H59" s="18"/>
      <c r="I59" s="18"/>
    </row>
    <row r="60" spans="8:9">
      <c r="H60" s="18"/>
      <c r="I60" s="18"/>
    </row>
    <row r="61" spans="8:9">
      <c r="H61" s="18"/>
      <c r="I61" s="18"/>
    </row>
    <row r="62" spans="8:9">
      <c r="H62" s="18"/>
      <c r="I62" s="18"/>
    </row>
    <row r="63" spans="8:9">
      <c r="H63" s="18"/>
      <c r="I63" s="18"/>
    </row>
    <row r="64" spans="8:9">
      <c r="H64" s="18"/>
      <c r="I64" s="18"/>
    </row>
    <row r="65" spans="8:9">
      <c r="H65" s="18"/>
      <c r="I65" s="18"/>
    </row>
    <row r="66" spans="8:9">
      <c r="H66" s="18"/>
      <c r="I66" s="18"/>
    </row>
    <row r="67" spans="8:9">
      <c r="H67" s="18"/>
      <c r="I67" s="18"/>
    </row>
    <row r="68" spans="8:9">
      <c r="H68" s="18"/>
      <c r="I68" s="18"/>
    </row>
    <row r="69" spans="8:9">
      <c r="H69" s="18"/>
      <c r="I69" s="18"/>
    </row>
    <row r="70" spans="8:9">
      <c r="H70" s="18"/>
      <c r="I70" s="18"/>
    </row>
    <row r="71" spans="8:9">
      <c r="H71" s="18"/>
      <c r="I71" s="18"/>
    </row>
    <row r="72" spans="8:9">
      <c r="H72" s="18"/>
      <c r="I72" s="18"/>
    </row>
    <row r="73" spans="8:9">
      <c r="H73" s="18"/>
      <c r="I73" s="18"/>
    </row>
    <row r="74" spans="8:9">
      <c r="H74" s="18"/>
      <c r="I74" s="18"/>
    </row>
    <row r="75" spans="8:9">
      <c r="H75" s="18"/>
      <c r="I75" s="18"/>
    </row>
    <row r="76" spans="8:9">
      <c r="H76" s="18"/>
      <c r="I76" s="18"/>
    </row>
    <row r="77" spans="8:9">
      <c r="H77" s="18"/>
      <c r="I77" s="18"/>
    </row>
    <row r="78" spans="8:9">
      <c r="H78" s="18"/>
      <c r="I78" s="18"/>
    </row>
    <row r="79" spans="8:9">
      <c r="H79" s="18"/>
      <c r="I79" s="18"/>
    </row>
    <row r="80" spans="8:9">
      <c r="H80" s="18"/>
      <c r="I80" s="18"/>
    </row>
    <row r="81" spans="8:9">
      <c r="H81" s="18"/>
      <c r="I81" s="18"/>
    </row>
    <row r="82" spans="8:9">
      <c r="H82" s="18"/>
      <c r="I82" s="18"/>
    </row>
    <row r="83" spans="8:9">
      <c r="H83" s="18"/>
      <c r="I83" s="18"/>
    </row>
    <row r="84" spans="8:9">
      <c r="H84" s="18"/>
      <c r="I84" s="18"/>
    </row>
    <row r="85" spans="8:9">
      <c r="H85" s="18"/>
      <c r="I85" s="18"/>
    </row>
    <row r="86" spans="8:9">
      <c r="H86" s="18"/>
      <c r="I86" s="18"/>
    </row>
    <row r="87" spans="8:9">
      <c r="H87" s="18"/>
      <c r="I87" s="18"/>
    </row>
    <row r="88" spans="8:9">
      <c r="H88" s="18"/>
      <c r="I88" s="18"/>
    </row>
    <row r="89" spans="8:9">
      <c r="H89" s="18"/>
      <c r="I89" s="18"/>
    </row>
    <row r="90" spans="8:9">
      <c r="H90" s="18"/>
      <c r="I90" s="18"/>
    </row>
    <row r="91" spans="8:9">
      <c r="H91" s="18"/>
      <c r="I91" s="18"/>
    </row>
    <row r="92" spans="8:9">
      <c r="H92" s="18"/>
      <c r="I92" s="18"/>
    </row>
    <row r="93" spans="8:9">
      <c r="H93" s="18"/>
      <c r="I93" s="18"/>
    </row>
    <row r="94" spans="8:9">
      <c r="H94" s="18"/>
      <c r="I94" s="18"/>
    </row>
    <row r="95" spans="8:9">
      <c r="H95" s="18"/>
      <c r="I95" s="18"/>
    </row>
    <row r="96" spans="8:9">
      <c r="H96" s="18"/>
      <c r="I96" s="18"/>
    </row>
    <row r="97" spans="8:9">
      <c r="H97" s="18"/>
      <c r="I97" s="18"/>
    </row>
    <row r="98" spans="8:9">
      <c r="H98" s="18"/>
      <c r="I98" s="18"/>
    </row>
    <row r="99" spans="8:9">
      <c r="H99" s="18"/>
      <c r="I99" s="18"/>
    </row>
    <row r="100" spans="8:9">
      <c r="H100" s="18"/>
      <c r="I100" s="18"/>
    </row>
    <row r="101" spans="8:9">
      <c r="H101" s="18"/>
      <c r="I101" s="18"/>
    </row>
    <row r="102" spans="8:9">
      <c r="H102" s="18"/>
      <c r="I102" s="18"/>
    </row>
    <row r="103" spans="8:9">
      <c r="H103" s="18"/>
      <c r="I103" s="18"/>
    </row>
    <row r="104" spans="8:9">
      <c r="H104" s="18"/>
      <c r="I104" s="18"/>
    </row>
    <row r="105" spans="8:9">
      <c r="H105" s="18"/>
      <c r="I105" s="18"/>
    </row>
    <row r="106" spans="8:9">
      <c r="H106" s="18"/>
      <c r="I106" s="18"/>
    </row>
    <row r="107" spans="8:9">
      <c r="H107" s="18"/>
      <c r="I107" s="18"/>
    </row>
    <row r="108" spans="8:9">
      <c r="H108" s="18"/>
      <c r="I108" s="18"/>
    </row>
    <row r="109" spans="8:9">
      <c r="H109" s="18"/>
      <c r="I109" s="18"/>
    </row>
    <row r="110" spans="8:9">
      <c r="H110" s="18"/>
      <c r="I110" s="18"/>
    </row>
    <row r="111" spans="8:9">
      <c r="H111" s="18"/>
      <c r="I111" s="18"/>
    </row>
    <row r="112" spans="8:9">
      <c r="H112" s="18"/>
      <c r="I112" s="18"/>
    </row>
    <row r="113" spans="8:9">
      <c r="H113" s="18"/>
      <c r="I113" s="18"/>
    </row>
    <row r="114" spans="8:9">
      <c r="H114" s="18"/>
      <c r="I114" s="18"/>
    </row>
    <row r="115" spans="8:9">
      <c r="H115" s="18"/>
      <c r="I115" s="18"/>
    </row>
    <row r="116" spans="8:9">
      <c r="H116" s="18"/>
      <c r="I116" s="18"/>
    </row>
    <row r="117" spans="8:9">
      <c r="H117" s="18"/>
      <c r="I117" s="18"/>
    </row>
    <row r="118" spans="8:9">
      <c r="H118" s="18"/>
      <c r="I118" s="18"/>
    </row>
    <row r="119" spans="8:9">
      <c r="H119" s="18"/>
      <c r="I119" s="18"/>
    </row>
    <row r="120" spans="8:9">
      <c r="H120" s="18"/>
      <c r="I120" s="18"/>
    </row>
    <row r="121" spans="8:9">
      <c r="H121" s="18"/>
      <c r="I121" s="18"/>
    </row>
    <row r="122" spans="8:9">
      <c r="H122" s="18"/>
      <c r="I122" s="18"/>
    </row>
    <row r="123" spans="8:9">
      <c r="H123" s="18"/>
      <c r="I123" s="18"/>
    </row>
    <row r="124" spans="8:9">
      <c r="H124" s="18"/>
      <c r="I124" s="18"/>
    </row>
    <row r="125" spans="8:9">
      <c r="H125" s="18"/>
      <c r="I125" s="18"/>
    </row>
    <row r="126" spans="8:9">
      <c r="H126" s="18"/>
      <c r="I126" s="18"/>
    </row>
    <row r="127" spans="8:9">
      <c r="H127" s="18"/>
      <c r="I127" s="18"/>
    </row>
    <row r="128" spans="8:9">
      <c r="H128" s="18"/>
      <c r="I128" s="18"/>
    </row>
    <row r="129" spans="8:9">
      <c r="H129" s="18"/>
      <c r="I129" s="18"/>
    </row>
    <row r="130" spans="8:9">
      <c r="H130" s="18"/>
      <c r="I130" s="18"/>
    </row>
    <row r="131" spans="8:9">
      <c r="H131" s="18"/>
      <c r="I131" s="18"/>
    </row>
    <row r="132" spans="8:9">
      <c r="H132" s="18"/>
      <c r="I132" s="18"/>
    </row>
    <row r="133" spans="8:9">
      <c r="H133" s="18"/>
      <c r="I133" s="18"/>
    </row>
    <row r="134" spans="8:9">
      <c r="H134" s="18"/>
      <c r="I134" s="18"/>
    </row>
    <row r="135" spans="8:9">
      <c r="H135" s="18"/>
      <c r="I135" s="18"/>
    </row>
    <row r="136" spans="8:9">
      <c r="H136" s="18"/>
      <c r="I136" s="18"/>
    </row>
    <row r="137" spans="8:9">
      <c r="H137" s="18"/>
      <c r="I137" s="18"/>
    </row>
    <row r="138" spans="8:9">
      <c r="H138" s="18"/>
      <c r="I138" s="18"/>
    </row>
    <row r="139" spans="8:9">
      <c r="H139" s="18"/>
      <c r="I139" s="18"/>
    </row>
    <row r="140" spans="8:9">
      <c r="H140" s="18"/>
      <c r="I140" s="18"/>
    </row>
    <row r="141" spans="8:9">
      <c r="H141" s="18"/>
      <c r="I141" s="18"/>
    </row>
    <row r="142" spans="8:9">
      <c r="H142" s="18"/>
      <c r="I142" s="18"/>
    </row>
    <row r="143" spans="8:9">
      <c r="H143" s="18"/>
      <c r="I143" s="18"/>
    </row>
    <row r="144" spans="8:9">
      <c r="H144" s="18"/>
      <c r="I144" s="18"/>
    </row>
    <row r="145" spans="8:9">
      <c r="H145" s="18"/>
      <c r="I145" s="18"/>
    </row>
    <row r="146" spans="8:9">
      <c r="H146" s="18"/>
      <c r="I146" s="18"/>
    </row>
    <row r="147" spans="8:9">
      <c r="H147" s="18"/>
      <c r="I147" s="18"/>
    </row>
    <row r="148" spans="8:9">
      <c r="H148" s="18"/>
      <c r="I148" s="18"/>
    </row>
    <row r="149" spans="8:9">
      <c r="H149" s="18"/>
      <c r="I149" s="18"/>
    </row>
    <row r="150" spans="8:9">
      <c r="H150" s="18"/>
      <c r="I150" s="18"/>
    </row>
    <row r="151" spans="8:9">
      <c r="H151" s="18"/>
      <c r="I151" s="18"/>
    </row>
    <row r="152" spans="8:9">
      <c r="H152" s="18"/>
      <c r="I152" s="18"/>
    </row>
    <row r="153" spans="8:9">
      <c r="H153" s="18"/>
      <c r="I153" s="18"/>
    </row>
    <row r="154" spans="8:9">
      <c r="H154" s="18"/>
      <c r="I154" s="18"/>
    </row>
    <row r="155" spans="8:9">
      <c r="H155" s="18"/>
      <c r="I155" s="18"/>
    </row>
    <row r="156" spans="8:9">
      <c r="H156" s="18"/>
      <c r="I156" s="18"/>
    </row>
    <row r="157" spans="8:9">
      <c r="H157" s="18"/>
      <c r="I157" s="18"/>
    </row>
    <row r="158" spans="8:9">
      <c r="H158" s="18"/>
      <c r="I158" s="18"/>
    </row>
    <row r="159" spans="8:9">
      <c r="H159" s="18"/>
      <c r="I159" s="18"/>
    </row>
    <row r="160" spans="8:9">
      <c r="H160" s="18"/>
      <c r="I160" s="18"/>
    </row>
    <row r="161" spans="8:9">
      <c r="H161" s="18"/>
      <c r="I161" s="18"/>
    </row>
    <row r="162" spans="8:9">
      <c r="H162" s="18"/>
      <c r="I162" s="18"/>
    </row>
    <row r="163" spans="8:9">
      <c r="H163" s="18"/>
      <c r="I163" s="18"/>
    </row>
    <row r="164" spans="8:9">
      <c r="H164" s="18"/>
      <c r="I164" s="18"/>
    </row>
    <row r="165" spans="8:9">
      <c r="H165" s="18"/>
      <c r="I165" s="18"/>
    </row>
    <row r="166" spans="8:9">
      <c r="H166" s="18"/>
      <c r="I166" s="18"/>
    </row>
    <row r="167" spans="8:9">
      <c r="H167" s="18"/>
      <c r="I167" s="18"/>
    </row>
    <row r="168" spans="8:9">
      <c r="H168" s="18"/>
      <c r="I168" s="18"/>
    </row>
    <row r="169" spans="8:9">
      <c r="H169" s="18"/>
      <c r="I169" s="18"/>
    </row>
    <row r="170" spans="8:9">
      <c r="H170" s="18"/>
      <c r="I170" s="18"/>
    </row>
    <row r="171" spans="8:9">
      <c r="H171" s="18"/>
      <c r="I171" s="18"/>
    </row>
    <row r="172" spans="8:9">
      <c r="H172" s="18"/>
      <c r="I172" s="18"/>
    </row>
    <row r="173" spans="8:9">
      <c r="H173" s="18"/>
      <c r="I173" s="18"/>
    </row>
    <row r="174" spans="8:9">
      <c r="H174" s="18"/>
      <c r="I174" s="18"/>
    </row>
    <row r="175" spans="8:9">
      <c r="H175" s="18"/>
      <c r="I175" s="18"/>
    </row>
    <row r="176" spans="8:9">
      <c r="H176" s="18"/>
      <c r="I176" s="18"/>
    </row>
    <row r="177" spans="8:9">
      <c r="H177" s="18"/>
      <c r="I177" s="18"/>
    </row>
    <row r="178" spans="8:9">
      <c r="H178" s="18"/>
      <c r="I178" s="18"/>
    </row>
    <row r="179" spans="8:9">
      <c r="H179" s="18"/>
      <c r="I179" s="18"/>
    </row>
    <row r="180" spans="8:9">
      <c r="H180" s="18"/>
      <c r="I180" s="18"/>
    </row>
    <row r="181" spans="8:9">
      <c r="H181" s="18"/>
      <c r="I181" s="18"/>
    </row>
    <row r="182" spans="8:9">
      <c r="H182" s="18"/>
      <c r="I182" s="18"/>
    </row>
    <row r="183" spans="8:9">
      <c r="H183" s="18"/>
      <c r="I183" s="18"/>
    </row>
    <row r="184" spans="8:9">
      <c r="H184" s="18"/>
      <c r="I184" s="18"/>
    </row>
    <row r="185" spans="8:9">
      <c r="H185" s="18"/>
      <c r="I185" s="18"/>
    </row>
    <row r="186" spans="8:9">
      <c r="H186" s="18"/>
      <c r="I186" s="18"/>
    </row>
    <row r="187" spans="8:9">
      <c r="H187" s="18"/>
      <c r="I187" s="18"/>
    </row>
    <row r="188" spans="8:9">
      <c r="H188" s="18"/>
      <c r="I188" s="18"/>
    </row>
    <row r="189" spans="8:9">
      <c r="H189" s="18"/>
      <c r="I189" s="18"/>
    </row>
    <row r="190" spans="8:9">
      <c r="H190" s="18"/>
      <c r="I190" s="18"/>
    </row>
    <row r="191" spans="8:9">
      <c r="H191" s="18"/>
      <c r="I191" s="18"/>
    </row>
    <row r="192" spans="8:9">
      <c r="H192" s="18"/>
      <c r="I192" s="18"/>
    </row>
    <row r="193" spans="8:9">
      <c r="H193" s="18"/>
      <c r="I193" s="18"/>
    </row>
    <row r="194" spans="8:9">
      <c r="H194" s="18"/>
      <c r="I194" s="18"/>
    </row>
    <row r="195" spans="8:9">
      <c r="H195" s="18"/>
      <c r="I195" s="18"/>
    </row>
    <row r="196" spans="8:9">
      <c r="H196" s="18"/>
      <c r="I196" s="18"/>
    </row>
    <row r="197" spans="8:9">
      <c r="H197" s="18"/>
      <c r="I197" s="18"/>
    </row>
    <row r="198" spans="8:9">
      <c r="H198" s="18"/>
      <c r="I198" s="18"/>
    </row>
    <row r="199" spans="8:9">
      <c r="H199" s="18"/>
      <c r="I199" s="18"/>
    </row>
    <row r="200" spans="8:9">
      <c r="H200" s="18"/>
      <c r="I200" s="18"/>
    </row>
    <row r="201" spans="8:9">
      <c r="H201" s="18"/>
      <c r="I201" s="18"/>
    </row>
    <row r="202" spans="8:9">
      <c r="H202" s="18"/>
      <c r="I202" s="18"/>
    </row>
    <row r="203" spans="8:9">
      <c r="H203" s="18"/>
      <c r="I203" s="18"/>
    </row>
    <row r="204" spans="8:9">
      <c r="H204" s="18"/>
      <c r="I204" s="18"/>
    </row>
    <row r="205" spans="8:9">
      <c r="H205" s="18"/>
      <c r="I205" s="18"/>
    </row>
    <row r="206" spans="8:9">
      <c r="H206" s="18"/>
      <c r="I206" s="18"/>
    </row>
    <row r="207" spans="8:9">
      <c r="H207" s="18"/>
      <c r="I207" s="18"/>
    </row>
    <row r="208" spans="8:9">
      <c r="H208" s="18"/>
      <c r="I208" s="18"/>
    </row>
    <row r="209" spans="8:9">
      <c r="H209" s="18"/>
      <c r="I209" s="18"/>
    </row>
    <row r="210" spans="8:9">
      <c r="H210" s="18"/>
      <c r="I210" s="18"/>
    </row>
    <row r="211" spans="8:9">
      <c r="H211" s="18"/>
      <c r="I211" s="18"/>
    </row>
    <row r="212" spans="8:9">
      <c r="H212" s="18"/>
      <c r="I212" s="18"/>
    </row>
    <row r="213" spans="8:9">
      <c r="H213" s="18"/>
      <c r="I213" s="18"/>
    </row>
    <row r="214" spans="8:9">
      <c r="H214" s="18"/>
      <c r="I214" s="18"/>
    </row>
    <row r="215" spans="8:9">
      <c r="H215" s="18"/>
      <c r="I215" s="18"/>
    </row>
    <row r="216" spans="8:9">
      <c r="H216" s="18"/>
      <c r="I216" s="18"/>
    </row>
    <row r="217" spans="8:9">
      <c r="H217" s="18"/>
      <c r="I217" s="18"/>
    </row>
    <row r="218" spans="8:9">
      <c r="H218" s="18"/>
      <c r="I218" s="18"/>
    </row>
    <row r="219" spans="8:9">
      <c r="H219" s="18"/>
      <c r="I219" s="18"/>
    </row>
    <row r="220" spans="8:9">
      <c r="H220" s="18"/>
      <c r="I220" s="18"/>
    </row>
    <row r="221" spans="8:9">
      <c r="H221" s="18"/>
      <c r="I221" s="18"/>
    </row>
    <row r="222" spans="8:9">
      <c r="H222" s="18"/>
      <c r="I222" s="18"/>
    </row>
    <row r="223" spans="8:9">
      <c r="H223" s="18"/>
      <c r="I223" s="18"/>
    </row>
    <row r="224" spans="8:9">
      <c r="H224" s="18"/>
      <c r="I224" s="18"/>
    </row>
    <row r="225" spans="8:9">
      <c r="H225" s="18"/>
      <c r="I225" s="18"/>
    </row>
    <row r="226" spans="8:9">
      <c r="H226" s="18"/>
      <c r="I226" s="18"/>
    </row>
    <row r="227" spans="8:9">
      <c r="H227" s="18"/>
      <c r="I227" s="18"/>
    </row>
    <row r="228" spans="8:9">
      <c r="H228" s="18"/>
      <c r="I228" s="18"/>
    </row>
    <row r="229" spans="8:9">
      <c r="H229" s="18"/>
      <c r="I229" s="18"/>
    </row>
    <row r="230" spans="8:9">
      <c r="H230" s="18"/>
      <c r="I230" s="18"/>
    </row>
    <row r="231" spans="8:9">
      <c r="H231" s="18"/>
      <c r="I231" s="18"/>
    </row>
    <row r="232" spans="8:9">
      <c r="H232" s="18"/>
      <c r="I232" s="18"/>
    </row>
    <row r="233" spans="8:9">
      <c r="H233" s="18"/>
      <c r="I233" s="18"/>
    </row>
    <row r="234" spans="8:9">
      <c r="H234" s="18"/>
      <c r="I234" s="18"/>
    </row>
    <row r="235" spans="8:9">
      <c r="H235" s="18"/>
      <c r="I235" s="18"/>
    </row>
    <row r="236" spans="8:9">
      <c r="H236" s="18"/>
      <c r="I236" s="18"/>
    </row>
    <row r="237" spans="8:9">
      <c r="H237" s="18"/>
      <c r="I237" s="18"/>
    </row>
    <row r="238" spans="8:9">
      <c r="H238" s="18"/>
      <c r="I238" s="18"/>
    </row>
    <row r="239" spans="8:9">
      <c r="H239" s="18"/>
      <c r="I239" s="18"/>
    </row>
    <row r="240" spans="8:9">
      <c r="H240" s="18"/>
      <c r="I240" s="18"/>
    </row>
    <row r="241" spans="8:9">
      <c r="H241" s="18"/>
      <c r="I241" s="18"/>
    </row>
    <row r="242" spans="8:9">
      <c r="H242" s="18"/>
      <c r="I242" s="18"/>
    </row>
    <row r="243" spans="8:9">
      <c r="H243" s="18"/>
      <c r="I243" s="18"/>
    </row>
    <row r="244" spans="8:9">
      <c r="H244" s="18"/>
      <c r="I244" s="18"/>
    </row>
    <row r="245" spans="8:9">
      <c r="H245" s="18"/>
      <c r="I245" s="18"/>
    </row>
    <row r="246" spans="8:9">
      <c r="H246" s="18"/>
      <c r="I246" s="18"/>
    </row>
    <row r="247" spans="8:9">
      <c r="H247" s="18"/>
      <c r="I247" s="18"/>
    </row>
    <row r="248" spans="8:9">
      <c r="H248" s="18"/>
      <c r="I248" s="18"/>
    </row>
    <row r="249" spans="8:9">
      <c r="H249" s="18"/>
      <c r="I249" s="18"/>
    </row>
    <row r="250" spans="8:9">
      <c r="H250" s="18"/>
      <c r="I250" s="18"/>
    </row>
    <row r="251" spans="8:9">
      <c r="H251" s="18"/>
      <c r="I251" s="18"/>
    </row>
    <row r="252" spans="8:9">
      <c r="H252" s="18"/>
      <c r="I252" s="18"/>
    </row>
    <row r="253" spans="8:9">
      <c r="H253" s="18"/>
      <c r="I253" s="18"/>
    </row>
    <row r="254" spans="8:9">
      <c r="H254" s="18"/>
      <c r="I254" s="18"/>
    </row>
    <row r="255" spans="8:9">
      <c r="H255" s="18"/>
      <c r="I255" s="18"/>
    </row>
    <row r="256" spans="8:9">
      <c r="H256" s="18"/>
      <c r="I256" s="18"/>
    </row>
    <row r="257" spans="8:9">
      <c r="H257" s="18"/>
      <c r="I257" s="18"/>
    </row>
    <row r="258" spans="8:9">
      <c r="H258" s="18"/>
      <c r="I258" s="18"/>
    </row>
    <row r="259" spans="8:9">
      <c r="H259" s="18"/>
      <c r="I259" s="18"/>
    </row>
    <row r="260" spans="8:9">
      <c r="H260" s="18"/>
      <c r="I260" s="18"/>
    </row>
    <row r="261" spans="8:9">
      <c r="H261" s="18"/>
      <c r="I261" s="18"/>
    </row>
    <row r="262" spans="8:9">
      <c r="H262" s="18"/>
      <c r="I262" s="18"/>
    </row>
    <row r="263" spans="8:9">
      <c r="H263" s="18"/>
      <c r="I263" s="18"/>
    </row>
    <row r="264" spans="8:9">
      <c r="H264" s="18"/>
      <c r="I264" s="18"/>
    </row>
    <row r="265" spans="8:9">
      <c r="H265" s="18"/>
      <c r="I265" s="18"/>
    </row>
    <row r="266" spans="8:9">
      <c r="H266" s="18"/>
      <c r="I266" s="18"/>
    </row>
    <row r="267" spans="8:9">
      <c r="H267" s="18"/>
      <c r="I267" s="18"/>
    </row>
    <row r="268" spans="8:9">
      <c r="H268" s="18"/>
      <c r="I268" s="18"/>
    </row>
    <row r="269" spans="8:9">
      <c r="H269" s="18"/>
      <c r="I269" s="18"/>
    </row>
    <row r="270" spans="8:9">
      <c r="H270" s="18"/>
      <c r="I270" s="18"/>
    </row>
    <row r="271" spans="8:9">
      <c r="H271" s="18"/>
      <c r="I271" s="18"/>
    </row>
    <row r="272" spans="8:9">
      <c r="H272" s="18"/>
      <c r="I272" s="18"/>
    </row>
    <row r="273" spans="8:9">
      <c r="H273" s="18"/>
      <c r="I273" s="18"/>
    </row>
    <row r="274" spans="8:9">
      <c r="H274" s="18"/>
      <c r="I274" s="18"/>
    </row>
    <row r="275" spans="8:9">
      <c r="H275" s="18"/>
      <c r="I275" s="18"/>
    </row>
    <row r="276" spans="8:9">
      <c r="H276" s="18"/>
      <c r="I276" s="18"/>
    </row>
    <row r="277" spans="8:9">
      <c r="H277" s="18"/>
      <c r="I277" s="18"/>
    </row>
    <row r="278" spans="8:9">
      <c r="H278" s="18"/>
      <c r="I278" s="18"/>
    </row>
    <row r="279" spans="8:9">
      <c r="H279" s="18"/>
      <c r="I279" s="18"/>
    </row>
    <row r="280" spans="8:9">
      <c r="H280" s="18"/>
      <c r="I280" s="18"/>
    </row>
    <row r="281" spans="8:9">
      <c r="H281" s="18"/>
      <c r="I281" s="18"/>
    </row>
    <row r="282" spans="8:9">
      <c r="H282" s="18"/>
      <c r="I282" s="18"/>
    </row>
    <row r="283" spans="8:9">
      <c r="H283" s="18"/>
      <c r="I283" s="18"/>
    </row>
    <row r="284" spans="8:9">
      <c r="H284" s="18"/>
      <c r="I284" s="18"/>
    </row>
    <row r="285" spans="8:9">
      <c r="H285" s="18"/>
      <c r="I285" s="18"/>
    </row>
    <row r="286" spans="8:9">
      <c r="H286" s="18"/>
      <c r="I286" s="18"/>
    </row>
    <row r="287" spans="8:9">
      <c r="H287" s="18"/>
      <c r="I287" s="18"/>
    </row>
    <row r="288" spans="8:9">
      <c r="H288" s="18"/>
      <c r="I288" s="18"/>
    </row>
    <row r="289" spans="8:9">
      <c r="H289" s="18"/>
      <c r="I289" s="18"/>
    </row>
    <row r="290" spans="8:9">
      <c r="H290" s="18"/>
      <c r="I290" s="18"/>
    </row>
    <row r="291" spans="8:9">
      <c r="H291" s="18"/>
      <c r="I291" s="18"/>
    </row>
    <row r="292" spans="8:9">
      <c r="H292" s="18"/>
      <c r="I292" s="18"/>
    </row>
    <row r="293" spans="8:9">
      <c r="H293" s="18"/>
      <c r="I293" s="18"/>
    </row>
    <row r="294" spans="8:9">
      <c r="H294" s="18"/>
      <c r="I294" s="18"/>
    </row>
    <row r="295" spans="8:9">
      <c r="H295" s="18"/>
      <c r="I295" s="18"/>
    </row>
    <row r="296" spans="8:9">
      <c r="H296" s="18"/>
      <c r="I296" s="18"/>
    </row>
  </sheetData>
  <mergeCells count="1">
    <mergeCell ref="A18:K18"/>
  </mergeCells>
  <conditionalFormatting sqref="E26:E31">
    <cfRule type="expression" priority="1">
      <formula>"“=$A$1&gt;5”"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Plan1</vt:lpstr>
      <vt:lpstr>Tri</vt:lpstr>
      <vt:lpstr>Jan</vt:lpstr>
      <vt:lpstr>Fev</vt:lpstr>
      <vt:lpstr>Mar</vt:lpstr>
      <vt:lpstr>Abr</vt:lpstr>
      <vt:lpstr>Maio</vt:lpstr>
      <vt:lpstr>Jun</vt:lpstr>
      <vt:lpstr>Jul</vt:lpstr>
      <vt:lpstr>Agos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pimenta</dc:creator>
  <cp:lastModifiedBy>ricardo pimenta</cp:lastModifiedBy>
  <dcterms:created xsi:type="dcterms:W3CDTF">2021-01-28T01:33:39Z</dcterms:created>
  <dcterms:modified xsi:type="dcterms:W3CDTF">2021-04-08T20:17:24Z</dcterms:modified>
</cp:coreProperties>
</file>