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7 7040\Downloads\"/>
    </mc:Choice>
  </mc:AlternateContent>
  <bookViews>
    <workbookView xWindow="0" yWindow="0" windowWidth="20490" windowHeight="7755" activeTab="1"/>
  </bookViews>
  <sheets>
    <sheet name="Salario" sheetId="1" r:id="rId1"/>
    <sheet name="Hoja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2" l="1"/>
  <c r="J3" i="2"/>
  <c r="J4" i="2"/>
  <c r="J5" i="2"/>
  <c r="J6" i="2"/>
  <c r="J7" i="2"/>
  <c r="J8" i="2"/>
  <c r="J9" i="2"/>
  <c r="J10" i="2"/>
  <c r="J11" i="2"/>
  <c r="D3" i="2"/>
  <c r="I3" i="2" s="1"/>
  <c r="D4" i="2"/>
  <c r="D5" i="2"/>
  <c r="I5" i="2" s="1"/>
  <c r="D6" i="2"/>
  <c r="D7" i="2"/>
  <c r="D8" i="2"/>
  <c r="D9" i="2"/>
  <c r="I9" i="2" s="1"/>
  <c r="D10" i="2"/>
  <c r="D11" i="2"/>
  <c r="I11" i="2" s="1"/>
  <c r="D2" i="2"/>
  <c r="I2" i="2" s="1"/>
  <c r="J2" i="2"/>
  <c r="I4" i="2"/>
  <c r="I6" i="2"/>
  <c r="I7" i="2"/>
  <c r="I8" i="2"/>
  <c r="I10" i="2"/>
  <c r="H3" i="2"/>
  <c r="H4" i="2"/>
  <c r="H5" i="2"/>
  <c r="H6" i="2"/>
  <c r="H7" i="2"/>
  <c r="H8" i="2"/>
  <c r="H9" i="2"/>
  <c r="H10" i="2"/>
  <c r="H11" i="2"/>
  <c r="G3" i="2"/>
  <c r="G4" i="2"/>
  <c r="G5" i="2"/>
  <c r="G6" i="2"/>
  <c r="G7" i="2"/>
  <c r="G8" i="2"/>
  <c r="G9" i="2"/>
  <c r="G10" i="2"/>
  <c r="G11" i="2"/>
  <c r="G2" i="2"/>
  <c r="F3" i="2"/>
  <c r="F4" i="2"/>
  <c r="F5" i="2"/>
  <c r="F6" i="2"/>
  <c r="F7" i="2"/>
  <c r="F8" i="2"/>
  <c r="F9" i="2"/>
  <c r="F10" i="2"/>
  <c r="F11" i="2"/>
  <c r="F2" i="2"/>
  <c r="E3" i="2"/>
  <c r="E4" i="2"/>
  <c r="E5" i="2"/>
  <c r="E6" i="2"/>
  <c r="E7" i="2"/>
  <c r="E8" i="2"/>
  <c r="E9" i="2"/>
  <c r="E10" i="2"/>
  <c r="E11" i="2"/>
  <c r="E2" i="2"/>
  <c r="H7" i="1"/>
  <c r="I7" i="1" s="1"/>
  <c r="H8" i="1"/>
  <c r="I8" i="1" s="1"/>
  <c r="G7" i="1"/>
  <c r="G8" i="1"/>
  <c r="G9" i="1"/>
  <c r="G10" i="1"/>
  <c r="G6" i="1"/>
  <c r="F7" i="1"/>
  <c r="F8" i="1"/>
  <c r="F9" i="1"/>
  <c r="F10" i="1"/>
  <c r="F6" i="1"/>
  <c r="E7" i="1"/>
  <c r="E8" i="1"/>
  <c r="E9" i="1"/>
  <c r="H9" i="1" s="1"/>
  <c r="I9" i="1" s="1"/>
  <c r="E10" i="1"/>
  <c r="H10" i="1" s="1"/>
  <c r="I10" i="1" s="1"/>
  <c r="E6" i="1"/>
  <c r="H6" i="1" s="1"/>
  <c r="I6" i="1" s="1"/>
</calcChain>
</file>

<file path=xl/sharedStrings.xml><?xml version="1.0" encoding="utf-8"?>
<sst xmlns="http://schemas.openxmlformats.org/spreadsheetml/2006/main" count="32" uniqueCount="32">
  <si>
    <t>Johnson`s Creations</t>
  </si>
  <si>
    <t>Plantilla</t>
  </si>
  <si>
    <t>Mes: Mayo</t>
  </si>
  <si>
    <t>ID de empleado</t>
  </si>
  <si>
    <t xml:space="preserve">Nombre </t>
  </si>
  <si>
    <t>S.soc</t>
  </si>
  <si>
    <t>S.Edu</t>
  </si>
  <si>
    <t>Imp/renta</t>
  </si>
  <si>
    <t>Deducciones</t>
  </si>
  <si>
    <t>Salario neto</t>
  </si>
  <si>
    <t xml:space="preserve"> Sergio Ramos</t>
  </si>
  <si>
    <t>Negrito Quintero</t>
  </si>
  <si>
    <t>Dwayn Johnson</t>
  </si>
  <si>
    <t>Naruto Uzumaki</t>
  </si>
  <si>
    <t xml:space="preserve"> Chifundo Garcia</t>
  </si>
  <si>
    <t>CEO</t>
  </si>
  <si>
    <t>Analista de sistema</t>
  </si>
  <si>
    <t>Programador</t>
  </si>
  <si>
    <t>Tester</t>
  </si>
  <si>
    <t>Cargo</t>
  </si>
  <si>
    <t>Salario Bruto</t>
  </si>
  <si>
    <t>Conserge</t>
  </si>
  <si>
    <t xml:space="preserve"># </t>
  </si>
  <si>
    <t xml:space="preserve">lado a </t>
  </si>
  <si>
    <t xml:space="preserve">lado b </t>
  </si>
  <si>
    <t>lado c</t>
  </si>
  <si>
    <t>Tan A</t>
  </si>
  <si>
    <t>1/tan A</t>
  </si>
  <si>
    <t>Angulo A</t>
  </si>
  <si>
    <t>Angulo B</t>
  </si>
  <si>
    <t>Perímetro</t>
  </si>
  <si>
    <t>Área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</si>
</sst>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#,##0.00\ &quot;€&quot;;[Red]\-#,##0.00\ &quot;€&quot;"/>
  </numFmts>
  <fonts count="6" x14ac:knownFonts="1">
    <font>
      <sz val="11"/>
      <color theme="1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sz val="24"/>
      <color theme="1"/>
      <name val="Arial Black"/>
      <family val="2"/>
    </font>
    <font>
      <sz val="11"/>
      <color theme="1"/>
      <name val="Arial Black"/>
      <family val="2"/>
    </font>
    <font>
      <sz val="12"/>
      <color theme="7" tint="-0.249977111117893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7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8" fontId="0" fillId="0" borderId="1" xfId="0" applyNumberFormat="1" applyBorder="1" applyAlignment="1"/>
    <xf numFmtId="8" fontId="0" fillId="0" borderId="1" xfId="0" applyNumberForma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8" fontId="0" fillId="0" borderId="1" xfId="0" applyNumberFormat="1" applyBorder="1"/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left"/>
    </xf>
    <xf numFmtId="8" fontId="0" fillId="0" borderId="2" xfId="0" applyNumberFormat="1" applyBorder="1" applyAlignment="1"/>
    <xf numFmtId="8" fontId="0" fillId="0" borderId="2" xfId="0" applyNumberFormat="1" applyBorder="1" applyAlignment="1">
      <alignment horizontal="center"/>
    </xf>
    <xf numFmtId="8" fontId="0" fillId="0" borderId="2" xfId="0" applyNumberFormat="1" applyBorder="1"/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2" fontId="5" fillId="2" borderId="6" xfId="0" applyNumberFormat="1" applyFont="1" applyFill="1" applyBorder="1" applyAlignment="1">
      <alignment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5" fillId="4" borderId="5" xfId="0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2" fontId="5" fillId="4" borderId="6" xfId="0" applyNumberFormat="1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Salarios</a:t>
            </a:r>
          </a:p>
        </c:rich>
      </c:tx>
      <c:layout>
        <c:manualLayout>
          <c:xMode val="edge"/>
          <c:yMode val="edge"/>
          <c:x val="0.40134711286089236"/>
          <c:y val="6.48148148148148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0.14688648293963255"/>
          <c:y val="0.19486111111111112"/>
          <c:w val="0.80866907261592302"/>
          <c:h val="0.6700309857101195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Salario!$B$6:$B$10</c:f>
              <c:strCache>
                <c:ptCount val="5"/>
                <c:pt idx="0">
                  <c:v> Chifundo Garcia</c:v>
                </c:pt>
                <c:pt idx="1">
                  <c:v> Sergio Ramos</c:v>
                </c:pt>
                <c:pt idx="2">
                  <c:v>Negrito Quintero</c:v>
                </c:pt>
                <c:pt idx="3">
                  <c:v>Dwayn Johnson</c:v>
                </c:pt>
                <c:pt idx="4">
                  <c:v>Naruto Uzumaki</c:v>
                </c:pt>
              </c:strCache>
            </c:strRef>
          </c:cat>
          <c:val>
            <c:numRef>
              <c:f>Salario!$I$6:$I$10</c:f>
              <c:numCache>
                <c:formatCode>"€"#,##0.00_);[Red]\("€"#,##0.00\)</c:formatCode>
                <c:ptCount val="5"/>
                <c:pt idx="0">
                  <c:v>11226.9</c:v>
                </c:pt>
                <c:pt idx="1">
                  <c:v>5306.9</c:v>
                </c:pt>
                <c:pt idx="2">
                  <c:v>3826.9</c:v>
                </c:pt>
                <c:pt idx="3">
                  <c:v>3456.9</c:v>
                </c:pt>
                <c:pt idx="4">
                  <c:v>4936.8999999999996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0158448"/>
        <c:axId val="290153744"/>
      </c:barChart>
      <c:catAx>
        <c:axId val="290158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90153744"/>
        <c:crosses val="autoZero"/>
        <c:auto val="1"/>
        <c:lblAlgn val="ctr"/>
        <c:lblOffset val="100"/>
        <c:noMultiLvlLbl val="0"/>
      </c:catAx>
      <c:valAx>
        <c:axId val="29015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€&quot;#,##0.00_);[Red]\(&quot;€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90158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790575</xdr:colOff>
      <xdr:row>11</xdr:row>
      <xdr:rowOff>42862</xdr:rowOff>
    </xdr:from>
    <xdr:to>
      <xdr:col>9</xdr:col>
      <xdr:colOff>742950</xdr:colOff>
      <xdr:row>25</xdr:row>
      <xdr:rowOff>119062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590550</xdr:colOff>
      <xdr:row>3</xdr:row>
      <xdr:rowOff>133350</xdr:rowOff>
    </xdr:from>
    <xdr:to>
      <xdr:col>12</xdr:col>
      <xdr:colOff>752475</xdr:colOff>
      <xdr:row>9</xdr:row>
      <xdr:rowOff>161925</xdr:rowOff>
    </xdr:to>
    <xdr:pic>
      <xdr:nvPicPr>
        <xdr:cNvPr id="11" name="Imagen 10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10550" y="742950"/>
          <a:ext cx="1685925" cy="1228725"/>
        </a:xfrm>
        <a:prstGeom prst="rect">
          <a:avLst/>
        </a:prstGeom>
        <a:noFill/>
        <a:extLst/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view="pageLayout" topLeftCell="B4" zoomScaleNormal="100" workbookViewId="0">
      <selection activeCell="D6" sqref="D6:I10"/>
    </sheetView>
  </sheetViews>
  <sheetFormatPr baseColWidth="10" defaultRowHeight="15" x14ac:dyDescent="0.25"/>
  <cols>
    <col min="1" max="1" width="27.7109375" customWidth="1"/>
    <col min="2" max="2" width="17.7109375" customWidth="1"/>
    <col min="3" max="3" width="22.140625" customWidth="1"/>
    <col min="4" max="4" width="15.28515625" customWidth="1"/>
    <col min="5" max="6" width="13.85546875" customWidth="1"/>
    <col min="7" max="7" width="10.85546875" customWidth="1"/>
    <col min="8" max="8" width="13.28515625" customWidth="1"/>
  </cols>
  <sheetData>
    <row r="1" spans="1:9" ht="36.75" x14ac:dyDescent="0.7">
      <c r="A1" s="18" t="s">
        <v>0</v>
      </c>
      <c r="B1" s="19"/>
      <c r="C1" s="19"/>
    </row>
    <row r="2" spans="1:9" x14ac:dyDescent="0.25">
      <c r="A2" t="s">
        <v>1</v>
      </c>
    </row>
    <row r="3" spans="1:9" x14ac:dyDescent="0.25">
      <c r="A3" t="s">
        <v>2</v>
      </c>
    </row>
    <row r="5" spans="1:9" x14ac:dyDescent="0.25">
      <c r="A5" s="5" t="s">
        <v>3</v>
      </c>
      <c r="B5" s="5" t="s">
        <v>4</v>
      </c>
      <c r="C5" s="5" t="s">
        <v>19</v>
      </c>
      <c r="D5" s="5" t="s">
        <v>20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</row>
    <row r="6" spans="1:9" x14ac:dyDescent="0.25">
      <c r="A6" s="1">
        <v>4720</v>
      </c>
      <c r="B6" s="2" t="s">
        <v>14</v>
      </c>
      <c r="C6" s="1" t="s">
        <v>15</v>
      </c>
      <c r="D6" s="3">
        <v>15000</v>
      </c>
      <c r="E6" s="4">
        <f>D6*0.0975</f>
        <v>1462.5</v>
      </c>
      <c r="F6" s="4">
        <f>D6*0.0125</f>
        <v>187.5</v>
      </c>
      <c r="G6" s="1">
        <f>IF(D6&gt;850,(D6-846)*0.15,"n/a")</f>
        <v>2123.1</v>
      </c>
      <c r="H6" s="4">
        <f>(E6+F6+G6)</f>
        <v>3773.1</v>
      </c>
      <c r="I6" s="6">
        <f>D6-H6</f>
        <v>11226.9</v>
      </c>
    </row>
    <row r="7" spans="1:9" x14ac:dyDescent="0.25">
      <c r="A7" s="1">
        <v>1746</v>
      </c>
      <c r="B7" s="2" t="s">
        <v>10</v>
      </c>
      <c r="C7" s="1" t="s">
        <v>16</v>
      </c>
      <c r="D7" s="3">
        <v>7000</v>
      </c>
      <c r="E7" s="4">
        <f t="shared" ref="E7:E10" si="0">D7*0.0975</f>
        <v>682.5</v>
      </c>
      <c r="F7" s="4">
        <f t="shared" ref="F7:F10" si="1">D7*0.0125</f>
        <v>87.5</v>
      </c>
      <c r="G7" s="1">
        <f t="shared" ref="G7:G10" si="2">IF(D7&gt;850,(D7-846)*0.15,"n/a")</f>
        <v>923.09999999999991</v>
      </c>
      <c r="H7" s="4">
        <f t="shared" ref="H7:H10" si="3">(E7+F7+G7)</f>
        <v>1693.1</v>
      </c>
      <c r="I7" s="6">
        <f t="shared" ref="I7:I10" si="4">D7-H7</f>
        <v>5306.9</v>
      </c>
    </row>
    <row r="8" spans="1:9" x14ac:dyDescent="0.25">
      <c r="A8" s="1">
        <v>6748</v>
      </c>
      <c r="B8" s="2" t="s">
        <v>11</v>
      </c>
      <c r="C8" s="1" t="s">
        <v>17</v>
      </c>
      <c r="D8" s="3">
        <v>5000</v>
      </c>
      <c r="E8" s="4">
        <f t="shared" si="0"/>
        <v>487.5</v>
      </c>
      <c r="F8" s="4">
        <f t="shared" si="1"/>
        <v>62.5</v>
      </c>
      <c r="G8" s="1">
        <f t="shared" si="2"/>
        <v>623.1</v>
      </c>
      <c r="H8" s="4">
        <f t="shared" si="3"/>
        <v>1173.0999999999999</v>
      </c>
      <c r="I8" s="6">
        <f t="shared" si="4"/>
        <v>3826.9</v>
      </c>
    </row>
    <row r="9" spans="1:9" x14ac:dyDescent="0.25">
      <c r="A9" s="7">
        <v>8741</v>
      </c>
      <c r="B9" s="8" t="s">
        <v>12</v>
      </c>
      <c r="C9" s="7" t="s">
        <v>18</v>
      </c>
      <c r="D9" s="9">
        <v>4500</v>
      </c>
      <c r="E9" s="10">
        <f t="shared" si="0"/>
        <v>438.75</v>
      </c>
      <c r="F9" s="10">
        <f t="shared" si="1"/>
        <v>56.25</v>
      </c>
      <c r="G9" s="7">
        <f t="shared" si="2"/>
        <v>548.1</v>
      </c>
      <c r="H9" s="10">
        <f t="shared" si="3"/>
        <v>1043.0999999999999</v>
      </c>
      <c r="I9" s="11">
        <f t="shared" si="4"/>
        <v>3456.9</v>
      </c>
    </row>
    <row r="10" spans="1:9" x14ac:dyDescent="0.25">
      <c r="A10" s="1">
        <v>7058</v>
      </c>
      <c r="B10" s="2" t="s">
        <v>13</v>
      </c>
      <c r="C10" s="1" t="s">
        <v>21</v>
      </c>
      <c r="D10" s="3">
        <v>6500</v>
      </c>
      <c r="E10" s="4">
        <f t="shared" si="0"/>
        <v>633.75</v>
      </c>
      <c r="F10" s="4">
        <f t="shared" si="1"/>
        <v>81.25</v>
      </c>
      <c r="G10" s="1">
        <f t="shared" si="2"/>
        <v>848.1</v>
      </c>
      <c r="H10" s="4">
        <f t="shared" si="3"/>
        <v>1563.1</v>
      </c>
      <c r="I10" s="6">
        <f t="shared" si="4"/>
        <v>4936.8999999999996</v>
      </c>
    </row>
  </sheetData>
  <mergeCells count="1">
    <mergeCell ref="A1:C1"/>
  </mergeCells>
  <pageMargins left="0.7" right="0.7" top="0.75" bottom="0.75" header="0.3" footer="0.3"/>
  <pageSetup paperSize="9" orientation="landscape" r:id="rId1"/>
  <headerFooter>
    <oddHeader xml:space="preserve">&amp;CGLOBALIZACION DE SOFTWARE </oddHeader>
    <oddFooter>&amp;CANGEL JOHNSON   7/5/18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tabSelected="1" view="pageLayout" topLeftCell="A25" zoomScaleNormal="100" workbookViewId="0">
      <selection activeCell="H32" sqref="H32"/>
    </sheetView>
  </sheetViews>
  <sheetFormatPr baseColWidth="10" defaultRowHeight="15" x14ac:dyDescent="0.25"/>
  <sheetData>
    <row r="1" spans="1:10" ht="16.5" thickBot="1" x14ac:dyDescent="0.3">
      <c r="A1" s="15" t="s">
        <v>22</v>
      </c>
      <c r="B1" s="16" t="s">
        <v>23</v>
      </c>
      <c r="C1" s="17" t="s">
        <v>24</v>
      </c>
      <c r="D1" s="17" t="s">
        <v>25</v>
      </c>
      <c r="E1" s="17" t="s">
        <v>26</v>
      </c>
      <c r="F1" s="17" t="s">
        <v>27</v>
      </c>
      <c r="G1" s="17" t="s">
        <v>28</v>
      </c>
      <c r="H1" s="17" t="s">
        <v>29</v>
      </c>
      <c r="I1" s="17" t="s">
        <v>30</v>
      </c>
      <c r="J1" s="17" t="s">
        <v>31</v>
      </c>
    </row>
    <row r="2" spans="1:10" ht="15.75" thickBot="1" x14ac:dyDescent="0.3">
      <c r="A2" s="12">
        <v>1</v>
      </c>
      <c r="B2" s="13">
        <v>2</v>
      </c>
      <c r="C2" s="13">
        <v>4</v>
      </c>
      <c r="D2" s="14">
        <f>SQRT((B2*B2)+(C2*C2))</f>
        <v>4.4721359549995796</v>
      </c>
      <c r="E2" s="14">
        <f>B2/C2</f>
        <v>0.5</v>
      </c>
      <c r="F2" s="14">
        <f>ATAN(B2/C2)</f>
        <v>0.46364760900080609</v>
      </c>
      <c r="G2" s="14">
        <f>F2*(180/3.1416)</f>
        <v>26.56498905657789</v>
      </c>
      <c r="H2" s="14">
        <f>90-G2</f>
        <v>63.435010943422114</v>
      </c>
      <c r="I2" s="14">
        <f>B2+C2+D2</f>
        <v>10.47213595499958</v>
      </c>
      <c r="J2" s="14">
        <f>1/2*(B2*C2)</f>
        <v>4</v>
      </c>
    </row>
    <row r="3" spans="1:10" ht="15.75" thickBot="1" x14ac:dyDescent="0.3">
      <c r="A3" s="20">
        <v>2</v>
      </c>
      <c r="B3" s="21">
        <v>7</v>
      </c>
      <c r="C3" s="21">
        <v>9</v>
      </c>
      <c r="D3" s="22">
        <f t="shared" ref="D3:D11" si="0">SQRT((B3*B3)+(C3*C3))</f>
        <v>11.401754250991379</v>
      </c>
      <c r="E3" s="22">
        <f t="shared" ref="E3:E11" si="1">B3/C3</f>
        <v>0.77777777777777779</v>
      </c>
      <c r="F3" s="22">
        <f t="shared" ref="F3:F11" si="2">ATAN(B3/C3)</f>
        <v>0.66104316885068692</v>
      </c>
      <c r="G3" s="22">
        <f t="shared" ref="G3:G11" si="3">F3*(180/3.1416)</f>
        <v>37.874895083118048</v>
      </c>
      <c r="H3" s="22">
        <f t="shared" ref="H3:H11" si="4">90-G3</f>
        <v>52.125104916881952</v>
      </c>
      <c r="I3" s="22">
        <f t="shared" ref="I3:I11" si="5">B3+C3+D3</f>
        <v>27.401754250991381</v>
      </c>
      <c r="J3" s="22">
        <f t="shared" ref="J3:J11" si="6">1/2*(B3*C3)</f>
        <v>31.5</v>
      </c>
    </row>
    <row r="4" spans="1:10" ht="15.75" thickBot="1" x14ac:dyDescent="0.3">
      <c r="A4" s="12">
        <v>3</v>
      </c>
      <c r="B4" s="13">
        <v>10</v>
      </c>
      <c r="C4" s="13">
        <v>30</v>
      </c>
      <c r="D4" s="14">
        <f t="shared" si="0"/>
        <v>31.622776601683793</v>
      </c>
      <c r="E4" s="14">
        <f t="shared" si="1"/>
        <v>0.33333333333333331</v>
      </c>
      <c r="F4" s="14">
        <f t="shared" si="2"/>
        <v>0.32175055439664219</v>
      </c>
      <c r="G4" s="14">
        <f t="shared" si="3"/>
        <v>18.434905714093325</v>
      </c>
      <c r="H4" s="14">
        <f t="shared" si="4"/>
        <v>71.565094285906667</v>
      </c>
      <c r="I4" s="14">
        <f t="shared" si="5"/>
        <v>71.622776601683796</v>
      </c>
      <c r="J4" s="14">
        <f t="shared" si="6"/>
        <v>150</v>
      </c>
    </row>
    <row r="5" spans="1:10" ht="15.75" thickBot="1" x14ac:dyDescent="0.3">
      <c r="A5" s="20">
        <v>4</v>
      </c>
      <c r="B5" s="21">
        <v>14</v>
      </c>
      <c r="C5" s="21">
        <v>20</v>
      </c>
      <c r="D5" s="22">
        <f t="shared" si="0"/>
        <v>24.413111231467404</v>
      </c>
      <c r="E5" s="22">
        <f t="shared" si="1"/>
        <v>0.7</v>
      </c>
      <c r="F5" s="22">
        <f t="shared" si="2"/>
        <v>0.61072596438920856</v>
      </c>
      <c r="G5" s="22">
        <f t="shared" si="3"/>
        <v>34.991938372185366</v>
      </c>
      <c r="H5" s="22">
        <f t="shared" si="4"/>
        <v>55.008061627814634</v>
      </c>
      <c r="I5" s="22">
        <f t="shared" si="5"/>
        <v>58.413111231467404</v>
      </c>
      <c r="J5" s="22">
        <f t="shared" si="6"/>
        <v>140</v>
      </c>
    </row>
    <row r="6" spans="1:10" ht="15.75" thickBot="1" x14ac:dyDescent="0.3">
      <c r="A6" s="12">
        <v>5</v>
      </c>
      <c r="B6" s="13">
        <v>18</v>
      </c>
      <c r="C6" s="13">
        <v>24</v>
      </c>
      <c r="D6" s="14">
        <f t="shared" si="0"/>
        <v>30</v>
      </c>
      <c r="E6" s="14">
        <f t="shared" si="1"/>
        <v>0.75</v>
      </c>
      <c r="F6" s="14">
        <f t="shared" si="2"/>
        <v>0.64350110879328437</v>
      </c>
      <c r="G6" s="14">
        <f t="shared" si="3"/>
        <v>36.869811428186651</v>
      </c>
      <c r="H6" s="14">
        <f t="shared" si="4"/>
        <v>53.130188571813349</v>
      </c>
      <c r="I6" s="14">
        <f t="shared" si="5"/>
        <v>72</v>
      </c>
      <c r="J6" s="14">
        <f t="shared" si="6"/>
        <v>216</v>
      </c>
    </row>
    <row r="7" spans="1:10" ht="15.75" thickBot="1" x14ac:dyDescent="0.3">
      <c r="A7" s="20">
        <v>6</v>
      </c>
      <c r="B7" s="21">
        <v>30</v>
      </c>
      <c r="C7" s="21">
        <v>40</v>
      </c>
      <c r="D7" s="22">
        <f t="shared" si="0"/>
        <v>50</v>
      </c>
      <c r="E7" s="22">
        <f t="shared" si="1"/>
        <v>0.75</v>
      </c>
      <c r="F7" s="22">
        <f t="shared" si="2"/>
        <v>0.64350110879328437</v>
      </c>
      <c r="G7" s="22">
        <f t="shared" si="3"/>
        <v>36.869811428186651</v>
      </c>
      <c r="H7" s="22">
        <f t="shared" si="4"/>
        <v>53.130188571813349</v>
      </c>
      <c r="I7" s="22">
        <f t="shared" si="5"/>
        <v>120</v>
      </c>
      <c r="J7" s="22">
        <f t="shared" si="6"/>
        <v>600</v>
      </c>
    </row>
    <row r="8" spans="1:10" ht="15.75" thickBot="1" x14ac:dyDescent="0.3">
      <c r="A8" s="12">
        <v>7</v>
      </c>
      <c r="B8" s="13">
        <v>33</v>
      </c>
      <c r="C8" s="13">
        <v>44</v>
      </c>
      <c r="D8" s="14">
        <f t="shared" si="0"/>
        <v>55</v>
      </c>
      <c r="E8" s="14">
        <f t="shared" si="1"/>
        <v>0.75</v>
      </c>
      <c r="F8" s="14">
        <f t="shared" si="2"/>
        <v>0.64350110879328437</v>
      </c>
      <c r="G8" s="14">
        <f t="shared" si="3"/>
        <v>36.869811428186651</v>
      </c>
      <c r="H8" s="14">
        <f t="shared" si="4"/>
        <v>53.130188571813349</v>
      </c>
      <c r="I8" s="14">
        <f t="shared" si="5"/>
        <v>132</v>
      </c>
      <c r="J8" s="14">
        <f t="shared" si="6"/>
        <v>726</v>
      </c>
    </row>
    <row r="9" spans="1:10" ht="15.75" thickBot="1" x14ac:dyDescent="0.3">
      <c r="A9" s="20">
        <v>8</v>
      </c>
      <c r="B9" s="21">
        <v>36</v>
      </c>
      <c r="C9" s="21">
        <v>48</v>
      </c>
      <c r="D9" s="22">
        <f t="shared" si="0"/>
        <v>60</v>
      </c>
      <c r="E9" s="22">
        <f t="shared" si="1"/>
        <v>0.75</v>
      </c>
      <c r="F9" s="22">
        <f t="shared" si="2"/>
        <v>0.64350110879328437</v>
      </c>
      <c r="G9" s="22">
        <f t="shared" si="3"/>
        <v>36.869811428186651</v>
      </c>
      <c r="H9" s="22">
        <f t="shared" si="4"/>
        <v>53.130188571813349</v>
      </c>
      <c r="I9" s="22">
        <f t="shared" si="5"/>
        <v>144</v>
      </c>
      <c r="J9" s="22">
        <f t="shared" si="6"/>
        <v>864</v>
      </c>
    </row>
    <row r="10" spans="1:10" ht="15.75" thickBot="1" x14ac:dyDescent="0.3">
      <c r="A10" s="12">
        <v>9</v>
      </c>
      <c r="B10" s="13">
        <v>45</v>
      </c>
      <c r="C10" s="13">
        <v>60</v>
      </c>
      <c r="D10" s="14">
        <f t="shared" si="0"/>
        <v>75</v>
      </c>
      <c r="E10" s="14">
        <f t="shared" si="1"/>
        <v>0.75</v>
      </c>
      <c r="F10" s="14">
        <f t="shared" si="2"/>
        <v>0.64350110879328437</v>
      </c>
      <c r="G10" s="14">
        <f t="shared" si="3"/>
        <v>36.869811428186651</v>
      </c>
      <c r="H10" s="14">
        <f t="shared" si="4"/>
        <v>53.130188571813349</v>
      </c>
      <c r="I10" s="14">
        <f t="shared" si="5"/>
        <v>180</v>
      </c>
      <c r="J10" s="14">
        <f t="shared" si="6"/>
        <v>1350</v>
      </c>
    </row>
    <row r="11" spans="1:10" ht="15.75" thickBot="1" x14ac:dyDescent="0.3">
      <c r="A11" s="20">
        <v>10</v>
      </c>
      <c r="B11" s="21">
        <v>57</v>
      </c>
      <c r="C11" s="21">
        <v>76</v>
      </c>
      <c r="D11" s="22">
        <f t="shared" si="0"/>
        <v>95</v>
      </c>
      <c r="E11" s="22">
        <f t="shared" si="1"/>
        <v>0.75</v>
      </c>
      <c r="F11" s="22">
        <f t="shared" si="2"/>
        <v>0.64350110879328437</v>
      </c>
      <c r="G11" s="22">
        <f t="shared" si="3"/>
        <v>36.869811428186651</v>
      </c>
      <c r="H11" s="22">
        <f t="shared" si="4"/>
        <v>53.130188571813349</v>
      </c>
      <c r="I11" s="22">
        <f t="shared" si="5"/>
        <v>228</v>
      </c>
      <c r="J11" s="22">
        <f t="shared" si="6"/>
        <v>2166</v>
      </c>
    </row>
  </sheetData>
  <pageMargins left="0.7" right="0.7" top="0.75" bottom="0.75" header="0.3" footer="0.3"/>
  <pageSetup paperSize="9" orientation="landscape" r:id="rId1"/>
  <headerFooter>
    <oddHeader>&amp;CGLOBALIZACION DEL SOFTWARE</oddHeader>
    <oddFooter>&amp;LANGEL JOHNSON &amp;C8-946-1741&amp;R7/5/18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Salario</vt:lpstr>
      <vt:lpstr>Hoja2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I7 7040</dc:creator>
  <cp:lastModifiedBy>I7 7040</cp:lastModifiedBy>
  <dcterms:created xsi:type="dcterms:W3CDTF">2018-05-07T23:15:01Z</dcterms:created>
  <dcterms:modified xsi:type="dcterms:W3CDTF">2018-05-08T00:39:27Z</dcterms:modified>
</cp:coreProperties>
</file>