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75" windowWidth="18855" windowHeight="11760" tabRatio="434" activeTab="1"/>
  </bookViews>
  <sheets>
    <sheet name="Hoja1" sheetId="1" r:id="rId1"/>
    <sheet name="CORRECCION" sheetId="4" r:id="rId2"/>
    <sheet name="Hoja2" sheetId="2" r:id="rId3"/>
    <sheet name="Hoja3" sheetId="3" r:id="rId4"/>
    <sheet name="Hoja4" sheetId="5" r:id="rId5"/>
    <sheet name="Hoja5" sheetId="6" r:id="rId6"/>
  </sheets>
  <calcPr calcId="125725"/>
</workbook>
</file>

<file path=xl/calcChain.xml><?xml version="1.0" encoding="utf-8"?>
<calcChain xmlns="http://schemas.openxmlformats.org/spreadsheetml/2006/main">
  <c r="S46" i="6"/>
  <c r="R46"/>
  <c r="Q46"/>
  <c r="N46"/>
  <c r="S45"/>
  <c r="R45"/>
  <c r="Q45"/>
  <c r="N45"/>
  <c r="S44"/>
  <c r="R44"/>
  <c r="Q44"/>
  <c r="N44"/>
  <c r="C44"/>
  <c r="S43"/>
  <c r="R43"/>
  <c r="Q43"/>
  <c r="N43"/>
  <c r="C43"/>
  <c r="S42"/>
  <c r="R42"/>
  <c r="Q42"/>
  <c r="N42"/>
  <c r="C42"/>
  <c r="S41"/>
  <c r="R41"/>
  <c r="Q41"/>
  <c r="N41"/>
  <c r="C41"/>
  <c r="S40"/>
  <c r="R40"/>
  <c r="Q40"/>
  <c r="N40"/>
  <c r="C40"/>
  <c r="S39"/>
  <c r="R39"/>
  <c r="Q39"/>
  <c r="N39"/>
  <c r="S38"/>
  <c r="R38"/>
  <c r="Q38"/>
  <c r="N38"/>
  <c r="S37"/>
  <c r="R37"/>
  <c r="Q37"/>
  <c r="N37"/>
  <c r="S36"/>
  <c r="R36"/>
  <c r="Q36"/>
  <c r="N36"/>
  <c r="C36"/>
  <c r="S35"/>
  <c r="R35"/>
  <c r="Q35"/>
  <c r="N35"/>
  <c r="S34"/>
  <c r="R34"/>
  <c r="Q34"/>
  <c r="N34"/>
  <c r="S33"/>
  <c r="R33"/>
  <c r="Q33"/>
  <c r="N33"/>
  <c r="S32"/>
  <c r="R32"/>
  <c r="Q32"/>
  <c r="N32"/>
  <c r="S31"/>
  <c r="R31"/>
  <c r="Q31"/>
  <c r="N31"/>
  <c r="S30"/>
  <c r="R30"/>
  <c r="Q30"/>
  <c r="N30"/>
  <c r="S29"/>
  <c r="R29"/>
  <c r="Q29"/>
  <c r="N29"/>
  <c r="C29"/>
  <c r="S28"/>
  <c r="R28"/>
  <c r="Q28"/>
  <c r="N28"/>
  <c r="C28"/>
  <c r="S27"/>
  <c r="R27"/>
  <c r="Q27"/>
  <c r="N27"/>
  <c r="C27"/>
  <c r="S26"/>
  <c r="R26"/>
  <c r="Q26"/>
  <c r="N26"/>
  <c r="C26"/>
  <c r="S25"/>
  <c r="R25"/>
  <c r="Q25"/>
  <c r="N25"/>
  <c r="S24"/>
  <c r="R24"/>
  <c r="Q24"/>
  <c r="N24"/>
  <c r="C24"/>
  <c r="S23"/>
  <c r="R23"/>
  <c r="Q23"/>
  <c r="N23"/>
  <c r="S22"/>
  <c r="R22"/>
  <c r="Q22"/>
  <c r="N22"/>
  <c r="C22"/>
  <c r="S21"/>
  <c r="R21"/>
  <c r="Q21"/>
  <c r="N21"/>
  <c r="S20"/>
  <c r="R20"/>
  <c r="Q20"/>
  <c r="N20"/>
  <c r="C20"/>
  <c r="S19"/>
  <c r="R19"/>
  <c r="Q19"/>
  <c r="N19"/>
  <c r="C19"/>
  <c r="S18"/>
  <c r="R18"/>
  <c r="Q18"/>
  <c r="N18"/>
  <c r="C18"/>
  <c r="S17"/>
  <c r="R17"/>
  <c r="Q17"/>
  <c r="N17"/>
  <c r="C17"/>
  <c r="S16"/>
  <c r="R16"/>
  <c r="Q16"/>
  <c r="N16"/>
  <c r="C16"/>
  <c r="S15"/>
  <c r="R15"/>
  <c r="Q15"/>
  <c r="N15"/>
  <c r="C15"/>
  <c r="S14"/>
  <c r="R14"/>
  <c r="Q14"/>
  <c r="N14"/>
  <c r="C14"/>
  <c r="S13"/>
  <c r="R13"/>
  <c r="Q13"/>
  <c r="N13"/>
  <c r="C13"/>
  <c r="S12"/>
  <c r="R12"/>
  <c r="Q12"/>
  <c r="N12"/>
  <c r="C12"/>
  <c r="S11"/>
  <c r="R11"/>
  <c r="Q11"/>
  <c r="N11"/>
  <c r="C11"/>
  <c r="S10"/>
  <c r="R10"/>
  <c r="Q10"/>
  <c r="N10"/>
  <c r="C10"/>
  <c r="S9"/>
  <c r="R9"/>
  <c r="Q9"/>
  <c r="N9"/>
  <c r="C9"/>
  <c r="S8"/>
  <c r="R8"/>
  <c r="Q8"/>
  <c r="N8"/>
  <c r="C8"/>
  <c r="S7"/>
  <c r="R7"/>
  <c r="Q7"/>
  <c r="N7"/>
  <c r="C7"/>
  <c r="S6"/>
  <c r="R6"/>
  <c r="Q6"/>
  <c r="N6"/>
  <c r="C6"/>
  <c r="S5"/>
  <c r="R5"/>
  <c r="Q5"/>
  <c r="N5"/>
  <c r="S4"/>
  <c r="R4"/>
  <c r="Q4"/>
  <c r="N4"/>
  <c r="C4"/>
  <c r="BX41" i="4"/>
  <c r="BW41"/>
  <c r="BV41"/>
  <c r="BX40"/>
  <c r="BW40"/>
  <c r="BV40"/>
  <c r="BX39"/>
  <c r="BW39"/>
  <c r="BV39"/>
  <c r="BX37"/>
  <c r="BW37"/>
  <c r="BV37"/>
  <c r="BX36"/>
  <c r="BW36"/>
  <c r="BV36"/>
  <c r="BX34"/>
  <c r="BW34"/>
  <c r="BV34"/>
  <c r="BX32"/>
  <c r="BW32"/>
  <c r="BV32"/>
  <c r="BX28"/>
  <c r="BW28"/>
  <c r="BV28"/>
  <c r="BX27"/>
  <c r="BW27"/>
  <c r="BV27"/>
  <c r="BX25"/>
  <c r="BW25"/>
  <c r="BV25"/>
  <c r="BV35"/>
  <c r="BW35"/>
  <c r="BX35"/>
  <c r="BX48"/>
  <c r="BW48"/>
  <c r="BV48"/>
  <c r="BX47"/>
  <c r="BW47"/>
  <c r="BV47"/>
  <c r="BX23"/>
  <c r="BW23"/>
  <c r="BV23"/>
  <c r="BX7"/>
  <c r="BW7"/>
  <c r="BV7"/>
  <c r="F39"/>
  <c r="I39"/>
  <c r="L39"/>
  <c r="O39"/>
  <c r="R39"/>
  <c r="U39"/>
  <c r="X39"/>
  <c r="AA39"/>
  <c r="AD39"/>
  <c r="AG39"/>
  <c r="AJ39"/>
  <c r="AM39"/>
  <c r="AP39"/>
  <c r="AS39"/>
  <c r="F38"/>
  <c r="I38"/>
  <c r="L38"/>
  <c r="O38"/>
  <c r="R38"/>
  <c r="U38"/>
  <c r="X38"/>
  <c r="AA38"/>
  <c r="AD38"/>
  <c r="AG38"/>
  <c r="AJ38"/>
  <c r="AM38"/>
  <c r="AP38"/>
  <c r="AS38"/>
  <c r="F37"/>
  <c r="I37"/>
  <c r="L37"/>
  <c r="O37"/>
  <c r="R37"/>
  <c r="U37"/>
  <c r="X37"/>
  <c r="AA37"/>
  <c r="AD37"/>
  <c r="AG37"/>
  <c r="AJ37"/>
  <c r="AM37"/>
  <c r="AP37"/>
  <c r="AS37"/>
  <c r="F36"/>
  <c r="I36"/>
  <c r="L36"/>
  <c r="O36"/>
  <c r="R36"/>
  <c r="U36"/>
  <c r="X36"/>
  <c r="AA36"/>
  <c r="AD36"/>
  <c r="AG36"/>
  <c r="AJ36"/>
  <c r="AM36"/>
  <c r="AP36"/>
  <c r="F35"/>
  <c r="I35"/>
  <c r="L35"/>
  <c r="O35"/>
  <c r="R35"/>
  <c r="U35"/>
  <c r="X35"/>
  <c r="AA35"/>
  <c r="AD35"/>
  <c r="AG35"/>
  <c r="AJ35"/>
  <c r="AM35"/>
  <c r="AP35"/>
  <c r="AS35"/>
  <c r="F34"/>
  <c r="I34"/>
  <c r="L34"/>
  <c r="O34"/>
  <c r="R34"/>
  <c r="U34"/>
  <c r="X34"/>
  <c r="AA34"/>
  <c r="AD34"/>
  <c r="AG34"/>
  <c r="AJ34"/>
  <c r="AM34"/>
  <c r="AP34"/>
  <c r="F33"/>
  <c r="I33"/>
  <c r="L33"/>
  <c r="O33"/>
  <c r="R33"/>
  <c r="U33"/>
  <c r="X33"/>
  <c r="AA33"/>
  <c r="AD33"/>
  <c r="AG33"/>
  <c r="AJ33"/>
  <c r="AM33"/>
  <c r="AP33"/>
  <c r="AS33"/>
  <c r="AS34"/>
  <c r="AS36"/>
  <c r="F7"/>
  <c r="I7"/>
  <c r="L7"/>
  <c r="O7"/>
  <c r="R7"/>
  <c r="U7"/>
  <c r="X7"/>
  <c r="AA7"/>
  <c r="AD7"/>
  <c r="AG7"/>
  <c r="AJ7"/>
  <c r="AM7"/>
  <c r="AP7"/>
  <c r="AS7"/>
  <c r="F8"/>
  <c r="I8"/>
  <c r="L8"/>
  <c r="O8"/>
  <c r="R8"/>
  <c r="U8"/>
  <c r="X8"/>
  <c r="AA8"/>
  <c r="AD8"/>
  <c r="AG8"/>
  <c r="AJ8"/>
  <c r="AM8"/>
  <c r="AP8"/>
  <c r="AS8"/>
  <c r="F9"/>
  <c r="I9"/>
  <c r="L9"/>
  <c r="O9"/>
  <c r="R9"/>
  <c r="U9"/>
  <c r="X9"/>
  <c r="AA9"/>
  <c r="AD9"/>
  <c r="AG9"/>
  <c r="AJ9"/>
  <c r="AM9"/>
  <c r="AP9"/>
  <c r="AS9"/>
  <c r="F10"/>
  <c r="I10"/>
  <c r="L10"/>
  <c r="O10"/>
  <c r="R10"/>
  <c r="U10"/>
  <c r="X10"/>
  <c r="AA10"/>
  <c r="AD10"/>
  <c r="AG10"/>
  <c r="AJ10"/>
  <c r="AM10"/>
  <c r="AP10"/>
  <c r="AS10"/>
  <c r="F11"/>
  <c r="I11"/>
  <c r="L11"/>
  <c r="O11"/>
  <c r="R11"/>
  <c r="U11"/>
  <c r="X11"/>
  <c r="AA11"/>
  <c r="AD11"/>
  <c r="AG11"/>
  <c r="AJ11"/>
  <c r="AM11"/>
  <c r="AP11"/>
  <c r="AS11"/>
  <c r="F12"/>
  <c r="I12"/>
  <c r="L12"/>
  <c r="O12"/>
  <c r="R12"/>
  <c r="U12"/>
  <c r="X12"/>
  <c r="AA12"/>
  <c r="AD12"/>
  <c r="AG12"/>
  <c r="AJ12"/>
  <c r="AM12"/>
  <c r="AP12"/>
  <c r="AS12"/>
  <c r="F13"/>
  <c r="I13"/>
  <c r="L13"/>
  <c r="O13"/>
  <c r="R13"/>
  <c r="U13"/>
  <c r="X13"/>
  <c r="AA13"/>
  <c r="AD13"/>
  <c r="AG13"/>
  <c r="AJ13"/>
  <c r="AM13"/>
  <c r="AP13"/>
  <c r="AS13"/>
  <c r="F14"/>
  <c r="I14"/>
  <c r="L14"/>
  <c r="O14"/>
  <c r="R14"/>
  <c r="U14"/>
  <c r="X14"/>
  <c r="AA14"/>
  <c r="AD14"/>
  <c r="AG14"/>
  <c r="AJ14"/>
  <c r="AM14"/>
  <c r="AP14"/>
  <c r="AS14"/>
  <c r="F15"/>
  <c r="I15"/>
  <c r="L15"/>
  <c r="O15"/>
  <c r="R15"/>
  <c r="U15"/>
  <c r="X15"/>
  <c r="AA15"/>
  <c r="AD15"/>
  <c r="AG15"/>
  <c r="AJ15"/>
  <c r="AM15"/>
  <c r="AP15"/>
  <c r="AS15"/>
  <c r="F16"/>
  <c r="I16"/>
  <c r="L16"/>
  <c r="O16"/>
  <c r="R16"/>
  <c r="U16"/>
  <c r="X16"/>
  <c r="AA16"/>
  <c r="AD16"/>
  <c r="AG16"/>
  <c r="AJ16"/>
  <c r="AM16"/>
  <c r="AP16"/>
  <c r="AS16"/>
  <c r="F17"/>
  <c r="I17"/>
  <c r="L17"/>
  <c r="O17"/>
  <c r="R17"/>
  <c r="U17"/>
  <c r="X17"/>
  <c r="AA17"/>
  <c r="AD17"/>
  <c r="AG17"/>
  <c r="AJ17"/>
  <c r="AM17"/>
  <c r="AP17"/>
  <c r="AS17"/>
  <c r="F18"/>
  <c r="I18"/>
  <c r="L18"/>
  <c r="O18"/>
  <c r="R18"/>
  <c r="U18"/>
  <c r="X18"/>
  <c r="AA18"/>
  <c r="AD18"/>
  <c r="AG18"/>
  <c r="AJ18"/>
  <c r="AM18"/>
  <c r="AP18"/>
  <c r="AS18"/>
  <c r="F19"/>
  <c r="I19"/>
  <c r="L19"/>
  <c r="O19"/>
  <c r="R19"/>
  <c r="U19"/>
  <c r="X19"/>
  <c r="AA19"/>
  <c r="AD19"/>
  <c r="AG19"/>
  <c r="AJ19"/>
  <c r="AM19"/>
  <c r="AP19"/>
  <c r="AS19"/>
  <c r="F20"/>
  <c r="I20"/>
  <c r="L20"/>
  <c r="O20"/>
  <c r="R20"/>
  <c r="U20"/>
  <c r="X20"/>
  <c r="AA20"/>
  <c r="AD20"/>
  <c r="AG20"/>
  <c r="AJ20"/>
  <c r="AM20"/>
  <c r="AP20"/>
  <c r="AS20"/>
  <c r="F21"/>
  <c r="I21"/>
  <c r="L21"/>
  <c r="O21"/>
  <c r="R21"/>
  <c r="U21"/>
  <c r="X21"/>
  <c r="AA21"/>
  <c r="AD21"/>
  <c r="AG21"/>
  <c r="AJ21"/>
  <c r="AM21"/>
  <c r="AP21"/>
  <c r="AS21"/>
  <c r="F22"/>
  <c r="I22"/>
  <c r="L22"/>
  <c r="O22"/>
  <c r="R22"/>
  <c r="U22"/>
  <c r="X22"/>
  <c r="AA22"/>
  <c r="AD22"/>
  <c r="AG22"/>
  <c r="AJ22"/>
  <c r="AM22"/>
  <c r="AP22"/>
  <c r="AS22"/>
  <c r="F23"/>
  <c r="I23"/>
  <c r="L23"/>
  <c r="O23"/>
  <c r="R23"/>
  <c r="U23"/>
  <c r="X23"/>
  <c r="AA23"/>
  <c r="AD23"/>
  <c r="AG23"/>
  <c r="AJ23"/>
  <c r="AM23"/>
  <c r="AP23"/>
  <c r="AS23"/>
  <c r="F24"/>
  <c r="I24"/>
  <c r="L24"/>
  <c r="O24"/>
  <c r="R24"/>
  <c r="U24"/>
  <c r="X24"/>
  <c r="AA24"/>
  <c r="AD24"/>
  <c r="AG24"/>
  <c r="AJ24"/>
  <c r="AM24"/>
  <c r="AP24"/>
  <c r="AS24"/>
  <c r="F25"/>
  <c r="I25"/>
  <c r="L25"/>
  <c r="O25"/>
  <c r="R25"/>
  <c r="U25"/>
  <c r="X25"/>
  <c r="AA25"/>
  <c r="AD25"/>
  <c r="AG25"/>
  <c r="AJ25"/>
  <c r="AM25"/>
  <c r="AP25"/>
  <c r="AS25"/>
  <c r="F26"/>
  <c r="I26"/>
  <c r="L26"/>
  <c r="O26"/>
  <c r="R26"/>
  <c r="U26"/>
  <c r="X26"/>
  <c r="AA26"/>
  <c r="AD26"/>
  <c r="AG26"/>
  <c r="AJ26"/>
  <c r="AM26"/>
  <c r="AP26"/>
  <c r="AS26"/>
  <c r="F27"/>
  <c r="I27"/>
  <c r="L27"/>
  <c r="O27"/>
  <c r="R27"/>
  <c r="U27"/>
  <c r="X27"/>
  <c r="AA27"/>
  <c r="AD27"/>
  <c r="AG27"/>
  <c r="AJ27"/>
  <c r="AM27"/>
  <c r="AP27"/>
  <c r="AS27"/>
  <c r="F28"/>
  <c r="I28"/>
  <c r="L28"/>
  <c r="O28"/>
  <c r="R28"/>
  <c r="U28"/>
  <c r="X28"/>
  <c r="AA28"/>
  <c r="AD28"/>
  <c r="AG28"/>
  <c r="AJ28"/>
  <c r="AM28"/>
  <c r="AP28"/>
  <c r="AS28"/>
  <c r="F29"/>
  <c r="I29"/>
  <c r="L29"/>
  <c r="O29"/>
  <c r="R29"/>
  <c r="U29"/>
  <c r="X29"/>
  <c r="AA29"/>
  <c r="AD29"/>
  <c r="AG29"/>
  <c r="AJ29"/>
  <c r="AM29"/>
  <c r="AP29"/>
  <c r="AS29"/>
  <c r="F30"/>
  <c r="I30"/>
  <c r="L30"/>
  <c r="O30"/>
  <c r="R30"/>
  <c r="U30"/>
  <c r="X30"/>
  <c r="AA30"/>
  <c r="AD30"/>
  <c r="AG30"/>
  <c r="AJ30"/>
  <c r="AM30"/>
  <c r="AP30"/>
  <c r="AS30"/>
  <c r="F31"/>
  <c r="I31"/>
  <c r="L31"/>
  <c r="O31"/>
  <c r="R31"/>
  <c r="U31"/>
  <c r="X31"/>
  <c r="AA31"/>
  <c r="AD31"/>
  <c r="AG31"/>
  <c r="AJ31"/>
  <c r="AM31"/>
  <c r="AP31"/>
  <c r="AS31"/>
  <c r="F32"/>
  <c r="I32"/>
  <c r="L32"/>
  <c r="O32"/>
  <c r="R32"/>
  <c r="U32"/>
  <c r="X32"/>
  <c r="AA32"/>
  <c r="AD32"/>
  <c r="AG32"/>
  <c r="AJ32"/>
  <c r="AM32"/>
  <c r="AP32"/>
  <c r="AS32"/>
  <c r="F6"/>
  <c r="I6"/>
  <c r="L6"/>
  <c r="O6"/>
  <c r="R6"/>
  <c r="U6"/>
  <c r="X6"/>
  <c r="AA6"/>
  <c r="AD6"/>
  <c r="AG6"/>
  <c r="AJ6"/>
  <c r="AM6"/>
  <c r="AP6"/>
  <c r="AS6"/>
  <c r="AS5"/>
  <c r="AP5"/>
  <c r="AM5"/>
  <c r="AJ5"/>
  <c r="AG5"/>
  <c r="AD5"/>
  <c r="AA5"/>
  <c r="X5"/>
  <c r="U5"/>
  <c r="R5"/>
  <c r="O5"/>
  <c r="L5"/>
  <c r="I5"/>
  <c r="F5"/>
  <c r="AT36" l="1"/>
  <c r="AT39"/>
  <c r="BC39" s="1"/>
  <c r="AT38"/>
  <c r="AT37"/>
  <c r="AT35"/>
  <c r="AT34"/>
  <c r="BC34" s="1"/>
  <c r="AT33"/>
  <c r="BC33" s="1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BC5" s="1"/>
  <c r="BX46"/>
  <c r="BW46"/>
  <c r="BV46"/>
  <c r="BX45"/>
  <c r="BW45"/>
  <c r="BV45"/>
  <c r="BX44"/>
  <c r="BW44"/>
  <c r="BV44"/>
  <c r="BX43"/>
  <c r="BW43"/>
  <c r="BV43"/>
  <c r="BX42"/>
  <c r="BW42"/>
  <c r="BV42"/>
  <c r="BX38"/>
  <c r="BW38"/>
  <c r="BV38"/>
  <c r="BX33"/>
  <c r="BW33"/>
  <c r="BV33"/>
  <c r="BX31"/>
  <c r="BW31"/>
  <c r="BV31"/>
  <c r="BX30"/>
  <c r="BW30"/>
  <c r="BV30"/>
  <c r="BX29"/>
  <c r="BW29"/>
  <c r="BV29"/>
  <c r="BX26"/>
  <c r="BW26"/>
  <c r="BV26"/>
  <c r="BX24"/>
  <c r="BW24"/>
  <c r="BV24"/>
  <c r="BX22"/>
  <c r="BW22"/>
  <c r="BV22"/>
  <c r="BX21"/>
  <c r="BW21"/>
  <c r="BV21"/>
  <c r="BX20"/>
  <c r="BW20"/>
  <c r="BV20"/>
  <c r="BX19"/>
  <c r="BW19"/>
  <c r="BV19"/>
  <c r="BX18"/>
  <c r="BW18"/>
  <c r="BV18"/>
  <c r="BX17"/>
  <c r="BW17"/>
  <c r="BV17"/>
  <c r="BX16"/>
  <c r="BW16"/>
  <c r="BV16"/>
  <c r="BX15"/>
  <c r="BW15"/>
  <c r="BV15"/>
  <c r="BX14"/>
  <c r="BW14"/>
  <c r="BV14"/>
  <c r="BX13"/>
  <c r="BW13"/>
  <c r="BV13"/>
  <c r="BX12"/>
  <c r="BW12"/>
  <c r="BV12"/>
  <c r="BX11"/>
  <c r="BW11"/>
  <c r="BV11"/>
  <c r="BX10"/>
  <c r="BW10"/>
  <c r="BV10"/>
  <c r="BX9"/>
  <c r="BW9"/>
  <c r="BV9"/>
  <c r="BX8"/>
  <c r="BW8"/>
  <c r="BV8"/>
  <c r="BX6"/>
  <c r="BW6"/>
  <c r="BV6"/>
  <c r="R8" i="1"/>
  <c r="S8"/>
  <c r="T8"/>
  <c r="R9"/>
  <c r="S9"/>
  <c r="T9"/>
  <c r="R10"/>
  <c r="S10"/>
  <c r="T10"/>
  <c r="R11"/>
  <c r="S11"/>
  <c r="T11"/>
  <c r="R12"/>
  <c r="S12"/>
  <c r="T12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R29"/>
  <c r="S29"/>
  <c r="T29"/>
  <c r="R30"/>
  <c r="S30"/>
  <c r="T30"/>
  <c r="R31"/>
  <c r="S31"/>
  <c r="T31"/>
  <c r="R32"/>
  <c r="S32"/>
  <c r="T32"/>
  <c r="R33"/>
  <c r="S33"/>
  <c r="T33"/>
  <c r="R34"/>
  <c r="S34"/>
  <c r="T34"/>
  <c r="R35"/>
  <c r="S35"/>
  <c r="T35"/>
  <c r="R36"/>
  <c r="S36"/>
  <c r="T36"/>
  <c r="R37"/>
  <c r="S37"/>
  <c r="T37"/>
  <c r="R38"/>
  <c r="S38"/>
  <c r="T38"/>
  <c r="R39"/>
  <c r="S39"/>
  <c r="T39"/>
  <c r="R40"/>
  <c r="S40"/>
  <c r="T40"/>
  <c r="R41"/>
  <c r="S41"/>
  <c r="T41"/>
  <c r="R42"/>
  <c r="S42"/>
  <c r="T42"/>
  <c r="R43"/>
  <c r="S43"/>
  <c r="T43"/>
  <c r="R44"/>
  <c r="S44"/>
  <c r="T44"/>
  <c r="R45"/>
  <c r="S45"/>
  <c r="T45"/>
  <c r="R46"/>
  <c r="S46"/>
  <c r="T46"/>
  <c r="R47"/>
  <c r="S47"/>
  <c r="T47"/>
  <c r="R48"/>
  <c r="S48"/>
  <c r="T48"/>
  <c r="R49"/>
  <c r="S49"/>
  <c r="T49"/>
  <c r="T7"/>
  <c r="S7"/>
  <c r="R7"/>
  <c r="O7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8"/>
  <c r="D7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2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BA7" i="4" l="1"/>
  <c r="BB7" s="1"/>
  <c r="BC7"/>
  <c r="BA9"/>
  <c r="BB9" s="1"/>
  <c r="BC9"/>
  <c r="BA11"/>
  <c r="BB11" s="1"/>
  <c r="BC11"/>
  <c r="BA13"/>
  <c r="BB13" s="1"/>
  <c r="BC13"/>
  <c r="BA15"/>
  <c r="BB15" s="1"/>
  <c r="BC15"/>
  <c r="BA17"/>
  <c r="BB17" s="1"/>
  <c r="BC17"/>
  <c r="BA19"/>
  <c r="BB19" s="1"/>
  <c r="BC19"/>
  <c r="BA21"/>
  <c r="BB21" s="1"/>
  <c r="BC21"/>
  <c r="BA23"/>
  <c r="BB23" s="1"/>
  <c r="BC23"/>
  <c r="BA25"/>
  <c r="BB25" s="1"/>
  <c r="BC25"/>
  <c r="BA27"/>
  <c r="BB27" s="1"/>
  <c r="BC27"/>
  <c r="BA29"/>
  <c r="BB29" s="1"/>
  <c r="BC29"/>
  <c r="BA31"/>
  <c r="BB31" s="1"/>
  <c r="BC31"/>
  <c r="BA35"/>
  <c r="BB35" s="1"/>
  <c r="BC35"/>
  <c r="BA38"/>
  <c r="BB38" s="1"/>
  <c r="BC38"/>
  <c r="BA36"/>
  <c r="BB36" s="1"/>
  <c r="BC36"/>
  <c r="BD33"/>
  <c r="BE33" s="1"/>
  <c r="BA6"/>
  <c r="BB6" s="1"/>
  <c r="BC6"/>
  <c r="BD6" s="1"/>
  <c r="BE6" s="1"/>
  <c r="BA8"/>
  <c r="BB8" s="1"/>
  <c r="BC8"/>
  <c r="BD8" s="1"/>
  <c r="BE8" s="1"/>
  <c r="BA10"/>
  <c r="BB10" s="1"/>
  <c r="BC10"/>
  <c r="BD10" s="1"/>
  <c r="BE10" s="1"/>
  <c r="BA12"/>
  <c r="BB12" s="1"/>
  <c r="BC12"/>
  <c r="BD12" s="1"/>
  <c r="BE12" s="1"/>
  <c r="BA14"/>
  <c r="BB14" s="1"/>
  <c r="BC14"/>
  <c r="BD14" s="1"/>
  <c r="BE14" s="1"/>
  <c r="BA16"/>
  <c r="BB16" s="1"/>
  <c r="BC16"/>
  <c r="BD16" s="1"/>
  <c r="BE16" s="1"/>
  <c r="BA18"/>
  <c r="BB18" s="1"/>
  <c r="BC18"/>
  <c r="BD18" s="1"/>
  <c r="BE18" s="1"/>
  <c r="BA20"/>
  <c r="BB20" s="1"/>
  <c r="BC20"/>
  <c r="BD20" s="1"/>
  <c r="BE20" s="1"/>
  <c r="BA22"/>
  <c r="BB22" s="1"/>
  <c r="BC22"/>
  <c r="BD22" s="1"/>
  <c r="BE22" s="1"/>
  <c r="BA24"/>
  <c r="BB24" s="1"/>
  <c r="BC24"/>
  <c r="BD24" s="1"/>
  <c r="BE24" s="1"/>
  <c r="BA26"/>
  <c r="BB26" s="1"/>
  <c r="BC26"/>
  <c r="BD26" s="1"/>
  <c r="BE26" s="1"/>
  <c r="BA28"/>
  <c r="BB28" s="1"/>
  <c r="BC28"/>
  <c r="BD28" s="1"/>
  <c r="BE28" s="1"/>
  <c r="BA30"/>
  <c r="BB30" s="1"/>
  <c r="BC30"/>
  <c r="BD30" s="1"/>
  <c r="BE30" s="1"/>
  <c r="BA32"/>
  <c r="BB32" s="1"/>
  <c r="BC32"/>
  <c r="BD32" s="1"/>
  <c r="BE32" s="1"/>
  <c r="BA37"/>
  <c r="BB37" s="1"/>
  <c r="BC37"/>
  <c r="BD37" s="1"/>
  <c r="BE37" s="1"/>
  <c r="BD39"/>
  <c r="BE39" s="1"/>
  <c r="BA33"/>
  <c r="BB33" s="1"/>
  <c r="BA34"/>
  <c r="BB34" s="1"/>
  <c r="BA39"/>
  <c r="BB39" s="1"/>
  <c r="BA5"/>
  <c r="BB5" s="1"/>
  <c r="BB40" s="1"/>
  <c r="BD5" l="1"/>
  <c r="BD34"/>
  <c r="BE34" s="1"/>
  <c r="BD36"/>
  <c r="BE36" s="1"/>
  <c r="BD38"/>
  <c r="BE38" s="1"/>
  <c r="BD35"/>
  <c r="BE35" s="1"/>
  <c r="BD31"/>
  <c r="BE31" s="1"/>
  <c r="BD29"/>
  <c r="BE29" s="1"/>
  <c r="BD27"/>
  <c r="BE27" s="1"/>
  <c r="BD25"/>
  <c r="BE25" s="1"/>
  <c r="BD23"/>
  <c r="BE23" s="1"/>
  <c r="BD21"/>
  <c r="BE21" s="1"/>
  <c r="BD19"/>
  <c r="BE19" s="1"/>
  <c r="BD17"/>
  <c r="BE17" s="1"/>
  <c r="BD15"/>
  <c r="BE15" s="1"/>
  <c r="BD13"/>
  <c r="BE13" s="1"/>
  <c r="BD11"/>
  <c r="BE11" s="1"/>
  <c r="BD9"/>
  <c r="BE9" s="1"/>
  <c r="BD7"/>
  <c r="BE7" s="1"/>
  <c r="BC40"/>
  <c r="BD40" l="1"/>
  <c r="BE5"/>
  <c r="BE40" s="1"/>
</calcChain>
</file>

<file path=xl/sharedStrings.xml><?xml version="1.0" encoding="utf-8"?>
<sst xmlns="http://schemas.openxmlformats.org/spreadsheetml/2006/main" count="1327" uniqueCount="173">
  <si>
    <t>V (ms)</t>
  </si>
  <si>
    <t>DEC</t>
  </si>
  <si>
    <t>BIN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</si>
  <si>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</si>
  <si>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</si>
  <si>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</si>
  <si>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</si>
  <si>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</si>
  <si>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</si>
  <si>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</si>
  <si>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</si>
  <si>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</si>
  <si>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</si>
  <si>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</si>
  <si>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</si>
  <si>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</si>
  <si>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</si>
  <si>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</si>
  <si>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</si>
  <si>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</si>
  <si>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</si>
  <si>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</si>
  <si>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</si>
  <si>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</si>
  <si>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</si>
  <si>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</si>
  <si>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</si>
  <si>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</si>
  <si>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</si>
  <si>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</si>
  <si>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</si>
  <si>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</si>
  <si>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</si>
  <si>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</si>
  <si>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</si>
  <si>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</si>
  <si>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</si>
  <si>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</si>
  <si>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</si>
  <si>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</si>
  <si>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</si>
  <si>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</si>
  <si>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</si>
  <si>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</si>
  <si>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</si>
  <si>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</si>
  <si>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</si>
  <si>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</si>
  <si>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</si>
  <si>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</si>
  <si>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A/D Out</t>
  </si>
  <si>
    <t>SDE Out</t>
  </si>
  <si>
    <t>Grados</t>
  </si>
  <si>
    <t>Seno (+180º)</t>
  </si>
  <si>
    <t>Seno (+0º)</t>
  </si>
  <si>
    <t>Coseno (+180º)</t>
  </si>
  <si>
    <t>Coseno (+0º)</t>
  </si>
  <si>
    <t>a5</t>
  </si>
  <si>
    <t>a3</t>
  </si>
  <si>
    <t>a2</t>
  </si>
  <si>
    <t>a1</t>
  </si>
  <si>
    <t>a0</t>
  </si>
  <si>
    <t>s5</t>
  </si>
  <si>
    <t>s4</t>
  </si>
  <si>
    <t>s3</t>
  </si>
  <si>
    <t>s2</t>
  </si>
  <si>
    <t>s1</t>
  </si>
  <si>
    <t>s0</t>
  </si>
  <si>
    <t>V2</t>
  </si>
  <si>
    <t>V1</t>
  </si>
  <si>
    <t>V0</t>
  </si>
  <si>
    <t>Seriador Out Codifificador QPSK</t>
  </si>
  <si>
    <t>T (ms)</t>
  </si>
  <si>
    <t>A/D</t>
  </si>
  <si>
    <t>-</t>
  </si>
  <si>
    <t>V (mv)</t>
  </si>
  <si>
    <t>VC</t>
  </si>
  <si>
    <t>C</t>
  </si>
  <si>
    <t>F</t>
  </si>
  <si>
    <t>V</t>
  </si>
  <si>
    <t>PTS V&amp;F</t>
  </si>
  <si>
    <t>ALUMNO</t>
  </si>
  <si>
    <t>34 Mb/s</t>
  </si>
  <si>
    <t>8 Simbolos</t>
  </si>
  <si>
    <t>CABREA</t>
  </si>
  <si>
    <t>CARLOS</t>
  </si>
  <si>
    <t>PTS_TOT</t>
  </si>
  <si>
    <t>NOTA</t>
  </si>
  <si>
    <t>16 (10)</t>
  </si>
  <si>
    <t>18 (10)</t>
  </si>
  <si>
    <t>19 (42)</t>
  </si>
  <si>
    <t>20 (42)</t>
  </si>
  <si>
    <t>21 (42)</t>
  </si>
  <si>
    <t>22 (60)</t>
  </si>
  <si>
    <t>PEREZ</t>
  </si>
  <si>
    <t>CASTRO</t>
  </si>
  <si>
    <t>BARBARA</t>
  </si>
  <si>
    <t>MATTEI</t>
  </si>
  <si>
    <t>H</t>
  </si>
  <si>
    <t>PEREDO</t>
  </si>
  <si>
    <t>MAURICIO</t>
  </si>
  <si>
    <t>ALIAGA</t>
  </si>
  <si>
    <t>FLORES</t>
  </si>
  <si>
    <t>CLAUDIO</t>
  </si>
  <si>
    <t>DIAZ</t>
  </si>
  <si>
    <t>MARCO</t>
  </si>
  <si>
    <t>SIERRA</t>
  </si>
  <si>
    <t>JOSE</t>
  </si>
  <si>
    <t>L</t>
  </si>
  <si>
    <t>NICOLAS</t>
  </si>
  <si>
    <t>OTEIZA</t>
  </si>
  <si>
    <t>DEL CAMPO</t>
  </si>
  <si>
    <t>FELIPE</t>
  </si>
  <si>
    <t>LAGOS</t>
  </si>
  <si>
    <t>ORELLANA</t>
  </si>
  <si>
    <t>YASNA</t>
  </si>
  <si>
    <t>ROMERO</t>
  </si>
  <si>
    <t>CRISTOFER</t>
  </si>
  <si>
    <t>CARCAMO</t>
  </si>
  <si>
    <t>QUINTANA</t>
  </si>
  <si>
    <t>FERNANADO</t>
  </si>
  <si>
    <t>PAVEZ</t>
  </si>
  <si>
    <t>MIGUEL</t>
  </si>
  <si>
    <t>LOPEZ</t>
  </si>
  <si>
    <t>RETAMAL</t>
  </si>
  <si>
    <t>JOSELINE</t>
  </si>
  <si>
    <t>ARAVENA</t>
  </si>
  <si>
    <t>RAMIREZ</t>
  </si>
  <si>
    <t>MAXIMILIANO</t>
  </si>
  <si>
    <t>QUIROZ</t>
  </si>
  <si>
    <t>FABIAN</t>
  </si>
  <si>
    <t>TEJIAS</t>
  </si>
  <si>
    <t>VASQUEZ</t>
  </si>
  <si>
    <t>SARABIA</t>
  </si>
  <si>
    <t>GONZALO</t>
  </si>
  <si>
    <t>OPAZO</t>
  </si>
  <si>
    <t>MANUEL</t>
  </si>
  <si>
    <t>GARRIDO</t>
  </si>
  <si>
    <t>RENE</t>
  </si>
  <si>
    <t>CIFUENTES</t>
  </si>
  <si>
    <t>PAZ</t>
  </si>
  <si>
    <t>DANILO</t>
  </si>
  <si>
    <t>LOBOS</t>
  </si>
  <si>
    <t>CACERES</t>
  </si>
  <si>
    <t>JUAN</t>
  </si>
  <si>
    <t>MEDINA</t>
  </si>
  <si>
    <t>CABALLERO</t>
  </si>
  <si>
    <t>MUÑOZ</t>
  </si>
  <si>
    <t>MARIASO</t>
  </si>
  <si>
    <t>AMIGO</t>
  </si>
  <si>
    <t>LETELIER</t>
  </si>
  <si>
    <t>LUIS</t>
  </si>
  <si>
    <t>TORRES</t>
  </si>
  <si>
    <t>JOAQUIN</t>
  </si>
  <si>
    <t>VERGARA</t>
  </si>
  <si>
    <t>FUSTER</t>
  </si>
  <si>
    <t>R</t>
  </si>
  <si>
    <t>HUEMUR</t>
  </si>
  <si>
    <t>RODRIGUEZ</t>
  </si>
  <si>
    <t>IGNACIO</t>
  </si>
  <si>
    <t>BRAVO</t>
  </si>
  <si>
    <t>NARANJO</t>
  </si>
  <si>
    <t>SALAZAR</t>
  </si>
  <si>
    <t>TEJEDA</t>
  </si>
  <si>
    <t>PAUL</t>
  </si>
  <si>
    <t>PARDO</t>
  </si>
  <si>
    <t>GONZALEZ</t>
  </si>
  <si>
    <t>VILLENA</t>
  </si>
  <si>
    <t>SEBASTIAN</t>
  </si>
  <si>
    <t>NOTA2</t>
  </si>
  <si>
    <t>Columna1</t>
  </si>
  <si>
    <t>Columna2</t>
  </si>
  <si>
    <t>a4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</si>
</sst>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3" fillId="2" borderId="1" xfId="0" applyFont="1" applyFill="1" applyBorder="1"/>
    <xf numFmtId="0" fontId="2" fillId="3" borderId="9" xfId="0" applyFont="1" applyFill="1" applyBorder="1" applyAlignment="1"/>
    <xf numFmtId="0" fontId="5" fillId="3" borderId="0" xfId="0" applyFont="1" applyFill="1"/>
    <xf numFmtId="0" fontId="0" fillId="3" borderId="0" xfId="0" applyFill="1" applyAlignment="1">
      <alignment vertical="top"/>
    </xf>
    <xf numFmtId="0" fontId="5" fillId="3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2" fillId="4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4" fillId="7" borderId="1" xfId="0" applyFont="1" applyFill="1" applyBorder="1"/>
    <xf numFmtId="0" fontId="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9" xfId="0" applyFont="1" applyFill="1" applyBorder="1" applyAlignment="1"/>
    <xf numFmtId="0" fontId="6" fillId="3" borderId="0" xfId="0" applyFont="1" applyFill="1" applyAlignment="1">
      <alignment horizontal="center"/>
    </xf>
    <xf numFmtId="0" fontId="0" fillId="3" borderId="8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3" borderId="1" xfId="0" applyNumberFormat="1" applyFill="1" applyBorder="1"/>
    <xf numFmtId="1" fontId="0" fillId="3" borderId="1" xfId="0" applyNumberFormat="1" applyFill="1" applyBorder="1"/>
    <xf numFmtId="164" fontId="0" fillId="0" borderId="0" xfId="0" applyNumberFormat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8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>
      <alignment horizontal="center"/>
    </xf>
    <xf numFmtId="0" fontId="2" fillId="3" borderId="10" xfId="0" applyFont="1" applyFill="1" applyBorder="1" applyAlignmen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numFmt numFmtId="164" formatCode="0.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Hoja1!$C$6</c:f>
              <c:strCache>
                <c:ptCount val="1"/>
                <c:pt idx="0">
                  <c:v>V (ms)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2"/>
          </c:trendline>
          <c:yVal>
            <c:numRef>
              <c:f>Hoja1!$C$7:$C$49</c:f>
              <c:numCache>
                <c:formatCode>General</c:formatCode>
                <c:ptCount val="43"/>
                <c:pt idx="0">
                  <c:v>-2</c:v>
                </c:pt>
                <c:pt idx="1">
                  <c:v>-1.5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9.8000000000000007</c:v>
                </c:pt>
                <c:pt idx="8">
                  <c:v>10</c:v>
                </c:pt>
                <c:pt idx="9">
                  <c:v>9.8000000000000007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-1.5</c:v>
                </c:pt>
                <c:pt idx="18">
                  <c:v>-2</c:v>
                </c:pt>
                <c:pt idx="19">
                  <c:v>-2.8</c:v>
                </c:pt>
                <c:pt idx="20">
                  <c:v>-3</c:v>
                </c:pt>
                <c:pt idx="21">
                  <c:v>-2.8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1.3</c:v>
                </c:pt>
                <c:pt idx="27">
                  <c:v>1.5</c:v>
                </c:pt>
                <c:pt idx="28">
                  <c:v>1.3</c:v>
                </c:pt>
                <c:pt idx="29">
                  <c:v>1</c:v>
                </c:pt>
                <c:pt idx="30">
                  <c:v>0.5</c:v>
                </c:pt>
                <c:pt idx="31">
                  <c:v>0.3</c:v>
                </c:pt>
                <c:pt idx="32">
                  <c:v>0</c:v>
                </c:pt>
                <c:pt idx="33">
                  <c:v>-0.5</c:v>
                </c:pt>
                <c:pt idx="34">
                  <c:v>-0.5</c:v>
                </c:pt>
                <c:pt idx="35">
                  <c:v>-0.8</c:v>
                </c:pt>
                <c:pt idx="36">
                  <c:v>-1</c:v>
                </c:pt>
                <c:pt idx="37">
                  <c:v>-1</c:v>
                </c:pt>
                <c:pt idx="38">
                  <c:v>-1.2</c:v>
                </c:pt>
                <c:pt idx="39">
                  <c:v>-1.2</c:v>
                </c:pt>
                <c:pt idx="40">
                  <c:v>-1.4</c:v>
                </c:pt>
                <c:pt idx="41">
                  <c:v>-1.5</c:v>
                </c:pt>
                <c:pt idx="42">
                  <c:v>-1.8</c:v>
                </c:pt>
              </c:numCache>
            </c:numRef>
          </c:yVal>
        </c:ser>
        <c:axId val="72098176"/>
        <c:axId val="72100096"/>
      </c:scatterChart>
      <c:valAx>
        <c:axId val="720981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(ms)</a:t>
                </a:r>
              </a:p>
            </c:rich>
          </c:tx>
        </c:title>
        <c:tickLblPos val="nextTo"/>
        <c:crossAx val="72100096"/>
        <c:crosses val="autoZero"/>
        <c:crossBetween val="midCat"/>
      </c:valAx>
      <c:valAx>
        <c:axId val="721000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(ms) </a:t>
                </a:r>
              </a:p>
            </c:rich>
          </c:tx>
        </c:title>
        <c:numFmt formatCode="General" sourceLinked="1"/>
        <c:tickLblPos val="nextTo"/>
        <c:crossAx val="7209817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(+Seno) Vector QPSK: 0 1</a:t>
            </a:r>
          </a:p>
          <a:p>
            <a:pPr>
              <a:defRPr/>
            </a:pPr>
            <a:r>
              <a:rPr lang="en-US"/>
              <a:t>T=0.4 ms // F=2.5Khz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Hoja2!$B$1</c:f>
              <c:strCache>
                <c:ptCount val="1"/>
                <c:pt idx="0">
                  <c:v>Seno (+0º)</c:v>
                </c:pt>
              </c:strCache>
            </c:strRef>
          </c:tx>
          <c:marker>
            <c:symbol val="none"/>
          </c:marker>
          <c:val>
            <c:numRef>
              <c:f>Hoja2!$B$2:$B$64</c:f>
              <c:numCache>
                <c:formatCode>General</c:formatCode>
                <c:ptCount val="63"/>
                <c:pt idx="0">
                  <c:v>9.9833416646828155E-2</c:v>
                </c:pt>
                <c:pt idx="1">
                  <c:v>0.19866933079506122</c:v>
                </c:pt>
                <c:pt idx="2">
                  <c:v>0.29552020666133955</c:v>
                </c:pt>
                <c:pt idx="3">
                  <c:v>0.38941834230865052</c:v>
                </c:pt>
                <c:pt idx="4">
                  <c:v>0.47942553860420301</c:v>
                </c:pt>
                <c:pt idx="5">
                  <c:v>0.56464247339503537</c:v>
                </c:pt>
                <c:pt idx="6">
                  <c:v>0.64421768723769102</c:v>
                </c:pt>
                <c:pt idx="7">
                  <c:v>0.71735609089952279</c:v>
                </c:pt>
                <c:pt idx="8">
                  <c:v>0.78332690962748341</c:v>
                </c:pt>
                <c:pt idx="9">
                  <c:v>0.8414709848078965</c:v>
                </c:pt>
                <c:pt idx="10">
                  <c:v>0.89120736006143542</c:v>
                </c:pt>
                <c:pt idx="11">
                  <c:v>0.93203908596722629</c:v>
                </c:pt>
                <c:pt idx="12">
                  <c:v>0.96355818541719296</c:v>
                </c:pt>
                <c:pt idx="13">
                  <c:v>0.98544972998846014</c:v>
                </c:pt>
                <c:pt idx="14">
                  <c:v>0.99749498660405445</c:v>
                </c:pt>
                <c:pt idx="15">
                  <c:v>0.99957360304150511</c:v>
                </c:pt>
                <c:pt idx="16">
                  <c:v>0.99166481045246857</c:v>
                </c:pt>
                <c:pt idx="17">
                  <c:v>0.97384763087819515</c:v>
                </c:pt>
                <c:pt idx="18">
                  <c:v>0.94630008768741447</c:v>
                </c:pt>
                <c:pt idx="19">
                  <c:v>0.90929742682568171</c:v>
                </c:pt>
                <c:pt idx="20">
                  <c:v>0.86320936664887371</c:v>
                </c:pt>
                <c:pt idx="21">
                  <c:v>0.80849640381959009</c:v>
                </c:pt>
                <c:pt idx="22">
                  <c:v>0.74570521217672026</c:v>
                </c:pt>
                <c:pt idx="23">
                  <c:v>0.67546318055115095</c:v>
                </c:pt>
                <c:pt idx="24">
                  <c:v>0.59847214410395655</c:v>
                </c:pt>
                <c:pt idx="25">
                  <c:v>0.51550137182146416</c:v>
                </c:pt>
                <c:pt idx="26">
                  <c:v>0.42737988023382978</c:v>
                </c:pt>
                <c:pt idx="27">
                  <c:v>0.33498815015590511</c:v>
                </c:pt>
                <c:pt idx="28">
                  <c:v>0.23924932921398243</c:v>
                </c:pt>
                <c:pt idx="29">
                  <c:v>0.14112000805986721</c:v>
                </c:pt>
                <c:pt idx="30">
                  <c:v>4.1580662433290491E-2</c:v>
                </c:pt>
                <c:pt idx="31">
                  <c:v>-5.8374143427580086E-2</c:v>
                </c:pt>
                <c:pt idx="32">
                  <c:v>-0.15774569414324821</c:v>
                </c:pt>
                <c:pt idx="33">
                  <c:v>-0.25554110202683122</c:v>
                </c:pt>
                <c:pt idx="34">
                  <c:v>-0.35078322768961984</c:v>
                </c:pt>
                <c:pt idx="35">
                  <c:v>-0.44252044329485246</c:v>
                </c:pt>
                <c:pt idx="36">
                  <c:v>-0.5298361409084934</c:v>
                </c:pt>
                <c:pt idx="37">
                  <c:v>-0.61185789094271892</c:v>
                </c:pt>
                <c:pt idx="38">
                  <c:v>-0.68776615918397377</c:v>
                </c:pt>
                <c:pt idx="39">
                  <c:v>-0.7568024953079282</c:v>
                </c:pt>
                <c:pt idx="40">
                  <c:v>-0.81827711106441026</c:v>
                </c:pt>
                <c:pt idx="41">
                  <c:v>-0.87157577241358819</c:v>
                </c:pt>
                <c:pt idx="42">
                  <c:v>-0.9161659367494549</c:v>
                </c:pt>
                <c:pt idx="43">
                  <c:v>-0.95160207388951601</c:v>
                </c:pt>
                <c:pt idx="44">
                  <c:v>-0.97753011766509701</c:v>
                </c:pt>
                <c:pt idx="45">
                  <c:v>-0.99369100363346441</c:v>
                </c:pt>
                <c:pt idx="46">
                  <c:v>-0.99992325756410083</c:v>
                </c:pt>
                <c:pt idx="47">
                  <c:v>-0.99616460883584068</c:v>
                </c:pt>
                <c:pt idx="48">
                  <c:v>-0.98245261262433248</c:v>
                </c:pt>
                <c:pt idx="49">
                  <c:v>-0.95892427466313845</c:v>
                </c:pt>
                <c:pt idx="50">
                  <c:v>-0.92581468232773245</c:v>
                </c:pt>
                <c:pt idx="51">
                  <c:v>-0.88345465572015314</c:v>
                </c:pt>
                <c:pt idx="52">
                  <c:v>-0.83226744222390125</c:v>
                </c:pt>
                <c:pt idx="53">
                  <c:v>-0.77276448755598715</c:v>
                </c:pt>
                <c:pt idx="54">
                  <c:v>-0.70554032557039192</c:v>
                </c:pt>
                <c:pt idx="55">
                  <c:v>-0.63126663787232162</c:v>
                </c:pt>
                <c:pt idx="56">
                  <c:v>-0.55068554259763758</c:v>
                </c:pt>
                <c:pt idx="57">
                  <c:v>-0.46460217941375737</c:v>
                </c:pt>
                <c:pt idx="58">
                  <c:v>-0.37387666483023602</c:v>
                </c:pt>
                <c:pt idx="59">
                  <c:v>-0.27941549819892586</c:v>
                </c:pt>
                <c:pt idx="60">
                  <c:v>-0.18216250427209588</c:v>
                </c:pt>
                <c:pt idx="61">
                  <c:v>-8.3089402817496397E-2</c:v>
                </c:pt>
                <c:pt idx="62">
                  <c:v>1.6813900484349713E-2</c:v>
                </c:pt>
              </c:numCache>
            </c:numRef>
          </c:val>
        </c:ser>
        <c:marker val="1"/>
        <c:axId val="72419200"/>
        <c:axId val="72420736"/>
      </c:lineChart>
      <c:catAx>
        <c:axId val="72419200"/>
        <c:scaling>
          <c:orientation val="minMax"/>
        </c:scaling>
        <c:axPos val="b"/>
        <c:tickLblPos val="nextTo"/>
        <c:crossAx val="72420736"/>
        <c:crosses val="autoZero"/>
        <c:auto val="1"/>
        <c:lblAlgn val="ctr"/>
        <c:lblOffset val="100"/>
      </c:catAx>
      <c:valAx>
        <c:axId val="72420736"/>
        <c:scaling>
          <c:orientation val="minMax"/>
        </c:scaling>
        <c:axPos val="l"/>
        <c:majorGridlines/>
        <c:numFmt formatCode="General" sourceLinked="1"/>
        <c:tickLblPos val="nextTo"/>
        <c:crossAx val="7241920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(-Seno) Vector QPSK: 1 1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T=0.4 ms // F=2.5Khz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Hoja2!$C$1</c:f>
              <c:strCache>
                <c:ptCount val="1"/>
                <c:pt idx="0">
                  <c:v>Seno (+180º)</c:v>
                </c:pt>
              </c:strCache>
            </c:strRef>
          </c:tx>
          <c:marker>
            <c:symbol val="none"/>
          </c:marker>
          <c:val>
            <c:numRef>
              <c:f>Hoja2!$C$2:$C$65</c:f>
              <c:numCache>
                <c:formatCode>General</c:formatCode>
                <c:ptCount val="64"/>
                <c:pt idx="0">
                  <c:v>-9.9833416646828155E-2</c:v>
                </c:pt>
                <c:pt idx="1">
                  <c:v>-0.19866933079506122</c:v>
                </c:pt>
                <c:pt idx="2">
                  <c:v>-0.29552020666133955</c:v>
                </c:pt>
                <c:pt idx="3">
                  <c:v>-0.38941834230865052</c:v>
                </c:pt>
                <c:pt idx="4">
                  <c:v>-0.47942553860420301</c:v>
                </c:pt>
                <c:pt idx="5">
                  <c:v>-0.56464247339503537</c:v>
                </c:pt>
                <c:pt idx="6">
                  <c:v>-0.64421768723769102</c:v>
                </c:pt>
                <c:pt idx="7">
                  <c:v>-0.71735609089952279</c:v>
                </c:pt>
                <c:pt idx="8">
                  <c:v>-0.78332690962748341</c:v>
                </c:pt>
                <c:pt idx="9">
                  <c:v>-0.8414709848078965</c:v>
                </c:pt>
                <c:pt idx="10">
                  <c:v>-0.89120736006143542</c:v>
                </c:pt>
                <c:pt idx="11">
                  <c:v>-0.93203908596722629</c:v>
                </c:pt>
                <c:pt idx="12">
                  <c:v>-0.96355818541719296</c:v>
                </c:pt>
                <c:pt idx="13">
                  <c:v>-0.98544972998846014</c:v>
                </c:pt>
                <c:pt idx="14">
                  <c:v>-0.99749498660405445</c:v>
                </c:pt>
                <c:pt idx="15">
                  <c:v>-0.99957360304150511</c:v>
                </c:pt>
                <c:pt idx="16">
                  <c:v>-0.99166481045246857</c:v>
                </c:pt>
                <c:pt idx="17">
                  <c:v>-0.97384763087819515</c:v>
                </c:pt>
                <c:pt idx="18">
                  <c:v>-0.94630008768741447</c:v>
                </c:pt>
                <c:pt idx="19">
                  <c:v>-0.90929742682568171</c:v>
                </c:pt>
                <c:pt idx="20">
                  <c:v>-0.86320936664887371</c:v>
                </c:pt>
                <c:pt idx="21">
                  <c:v>-0.80849640381959009</c:v>
                </c:pt>
                <c:pt idx="22">
                  <c:v>-0.74570521217672026</c:v>
                </c:pt>
                <c:pt idx="23">
                  <c:v>-0.67546318055115095</c:v>
                </c:pt>
                <c:pt idx="24">
                  <c:v>-0.59847214410395655</c:v>
                </c:pt>
                <c:pt idx="25">
                  <c:v>-0.51550137182146416</c:v>
                </c:pt>
                <c:pt idx="26">
                  <c:v>-0.42737988023382978</c:v>
                </c:pt>
                <c:pt idx="27">
                  <c:v>-0.33498815015590511</c:v>
                </c:pt>
                <c:pt idx="28">
                  <c:v>-0.23924932921398243</c:v>
                </c:pt>
                <c:pt idx="29">
                  <c:v>-0.14112000805986721</c:v>
                </c:pt>
                <c:pt idx="30">
                  <c:v>-4.1580662433290491E-2</c:v>
                </c:pt>
                <c:pt idx="31">
                  <c:v>5.8374143427580086E-2</c:v>
                </c:pt>
                <c:pt idx="32">
                  <c:v>0.15774569414324821</c:v>
                </c:pt>
                <c:pt idx="33">
                  <c:v>0.25554110202683122</c:v>
                </c:pt>
                <c:pt idx="34">
                  <c:v>0.35078322768961984</c:v>
                </c:pt>
                <c:pt idx="35">
                  <c:v>0.44252044329485246</c:v>
                </c:pt>
                <c:pt idx="36">
                  <c:v>0.5298361409084934</c:v>
                </c:pt>
                <c:pt idx="37">
                  <c:v>0.61185789094271892</c:v>
                </c:pt>
                <c:pt idx="38">
                  <c:v>0.68776615918397377</c:v>
                </c:pt>
                <c:pt idx="39">
                  <c:v>0.7568024953079282</c:v>
                </c:pt>
                <c:pt idx="40">
                  <c:v>0.81827711106441026</c:v>
                </c:pt>
                <c:pt idx="41">
                  <c:v>0.87157577241358819</c:v>
                </c:pt>
                <c:pt idx="42">
                  <c:v>0.9161659367494549</c:v>
                </c:pt>
                <c:pt idx="43">
                  <c:v>0.95160207388951601</c:v>
                </c:pt>
                <c:pt idx="44">
                  <c:v>0.97753011766509701</c:v>
                </c:pt>
                <c:pt idx="45">
                  <c:v>0.99369100363346441</c:v>
                </c:pt>
                <c:pt idx="46">
                  <c:v>0.99992325756410083</c:v>
                </c:pt>
                <c:pt idx="47">
                  <c:v>0.99616460883584068</c:v>
                </c:pt>
                <c:pt idx="48">
                  <c:v>0.98245261262433248</c:v>
                </c:pt>
                <c:pt idx="49">
                  <c:v>0.95892427466313845</c:v>
                </c:pt>
                <c:pt idx="50">
                  <c:v>0.92581468232773245</c:v>
                </c:pt>
                <c:pt idx="51">
                  <c:v>0.88345465572015314</c:v>
                </c:pt>
                <c:pt idx="52">
                  <c:v>0.83226744222390125</c:v>
                </c:pt>
                <c:pt idx="53">
                  <c:v>0.77276448755598715</c:v>
                </c:pt>
                <c:pt idx="54">
                  <c:v>0.70554032557039192</c:v>
                </c:pt>
                <c:pt idx="55">
                  <c:v>0.63126663787232162</c:v>
                </c:pt>
                <c:pt idx="56">
                  <c:v>0.55068554259763758</c:v>
                </c:pt>
                <c:pt idx="57">
                  <c:v>0.46460217941375737</c:v>
                </c:pt>
                <c:pt idx="58">
                  <c:v>0.37387666483023602</c:v>
                </c:pt>
                <c:pt idx="59">
                  <c:v>0.27941549819892586</c:v>
                </c:pt>
                <c:pt idx="60">
                  <c:v>0.18216250427209588</c:v>
                </c:pt>
                <c:pt idx="61">
                  <c:v>8.3089402817496397E-2</c:v>
                </c:pt>
                <c:pt idx="62">
                  <c:v>-1.6813900484349713E-2</c:v>
                </c:pt>
                <c:pt idx="63">
                  <c:v>-0.11654920485049364</c:v>
                </c:pt>
              </c:numCache>
            </c:numRef>
          </c:val>
        </c:ser>
        <c:marker val="1"/>
        <c:axId val="104868480"/>
        <c:axId val="72446336"/>
      </c:lineChart>
      <c:catAx>
        <c:axId val="104868480"/>
        <c:scaling>
          <c:orientation val="minMax"/>
        </c:scaling>
        <c:axPos val="b"/>
        <c:tickLblPos val="nextTo"/>
        <c:crossAx val="72446336"/>
        <c:crosses val="autoZero"/>
        <c:auto val="1"/>
        <c:lblAlgn val="ctr"/>
        <c:lblOffset val="100"/>
      </c:catAx>
      <c:valAx>
        <c:axId val="72446336"/>
        <c:scaling>
          <c:orientation val="minMax"/>
        </c:scaling>
        <c:axPos val="l"/>
        <c:majorGridlines/>
        <c:numFmt formatCode="General" sourceLinked="1"/>
        <c:tickLblPos val="nextTo"/>
        <c:crossAx val="10486848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(-Coseno) Vector QPSK: 1 0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T=0.4 ms // F=2.5Khz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Hoja2!$D$1</c:f>
              <c:strCache>
                <c:ptCount val="1"/>
                <c:pt idx="0">
                  <c:v>Coseno (+180º)</c:v>
                </c:pt>
              </c:strCache>
            </c:strRef>
          </c:tx>
          <c:marker>
            <c:symbol val="none"/>
          </c:marker>
          <c:val>
            <c:numRef>
              <c:f>Hoja2!$D$2:$D$64</c:f>
              <c:numCache>
                <c:formatCode>General</c:formatCode>
                <c:ptCount val="63"/>
                <c:pt idx="0">
                  <c:v>-0.99957360304150511</c:v>
                </c:pt>
                <c:pt idx="1">
                  <c:v>-0.99166481045246857</c:v>
                </c:pt>
                <c:pt idx="2">
                  <c:v>-0.97384763087819515</c:v>
                </c:pt>
                <c:pt idx="3">
                  <c:v>-0.94630008768741447</c:v>
                </c:pt>
                <c:pt idx="4">
                  <c:v>-0.90929742682568171</c:v>
                </c:pt>
                <c:pt idx="5">
                  <c:v>-0.86320936664887371</c:v>
                </c:pt>
                <c:pt idx="6">
                  <c:v>-0.80849640381959009</c:v>
                </c:pt>
                <c:pt idx="7">
                  <c:v>-0.74570521217672026</c:v>
                </c:pt>
                <c:pt idx="8">
                  <c:v>-0.67546318055115095</c:v>
                </c:pt>
                <c:pt idx="9">
                  <c:v>-0.59847214410395655</c:v>
                </c:pt>
                <c:pt idx="10">
                  <c:v>-0.51550137182146416</c:v>
                </c:pt>
                <c:pt idx="11">
                  <c:v>-0.42737988023382978</c:v>
                </c:pt>
                <c:pt idx="12">
                  <c:v>-0.33498815015590511</c:v>
                </c:pt>
                <c:pt idx="13">
                  <c:v>-0.23924932921398243</c:v>
                </c:pt>
                <c:pt idx="14">
                  <c:v>-0.14112000805986721</c:v>
                </c:pt>
                <c:pt idx="15">
                  <c:v>-4.1580662433290491E-2</c:v>
                </c:pt>
                <c:pt idx="16">
                  <c:v>5.8374143427580086E-2</c:v>
                </c:pt>
                <c:pt idx="17">
                  <c:v>0.15774569414324821</c:v>
                </c:pt>
                <c:pt idx="18">
                  <c:v>0.25554110202683122</c:v>
                </c:pt>
                <c:pt idx="19">
                  <c:v>0.35078322768961984</c:v>
                </c:pt>
                <c:pt idx="20">
                  <c:v>0.44252044329485246</c:v>
                </c:pt>
                <c:pt idx="21">
                  <c:v>0.5298361409084934</c:v>
                </c:pt>
                <c:pt idx="22">
                  <c:v>0.61185789094271892</c:v>
                </c:pt>
                <c:pt idx="23">
                  <c:v>0.68776615918397377</c:v>
                </c:pt>
                <c:pt idx="24">
                  <c:v>0.7568024953079282</c:v>
                </c:pt>
                <c:pt idx="25">
                  <c:v>0.81827711106441026</c:v>
                </c:pt>
                <c:pt idx="26">
                  <c:v>0.87157577241358819</c:v>
                </c:pt>
                <c:pt idx="27">
                  <c:v>0.9161659367494549</c:v>
                </c:pt>
                <c:pt idx="28">
                  <c:v>0.95160207388951601</c:v>
                </c:pt>
                <c:pt idx="29">
                  <c:v>0.97753011766509701</c:v>
                </c:pt>
                <c:pt idx="30">
                  <c:v>0.99369100363346441</c:v>
                </c:pt>
                <c:pt idx="31">
                  <c:v>0.99992325756410083</c:v>
                </c:pt>
                <c:pt idx="32">
                  <c:v>0.99616460883584068</c:v>
                </c:pt>
                <c:pt idx="33">
                  <c:v>0.98245261262433248</c:v>
                </c:pt>
                <c:pt idx="34">
                  <c:v>0.95892427466313845</c:v>
                </c:pt>
                <c:pt idx="35">
                  <c:v>0.92581468232773245</c:v>
                </c:pt>
                <c:pt idx="36">
                  <c:v>0.88345465572015314</c:v>
                </c:pt>
                <c:pt idx="37">
                  <c:v>0.83226744222390125</c:v>
                </c:pt>
                <c:pt idx="38">
                  <c:v>0.77276448755598715</c:v>
                </c:pt>
                <c:pt idx="39">
                  <c:v>0.70554032557039192</c:v>
                </c:pt>
                <c:pt idx="40">
                  <c:v>0.63126663787232162</c:v>
                </c:pt>
                <c:pt idx="41">
                  <c:v>0.55068554259763758</c:v>
                </c:pt>
                <c:pt idx="42">
                  <c:v>0.46460217941375737</c:v>
                </c:pt>
                <c:pt idx="43">
                  <c:v>0.37387666483023602</c:v>
                </c:pt>
                <c:pt idx="44">
                  <c:v>0.27941549819892586</c:v>
                </c:pt>
                <c:pt idx="45">
                  <c:v>0.18216250427209588</c:v>
                </c:pt>
                <c:pt idx="46">
                  <c:v>8.3089402817496397E-2</c:v>
                </c:pt>
                <c:pt idx="47">
                  <c:v>-1.6813900484349713E-2</c:v>
                </c:pt>
                <c:pt idx="48">
                  <c:v>-0.11654920485049364</c:v>
                </c:pt>
                <c:pt idx="49">
                  <c:v>-0.21511998808781552</c:v>
                </c:pt>
                <c:pt idx="50">
                  <c:v>-0.31154136351337786</c:v>
                </c:pt>
                <c:pt idx="51">
                  <c:v>-0.4048499206165983</c:v>
                </c:pt>
                <c:pt idx="52">
                  <c:v>-0.49411335113860816</c:v>
                </c:pt>
                <c:pt idx="53">
                  <c:v>-0.57843976438820011</c:v>
                </c:pt>
                <c:pt idx="54">
                  <c:v>-0.65698659871878906</c:v>
                </c:pt>
                <c:pt idx="55">
                  <c:v>-0.72896904012587593</c:v>
                </c:pt>
                <c:pt idx="56">
                  <c:v>-0.79366786384915311</c:v>
                </c:pt>
                <c:pt idx="57">
                  <c:v>-0.8504366206285644</c:v>
                </c:pt>
                <c:pt idx="58">
                  <c:v>-0.89870809581162692</c:v>
                </c:pt>
                <c:pt idx="59">
                  <c:v>-0.9379999767747389</c:v>
                </c:pt>
                <c:pt idx="60">
                  <c:v>-0.96791967203148632</c:v>
                </c:pt>
                <c:pt idx="61">
                  <c:v>-0.98816823387700037</c:v>
                </c:pt>
                <c:pt idx="62">
                  <c:v>-0.99854334537460498</c:v>
                </c:pt>
              </c:numCache>
            </c:numRef>
          </c:val>
        </c:ser>
        <c:marker val="1"/>
        <c:axId val="105188736"/>
        <c:axId val="105550976"/>
      </c:lineChart>
      <c:catAx>
        <c:axId val="105188736"/>
        <c:scaling>
          <c:orientation val="minMax"/>
        </c:scaling>
        <c:axPos val="b"/>
        <c:tickLblPos val="nextTo"/>
        <c:crossAx val="105550976"/>
        <c:crosses val="autoZero"/>
        <c:auto val="1"/>
        <c:lblAlgn val="ctr"/>
        <c:lblOffset val="100"/>
      </c:catAx>
      <c:valAx>
        <c:axId val="105550976"/>
        <c:scaling>
          <c:orientation val="minMax"/>
        </c:scaling>
        <c:axPos val="l"/>
        <c:majorGridlines/>
        <c:numFmt formatCode="General" sourceLinked="1"/>
        <c:tickLblPos val="nextTo"/>
        <c:crossAx val="10518873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(+Coseno) Vector QPSK: 0 0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T=0.4 ms // F=2.5Khz</a:t>
            </a:r>
            <a:r>
              <a:rPr lang="en-US"/>
              <a:t> 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Hoja2!$E$1</c:f>
              <c:strCache>
                <c:ptCount val="1"/>
                <c:pt idx="0">
                  <c:v>Coseno (+0º)</c:v>
                </c:pt>
              </c:strCache>
            </c:strRef>
          </c:tx>
          <c:marker>
            <c:symbol val="none"/>
          </c:marker>
          <c:val>
            <c:numRef>
              <c:f>Hoja2!$E$2:$E$65</c:f>
              <c:numCache>
                <c:formatCode>General</c:formatCode>
                <c:ptCount val="64"/>
                <c:pt idx="0">
                  <c:v>0.99166481045246857</c:v>
                </c:pt>
                <c:pt idx="1">
                  <c:v>0.97384763087819515</c:v>
                </c:pt>
                <c:pt idx="2">
                  <c:v>0.94630008768741447</c:v>
                </c:pt>
                <c:pt idx="3">
                  <c:v>0.90929742682568171</c:v>
                </c:pt>
                <c:pt idx="4">
                  <c:v>0.86320936664887371</c:v>
                </c:pt>
                <c:pt idx="5">
                  <c:v>0.80849640381959009</c:v>
                </c:pt>
                <c:pt idx="6">
                  <c:v>0.74570521217672026</c:v>
                </c:pt>
                <c:pt idx="7">
                  <c:v>0.67546318055115095</c:v>
                </c:pt>
                <c:pt idx="8">
                  <c:v>0.59847214410395655</c:v>
                </c:pt>
                <c:pt idx="9">
                  <c:v>0.51550137182146416</c:v>
                </c:pt>
                <c:pt idx="10">
                  <c:v>0.42737988023382978</c:v>
                </c:pt>
                <c:pt idx="11">
                  <c:v>0.33498815015590511</c:v>
                </c:pt>
                <c:pt idx="12">
                  <c:v>0.23924932921398243</c:v>
                </c:pt>
                <c:pt idx="13">
                  <c:v>0.14112000805986721</c:v>
                </c:pt>
                <c:pt idx="14">
                  <c:v>4.1580662433290491E-2</c:v>
                </c:pt>
                <c:pt idx="15">
                  <c:v>-5.8374143427580086E-2</c:v>
                </c:pt>
                <c:pt idx="16">
                  <c:v>-0.15774569414324821</c:v>
                </c:pt>
                <c:pt idx="17">
                  <c:v>-0.25554110202683122</c:v>
                </c:pt>
                <c:pt idx="18">
                  <c:v>-0.35078322768961984</c:v>
                </c:pt>
                <c:pt idx="19">
                  <c:v>-0.44252044329485246</c:v>
                </c:pt>
                <c:pt idx="20">
                  <c:v>-0.5298361409084934</c:v>
                </c:pt>
                <c:pt idx="21">
                  <c:v>-0.61185789094271892</c:v>
                </c:pt>
                <c:pt idx="22">
                  <c:v>-0.68776615918397377</c:v>
                </c:pt>
                <c:pt idx="23">
                  <c:v>-0.7568024953079282</c:v>
                </c:pt>
                <c:pt idx="24">
                  <c:v>-0.81827711106441026</c:v>
                </c:pt>
                <c:pt idx="25">
                  <c:v>-0.87157577241358819</c:v>
                </c:pt>
                <c:pt idx="26">
                  <c:v>-0.9161659367494549</c:v>
                </c:pt>
                <c:pt idx="27">
                  <c:v>-0.95160207388951601</c:v>
                </c:pt>
                <c:pt idx="28">
                  <c:v>-0.97753011766509701</c:v>
                </c:pt>
                <c:pt idx="29">
                  <c:v>-0.99369100363346441</c:v>
                </c:pt>
                <c:pt idx="30">
                  <c:v>-0.99992325756410083</c:v>
                </c:pt>
                <c:pt idx="31">
                  <c:v>-0.99616460883584068</c:v>
                </c:pt>
                <c:pt idx="32">
                  <c:v>-0.98245261262433248</c:v>
                </c:pt>
                <c:pt idx="33">
                  <c:v>-0.95892427466313845</c:v>
                </c:pt>
                <c:pt idx="34">
                  <c:v>-0.92581468232773245</c:v>
                </c:pt>
                <c:pt idx="35">
                  <c:v>-0.88345465572015314</c:v>
                </c:pt>
                <c:pt idx="36">
                  <c:v>-0.83226744222390125</c:v>
                </c:pt>
                <c:pt idx="37">
                  <c:v>-0.77276448755598715</c:v>
                </c:pt>
                <c:pt idx="38">
                  <c:v>-0.70554032557039192</c:v>
                </c:pt>
                <c:pt idx="39">
                  <c:v>-0.63126663787232162</c:v>
                </c:pt>
                <c:pt idx="40">
                  <c:v>-0.55068554259763758</c:v>
                </c:pt>
                <c:pt idx="41">
                  <c:v>-0.46460217941375737</c:v>
                </c:pt>
                <c:pt idx="42">
                  <c:v>-0.37387666483023602</c:v>
                </c:pt>
                <c:pt idx="43">
                  <c:v>-0.27941549819892586</c:v>
                </c:pt>
                <c:pt idx="44">
                  <c:v>-0.18216250427209588</c:v>
                </c:pt>
                <c:pt idx="45">
                  <c:v>-8.3089402817496397E-2</c:v>
                </c:pt>
                <c:pt idx="46">
                  <c:v>1.6813900484349713E-2</c:v>
                </c:pt>
                <c:pt idx="47">
                  <c:v>0.11654920485049364</c:v>
                </c:pt>
                <c:pt idx="48">
                  <c:v>0.21511998808781552</c:v>
                </c:pt>
                <c:pt idx="49">
                  <c:v>0.31154136351337786</c:v>
                </c:pt>
                <c:pt idx="50">
                  <c:v>0.4048499206165983</c:v>
                </c:pt>
                <c:pt idx="51">
                  <c:v>0.49411335113860816</c:v>
                </c:pt>
                <c:pt idx="52">
                  <c:v>0.57843976438820011</c:v>
                </c:pt>
                <c:pt idx="53">
                  <c:v>0.65698659871878906</c:v>
                </c:pt>
                <c:pt idx="54">
                  <c:v>0.72896904012587593</c:v>
                </c:pt>
                <c:pt idx="55">
                  <c:v>0.79366786384915311</c:v>
                </c:pt>
                <c:pt idx="56">
                  <c:v>0.8504366206285644</c:v>
                </c:pt>
                <c:pt idx="57">
                  <c:v>0.89870809581162692</c:v>
                </c:pt>
                <c:pt idx="58">
                  <c:v>0.9379999767747389</c:v>
                </c:pt>
                <c:pt idx="59">
                  <c:v>0.96791967203148632</c:v>
                </c:pt>
                <c:pt idx="60">
                  <c:v>0.98816823387700037</c:v>
                </c:pt>
                <c:pt idx="61">
                  <c:v>0.99854334537460498</c:v>
                </c:pt>
                <c:pt idx="62">
                  <c:v>0.99894134183977201</c:v>
                </c:pt>
                <c:pt idx="63">
                  <c:v>0.98935824662338179</c:v>
                </c:pt>
              </c:numCache>
            </c:numRef>
          </c:val>
        </c:ser>
        <c:marker val="1"/>
        <c:axId val="120852864"/>
        <c:axId val="120854400"/>
      </c:lineChart>
      <c:catAx>
        <c:axId val="120852864"/>
        <c:scaling>
          <c:orientation val="minMax"/>
        </c:scaling>
        <c:axPos val="b"/>
        <c:tickLblPos val="nextTo"/>
        <c:crossAx val="120854400"/>
        <c:crosses val="autoZero"/>
        <c:auto val="1"/>
        <c:lblAlgn val="ctr"/>
        <c:lblOffset val="100"/>
      </c:catAx>
      <c:valAx>
        <c:axId val="120854400"/>
        <c:scaling>
          <c:orientation val="minMax"/>
        </c:scaling>
        <c:axPos val="l"/>
        <c:majorGridlines/>
        <c:numFmt formatCode="General" sourceLinked="1"/>
        <c:tickLblPos val="nextTo"/>
        <c:crossAx val="12085286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422275</xdr:colOff>
      <xdr:row>45</xdr:row>
      <xdr:rowOff>146049</xdr:rowOff>
    </xdr:from>
    <xdr:to>
      <xdr:col>35</xdr:col>
      <xdr:colOff>546100</xdr:colOff>
      <xdr:row>75</xdr:row>
      <xdr:rowOff>73024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</xdr:colOff>
      <xdr:row>8</xdr:row>
      <xdr:rowOff>0</xdr:rowOff>
    </xdr:from>
    <xdr:to>
      <xdr:col>25</xdr:col>
      <xdr:colOff>171450</xdr:colOff>
      <xdr:row>10</xdr:row>
      <xdr:rowOff>133350</xdr:rowOff>
    </xdr:to>
    <xdr:sp macro="" textlink="">
      <xdr:nvSpPr>
        <xdr:cNvPr id="3" name="2 Rectángulo redondeado"/>
        <xdr:cNvSpPr/>
      </xdr:nvSpPr>
      <xdr:spPr>
        <a:xfrm>
          <a:off x="6315076" y="571500"/>
          <a:ext cx="933449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Fuente Información</a:t>
          </a:r>
          <a:r>
            <a:rPr lang="es-ES" sz="1100" baseline="0"/>
            <a:t> Análoga</a:t>
          </a:r>
          <a:endParaRPr lang="es-ES" sz="1100"/>
        </a:p>
      </xdr:txBody>
    </xdr:sp>
    <xdr:clientData/>
  </xdr:twoCellAnchor>
  <xdr:twoCellAnchor>
    <xdr:from>
      <xdr:col>26</xdr:col>
      <xdr:colOff>57151</xdr:colOff>
      <xdr:row>8</xdr:row>
      <xdr:rowOff>0</xdr:rowOff>
    </xdr:from>
    <xdr:to>
      <xdr:col>27</xdr:col>
      <xdr:colOff>228600</xdr:colOff>
      <xdr:row>10</xdr:row>
      <xdr:rowOff>133350</xdr:rowOff>
    </xdr:to>
    <xdr:sp macro="" textlink="">
      <xdr:nvSpPr>
        <xdr:cNvPr id="4" name="3 Rectángulo redondeado"/>
        <xdr:cNvSpPr/>
      </xdr:nvSpPr>
      <xdr:spPr>
        <a:xfrm>
          <a:off x="7896226" y="571500"/>
          <a:ext cx="933449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Conversor</a:t>
          </a:r>
          <a:r>
            <a:rPr lang="es-ES" sz="1100" baseline="0"/>
            <a:t> A/D</a:t>
          </a:r>
          <a:endParaRPr lang="es-ES" sz="1100"/>
        </a:p>
      </xdr:txBody>
    </xdr:sp>
    <xdr:clientData/>
  </xdr:twoCellAnchor>
  <xdr:twoCellAnchor>
    <xdr:from>
      <xdr:col>30</xdr:col>
      <xdr:colOff>142876</xdr:colOff>
      <xdr:row>8</xdr:row>
      <xdr:rowOff>9525</xdr:rowOff>
    </xdr:from>
    <xdr:to>
      <xdr:col>31</xdr:col>
      <xdr:colOff>314325</xdr:colOff>
      <xdr:row>10</xdr:row>
      <xdr:rowOff>142875</xdr:rowOff>
    </xdr:to>
    <xdr:sp macro="" textlink="">
      <xdr:nvSpPr>
        <xdr:cNvPr id="5" name="4 Rectángulo redondeado"/>
        <xdr:cNvSpPr/>
      </xdr:nvSpPr>
      <xdr:spPr>
        <a:xfrm>
          <a:off x="11029951" y="581025"/>
          <a:ext cx="933449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Seriador</a:t>
          </a:r>
        </a:p>
        <a:p>
          <a:pPr algn="ctr"/>
          <a:r>
            <a:rPr lang="es-ES" sz="1100"/>
            <a:t>Codificacor</a:t>
          </a:r>
        </a:p>
      </xdr:txBody>
    </xdr:sp>
    <xdr:clientData/>
  </xdr:twoCellAnchor>
  <xdr:twoCellAnchor>
    <xdr:from>
      <xdr:col>28</xdr:col>
      <xdr:colOff>104776</xdr:colOff>
      <xdr:row>8</xdr:row>
      <xdr:rowOff>9525</xdr:rowOff>
    </xdr:from>
    <xdr:to>
      <xdr:col>29</xdr:col>
      <xdr:colOff>276225</xdr:colOff>
      <xdr:row>10</xdr:row>
      <xdr:rowOff>142875</xdr:rowOff>
    </xdr:to>
    <xdr:sp macro="" textlink="">
      <xdr:nvSpPr>
        <xdr:cNvPr id="6" name="5 Rectángulo redondeado"/>
        <xdr:cNvSpPr/>
      </xdr:nvSpPr>
      <xdr:spPr>
        <a:xfrm>
          <a:off x="9467851" y="581025"/>
          <a:ext cx="933449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Sistema</a:t>
          </a:r>
          <a:r>
            <a:rPr lang="es-ES" sz="1100" baseline="0"/>
            <a:t> Detector de Errores</a:t>
          </a:r>
          <a:endParaRPr lang="es-ES" sz="1100"/>
        </a:p>
      </xdr:txBody>
    </xdr:sp>
    <xdr:clientData/>
  </xdr:twoCellAnchor>
  <xdr:twoCellAnchor>
    <xdr:from>
      <xdr:col>32</xdr:col>
      <xdr:colOff>171451</xdr:colOff>
      <xdr:row>8</xdr:row>
      <xdr:rowOff>9525</xdr:rowOff>
    </xdr:from>
    <xdr:to>
      <xdr:col>33</xdr:col>
      <xdr:colOff>342900</xdr:colOff>
      <xdr:row>10</xdr:row>
      <xdr:rowOff>142875</xdr:rowOff>
    </xdr:to>
    <xdr:sp macro="" textlink="">
      <xdr:nvSpPr>
        <xdr:cNvPr id="7" name="6 Rectángulo redondeado"/>
        <xdr:cNvSpPr/>
      </xdr:nvSpPr>
      <xdr:spPr>
        <a:xfrm>
          <a:off x="12582526" y="581025"/>
          <a:ext cx="933449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Modulador</a:t>
          </a:r>
        </a:p>
        <a:p>
          <a:pPr algn="ctr"/>
          <a:r>
            <a:rPr lang="es-ES" sz="1100"/>
            <a:t>QPSK</a:t>
          </a:r>
        </a:p>
      </xdr:txBody>
    </xdr:sp>
    <xdr:clientData/>
  </xdr:twoCellAnchor>
  <xdr:twoCellAnchor>
    <xdr:from>
      <xdr:col>25</xdr:col>
      <xdr:colOff>257174</xdr:colOff>
      <xdr:row>8</xdr:row>
      <xdr:rowOff>152400</xdr:rowOff>
    </xdr:from>
    <xdr:to>
      <xdr:col>25</xdr:col>
      <xdr:colOff>761999</xdr:colOff>
      <xdr:row>10</xdr:row>
      <xdr:rowOff>66675</xdr:rowOff>
    </xdr:to>
    <xdr:sp macro="" textlink="">
      <xdr:nvSpPr>
        <xdr:cNvPr id="8" name="7 Flecha derecha"/>
        <xdr:cNvSpPr/>
      </xdr:nvSpPr>
      <xdr:spPr>
        <a:xfrm>
          <a:off x="7334249" y="723900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27</xdr:col>
      <xdr:colOff>304799</xdr:colOff>
      <xdr:row>8</xdr:row>
      <xdr:rowOff>133350</xdr:rowOff>
    </xdr:from>
    <xdr:to>
      <xdr:col>28</xdr:col>
      <xdr:colOff>47624</xdr:colOff>
      <xdr:row>10</xdr:row>
      <xdr:rowOff>47625</xdr:rowOff>
    </xdr:to>
    <xdr:sp macro="" textlink="">
      <xdr:nvSpPr>
        <xdr:cNvPr id="9" name="8 Flecha derecha"/>
        <xdr:cNvSpPr/>
      </xdr:nvSpPr>
      <xdr:spPr>
        <a:xfrm>
          <a:off x="8905874" y="704850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29</xdr:col>
      <xdr:colOff>333374</xdr:colOff>
      <xdr:row>8</xdr:row>
      <xdr:rowOff>123825</xdr:rowOff>
    </xdr:from>
    <xdr:to>
      <xdr:col>30</xdr:col>
      <xdr:colOff>76199</xdr:colOff>
      <xdr:row>10</xdr:row>
      <xdr:rowOff>38100</xdr:rowOff>
    </xdr:to>
    <xdr:sp macro="" textlink="">
      <xdr:nvSpPr>
        <xdr:cNvPr id="10" name="9 Flecha derecha"/>
        <xdr:cNvSpPr/>
      </xdr:nvSpPr>
      <xdr:spPr>
        <a:xfrm>
          <a:off x="10458449" y="695325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31</xdr:col>
      <xdr:colOff>371474</xdr:colOff>
      <xdr:row>8</xdr:row>
      <xdr:rowOff>142875</xdr:rowOff>
    </xdr:from>
    <xdr:to>
      <xdr:col>32</xdr:col>
      <xdr:colOff>114299</xdr:colOff>
      <xdr:row>10</xdr:row>
      <xdr:rowOff>57150</xdr:rowOff>
    </xdr:to>
    <xdr:sp macro="" textlink="">
      <xdr:nvSpPr>
        <xdr:cNvPr id="11" name="10 Flecha derecha"/>
        <xdr:cNvSpPr/>
      </xdr:nvSpPr>
      <xdr:spPr>
        <a:xfrm>
          <a:off x="12020549" y="714375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27</xdr:col>
      <xdr:colOff>371476</xdr:colOff>
      <xdr:row>12</xdr:row>
      <xdr:rowOff>161926</xdr:rowOff>
    </xdr:from>
    <xdr:to>
      <xdr:col>29</xdr:col>
      <xdr:colOff>714376</xdr:colOff>
      <xdr:row>16</xdr:row>
      <xdr:rowOff>66676</xdr:rowOff>
    </xdr:to>
    <xdr:sp macro="" textlink="">
      <xdr:nvSpPr>
        <xdr:cNvPr id="12" name="11 Llamada ovalada"/>
        <xdr:cNvSpPr/>
      </xdr:nvSpPr>
      <xdr:spPr>
        <a:xfrm>
          <a:off x="12239626" y="1685926"/>
          <a:ext cx="1866900" cy="666750"/>
        </a:xfrm>
        <a:prstGeom prst="wedgeEllipseCallout">
          <a:avLst>
            <a:gd name="adj1" fmla="val 10229"/>
            <a:gd name="adj2" fmla="val -10365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Paridad Simple</a:t>
          </a:r>
        </a:p>
        <a:p>
          <a:pPr algn="ctr"/>
          <a:r>
            <a:rPr lang="es-ES" sz="1100">
              <a:sym typeface="Symbol"/>
            </a:rPr>
            <a:t> 1</a:t>
          </a:r>
          <a:r>
            <a:rPr lang="es-ES" sz="1100" baseline="0">
              <a:sym typeface="Symbol"/>
            </a:rPr>
            <a:t> = PAR =&gt; 0</a:t>
          </a:r>
        </a:p>
        <a:p>
          <a:pPr algn="ctr"/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  <a:sym typeface="Symbol"/>
            </a:rPr>
            <a:t></a:t>
          </a:r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 1</a:t>
          </a:r>
          <a:r>
            <a:rPr lang="es-E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IMPAR =&gt; 1</a:t>
          </a:r>
          <a:endParaRPr lang="es-ES" sz="1100"/>
        </a:p>
      </xdr:txBody>
    </xdr:sp>
    <xdr:clientData/>
  </xdr:twoCellAnchor>
  <xdr:twoCellAnchor>
    <xdr:from>
      <xdr:col>34</xdr:col>
      <xdr:colOff>71439</xdr:colOff>
      <xdr:row>8</xdr:row>
      <xdr:rowOff>71437</xdr:rowOff>
    </xdr:from>
    <xdr:to>
      <xdr:col>37</xdr:col>
      <xdr:colOff>52389</xdr:colOff>
      <xdr:row>10</xdr:row>
      <xdr:rowOff>119062</xdr:rowOff>
    </xdr:to>
    <xdr:sp macro="" textlink="">
      <xdr:nvSpPr>
        <xdr:cNvPr id="14" name="13 Cilindro"/>
        <xdr:cNvSpPr/>
      </xdr:nvSpPr>
      <xdr:spPr>
        <a:xfrm rot="16200000">
          <a:off x="16116301" y="-276225"/>
          <a:ext cx="428625" cy="2266950"/>
        </a:xfrm>
        <a:prstGeom prst="ca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33</xdr:col>
      <xdr:colOff>390524</xdr:colOff>
      <xdr:row>8</xdr:row>
      <xdr:rowOff>142875</xdr:rowOff>
    </xdr:from>
    <xdr:to>
      <xdr:col>34</xdr:col>
      <xdr:colOff>133349</xdr:colOff>
      <xdr:row>10</xdr:row>
      <xdr:rowOff>57150</xdr:rowOff>
    </xdr:to>
    <xdr:sp macro="" textlink="">
      <xdr:nvSpPr>
        <xdr:cNvPr id="13" name="12 Flecha derecha"/>
        <xdr:cNvSpPr/>
      </xdr:nvSpPr>
      <xdr:spPr>
        <a:xfrm>
          <a:off x="14754224" y="714375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34</xdr:col>
      <xdr:colOff>638175</xdr:colOff>
      <xdr:row>8</xdr:row>
      <xdr:rowOff>142875</xdr:rowOff>
    </xdr:from>
    <xdr:ext cx="1284069" cy="264560"/>
    <xdr:sp macro="" textlink="">
      <xdr:nvSpPr>
        <xdr:cNvPr id="15" name="14 CuadroTexto"/>
        <xdr:cNvSpPr txBox="1"/>
      </xdr:nvSpPr>
      <xdr:spPr>
        <a:xfrm>
          <a:off x="15763875" y="714375"/>
          <a:ext cx="1284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100"/>
            <a:t>Medio Transmisión</a:t>
          </a:r>
        </a:p>
      </xdr:txBody>
    </xdr:sp>
    <xdr:clientData/>
  </xdr:oneCellAnchor>
  <xdr:twoCellAnchor>
    <xdr:from>
      <xdr:col>24</xdr:col>
      <xdr:colOff>590550</xdr:colOff>
      <xdr:row>12</xdr:row>
      <xdr:rowOff>133350</xdr:rowOff>
    </xdr:from>
    <xdr:to>
      <xdr:col>27</xdr:col>
      <xdr:colOff>171450</xdr:colOff>
      <xdr:row>16</xdr:row>
      <xdr:rowOff>38100</xdr:rowOff>
    </xdr:to>
    <xdr:sp macro="" textlink="">
      <xdr:nvSpPr>
        <xdr:cNvPr id="16" name="15 Llamada ovalada"/>
        <xdr:cNvSpPr/>
      </xdr:nvSpPr>
      <xdr:spPr>
        <a:xfrm>
          <a:off x="10172700" y="1657350"/>
          <a:ext cx="1866900" cy="666750"/>
        </a:xfrm>
        <a:prstGeom prst="wedgeEllipseCallout">
          <a:avLst>
            <a:gd name="adj1" fmla="val 32678"/>
            <a:gd name="adj2" fmla="val -10222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TMuestra</a:t>
          </a:r>
          <a:r>
            <a:rPr lang="es-ES" sz="1100" baseline="0"/>
            <a:t> = 1 ms</a:t>
          </a:r>
        </a:p>
        <a:p>
          <a:pPr algn="ctr"/>
          <a:r>
            <a:rPr lang="es-ES" sz="1100" baseline="0"/>
            <a:t>FMuestra = 1 khz</a:t>
          </a:r>
        </a:p>
        <a:p>
          <a:pPr algn="ctr"/>
          <a:r>
            <a:rPr lang="es-ES" sz="1100" baseline="0"/>
            <a:t>5 bits/ms</a:t>
          </a:r>
          <a:endParaRPr lang="es-ES" sz="1100"/>
        </a:p>
      </xdr:txBody>
    </xdr:sp>
    <xdr:clientData/>
  </xdr:twoCellAnchor>
  <xdr:twoCellAnchor>
    <xdr:from>
      <xdr:col>30</xdr:col>
      <xdr:colOff>57150</xdr:colOff>
      <xdr:row>12</xdr:row>
      <xdr:rowOff>161925</xdr:rowOff>
    </xdr:from>
    <xdr:to>
      <xdr:col>32</xdr:col>
      <xdr:colOff>400050</xdr:colOff>
      <xdr:row>16</xdr:row>
      <xdr:rowOff>66675</xdr:rowOff>
    </xdr:to>
    <xdr:sp macro="" textlink="">
      <xdr:nvSpPr>
        <xdr:cNvPr id="17" name="16 Llamada ovalada"/>
        <xdr:cNvSpPr/>
      </xdr:nvSpPr>
      <xdr:spPr>
        <a:xfrm>
          <a:off x="14211300" y="1685925"/>
          <a:ext cx="1866900" cy="666750"/>
        </a:xfrm>
        <a:prstGeom prst="wedgeEllipseCallout">
          <a:avLst>
            <a:gd name="adj1" fmla="val -16302"/>
            <a:gd name="adj2" fmla="val -10508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 baseline="0"/>
            <a:t>6 bits/ 1.2 ms</a:t>
          </a:r>
        </a:p>
        <a:p>
          <a:pPr algn="ctr"/>
          <a:r>
            <a:rPr lang="es-ES" sz="1100"/>
            <a:t>Tqpsk: 0.4 ms</a:t>
          </a:r>
        </a:p>
        <a:p>
          <a:pPr algn="ctr"/>
          <a:r>
            <a:rPr lang="es-ES" sz="1100"/>
            <a:t>Fqpsk: 2.5 khz</a:t>
          </a:r>
        </a:p>
      </xdr:txBody>
    </xdr:sp>
    <xdr:clientData/>
  </xdr:twoCellAnchor>
  <xdr:twoCellAnchor>
    <xdr:from>
      <xdr:col>12</xdr:col>
      <xdr:colOff>38100</xdr:colOff>
      <xdr:row>1</xdr:row>
      <xdr:rowOff>101600</xdr:rowOff>
    </xdr:from>
    <xdr:to>
      <xdr:col>18</xdr:col>
      <xdr:colOff>419100</xdr:colOff>
      <xdr:row>3</xdr:row>
      <xdr:rowOff>44450</xdr:rowOff>
    </xdr:to>
    <xdr:sp macro="" textlink="">
      <xdr:nvSpPr>
        <xdr:cNvPr id="23" name="22 Llamada ovalada"/>
        <xdr:cNvSpPr/>
      </xdr:nvSpPr>
      <xdr:spPr>
        <a:xfrm>
          <a:off x="4152900" y="482600"/>
          <a:ext cx="1866900" cy="323850"/>
        </a:xfrm>
        <a:prstGeom prst="wedgeEllipseCallout">
          <a:avLst>
            <a:gd name="adj1" fmla="val -17662"/>
            <a:gd name="adj2" fmla="val 14875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bit de paridad</a:t>
          </a:r>
        </a:p>
      </xdr:txBody>
    </xdr:sp>
    <xdr:clientData/>
  </xdr:twoCellAnchor>
  <xdr:twoCellAnchor>
    <xdr:from>
      <xdr:col>24</xdr:col>
      <xdr:colOff>50800</xdr:colOff>
      <xdr:row>22</xdr:row>
      <xdr:rowOff>50800</xdr:rowOff>
    </xdr:from>
    <xdr:to>
      <xdr:col>27</xdr:col>
      <xdr:colOff>31750</xdr:colOff>
      <xdr:row>24</xdr:row>
      <xdr:rowOff>98425</xdr:rowOff>
    </xdr:to>
    <xdr:sp macro="" textlink="">
      <xdr:nvSpPr>
        <xdr:cNvPr id="24" name="23 Cilindro"/>
        <xdr:cNvSpPr/>
      </xdr:nvSpPr>
      <xdr:spPr>
        <a:xfrm rot="16200000">
          <a:off x="10583862" y="3335338"/>
          <a:ext cx="428625" cy="2266950"/>
        </a:xfrm>
        <a:prstGeom prst="ca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24</xdr:col>
      <xdr:colOff>495300</xdr:colOff>
      <xdr:row>22</xdr:row>
      <xdr:rowOff>139700</xdr:rowOff>
    </xdr:from>
    <xdr:ext cx="1284069" cy="264560"/>
    <xdr:sp macro="" textlink="">
      <xdr:nvSpPr>
        <xdr:cNvPr id="25" name="24 CuadroTexto"/>
        <xdr:cNvSpPr txBox="1"/>
      </xdr:nvSpPr>
      <xdr:spPr>
        <a:xfrm>
          <a:off x="10109200" y="4343400"/>
          <a:ext cx="1284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100"/>
            <a:t>Medio Transmisión</a:t>
          </a:r>
        </a:p>
      </xdr:txBody>
    </xdr:sp>
    <xdr:clientData/>
  </xdr:oneCellAnchor>
  <xdr:twoCellAnchor>
    <xdr:from>
      <xdr:col>27</xdr:col>
      <xdr:colOff>660400</xdr:colOff>
      <xdr:row>22</xdr:row>
      <xdr:rowOff>38100</xdr:rowOff>
    </xdr:from>
    <xdr:to>
      <xdr:col>29</xdr:col>
      <xdr:colOff>165100</xdr:colOff>
      <xdr:row>24</xdr:row>
      <xdr:rowOff>171450</xdr:rowOff>
    </xdr:to>
    <xdr:sp macro="" textlink="">
      <xdr:nvSpPr>
        <xdr:cNvPr id="26" name="25 Rectángulo redondeado"/>
        <xdr:cNvSpPr/>
      </xdr:nvSpPr>
      <xdr:spPr>
        <a:xfrm>
          <a:off x="12560300" y="4241800"/>
          <a:ext cx="1028700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Demodulador</a:t>
          </a:r>
        </a:p>
        <a:p>
          <a:pPr algn="ctr"/>
          <a:r>
            <a:rPr lang="es-ES" sz="1100"/>
            <a:t>QPSK</a:t>
          </a:r>
        </a:p>
      </xdr:txBody>
    </xdr:sp>
    <xdr:clientData/>
  </xdr:twoCellAnchor>
  <xdr:twoCellAnchor>
    <xdr:from>
      <xdr:col>27</xdr:col>
      <xdr:colOff>101600</xdr:colOff>
      <xdr:row>22</xdr:row>
      <xdr:rowOff>165100</xdr:rowOff>
    </xdr:from>
    <xdr:to>
      <xdr:col>27</xdr:col>
      <xdr:colOff>606425</xdr:colOff>
      <xdr:row>24</xdr:row>
      <xdr:rowOff>79375</xdr:rowOff>
    </xdr:to>
    <xdr:sp macro="" textlink="">
      <xdr:nvSpPr>
        <xdr:cNvPr id="27" name="26 Flecha derecha"/>
        <xdr:cNvSpPr/>
      </xdr:nvSpPr>
      <xdr:spPr>
        <a:xfrm>
          <a:off x="12001500" y="4368800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30</xdr:col>
      <xdr:colOff>12700</xdr:colOff>
      <xdr:row>22</xdr:row>
      <xdr:rowOff>50800</xdr:rowOff>
    </xdr:from>
    <xdr:to>
      <xdr:col>31</xdr:col>
      <xdr:colOff>330200</xdr:colOff>
      <xdr:row>24</xdr:row>
      <xdr:rowOff>184150</xdr:rowOff>
    </xdr:to>
    <xdr:sp macro="" textlink="">
      <xdr:nvSpPr>
        <xdr:cNvPr id="28" name="27 Rectángulo redondeado"/>
        <xdr:cNvSpPr/>
      </xdr:nvSpPr>
      <xdr:spPr>
        <a:xfrm>
          <a:off x="14198600" y="4254500"/>
          <a:ext cx="1079500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Deseriador</a:t>
          </a:r>
        </a:p>
        <a:p>
          <a:pPr algn="ctr"/>
          <a:r>
            <a:rPr lang="es-ES" sz="1100"/>
            <a:t>Decodificacor</a:t>
          </a:r>
        </a:p>
      </xdr:txBody>
    </xdr:sp>
    <xdr:clientData/>
  </xdr:twoCellAnchor>
  <xdr:twoCellAnchor>
    <xdr:from>
      <xdr:col>29</xdr:col>
      <xdr:colOff>222249</xdr:colOff>
      <xdr:row>22</xdr:row>
      <xdr:rowOff>161925</xdr:rowOff>
    </xdr:from>
    <xdr:to>
      <xdr:col>29</xdr:col>
      <xdr:colOff>727074</xdr:colOff>
      <xdr:row>24</xdr:row>
      <xdr:rowOff>76200</xdr:rowOff>
    </xdr:to>
    <xdr:sp macro="" textlink="">
      <xdr:nvSpPr>
        <xdr:cNvPr id="29" name="28 Flecha derecha"/>
        <xdr:cNvSpPr/>
      </xdr:nvSpPr>
      <xdr:spPr>
        <a:xfrm>
          <a:off x="13646149" y="4365625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31</xdr:col>
      <xdr:colOff>393700</xdr:colOff>
      <xdr:row>22</xdr:row>
      <xdr:rowOff>177800</xdr:rowOff>
    </xdr:from>
    <xdr:to>
      <xdr:col>32</xdr:col>
      <xdr:colOff>136525</xdr:colOff>
      <xdr:row>24</xdr:row>
      <xdr:rowOff>92075</xdr:rowOff>
    </xdr:to>
    <xdr:sp macro="" textlink="">
      <xdr:nvSpPr>
        <xdr:cNvPr id="30" name="29 Flecha derecha"/>
        <xdr:cNvSpPr/>
      </xdr:nvSpPr>
      <xdr:spPr>
        <a:xfrm>
          <a:off x="15341600" y="4381500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32</xdr:col>
      <xdr:colOff>203200</xdr:colOff>
      <xdr:row>22</xdr:row>
      <xdr:rowOff>50800</xdr:rowOff>
    </xdr:from>
    <xdr:to>
      <xdr:col>33</xdr:col>
      <xdr:colOff>374649</xdr:colOff>
      <xdr:row>24</xdr:row>
      <xdr:rowOff>184150</xdr:rowOff>
    </xdr:to>
    <xdr:sp macro="" textlink="">
      <xdr:nvSpPr>
        <xdr:cNvPr id="31" name="30 Rectángulo redondeado"/>
        <xdr:cNvSpPr/>
      </xdr:nvSpPr>
      <xdr:spPr>
        <a:xfrm>
          <a:off x="15913100" y="4254500"/>
          <a:ext cx="933449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Sistema</a:t>
          </a:r>
          <a:r>
            <a:rPr lang="es-ES" sz="1100" baseline="0"/>
            <a:t> Detector de Errores</a:t>
          </a:r>
          <a:endParaRPr lang="es-ES" sz="1100"/>
        </a:p>
      </xdr:txBody>
    </xdr:sp>
    <xdr:clientData/>
  </xdr:twoCellAnchor>
  <xdr:twoCellAnchor>
    <xdr:from>
      <xdr:col>33</xdr:col>
      <xdr:colOff>431800</xdr:colOff>
      <xdr:row>22</xdr:row>
      <xdr:rowOff>177800</xdr:rowOff>
    </xdr:from>
    <xdr:to>
      <xdr:col>34</xdr:col>
      <xdr:colOff>174625</xdr:colOff>
      <xdr:row>24</xdr:row>
      <xdr:rowOff>92075</xdr:rowOff>
    </xdr:to>
    <xdr:sp macro="" textlink="">
      <xdr:nvSpPr>
        <xdr:cNvPr id="32" name="31 Flecha derecha"/>
        <xdr:cNvSpPr/>
      </xdr:nvSpPr>
      <xdr:spPr>
        <a:xfrm>
          <a:off x="16903700" y="4381500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34</xdr:col>
      <xdr:colOff>228600</xdr:colOff>
      <xdr:row>22</xdr:row>
      <xdr:rowOff>63500</xdr:rowOff>
    </xdr:from>
    <xdr:to>
      <xdr:col>35</xdr:col>
      <xdr:colOff>400049</xdr:colOff>
      <xdr:row>25</xdr:row>
      <xdr:rowOff>6350</xdr:rowOff>
    </xdr:to>
    <xdr:sp macro="" textlink="">
      <xdr:nvSpPr>
        <xdr:cNvPr id="33" name="32 Rectángulo redondeado"/>
        <xdr:cNvSpPr/>
      </xdr:nvSpPr>
      <xdr:spPr>
        <a:xfrm>
          <a:off x="17462500" y="4267200"/>
          <a:ext cx="933449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Conversor</a:t>
          </a:r>
          <a:r>
            <a:rPr lang="es-ES" sz="1100" baseline="0"/>
            <a:t> D/A</a:t>
          </a:r>
          <a:endParaRPr lang="es-ES" sz="1100"/>
        </a:p>
      </xdr:txBody>
    </xdr:sp>
    <xdr:clientData/>
  </xdr:twoCellAnchor>
  <xdr:twoCellAnchor>
    <xdr:from>
      <xdr:col>35</xdr:col>
      <xdr:colOff>444500</xdr:colOff>
      <xdr:row>22</xdr:row>
      <xdr:rowOff>165100</xdr:rowOff>
    </xdr:from>
    <xdr:to>
      <xdr:col>36</xdr:col>
      <xdr:colOff>187325</xdr:colOff>
      <xdr:row>24</xdr:row>
      <xdr:rowOff>79375</xdr:rowOff>
    </xdr:to>
    <xdr:sp macro="" textlink="">
      <xdr:nvSpPr>
        <xdr:cNvPr id="34" name="33 Flecha derecha"/>
        <xdr:cNvSpPr/>
      </xdr:nvSpPr>
      <xdr:spPr>
        <a:xfrm>
          <a:off x="18440400" y="4368800"/>
          <a:ext cx="504825" cy="2952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36</xdr:col>
      <xdr:colOff>215900</xdr:colOff>
      <xdr:row>22</xdr:row>
      <xdr:rowOff>63500</xdr:rowOff>
    </xdr:from>
    <xdr:to>
      <xdr:col>37</xdr:col>
      <xdr:colOff>387349</xdr:colOff>
      <xdr:row>25</xdr:row>
      <xdr:rowOff>6350</xdr:rowOff>
    </xdr:to>
    <xdr:sp macro="" textlink="">
      <xdr:nvSpPr>
        <xdr:cNvPr id="35" name="34 Rectángulo redondeado"/>
        <xdr:cNvSpPr/>
      </xdr:nvSpPr>
      <xdr:spPr>
        <a:xfrm>
          <a:off x="18973800" y="4267200"/>
          <a:ext cx="933449" cy="5143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Señal</a:t>
          </a:r>
          <a:r>
            <a:rPr lang="es-ES" sz="1100" baseline="0"/>
            <a:t> Recibida</a:t>
          </a:r>
          <a:endParaRPr lang="es-ES" sz="1100"/>
        </a:p>
      </xdr:txBody>
    </xdr:sp>
    <xdr:clientData/>
  </xdr:twoCellAnchor>
  <xdr:twoCellAnchor>
    <xdr:from>
      <xdr:col>28</xdr:col>
      <xdr:colOff>114300</xdr:colOff>
      <xdr:row>27</xdr:row>
      <xdr:rowOff>76200</xdr:rowOff>
    </xdr:from>
    <xdr:to>
      <xdr:col>30</xdr:col>
      <xdr:colOff>457200</xdr:colOff>
      <xdr:row>30</xdr:row>
      <xdr:rowOff>171450</xdr:rowOff>
    </xdr:to>
    <xdr:sp macro="" textlink="">
      <xdr:nvSpPr>
        <xdr:cNvPr id="36" name="35 Llamada ovalada"/>
        <xdr:cNvSpPr/>
      </xdr:nvSpPr>
      <xdr:spPr>
        <a:xfrm>
          <a:off x="12776200" y="5232400"/>
          <a:ext cx="1866900" cy="666750"/>
        </a:xfrm>
        <a:prstGeom prst="wedgeEllipseCallout">
          <a:avLst>
            <a:gd name="adj1" fmla="val 47644"/>
            <a:gd name="adj2" fmla="val -11270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 baseline="0"/>
            <a:t>6 bits/ 1.2 ms</a:t>
          </a:r>
        </a:p>
        <a:p>
          <a:pPr algn="ctr"/>
          <a:r>
            <a:rPr lang="es-ES" sz="1100"/>
            <a:t>Tqpsk: 0.4 ms</a:t>
          </a:r>
        </a:p>
        <a:p>
          <a:pPr algn="ctr"/>
          <a:r>
            <a:rPr lang="es-ES" sz="1100"/>
            <a:t>Fqpsk: 2.5 khz</a:t>
          </a:r>
        </a:p>
      </xdr:txBody>
    </xdr:sp>
    <xdr:clientData/>
  </xdr:twoCellAnchor>
  <xdr:twoCellAnchor>
    <xdr:from>
      <xdr:col>30</xdr:col>
      <xdr:colOff>647700</xdr:colOff>
      <xdr:row>27</xdr:row>
      <xdr:rowOff>50800</xdr:rowOff>
    </xdr:from>
    <xdr:to>
      <xdr:col>33</xdr:col>
      <xdr:colOff>228600</xdr:colOff>
      <xdr:row>30</xdr:row>
      <xdr:rowOff>146050</xdr:rowOff>
    </xdr:to>
    <xdr:sp macro="" textlink="">
      <xdr:nvSpPr>
        <xdr:cNvPr id="37" name="36 Llamada ovalada"/>
        <xdr:cNvSpPr/>
      </xdr:nvSpPr>
      <xdr:spPr>
        <a:xfrm>
          <a:off x="14833600" y="5207000"/>
          <a:ext cx="1866900" cy="666750"/>
        </a:xfrm>
        <a:prstGeom prst="wedgeEllipseCallout">
          <a:avLst>
            <a:gd name="adj1" fmla="val 27916"/>
            <a:gd name="adj2" fmla="val -1093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Paridad Simple</a:t>
          </a:r>
        </a:p>
        <a:p>
          <a:pPr algn="ctr"/>
          <a:r>
            <a:rPr lang="es-ES" sz="1100">
              <a:sym typeface="Symbol"/>
            </a:rPr>
            <a:t> 1</a:t>
          </a:r>
          <a:r>
            <a:rPr lang="es-ES" sz="1100" baseline="0">
              <a:sym typeface="Symbol"/>
            </a:rPr>
            <a:t> = PAR =&gt; 0</a:t>
          </a:r>
        </a:p>
        <a:p>
          <a:pPr algn="ctr"/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  <a:sym typeface="Symbol"/>
            </a:rPr>
            <a:t></a:t>
          </a:r>
          <a:r>
            <a:rPr lang="es-ES" sz="1100">
              <a:solidFill>
                <a:schemeClr val="dk1"/>
              </a:solidFill>
              <a:latin typeface="+mn-lt"/>
              <a:ea typeface="+mn-ea"/>
              <a:cs typeface="+mn-cs"/>
            </a:rPr>
            <a:t> 1</a:t>
          </a:r>
          <a:r>
            <a:rPr lang="es-E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IMPAR =&gt; 1</a:t>
          </a:r>
          <a:endParaRPr lang="es-ES" sz="1100"/>
        </a:p>
      </xdr:txBody>
    </xdr:sp>
    <xdr:clientData/>
  </xdr:twoCellAnchor>
  <xdr:twoCellAnchor>
    <xdr:from>
      <xdr:col>33</xdr:col>
      <xdr:colOff>444500</xdr:colOff>
      <xdr:row>27</xdr:row>
      <xdr:rowOff>127000</xdr:rowOff>
    </xdr:from>
    <xdr:to>
      <xdr:col>36</xdr:col>
      <xdr:colOff>25400</xdr:colOff>
      <xdr:row>31</xdr:row>
      <xdr:rowOff>31750</xdr:rowOff>
    </xdr:to>
    <xdr:sp macro="" textlink="">
      <xdr:nvSpPr>
        <xdr:cNvPr id="38" name="37 Llamada ovalada"/>
        <xdr:cNvSpPr/>
      </xdr:nvSpPr>
      <xdr:spPr>
        <a:xfrm>
          <a:off x="16916400" y="5283200"/>
          <a:ext cx="1866900" cy="666750"/>
        </a:xfrm>
        <a:prstGeom prst="wedgeEllipseCallout">
          <a:avLst>
            <a:gd name="adj1" fmla="val 11590"/>
            <a:gd name="adj2" fmla="val -11365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1100"/>
            <a:t>TMuestra</a:t>
          </a:r>
          <a:r>
            <a:rPr lang="es-ES" sz="1100" baseline="0"/>
            <a:t> = 1 ms</a:t>
          </a:r>
        </a:p>
        <a:p>
          <a:pPr algn="ctr"/>
          <a:r>
            <a:rPr lang="es-ES" sz="1100" baseline="0"/>
            <a:t>FMuestra = 1 khz</a:t>
          </a:r>
        </a:p>
        <a:p>
          <a:pPr algn="ctr"/>
          <a:r>
            <a:rPr lang="es-ES" sz="1100" baseline="0"/>
            <a:t>5 bits/ms</a:t>
          </a:r>
          <a:endParaRPr lang="es-E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0.35872</cdr:x>
      <cdr:y>0.04738</cdr:y>
    </cdr:from>
    <cdr:to>
      <cdr:x>0.63494</cdr:x>
      <cdr:y>0.14044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051210" y="266715"/>
          <a:ext cx="2349465" cy="52386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100" b="1"/>
            <a:t>Señala Análoga</a:t>
          </a:r>
        </a:p>
        <a:p xmlns:a="http://schemas.openxmlformats.org/drawingml/2006/main">
          <a:r>
            <a:rPr lang="es-ES" sz="1100" b="1"/>
            <a:t>Y :V (milivolts) // X: T (milisegundos)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</xdr:rowOff>
    </xdr:from>
    <xdr:to>
      <xdr:col>12</xdr:col>
      <xdr:colOff>0</xdr:colOff>
      <xdr:row>16</xdr:row>
      <xdr:rowOff>95250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742950</xdr:colOff>
      <xdr:row>31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32</xdr:row>
      <xdr:rowOff>19050</xdr:rowOff>
    </xdr:from>
    <xdr:to>
      <xdr:col>12</xdr:col>
      <xdr:colOff>1</xdr:colOff>
      <xdr:row>46</xdr:row>
      <xdr:rowOff>95250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48</xdr:row>
      <xdr:rowOff>9525</xdr:rowOff>
    </xdr:from>
    <xdr:to>
      <xdr:col>12</xdr:col>
      <xdr:colOff>0</xdr:colOff>
      <xdr:row>62</xdr:row>
      <xdr:rowOff>85725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36" totalsRowShown="0">
  <autoFilter ref="A1:D36"/>
  <sortState ref="A2:D36">
    <sortCondition ref="A2:A36"/>
  </sortState>
  <tableColumns count="4">
    <tableColumn id="1" name="ALUMNO"/>
    <tableColumn id="2" name="Columna1"/>
    <tableColumn id="3" name="Columna2"/>
    <tableColumn id="4" name="NOT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X49"/>
  <sheetViews>
    <sheetView showGridLines="0" topLeftCell="A10" zoomScale="75" zoomScaleNormal="75" workbookViewId="0">
      <selection activeCell="X7" sqref="X7"/>
    </sheetView>
  </sheetViews>
  <sheetFormatPr baseColWidth="10" defaultRowHeight="15"/>
  <cols>
    <col min="1" max="1" width="11.42578125" style="2"/>
    <col min="2" max="2" width="8" style="2" bestFit="1" customWidth="1"/>
    <col min="3" max="3" width="8.140625" style="2" bestFit="1" customWidth="1"/>
    <col min="4" max="4" width="8.140625" style="2" customWidth="1"/>
    <col min="5" max="7" width="4.28515625" style="2" bestFit="1" customWidth="1"/>
    <col min="8" max="8" width="4" style="2" bestFit="1" customWidth="1"/>
    <col min="9" max="9" width="4.28515625" style="2" bestFit="1" customWidth="1"/>
    <col min="10" max="13" width="4.140625" style="2" bestFit="1" customWidth="1"/>
    <col min="14" max="14" width="3.7109375" style="2" bestFit="1" customWidth="1"/>
    <col min="15" max="16" width="3.7109375" style="2" hidden="1" customWidth="1"/>
    <col min="17" max="17" width="4.140625" style="2" bestFit="1" customWidth="1"/>
    <col min="18" max="18" width="13.140625" style="2" bestFit="1" customWidth="1"/>
    <col min="19" max="19" width="12.42578125" style="2" customWidth="1"/>
    <col min="20" max="20" width="14.85546875" style="2" customWidth="1"/>
    <col min="21" max="21" width="12.7109375" style="2" customWidth="1"/>
    <col min="22" max="22" width="4.42578125" style="2" bestFit="1" customWidth="1"/>
    <col min="23" max="23" width="7" style="2" bestFit="1" customWidth="1"/>
    <col min="24" max="16384" width="11.42578125" style="2"/>
  </cols>
  <sheetData>
    <row r="4" spans="2:24" ht="15.75" thickBot="1"/>
    <row r="5" spans="2:24">
      <c r="B5" s="49"/>
      <c r="C5" s="50"/>
      <c r="D5" s="14"/>
      <c r="E5" s="45" t="s">
        <v>50</v>
      </c>
      <c r="F5" s="45"/>
      <c r="G5" s="45"/>
      <c r="H5" s="45"/>
      <c r="I5" s="45"/>
      <c r="J5" s="45" t="s">
        <v>51</v>
      </c>
      <c r="K5" s="45"/>
      <c r="L5" s="45"/>
      <c r="M5" s="45"/>
      <c r="N5" s="45"/>
      <c r="O5" s="45"/>
      <c r="P5" s="45"/>
      <c r="Q5" s="46"/>
      <c r="R5" s="45" t="s">
        <v>71</v>
      </c>
      <c r="S5" s="45"/>
      <c r="T5" s="45"/>
      <c r="U5" s="4"/>
      <c r="V5" s="47" t="s">
        <v>73</v>
      </c>
      <c r="W5" s="48"/>
    </row>
    <row r="6" spans="2:24">
      <c r="B6" s="11" t="s">
        <v>72</v>
      </c>
      <c r="C6" s="11" t="s">
        <v>0</v>
      </c>
      <c r="D6" s="11"/>
      <c r="E6" s="25" t="s">
        <v>57</v>
      </c>
      <c r="F6" s="25" t="s">
        <v>58</v>
      </c>
      <c r="G6" s="25" t="s">
        <v>59</v>
      </c>
      <c r="H6" s="25" t="s">
        <v>60</v>
      </c>
      <c r="I6" s="25" t="s">
        <v>61</v>
      </c>
      <c r="J6" s="23" t="s">
        <v>62</v>
      </c>
      <c r="K6" s="23" t="s">
        <v>63</v>
      </c>
      <c r="L6" s="21" t="s">
        <v>64</v>
      </c>
      <c r="M6" s="21" t="s">
        <v>65</v>
      </c>
      <c r="N6" s="19" t="s">
        <v>66</v>
      </c>
      <c r="O6" s="11"/>
      <c r="P6" s="11"/>
      <c r="Q6" s="13" t="s">
        <v>67</v>
      </c>
      <c r="R6" s="27" t="s">
        <v>68</v>
      </c>
      <c r="S6" s="29" t="s">
        <v>69</v>
      </c>
      <c r="T6" s="31" t="s">
        <v>70</v>
      </c>
      <c r="U6" s="4"/>
      <c r="V6" s="6" t="s">
        <v>1</v>
      </c>
      <c r="W6" s="7" t="s">
        <v>2</v>
      </c>
      <c r="X6" s="3"/>
    </row>
    <row r="7" spans="2:24">
      <c r="B7" s="12">
        <v>0</v>
      </c>
      <c r="C7" s="12">
        <v>-2</v>
      </c>
      <c r="D7" s="12">
        <f>ROUND(C7,0)</f>
        <v>-2</v>
      </c>
      <c r="E7" s="26">
        <v>1</v>
      </c>
      <c r="F7" s="26">
        <v>0</v>
      </c>
      <c r="G7" s="26">
        <v>0</v>
      </c>
      <c r="H7" s="26">
        <v>1</v>
      </c>
      <c r="I7" s="26">
        <v>0</v>
      </c>
      <c r="J7" s="24">
        <v>1</v>
      </c>
      <c r="K7" s="24">
        <v>0</v>
      </c>
      <c r="L7" s="22">
        <v>0</v>
      </c>
      <c r="M7" s="22">
        <v>1</v>
      </c>
      <c r="N7" s="20">
        <v>0</v>
      </c>
      <c r="O7" s="20">
        <f>SUM(J7:N7)</f>
        <v>2</v>
      </c>
      <c r="P7" s="20"/>
      <c r="Q7" s="20">
        <v>0</v>
      </c>
      <c r="R7" s="28" t="str">
        <f>IF(AND(J7=0,K7=1),"(+seno)",IF(AND(J7=1,K7=1),"(-seno)",IF(AND(J7=1,K7=0),"(-coseno)",IF(AND(J7=0,K7=0),"(+coseno)",FALSE))))</f>
        <v>(-coseno)</v>
      </c>
      <c r="S7" s="30" t="str">
        <f>IF(AND(L7=0,M7=1),"(+seno)",IF(AND(L7=1,M7=1),"(-seno)",IF(AND(L7=1,M7=0),"(-coseno)",IF(AND(L7=0,M7=0),"(+coseno)",FALSE))))</f>
        <v>(+seno)</v>
      </c>
      <c r="T7" s="32" t="str">
        <f>IF(AND(N7=0,Q7=1),"(+seno)",IF(AND(N7=1,Q7=1),"(-seno)",IF(AND(N7=1,Q7=0),"(-coseno)",IF(AND(N7=0,Q7=0),"(+coseno)",FALSE))))</f>
        <v>(+coseno)</v>
      </c>
      <c r="U7" s="5"/>
      <c r="V7" s="6">
        <v>16</v>
      </c>
      <c r="W7" s="7" t="s">
        <v>3</v>
      </c>
    </row>
    <row r="8" spans="2:24">
      <c r="B8" s="12">
        <v>1</v>
      </c>
      <c r="C8" s="12">
        <v>-1.5</v>
      </c>
      <c r="D8" s="12">
        <f>ROUND(C8,0)</f>
        <v>-2</v>
      </c>
      <c r="E8" s="26">
        <v>1</v>
      </c>
      <c r="F8" s="26">
        <v>0</v>
      </c>
      <c r="G8" s="26">
        <v>0</v>
      </c>
      <c r="H8" s="26">
        <v>1</v>
      </c>
      <c r="I8" s="26">
        <v>0</v>
      </c>
      <c r="J8" s="24">
        <v>1</v>
      </c>
      <c r="K8" s="24">
        <v>0</v>
      </c>
      <c r="L8" s="22">
        <v>0</v>
      </c>
      <c r="M8" s="22">
        <v>1</v>
      </c>
      <c r="N8" s="20">
        <v>0</v>
      </c>
      <c r="O8" s="20">
        <f>SUM(J8:N8)</f>
        <v>2</v>
      </c>
      <c r="P8" s="20"/>
      <c r="Q8" s="20">
        <v>0</v>
      </c>
      <c r="R8" s="28" t="str">
        <f t="shared" ref="R8:R49" si="0">IF(AND(J8=0,K8=1),"(+seno)",IF(AND(J8=1,K8=1),"(-seno)",IF(AND(J8=1,K8=0),"(-coseno)",IF(AND(J8=0,K8=0),"(+coseno)",FALSE))))</f>
        <v>(-coseno)</v>
      </c>
      <c r="S8" s="30" t="str">
        <f t="shared" ref="S8:S49" si="1">IF(AND(L8=0,M8=1),"(+seno)",IF(AND(L8=1,M8=1),"(-seno)",IF(AND(L8=1,M8=0),"(-coseno)",IF(AND(L8=0,M8=0),"(+coseno)",FALSE))))</f>
        <v>(+seno)</v>
      </c>
      <c r="T8" s="32" t="str">
        <f t="shared" ref="T8:T49" si="2">IF(AND(N8=0,Q8=1),"(+seno)",IF(AND(N8=1,Q8=1),"(-seno)",IF(AND(N8=1,Q8=0),"(-coseno)",IF(AND(N8=0,Q8=0),"(+coseno)",FALSE))))</f>
        <v>(+coseno)</v>
      </c>
      <c r="U8" s="3"/>
      <c r="V8" s="6">
        <v>15</v>
      </c>
      <c r="W8" s="7" t="s">
        <v>4</v>
      </c>
    </row>
    <row r="9" spans="2:24">
      <c r="B9" s="12">
        <v>2</v>
      </c>
      <c r="C9" s="12">
        <v>0</v>
      </c>
      <c r="D9" s="12">
        <f t="shared" ref="D9:D49" si="3">ROUND(C9,0)</f>
        <v>0</v>
      </c>
      <c r="E9" s="26">
        <v>1</v>
      </c>
      <c r="F9" s="26">
        <v>0</v>
      </c>
      <c r="G9" s="26">
        <v>0</v>
      </c>
      <c r="H9" s="26">
        <v>0</v>
      </c>
      <c r="I9" s="26">
        <v>0</v>
      </c>
      <c r="J9" s="24">
        <v>1</v>
      </c>
      <c r="K9" s="24">
        <v>0</v>
      </c>
      <c r="L9" s="22">
        <v>0</v>
      </c>
      <c r="M9" s="22">
        <v>0</v>
      </c>
      <c r="N9" s="20">
        <v>0</v>
      </c>
      <c r="O9" s="20">
        <f t="shared" ref="O9:O49" si="4">SUM(J9:N9)</f>
        <v>1</v>
      </c>
      <c r="P9" s="20"/>
      <c r="Q9" s="20">
        <v>1</v>
      </c>
      <c r="R9" s="28" t="str">
        <f t="shared" si="0"/>
        <v>(-coseno)</v>
      </c>
      <c r="S9" s="30" t="str">
        <f t="shared" si="1"/>
        <v>(+coseno)</v>
      </c>
      <c r="T9" s="32" t="str">
        <f t="shared" si="2"/>
        <v>(+seno)</v>
      </c>
      <c r="U9" s="3"/>
      <c r="V9" s="6">
        <v>14</v>
      </c>
      <c r="W9" s="7" t="s">
        <v>5</v>
      </c>
    </row>
    <row r="10" spans="2:24">
      <c r="B10" s="12">
        <v>3</v>
      </c>
      <c r="C10" s="12">
        <v>2</v>
      </c>
      <c r="D10" s="12">
        <f t="shared" si="3"/>
        <v>2</v>
      </c>
      <c r="E10" s="26">
        <v>0</v>
      </c>
      <c r="F10" s="26">
        <v>1</v>
      </c>
      <c r="G10" s="26">
        <v>1</v>
      </c>
      <c r="H10" s="26">
        <v>1</v>
      </c>
      <c r="I10" s="26">
        <v>0</v>
      </c>
      <c r="J10" s="24">
        <v>0</v>
      </c>
      <c r="K10" s="24">
        <v>1</v>
      </c>
      <c r="L10" s="22">
        <v>1</v>
      </c>
      <c r="M10" s="22">
        <v>1</v>
      </c>
      <c r="N10" s="20">
        <v>0</v>
      </c>
      <c r="O10" s="20">
        <f t="shared" si="4"/>
        <v>3</v>
      </c>
      <c r="P10" s="20"/>
      <c r="Q10" s="20">
        <v>1</v>
      </c>
      <c r="R10" s="28" t="str">
        <f t="shared" si="0"/>
        <v>(+seno)</v>
      </c>
      <c r="S10" s="30" t="str">
        <f t="shared" si="1"/>
        <v>(-seno)</v>
      </c>
      <c r="T10" s="32" t="str">
        <f t="shared" si="2"/>
        <v>(+seno)</v>
      </c>
      <c r="U10" s="3"/>
      <c r="V10" s="6">
        <v>13</v>
      </c>
      <c r="W10" s="7" t="s">
        <v>6</v>
      </c>
    </row>
    <row r="11" spans="2:24">
      <c r="B11" s="12">
        <v>4</v>
      </c>
      <c r="C11" s="12">
        <v>4</v>
      </c>
      <c r="D11" s="12">
        <f t="shared" si="3"/>
        <v>4</v>
      </c>
      <c r="E11" s="26">
        <v>0</v>
      </c>
      <c r="F11" s="26">
        <v>1</v>
      </c>
      <c r="G11" s="26">
        <v>1</v>
      </c>
      <c r="H11" s="26">
        <v>0</v>
      </c>
      <c r="I11" s="26">
        <v>0</v>
      </c>
      <c r="J11" s="24">
        <v>0</v>
      </c>
      <c r="K11" s="24">
        <v>1</v>
      </c>
      <c r="L11" s="22">
        <v>1</v>
      </c>
      <c r="M11" s="22">
        <v>0</v>
      </c>
      <c r="N11" s="20">
        <v>0</v>
      </c>
      <c r="O11" s="20">
        <f t="shared" si="4"/>
        <v>2</v>
      </c>
      <c r="P11" s="20"/>
      <c r="Q11" s="20">
        <v>0</v>
      </c>
      <c r="R11" s="28" t="str">
        <f t="shared" si="0"/>
        <v>(+seno)</v>
      </c>
      <c r="S11" s="30" t="str">
        <f t="shared" si="1"/>
        <v>(-coseno)</v>
      </c>
      <c r="T11" s="32" t="str">
        <f t="shared" si="2"/>
        <v>(+coseno)</v>
      </c>
      <c r="U11" s="3"/>
      <c r="V11" s="6">
        <v>12</v>
      </c>
      <c r="W11" s="7" t="s">
        <v>7</v>
      </c>
    </row>
    <row r="12" spans="2:24">
      <c r="B12" s="12">
        <v>5</v>
      </c>
      <c r="C12" s="12">
        <v>7</v>
      </c>
      <c r="D12" s="12">
        <f t="shared" si="3"/>
        <v>7</v>
      </c>
      <c r="E12" s="26">
        <v>0</v>
      </c>
      <c r="F12" s="26">
        <v>1</v>
      </c>
      <c r="G12" s="26">
        <v>0</v>
      </c>
      <c r="H12" s="26">
        <v>0</v>
      </c>
      <c r="I12" s="26">
        <v>1</v>
      </c>
      <c r="J12" s="24">
        <v>0</v>
      </c>
      <c r="K12" s="24">
        <v>1</v>
      </c>
      <c r="L12" s="22">
        <v>0</v>
      </c>
      <c r="M12" s="22">
        <v>0</v>
      </c>
      <c r="N12" s="20">
        <v>1</v>
      </c>
      <c r="O12" s="20">
        <f t="shared" si="4"/>
        <v>2</v>
      </c>
      <c r="P12" s="20"/>
      <c r="Q12" s="20">
        <v>0</v>
      </c>
      <c r="R12" s="28" t="str">
        <f t="shared" si="0"/>
        <v>(+seno)</v>
      </c>
      <c r="S12" s="30" t="str">
        <f t="shared" si="1"/>
        <v>(+coseno)</v>
      </c>
      <c r="T12" s="32" t="str">
        <f t="shared" si="2"/>
        <v>(-coseno)</v>
      </c>
      <c r="U12" s="3"/>
      <c r="V12" s="6">
        <v>11</v>
      </c>
      <c r="W12" s="7" t="s">
        <v>8</v>
      </c>
    </row>
    <row r="13" spans="2:24">
      <c r="B13" s="12">
        <v>6</v>
      </c>
      <c r="C13" s="12">
        <v>9</v>
      </c>
      <c r="D13" s="12">
        <f t="shared" si="3"/>
        <v>9</v>
      </c>
      <c r="E13" s="26">
        <v>0</v>
      </c>
      <c r="F13" s="26">
        <v>0</v>
      </c>
      <c r="G13" s="26">
        <v>1</v>
      </c>
      <c r="H13" s="26">
        <v>1</v>
      </c>
      <c r="I13" s="26">
        <v>1</v>
      </c>
      <c r="J13" s="24">
        <v>0</v>
      </c>
      <c r="K13" s="24">
        <v>0</v>
      </c>
      <c r="L13" s="22">
        <v>1</v>
      </c>
      <c r="M13" s="22">
        <v>1</v>
      </c>
      <c r="N13" s="20">
        <v>1</v>
      </c>
      <c r="O13" s="20">
        <f t="shared" si="4"/>
        <v>3</v>
      </c>
      <c r="P13" s="20"/>
      <c r="Q13" s="20">
        <v>1</v>
      </c>
      <c r="R13" s="28" t="str">
        <f t="shared" si="0"/>
        <v>(+coseno)</v>
      </c>
      <c r="S13" s="30" t="str">
        <f t="shared" si="1"/>
        <v>(-seno)</v>
      </c>
      <c r="T13" s="32" t="str">
        <f t="shared" si="2"/>
        <v>(-seno)</v>
      </c>
      <c r="U13" s="3"/>
      <c r="V13" s="6">
        <v>10</v>
      </c>
      <c r="W13" s="7" t="s">
        <v>9</v>
      </c>
    </row>
    <row r="14" spans="2:24">
      <c r="B14" s="12">
        <v>7</v>
      </c>
      <c r="C14" s="12">
        <v>9.8000000000000007</v>
      </c>
      <c r="D14" s="12">
        <f t="shared" si="3"/>
        <v>10</v>
      </c>
      <c r="E14" s="26">
        <v>0</v>
      </c>
      <c r="F14" s="26">
        <v>0</v>
      </c>
      <c r="G14" s="26">
        <v>1</v>
      </c>
      <c r="H14" s="26">
        <v>1</v>
      </c>
      <c r="I14" s="26">
        <v>0</v>
      </c>
      <c r="J14" s="24">
        <v>0</v>
      </c>
      <c r="K14" s="24">
        <v>0</v>
      </c>
      <c r="L14" s="22">
        <v>1</v>
      </c>
      <c r="M14" s="22">
        <v>1</v>
      </c>
      <c r="N14" s="20">
        <v>0</v>
      </c>
      <c r="O14" s="20">
        <f t="shared" si="4"/>
        <v>2</v>
      </c>
      <c r="P14" s="20"/>
      <c r="Q14" s="20">
        <v>0</v>
      </c>
      <c r="R14" s="28" t="str">
        <f t="shared" si="0"/>
        <v>(+coseno)</v>
      </c>
      <c r="S14" s="30" t="str">
        <f t="shared" si="1"/>
        <v>(-seno)</v>
      </c>
      <c r="T14" s="32" t="str">
        <f t="shared" si="2"/>
        <v>(+coseno)</v>
      </c>
      <c r="U14" s="3"/>
      <c r="V14" s="6">
        <v>9</v>
      </c>
      <c r="W14" s="7" t="s">
        <v>10</v>
      </c>
    </row>
    <row r="15" spans="2:24">
      <c r="B15" s="12">
        <v>8</v>
      </c>
      <c r="C15" s="12">
        <v>10</v>
      </c>
      <c r="D15" s="12">
        <f t="shared" si="3"/>
        <v>10</v>
      </c>
      <c r="E15" s="26">
        <v>0</v>
      </c>
      <c r="F15" s="26">
        <v>0</v>
      </c>
      <c r="G15" s="26">
        <v>1</v>
      </c>
      <c r="H15" s="26">
        <v>1</v>
      </c>
      <c r="I15" s="26">
        <v>0</v>
      </c>
      <c r="J15" s="24">
        <v>0</v>
      </c>
      <c r="K15" s="24">
        <v>0</v>
      </c>
      <c r="L15" s="22">
        <v>1</v>
      </c>
      <c r="M15" s="22">
        <v>1</v>
      </c>
      <c r="N15" s="20">
        <v>0</v>
      </c>
      <c r="O15" s="20">
        <f t="shared" si="4"/>
        <v>2</v>
      </c>
      <c r="P15" s="20"/>
      <c r="Q15" s="20">
        <v>0</v>
      </c>
      <c r="R15" s="28" t="str">
        <f t="shared" si="0"/>
        <v>(+coseno)</v>
      </c>
      <c r="S15" s="30" t="str">
        <f t="shared" si="1"/>
        <v>(-seno)</v>
      </c>
      <c r="T15" s="32" t="str">
        <f t="shared" si="2"/>
        <v>(+coseno)</v>
      </c>
      <c r="U15" s="3"/>
      <c r="V15" s="6">
        <v>8</v>
      </c>
      <c r="W15" s="7" t="s">
        <v>11</v>
      </c>
    </row>
    <row r="16" spans="2:24">
      <c r="B16" s="12">
        <v>9</v>
      </c>
      <c r="C16" s="12">
        <v>9.8000000000000007</v>
      </c>
      <c r="D16" s="12">
        <f t="shared" si="3"/>
        <v>10</v>
      </c>
      <c r="E16" s="26">
        <v>0</v>
      </c>
      <c r="F16" s="26">
        <v>0</v>
      </c>
      <c r="G16" s="26">
        <v>1</v>
      </c>
      <c r="H16" s="26">
        <v>1</v>
      </c>
      <c r="I16" s="26">
        <v>0</v>
      </c>
      <c r="J16" s="24">
        <v>0</v>
      </c>
      <c r="K16" s="24">
        <v>0</v>
      </c>
      <c r="L16" s="22">
        <v>1</v>
      </c>
      <c r="M16" s="22">
        <v>1</v>
      </c>
      <c r="N16" s="20">
        <v>0</v>
      </c>
      <c r="O16" s="20">
        <f t="shared" si="4"/>
        <v>2</v>
      </c>
      <c r="P16" s="20"/>
      <c r="Q16" s="20">
        <v>0</v>
      </c>
      <c r="R16" s="28" t="str">
        <f t="shared" si="0"/>
        <v>(+coseno)</v>
      </c>
      <c r="S16" s="30" t="str">
        <f t="shared" si="1"/>
        <v>(-seno)</v>
      </c>
      <c r="T16" s="32" t="str">
        <f t="shared" si="2"/>
        <v>(+coseno)</v>
      </c>
      <c r="U16" s="3"/>
      <c r="V16" s="6">
        <v>7</v>
      </c>
      <c r="W16" s="7" t="s">
        <v>12</v>
      </c>
    </row>
    <row r="17" spans="2:23">
      <c r="B17" s="12">
        <v>10</v>
      </c>
      <c r="C17" s="12">
        <v>9</v>
      </c>
      <c r="D17" s="12">
        <f t="shared" si="3"/>
        <v>9</v>
      </c>
      <c r="E17" s="26">
        <v>0</v>
      </c>
      <c r="F17" s="26">
        <v>0</v>
      </c>
      <c r="G17" s="26">
        <v>1</v>
      </c>
      <c r="H17" s="26">
        <v>1</v>
      </c>
      <c r="I17" s="26">
        <v>1</v>
      </c>
      <c r="J17" s="24">
        <v>0</v>
      </c>
      <c r="K17" s="24">
        <v>0</v>
      </c>
      <c r="L17" s="22">
        <v>1</v>
      </c>
      <c r="M17" s="22">
        <v>1</v>
      </c>
      <c r="N17" s="20">
        <v>1</v>
      </c>
      <c r="O17" s="20">
        <f t="shared" si="4"/>
        <v>3</v>
      </c>
      <c r="P17" s="20"/>
      <c r="Q17" s="20">
        <v>1</v>
      </c>
      <c r="R17" s="28" t="str">
        <f t="shared" si="0"/>
        <v>(+coseno)</v>
      </c>
      <c r="S17" s="30" t="str">
        <f t="shared" si="1"/>
        <v>(-seno)</v>
      </c>
      <c r="T17" s="32" t="str">
        <f t="shared" si="2"/>
        <v>(-seno)</v>
      </c>
      <c r="U17" s="3"/>
      <c r="V17" s="6">
        <v>6</v>
      </c>
      <c r="W17" s="7" t="s">
        <v>13</v>
      </c>
    </row>
    <row r="18" spans="2:23">
      <c r="B18" s="12">
        <v>11</v>
      </c>
      <c r="C18" s="12">
        <v>8</v>
      </c>
      <c r="D18" s="12">
        <f t="shared" si="3"/>
        <v>8</v>
      </c>
      <c r="E18" s="26">
        <v>0</v>
      </c>
      <c r="F18" s="26">
        <v>1</v>
      </c>
      <c r="G18" s="26">
        <v>0</v>
      </c>
      <c r="H18" s="26">
        <v>0</v>
      </c>
      <c r="I18" s="26">
        <v>0</v>
      </c>
      <c r="J18" s="24">
        <v>0</v>
      </c>
      <c r="K18" s="24">
        <v>1</v>
      </c>
      <c r="L18" s="22">
        <v>0</v>
      </c>
      <c r="M18" s="22">
        <v>0</v>
      </c>
      <c r="N18" s="20">
        <v>0</v>
      </c>
      <c r="O18" s="20">
        <f t="shared" si="4"/>
        <v>1</v>
      </c>
      <c r="P18" s="20"/>
      <c r="Q18" s="20">
        <v>1</v>
      </c>
      <c r="R18" s="28" t="str">
        <f t="shared" si="0"/>
        <v>(+seno)</v>
      </c>
      <c r="S18" s="30" t="str">
        <f t="shared" si="1"/>
        <v>(+coseno)</v>
      </c>
      <c r="T18" s="32" t="str">
        <f t="shared" si="2"/>
        <v>(+seno)</v>
      </c>
      <c r="U18" s="3"/>
      <c r="V18" s="6">
        <v>5</v>
      </c>
      <c r="W18" s="7" t="s">
        <v>14</v>
      </c>
    </row>
    <row r="19" spans="2:23">
      <c r="B19" s="12">
        <v>12</v>
      </c>
      <c r="C19" s="12">
        <v>6</v>
      </c>
      <c r="D19" s="12">
        <f t="shared" si="3"/>
        <v>6</v>
      </c>
      <c r="E19" s="26">
        <v>0</v>
      </c>
      <c r="F19" s="26">
        <v>1</v>
      </c>
      <c r="G19" s="26">
        <v>0</v>
      </c>
      <c r="H19" s="26">
        <v>1</v>
      </c>
      <c r="I19" s="26">
        <v>0</v>
      </c>
      <c r="J19" s="24">
        <v>0</v>
      </c>
      <c r="K19" s="24">
        <v>1</v>
      </c>
      <c r="L19" s="22">
        <v>0</v>
      </c>
      <c r="M19" s="22">
        <v>1</v>
      </c>
      <c r="N19" s="20">
        <v>0</v>
      </c>
      <c r="O19" s="20">
        <f t="shared" si="4"/>
        <v>2</v>
      </c>
      <c r="P19" s="20"/>
      <c r="Q19" s="20">
        <v>0</v>
      </c>
      <c r="R19" s="28" t="str">
        <f t="shared" si="0"/>
        <v>(+seno)</v>
      </c>
      <c r="S19" s="30" t="str">
        <f t="shared" si="1"/>
        <v>(+seno)</v>
      </c>
      <c r="T19" s="32" t="str">
        <f t="shared" si="2"/>
        <v>(+coseno)</v>
      </c>
      <c r="U19" s="3"/>
      <c r="V19" s="6">
        <v>4</v>
      </c>
      <c r="W19" s="7" t="s">
        <v>15</v>
      </c>
    </row>
    <row r="20" spans="2:23">
      <c r="B20" s="12">
        <v>13</v>
      </c>
      <c r="C20" s="12">
        <v>5</v>
      </c>
      <c r="D20" s="12">
        <f t="shared" si="3"/>
        <v>5</v>
      </c>
      <c r="E20" s="26">
        <v>0</v>
      </c>
      <c r="F20" s="26">
        <v>1</v>
      </c>
      <c r="G20" s="26">
        <v>0</v>
      </c>
      <c r="H20" s="26">
        <v>1</v>
      </c>
      <c r="I20" s="26">
        <v>1</v>
      </c>
      <c r="J20" s="24">
        <v>0</v>
      </c>
      <c r="K20" s="24">
        <v>1</v>
      </c>
      <c r="L20" s="22">
        <v>0</v>
      </c>
      <c r="M20" s="22">
        <v>1</v>
      </c>
      <c r="N20" s="20">
        <v>1</v>
      </c>
      <c r="O20" s="20">
        <f t="shared" si="4"/>
        <v>3</v>
      </c>
      <c r="P20" s="20"/>
      <c r="Q20" s="20">
        <v>1</v>
      </c>
      <c r="R20" s="28" t="str">
        <f t="shared" si="0"/>
        <v>(+seno)</v>
      </c>
      <c r="S20" s="30" t="str">
        <f t="shared" si="1"/>
        <v>(+seno)</v>
      </c>
      <c r="T20" s="32" t="str">
        <f t="shared" si="2"/>
        <v>(-seno)</v>
      </c>
      <c r="U20" s="3"/>
      <c r="V20" s="6">
        <v>3</v>
      </c>
      <c r="W20" s="7" t="s">
        <v>16</v>
      </c>
    </row>
    <row r="21" spans="2:23">
      <c r="B21" s="12">
        <v>14</v>
      </c>
      <c r="C21" s="12">
        <v>4</v>
      </c>
      <c r="D21" s="12">
        <f t="shared" si="3"/>
        <v>4</v>
      </c>
      <c r="E21" s="26">
        <v>0</v>
      </c>
      <c r="F21" s="26">
        <v>1</v>
      </c>
      <c r="G21" s="26">
        <v>1</v>
      </c>
      <c r="H21" s="26">
        <v>0</v>
      </c>
      <c r="I21" s="26">
        <v>0</v>
      </c>
      <c r="J21" s="24">
        <v>0</v>
      </c>
      <c r="K21" s="24">
        <v>1</v>
      </c>
      <c r="L21" s="22">
        <v>1</v>
      </c>
      <c r="M21" s="22">
        <v>0</v>
      </c>
      <c r="N21" s="20">
        <v>0</v>
      </c>
      <c r="O21" s="20">
        <f t="shared" si="4"/>
        <v>2</v>
      </c>
      <c r="P21" s="20"/>
      <c r="Q21" s="20">
        <v>0</v>
      </c>
      <c r="R21" s="28" t="str">
        <f t="shared" si="0"/>
        <v>(+seno)</v>
      </c>
      <c r="S21" s="30" t="str">
        <f t="shared" si="1"/>
        <v>(-coseno)</v>
      </c>
      <c r="T21" s="32" t="str">
        <f t="shared" si="2"/>
        <v>(+coseno)</v>
      </c>
      <c r="U21" s="3"/>
      <c r="V21" s="6">
        <v>2</v>
      </c>
      <c r="W21" s="7" t="s">
        <v>17</v>
      </c>
    </row>
    <row r="22" spans="2:23">
      <c r="B22" s="12">
        <v>15</v>
      </c>
      <c r="C22" s="12">
        <v>2</v>
      </c>
      <c r="D22" s="12">
        <f t="shared" si="3"/>
        <v>2</v>
      </c>
      <c r="E22" s="26">
        <v>0</v>
      </c>
      <c r="F22" s="26">
        <v>1</v>
      </c>
      <c r="G22" s="26">
        <v>1</v>
      </c>
      <c r="H22" s="26">
        <v>1</v>
      </c>
      <c r="I22" s="26">
        <v>0</v>
      </c>
      <c r="J22" s="24">
        <v>0</v>
      </c>
      <c r="K22" s="24">
        <v>1</v>
      </c>
      <c r="L22" s="22">
        <v>1</v>
      </c>
      <c r="M22" s="22">
        <v>1</v>
      </c>
      <c r="N22" s="20">
        <v>0</v>
      </c>
      <c r="O22" s="20">
        <f t="shared" si="4"/>
        <v>3</v>
      </c>
      <c r="P22" s="20"/>
      <c r="Q22" s="20">
        <v>1</v>
      </c>
      <c r="R22" s="28" t="str">
        <f t="shared" si="0"/>
        <v>(+seno)</v>
      </c>
      <c r="S22" s="30" t="str">
        <f t="shared" si="1"/>
        <v>(-seno)</v>
      </c>
      <c r="T22" s="32" t="str">
        <f t="shared" si="2"/>
        <v>(+seno)</v>
      </c>
      <c r="U22" s="3"/>
      <c r="V22" s="6">
        <v>1</v>
      </c>
      <c r="W22" s="7" t="s">
        <v>18</v>
      </c>
    </row>
    <row r="23" spans="2:23">
      <c r="B23" s="12">
        <v>16</v>
      </c>
      <c r="C23" s="12">
        <v>0</v>
      </c>
      <c r="D23" s="12">
        <f t="shared" si="3"/>
        <v>0</v>
      </c>
      <c r="E23" s="26">
        <v>1</v>
      </c>
      <c r="F23" s="26">
        <v>0</v>
      </c>
      <c r="G23" s="26">
        <v>0</v>
      </c>
      <c r="H23" s="26">
        <v>0</v>
      </c>
      <c r="I23" s="26">
        <v>0</v>
      </c>
      <c r="J23" s="24">
        <v>1</v>
      </c>
      <c r="K23" s="24">
        <v>0</v>
      </c>
      <c r="L23" s="22">
        <v>0</v>
      </c>
      <c r="M23" s="22">
        <v>0</v>
      </c>
      <c r="N23" s="20">
        <v>0</v>
      </c>
      <c r="O23" s="20">
        <f t="shared" si="4"/>
        <v>1</v>
      </c>
      <c r="P23" s="20"/>
      <c r="Q23" s="20">
        <v>1</v>
      </c>
      <c r="R23" s="28" t="str">
        <f t="shared" si="0"/>
        <v>(-coseno)</v>
      </c>
      <c r="S23" s="30" t="str">
        <f t="shared" si="1"/>
        <v>(+coseno)</v>
      </c>
      <c r="T23" s="32" t="str">
        <f t="shared" si="2"/>
        <v>(+seno)</v>
      </c>
      <c r="U23" s="3"/>
      <c r="V23" s="6">
        <v>0</v>
      </c>
      <c r="W23" s="7" t="s">
        <v>19</v>
      </c>
    </row>
    <row r="24" spans="2:23">
      <c r="B24" s="12">
        <v>17</v>
      </c>
      <c r="C24" s="12">
        <v>-1.5</v>
      </c>
      <c r="D24" s="12">
        <f t="shared" si="3"/>
        <v>-2</v>
      </c>
      <c r="E24" s="26">
        <v>1</v>
      </c>
      <c r="F24" s="26">
        <v>0</v>
      </c>
      <c r="G24" s="26">
        <v>0</v>
      </c>
      <c r="H24" s="26">
        <v>1</v>
      </c>
      <c r="I24" s="26">
        <v>0</v>
      </c>
      <c r="J24" s="24">
        <v>1</v>
      </c>
      <c r="K24" s="24">
        <v>0</v>
      </c>
      <c r="L24" s="22">
        <v>0</v>
      </c>
      <c r="M24" s="22">
        <v>1</v>
      </c>
      <c r="N24" s="20">
        <v>0</v>
      </c>
      <c r="O24" s="20">
        <f t="shared" si="4"/>
        <v>2</v>
      </c>
      <c r="P24" s="20"/>
      <c r="Q24" s="20">
        <v>0</v>
      </c>
      <c r="R24" s="28" t="str">
        <f t="shared" si="0"/>
        <v>(-coseno)</v>
      </c>
      <c r="S24" s="30" t="str">
        <f t="shared" si="1"/>
        <v>(+seno)</v>
      </c>
      <c r="T24" s="32" t="str">
        <f t="shared" si="2"/>
        <v>(+coseno)</v>
      </c>
      <c r="U24" s="3"/>
      <c r="V24" s="8" t="s">
        <v>35</v>
      </c>
      <c r="W24" s="7" t="s">
        <v>20</v>
      </c>
    </row>
    <row r="25" spans="2:23">
      <c r="B25" s="12">
        <v>18</v>
      </c>
      <c r="C25" s="12">
        <v>-2</v>
      </c>
      <c r="D25" s="12">
        <f t="shared" si="3"/>
        <v>-2</v>
      </c>
      <c r="E25" s="26">
        <v>1</v>
      </c>
      <c r="F25" s="26">
        <v>0</v>
      </c>
      <c r="G25" s="26">
        <v>0</v>
      </c>
      <c r="H25" s="26">
        <v>1</v>
      </c>
      <c r="I25" s="26">
        <v>0</v>
      </c>
      <c r="J25" s="24">
        <v>1</v>
      </c>
      <c r="K25" s="24">
        <v>0</v>
      </c>
      <c r="L25" s="22">
        <v>0</v>
      </c>
      <c r="M25" s="22">
        <v>1</v>
      </c>
      <c r="N25" s="20">
        <v>0</v>
      </c>
      <c r="O25" s="20">
        <f t="shared" si="4"/>
        <v>2</v>
      </c>
      <c r="P25" s="20"/>
      <c r="Q25" s="20">
        <v>0</v>
      </c>
      <c r="R25" s="28" t="str">
        <f t="shared" si="0"/>
        <v>(-coseno)</v>
      </c>
      <c r="S25" s="30" t="str">
        <f t="shared" si="1"/>
        <v>(+seno)</v>
      </c>
      <c r="T25" s="32" t="str">
        <f t="shared" si="2"/>
        <v>(+coseno)</v>
      </c>
      <c r="U25" s="3"/>
      <c r="V25" s="8" t="s">
        <v>36</v>
      </c>
      <c r="W25" s="7" t="s">
        <v>21</v>
      </c>
    </row>
    <row r="26" spans="2:23">
      <c r="B26" s="12">
        <v>19</v>
      </c>
      <c r="C26" s="12">
        <v>-2.8</v>
      </c>
      <c r="D26" s="12">
        <f t="shared" si="3"/>
        <v>-3</v>
      </c>
      <c r="E26" s="26">
        <v>1</v>
      </c>
      <c r="F26" s="26">
        <v>0</v>
      </c>
      <c r="G26" s="26">
        <v>0</v>
      </c>
      <c r="H26" s="26">
        <v>1</v>
      </c>
      <c r="I26" s="26">
        <v>1</v>
      </c>
      <c r="J26" s="24">
        <v>1</v>
      </c>
      <c r="K26" s="24">
        <v>0</v>
      </c>
      <c r="L26" s="22">
        <v>0</v>
      </c>
      <c r="M26" s="22">
        <v>1</v>
      </c>
      <c r="N26" s="20">
        <v>1</v>
      </c>
      <c r="O26" s="20">
        <f t="shared" si="4"/>
        <v>3</v>
      </c>
      <c r="P26" s="20"/>
      <c r="Q26" s="20">
        <v>1</v>
      </c>
      <c r="R26" s="28" t="str">
        <f t="shared" si="0"/>
        <v>(-coseno)</v>
      </c>
      <c r="S26" s="30" t="str">
        <f t="shared" si="1"/>
        <v>(+seno)</v>
      </c>
      <c r="T26" s="32" t="str">
        <f t="shared" si="2"/>
        <v>(-seno)</v>
      </c>
      <c r="U26" s="3"/>
      <c r="V26" s="8" t="s">
        <v>37</v>
      </c>
      <c r="W26" s="7" t="s">
        <v>22</v>
      </c>
    </row>
    <row r="27" spans="2:23">
      <c r="B27" s="12">
        <v>20</v>
      </c>
      <c r="C27" s="12">
        <v>-3</v>
      </c>
      <c r="D27" s="12">
        <f t="shared" si="3"/>
        <v>-3</v>
      </c>
      <c r="E27" s="26">
        <v>1</v>
      </c>
      <c r="F27" s="26">
        <v>0</v>
      </c>
      <c r="G27" s="26">
        <v>0</v>
      </c>
      <c r="H27" s="26">
        <v>1</v>
      </c>
      <c r="I27" s="26">
        <v>1</v>
      </c>
      <c r="J27" s="24">
        <v>1</v>
      </c>
      <c r="K27" s="24">
        <v>0</v>
      </c>
      <c r="L27" s="22">
        <v>0</v>
      </c>
      <c r="M27" s="22">
        <v>1</v>
      </c>
      <c r="N27" s="20">
        <v>1</v>
      </c>
      <c r="O27" s="20">
        <f t="shared" si="4"/>
        <v>3</v>
      </c>
      <c r="P27" s="20"/>
      <c r="Q27" s="20">
        <v>1</v>
      </c>
      <c r="R27" s="28" t="str">
        <f t="shared" si="0"/>
        <v>(-coseno)</v>
      </c>
      <c r="S27" s="30" t="str">
        <f t="shared" si="1"/>
        <v>(+seno)</v>
      </c>
      <c r="T27" s="32" t="str">
        <f t="shared" si="2"/>
        <v>(-seno)</v>
      </c>
      <c r="U27" s="3"/>
      <c r="V27" s="8" t="s">
        <v>38</v>
      </c>
      <c r="W27" s="7" t="s">
        <v>23</v>
      </c>
    </row>
    <row r="28" spans="2:23">
      <c r="B28" s="12">
        <v>21</v>
      </c>
      <c r="C28" s="12">
        <v>-2.8</v>
      </c>
      <c r="D28" s="12">
        <f t="shared" si="3"/>
        <v>-3</v>
      </c>
      <c r="E28" s="26">
        <v>1</v>
      </c>
      <c r="F28" s="26">
        <v>0</v>
      </c>
      <c r="G28" s="26">
        <v>0</v>
      </c>
      <c r="H28" s="26">
        <v>1</v>
      </c>
      <c r="I28" s="26">
        <v>1</v>
      </c>
      <c r="J28" s="24">
        <v>1</v>
      </c>
      <c r="K28" s="24">
        <v>0</v>
      </c>
      <c r="L28" s="22">
        <v>0</v>
      </c>
      <c r="M28" s="22">
        <v>1</v>
      </c>
      <c r="N28" s="20">
        <v>1</v>
      </c>
      <c r="O28" s="20">
        <f t="shared" si="4"/>
        <v>3</v>
      </c>
      <c r="P28" s="20"/>
      <c r="Q28" s="20">
        <v>1</v>
      </c>
      <c r="R28" s="28" t="str">
        <f t="shared" si="0"/>
        <v>(-coseno)</v>
      </c>
      <c r="S28" s="30" t="str">
        <f t="shared" si="1"/>
        <v>(+seno)</v>
      </c>
      <c r="T28" s="32" t="str">
        <f t="shared" si="2"/>
        <v>(-seno)</v>
      </c>
      <c r="U28" s="3"/>
      <c r="V28" s="8" t="s">
        <v>39</v>
      </c>
      <c r="W28" s="7" t="s">
        <v>24</v>
      </c>
    </row>
    <row r="29" spans="2:23">
      <c r="B29" s="12">
        <v>22</v>
      </c>
      <c r="C29" s="12">
        <v>-2</v>
      </c>
      <c r="D29" s="12">
        <f t="shared" si="3"/>
        <v>-2</v>
      </c>
      <c r="E29" s="26">
        <v>1</v>
      </c>
      <c r="F29" s="26">
        <v>0</v>
      </c>
      <c r="G29" s="26">
        <v>0</v>
      </c>
      <c r="H29" s="26">
        <v>1</v>
      </c>
      <c r="I29" s="26">
        <v>0</v>
      </c>
      <c r="J29" s="24">
        <v>1</v>
      </c>
      <c r="K29" s="24">
        <v>0</v>
      </c>
      <c r="L29" s="22">
        <v>0</v>
      </c>
      <c r="M29" s="22">
        <v>1</v>
      </c>
      <c r="N29" s="20">
        <v>0</v>
      </c>
      <c r="O29" s="20">
        <f t="shared" si="4"/>
        <v>2</v>
      </c>
      <c r="P29" s="20"/>
      <c r="Q29" s="20">
        <v>0</v>
      </c>
      <c r="R29" s="28" t="str">
        <f t="shared" si="0"/>
        <v>(-coseno)</v>
      </c>
      <c r="S29" s="30" t="str">
        <f t="shared" si="1"/>
        <v>(+seno)</v>
      </c>
      <c r="T29" s="32" t="str">
        <f t="shared" si="2"/>
        <v>(+coseno)</v>
      </c>
      <c r="U29" s="3"/>
      <c r="V29" s="8" t="s">
        <v>40</v>
      </c>
      <c r="W29" s="7" t="s">
        <v>25</v>
      </c>
    </row>
    <row r="30" spans="2:23">
      <c r="B30" s="12">
        <v>23</v>
      </c>
      <c r="C30" s="12">
        <v>-1</v>
      </c>
      <c r="D30" s="12">
        <f t="shared" si="3"/>
        <v>-1</v>
      </c>
      <c r="E30" s="26">
        <v>1</v>
      </c>
      <c r="F30" s="26">
        <v>0</v>
      </c>
      <c r="G30" s="26">
        <v>0</v>
      </c>
      <c r="H30" s="26">
        <v>0</v>
      </c>
      <c r="I30" s="26">
        <v>1</v>
      </c>
      <c r="J30" s="24">
        <v>1</v>
      </c>
      <c r="K30" s="24">
        <v>0</v>
      </c>
      <c r="L30" s="22">
        <v>0</v>
      </c>
      <c r="M30" s="22">
        <v>0</v>
      </c>
      <c r="N30" s="20">
        <v>1</v>
      </c>
      <c r="O30" s="20">
        <f t="shared" si="4"/>
        <v>2</v>
      </c>
      <c r="P30" s="20"/>
      <c r="Q30" s="20">
        <v>0</v>
      </c>
      <c r="R30" s="28" t="str">
        <f t="shared" si="0"/>
        <v>(-coseno)</v>
      </c>
      <c r="S30" s="30" t="str">
        <f t="shared" si="1"/>
        <v>(+coseno)</v>
      </c>
      <c r="T30" s="32" t="str">
        <f t="shared" si="2"/>
        <v>(-coseno)</v>
      </c>
      <c r="U30" s="3"/>
      <c r="V30" s="8" t="s">
        <v>41</v>
      </c>
      <c r="W30" s="7" t="s">
        <v>26</v>
      </c>
    </row>
    <row r="31" spans="2:23">
      <c r="B31" s="12">
        <v>24</v>
      </c>
      <c r="C31" s="12">
        <v>0</v>
      </c>
      <c r="D31" s="12">
        <f t="shared" si="3"/>
        <v>0</v>
      </c>
      <c r="E31" s="26">
        <v>1</v>
      </c>
      <c r="F31" s="26">
        <v>0</v>
      </c>
      <c r="G31" s="26">
        <v>0</v>
      </c>
      <c r="H31" s="26">
        <v>0</v>
      </c>
      <c r="I31" s="26">
        <v>0</v>
      </c>
      <c r="J31" s="24">
        <v>1</v>
      </c>
      <c r="K31" s="24">
        <v>0</v>
      </c>
      <c r="L31" s="22">
        <v>0</v>
      </c>
      <c r="M31" s="22">
        <v>0</v>
      </c>
      <c r="N31" s="20">
        <v>0</v>
      </c>
      <c r="O31" s="20">
        <f t="shared" si="4"/>
        <v>1</v>
      </c>
      <c r="P31" s="20"/>
      <c r="Q31" s="20">
        <v>1</v>
      </c>
      <c r="R31" s="28" t="str">
        <f t="shared" si="0"/>
        <v>(-coseno)</v>
      </c>
      <c r="S31" s="30" t="str">
        <f t="shared" si="1"/>
        <v>(+coseno)</v>
      </c>
      <c r="T31" s="32" t="str">
        <f t="shared" si="2"/>
        <v>(+seno)</v>
      </c>
      <c r="U31" s="3"/>
      <c r="V31" s="8" t="s">
        <v>42</v>
      </c>
      <c r="W31" s="7" t="s">
        <v>27</v>
      </c>
    </row>
    <row r="32" spans="2:23">
      <c r="B32" s="12">
        <v>25</v>
      </c>
      <c r="C32" s="12">
        <v>1</v>
      </c>
      <c r="D32" s="12">
        <f t="shared" si="3"/>
        <v>1</v>
      </c>
      <c r="E32" s="26">
        <v>0</v>
      </c>
      <c r="F32" s="26">
        <v>1</v>
      </c>
      <c r="G32" s="26">
        <v>1</v>
      </c>
      <c r="H32" s="26">
        <v>1</v>
      </c>
      <c r="I32" s="26">
        <v>1</v>
      </c>
      <c r="J32" s="24">
        <v>0</v>
      </c>
      <c r="K32" s="24">
        <v>1</v>
      </c>
      <c r="L32" s="22">
        <v>1</v>
      </c>
      <c r="M32" s="22">
        <v>1</v>
      </c>
      <c r="N32" s="20">
        <v>1</v>
      </c>
      <c r="O32" s="20">
        <f t="shared" si="4"/>
        <v>4</v>
      </c>
      <c r="P32" s="20"/>
      <c r="Q32" s="20">
        <v>0</v>
      </c>
      <c r="R32" s="28" t="str">
        <f t="shared" si="0"/>
        <v>(+seno)</v>
      </c>
      <c r="S32" s="30" t="str">
        <f t="shared" si="1"/>
        <v>(-seno)</v>
      </c>
      <c r="T32" s="32" t="str">
        <f t="shared" si="2"/>
        <v>(-coseno)</v>
      </c>
      <c r="U32" s="3"/>
      <c r="V32" s="8" t="s">
        <v>43</v>
      </c>
      <c r="W32" s="7" t="s">
        <v>28</v>
      </c>
    </row>
    <row r="33" spans="2:23">
      <c r="B33" s="12">
        <v>26</v>
      </c>
      <c r="C33" s="12">
        <v>1.3</v>
      </c>
      <c r="D33" s="12">
        <f t="shared" si="3"/>
        <v>1</v>
      </c>
      <c r="E33" s="26">
        <v>0</v>
      </c>
      <c r="F33" s="26">
        <v>1</v>
      </c>
      <c r="G33" s="26">
        <v>1</v>
      </c>
      <c r="H33" s="26">
        <v>1</v>
      </c>
      <c r="I33" s="26">
        <v>1</v>
      </c>
      <c r="J33" s="24">
        <v>0</v>
      </c>
      <c r="K33" s="24">
        <v>1</v>
      </c>
      <c r="L33" s="22">
        <v>1</v>
      </c>
      <c r="M33" s="22">
        <v>1</v>
      </c>
      <c r="N33" s="20">
        <v>1</v>
      </c>
      <c r="O33" s="20">
        <f t="shared" si="4"/>
        <v>4</v>
      </c>
      <c r="P33" s="20"/>
      <c r="Q33" s="20">
        <v>0</v>
      </c>
      <c r="R33" s="28" t="str">
        <f t="shared" si="0"/>
        <v>(+seno)</v>
      </c>
      <c r="S33" s="30" t="str">
        <f t="shared" si="1"/>
        <v>(-seno)</v>
      </c>
      <c r="T33" s="32" t="str">
        <f t="shared" si="2"/>
        <v>(-coseno)</v>
      </c>
      <c r="U33" s="3"/>
      <c r="V33" s="8" t="s">
        <v>44</v>
      </c>
      <c r="W33" s="7" t="s">
        <v>29</v>
      </c>
    </row>
    <row r="34" spans="2:23">
      <c r="B34" s="12">
        <v>27</v>
      </c>
      <c r="C34" s="12">
        <v>1.5</v>
      </c>
      <c r="D34" s="12">
        <f t="shared" si="3"/>
        <v>2</v>
      </c>
      <c r="E34" s="26">
        <v>0</v>
      </c>
      <c r="F34" s="26">
        <v>1</v>
      </c>
      <c r="G34" s="26">
        <v>1</v>
      </c>
      <c r="H34" s="26">
        <v>1</v>
      </c>
      <c r="I34" s="26">
        <v>0</v>
      </c>
      <c r="J34" s="24">
        <v>0</v>
      </c>
      <c r="K34" s="24">
        <v>1</v>
      </c>
      <c r="L34" s="22">
        <v>1</v>
      </c>
      <c r="M34" s="22">
        <v>1</v>
      </c>
      <c r="N34" s="20">
        <v>0</v>
      </c>
      <c r="O34" s="20">
        <f t="shared" si="4"/>
        <v>3</v>
      </c>
      <c r="P34" s="20"/>
      <c r="Q34" s="20">
        <v>1</v>
      </c>
      <c r="R34" s="28" t="str">
        <f t="shared" si="0"/>
        <v>(+seno)</v>
      </c>
      <c r="S34" s="30" t="str">
        <f t="shared" si="1"/>
        <v>(-seno)</v>
      </c>
      <c r="T34" s="32" t="str">
        <f t="shared" si="2"/>
        <v>(+seno)</v>
      </c>
      <c r="U34" s="3"/>
      <c r="V34" s="8" t="s">
        <v>45</v>
      </c>
      <c r="W34" s="7" t="s">
        <v>30</v>
      </c>
    </row>
    <row r="35" spans="2:23">
      <c r="B35" s="12">
        <v>28</v>
      </c>
      <c r="C35" s="12">
        <v>1.3</v>
      </c>
      <c r="D35" s="12">
        <f t="shared" si="3"/>
        <v>1</v>
      </c>
      <c r="E35" s="26">
        <v>0</v>
      </c>
      <c r="F35" s="26">
        <v>1</v>
      </c>
      <c r="G35" s="26">
        <v>1</v>
      </c>
      <c r="H35" s="26">
        <v>1</v>
      </c>
      <c r="I35" s="26">
        <v>1</v>
      </c>
      <c r="J35" s="24">
        <v>0</v>
      </c>
      <c r="K35" s="24">
        <v>1</v>
      </c>
      <c r="L35" s="22">
        <v>1</v>
      </c>
      <c r="M35" s="22">
        <v>1</v>
      </c>
      <c r="N35" s="20">
        <v>1</v>
      </c>
      <c r="O35" s="20">
        <f t="shared" si="4"/>
        <v>4</v>
      </c>
      <c r="P35" s="20"/>
      <c r="Q35" s="20">
        <v>0</v>
      </c>
      <c r="R35" s="28" t="str">
        <f t="shared" si="0"/>
        <v>(+seno)</v>
      </c>
      <c r="S35" s="30" t="str">
        <f t="shared" si="1"/>
        <v>(-seno)</v>
      </c>
      <c r="T35" s="32" t="str">
        <f t="shared" si="2"/>
        <v>(-coseno)</v>
      </c>
      <c r="U35" s="3"/>
      <c r="V35" s="8" t="s">
        <v>46</v>
      </c>
      <c r="W35" s="7" t="s">
        <v>31</v>
      </c>
    </row>
    <row r="36" spans="2:23">
      <c r="B36" s="12">
        <v>29</v>
      </c>
      <c r="C36" s="12">
        <v>1</v>
      </c>
      <c r="D36" s="12">
        <f t="shared" si="3"/>
        <v>1</v>
      </c>
      <c r="E36" s="26">
        <v>0</v>
      </c>
      <c r="F36" s="26">
        <v>1</v>
      </c>
      <c r="G36" s="26">
        <v>1</v>
      </c>
      <c r="H36" s="26">
        <v>1</v>
      </c>
      <c r="I36" s="26">
        <v>1</v>
      </c>
      <c r="J36" s="24">
        <v>0</v>
      </c>
      <c r="K36" s="24">
        <v>1</v>
      </c>
      <c r="L36" s="22">
        <v>1</v>
      </c>
      <c r="M36" s="22">
        <v>1</v>
      </c>
      <c r="N36" s="20">
        <v>1</v>
      </c>
      <c r="O36" s="20">
        <f t="shared" si="4"/>
        <v>4</v>
      </c>
      <c r="P36" s="20"/>
      <c r="Q36" s="20">
        <v>0</v>
      </c>
      <c r="R36" s="28" t="str">
        <f t="shared" si="0"/>
        <v>(+seno)</v>
      </c>
      <c r="S36" s="30" t="str">
        <f t="shared" si="1"/>
        <v>(-seno)</v>
      </c>
      <c r="T36" s="32" t="str">
        <f t="shared" si="2"/>
        <v>(-coseno)</v>
      </c>
      <c r="U36" s="3"/>
      <c r="V36" s="8" t="s">
        <v>47</v>
      </c>
      <c r="W36" s="7" t="s">
        <v>32</v>
      </c>
    </row>
    <row r="37" spans="2:23">
      <c r="B37" s="12">
        <v>30</v>
      </c>
      <c r="C37" s="12">
        <v>0.5</v>
      </c>
      <c r="D37" s="12">
        <f t="shared" si="3"/>
        <v>1</v>
      </c>
      <c r="E37" s="26">
        <v>0</v>
      </c>
      <c r="F37" s="26">
        <v>1</v>
      </c>
      <c r="G37" s="26">
        <v>1</v>
      </c>
      <c r="H37" s="26">
        <v>1</v>
      </c>
      <c r="I37" s="26">
        <v>1</v>
      </c>
      <c r="J37" s="24">
        <v>0</v>
      </c>
      <c r="K37" s="24">
        <v>1</v>
      </c>
      <c r="L37" s="22">
        <v>1</v>
      </c>
      <c r="M37" s="22">
        <v>1</v>
      </c>
      <c r="N37" s="20">
        <v>1</v>
      </c>
      <c r="O37" s="20">
        <f t="shared" si="4"/>
        <v>4</v>
      </c>
      <c r="P37" s="20"/>
      <c r="Q37" s="20">
        <v>0</v>
      </c>
      <c r="R37" s="28" t="str">
        <f t="shared" si="0"/>
        <v>(+seno)</v>
      </c>
      <c r="S37" s="30" t="str">
        <f t="shared" si="1"/>
        <v>(-seno)</v>
      </c>
      <c r="T37" s="32" t="str">
        <f t="shared" si="2"/>
        <v>(-coseno)</v>
      </c>
      <c r="U37" s="3"/>
      <c r="V37" s="8" t="s">
        <v>48</v>
      </c>
      <c r="W37" s="7" t="s">
        <v>33</v>
      </c>
    </row>
    <row r="38" spans="2:23" ht="15.75" thickBot="1">
      <c r="B38" s="12">
        <v>31</v>
      </c>
      <c r="C38" s="12">
        <v>0.3</v>
      </c>
      <c r="D38" s="12">
        <f t="shared" si="3"/>
        <v>0</v>
      </c>
      <c r="E38" s="26">
        <v>1</v>
      </c>
      <c r="F38" s="26">
        <v>0</v>
      </c>
      <c r="G38" s="26">
        <v>0</v>
      </c>
      <c r="H38" s="26">
        <v>0</v>
      </c>
      <c r="I38" s="26">
        <v>0</v>
      </c>
      <c r="J38" s="24">
        <v>1</v>
      </c>
      <c r="K38" s="24">
        <v>0</v>
      </c>
      <c r="L38" s="22">
        <v>0</v>
      </c>
      <c r="M38" s="22">
        <v>0</v>
      </c>
      <c r="N38" s="20">
        <v>0</v>
      </c>
      <c r="O38" s="20">
        <f t="shared" si="4"/>
        <v>1</v>
      </c>
      <c r="P38" s="20"/>
      <c r="Q38" s="20">
        <v>1</v>
      </c>
      <c r="R38" s="28" t="str">
        <f t="shared" si="0"/>
        <v>(-coseno)</v>
      </c>
      <c r="S38" s="30" t="str">
        <f t="shared" si="1"/>
        <v>(+coseno)</v>
      </c>
      <c r="T38" s="32" t="str">
        <f t="shared" si="2"/>
        <v>(+seno)</v>
      </c>
      <c r="U38" s="3"/>
      <c r="V38" s="9" t="s">
        <v>49</v>
      </c>
      <c r="W38" s="10" t="s">
        <v>34</v>
      </c>
    </row>
    <row r="39" spans="2:23">
      <c r="B39" s="12">
        <v>32</v>
      </c>
      <c r="C39" s="12">
        <v>0</v>
      </c>
      <c r="D39" s="12">
        <f t="shared" si="3"/>
        <v>0</v>
      </c>
      <c r="E39" s="26">
        <v>1</v>
      </c>
      <c r="F39" s="26">
        <v>0</v>
      </c>
      <c r="G39" s="26">
        <v>0</v>
      </c>
      <c r="H39" s="26">
        <v>0</v>
      </c>
      <c r="I39" s="26">
        <v>0</v>
      </c>
      <c r="J39" s="24">
        <v>1</v>
      </c>
      <c r="K39" s="24">
        <v>0</v>
      </c>
      <c r="L39" s="22">
        <v>0</v>
      </c>
      <c r="M39" s="22">
        <v>0</v>
      </c>
      <c r="N39" s="20">
        <v>0</v>
      </c>
      <c r="O39" s="20">
        <f t="shared" si="4"/>
        <v>1</v>
      </c>
      <c r="P39" s="20"/>
      <c r="Q39" s="20">
        <v>1</v>
      </c>
      <c r="R39" s="28" t="str">
        <f t="shared" si="0"/>
        <v>(-coseno)</v>
      </c>
      <c r="S39" s="30" t="str">
        <f t="shared" si="1"/>
        <v>(+coseno)</v>
      </c>
      <c r="T39" s="32" t="str">
        <f t="shared" si="2"/>
        <v>(+seno)</v>
      </c>
      <c r="U39" s="3"/>
    </row>
    <row r="40" spans="2:23">
      <c r="B40" s="12">
        <v>33</v>
      </c>
      <c r="C40" s="12">
        <v>-0.5</v>
      </c>
      <c r="D40" s="12">
        <f t="shared" si="3"/>
        <v>-1</v>
      </c>
      <c r="E40" s="26">
        <v>1</v>
      </c>
      <c r="F40" s="26">
        <v>0</v>
      </c>
      <c r="G40" s="26">
        <v>0</v>
      </c>
      <c r="H40" s="26">
        <v>0</v>
      </c>
      <c r="I40" s="26">
        <v>1</v>
      </c>
      <c r="J40" s="24">
        <v>1</v>
      </c>
      <c r="K40" s="24">
        <v>0</v>
      </c>
      <c r="L40" s="22">
        <v>0</v>
      </c>
      <c r="M40" s="22">
        <v>0</v>
      </c>
      <c r="N40" s="20">
        <v>1</v>
      </c>
      <c r="O40" s="20">
        <f t="shared" si="4"/>
        <v>2</v>
      </c>
      <c r="P40" s="20"/>
      <c r="Q40" s="20">
        <v>0</v>
      </c>
      <c r="R40" s="28" t="str">
        <f t="shared" si="0"/>
        <v>(-coseno)</v>
      </c>
      <c r="S40" s="30" t="str">
        <f t="shared" si="1"/>
        <v>(+coseno)</v>
      </c>
      <c r="T40" s="32" t="str">
        <f t="shared" si="2"/>
        <v>(-coseno)</v>
      </c>
      <c r="U40" s="3"/>
    </row>
    <row r="41" spans="2:23">
      <c r="B41" s="12">
        <v>34</v>
      </c>
      <c r="C41" s="12">
        <v>-0.5</v>
      </c>
      <c r="D41" s="12">
        <f t="shared" si="3"/>
        <v>-1</v>
      </c>
      <c r="E41" s="26">
        <v>1</v>
      </c>
      <c r="F41" s="26">
        <v>0</v>
      </c>
      <c r="G41" s="26">
        <v>0</v>
      </c>
      <c r="H41" s="26">
        <v>0</v>
      </c>
      <c r="I41" s="26">
        <v>1</v>
      </c>
      <c r="J41" s="24">
        <v>1</v>
      </c>
      <c r="K41" s="24">
        <v>0</v>
      </c>
      <c r="L41" s="22">
        <v>0</v>
      </c>
      <c r="M41" s="22">
        <v>0</v>
      </c>
      <c r="N41" s="20">
        <v>1</v>
      </c>
      <c r="O41" s="20">
        <f t="shared" si="4"/>
        <v>2</v>
      </c>
      <c r="P41" s="20"/>
      <c r="Q41" s="20">
        <v>0</v>
      </c>
      <c r="R41" s="28" t="str">
        <f t="shared" si="0"/>
        <v>(-coseno)</v>
      </c>
      <c r="S41" s="30" t="str">
        <f t="shared" si="1"/>
        <v>(+coseno)</v>
      </c>
      <c r="T41" s="32" t="str">
        <f t="shared" si="2"/>
        <v>(-coseno)</v>
      </c>
      <c r="U41" s="3"/>
    </row>
    <row r="42" spans="2:23">
      <c r="B42" s="12">
        <v>35</v>
      </c>
      <c r="C42" s="12">
        <v>-0.8</v>
      </c>
      <c r="D42" s="12">
        <f t="shared" si="3"/>
        <v>-1</v>
      </c>
      <c r="E42" s="26">
        <v>1</v>
      </c>
      <c r="F42" s="26">
        <v>0</v>
      </c>
      <c r="G42" s="26">
        <v>0</v>
      </c>
      <c r="H42" s="26">
        <v>0</v>
      </c>
      <c r="I42" s="26">
        <v>1</v>
      </c>
      <c r="J42" s="24">
        <v>1</v>
      </c>
      <c r="K42" s="24">
        <v>0</v>
      </c>
      <c r="L42" s="22">
        <v>0</v>
      </c>
      <c r="M42" s="22">
        <v>0</v>
      </c>
      <c r="N42" s="20">
        <v>1</v>
      </c>
      <c r="O42" s="20">
        <f t="shared" si="4"/>
        <v>2</v>
      </c>
      <c r="P42" s="20"/>
      <c r="Q42" s="20">
        <v>0</v>
      </c>
      <c r="R42" s="28" t="str">
        <f t="shared" si="0"/>
        <v>(-coseno)</v>
      </c>
      <c r="S42" s="30" t="str">
        <f t="shared" si="1"/>
        <v>(+coseno)</v>
      </c>
      <c r="T42" s="32" t="str">
        <f t="shared" si="2"/>
        <v>(-coseno)</v>
      </c>
      <c r="U42" s="3"/>
    </row>
    <row r="43" spans="2:23">
      <c r="B43" s="12">
        <v>36</v>
      </c>
      <c r="C43" s="12">
        <v>-1</v>
      </c>
      <c r="D43" s="12">
        <f t="shared" si="3"/>
        <v>-1</v>
      </c>
      <c r="E43" s="26">
        <v>1</v>
      </c>
      <c r="F43" s="26">
        <v>0</v>
      </c>
      <c r="G43" s="26">
        <v>0</v>
      </c>
      <c r="H43" s="26">
        <v>0</v>
      </c>
      <c r="I43" s="26">
        <v>1</v>
      </c>
      <c r="J43" s="24">
        <v>1</v>
      </c>
      <c r="K43" s="24">
        <v>0</v>
      </c>
      <c r="L43" s="22">
        <v>0</v>
      </c>
      <c r="M43" s="22">
        <v>0</v>
      </c>
      <c r="N43" s="20">
        <v>1</v>
      </c>
      <c r="O43" s="20">
        <f t="shared" si="4"/>
        <v>2</v>
      </c>
      <c r="P43" s="20"/>
      <c r="Q43" s="20">
        <v>0</v>
      </c>
      <c r="R43" s="28" t="str">
        <f t="shared" si="0"/>
        <v>(-coseno)</v>
      </c>
      <c r="S43" s="30" t="str">
        <f t="shared" si="1"/>
        <v>(+coseno)</v>
      </c>
      <c r="T43" s="32" t="str">
        <f t="shared" si="2"/>
        <v>(-coseno)</v>
      </c>
      <c r="U43" s="3"/>
    </row>
    <row r="44" spans="2:23">
      <c r="B44" s="12">
        <v>37</v>
      </c>
      <c r="C44" s="12">
        <v>-1</v>
      </c>
      <c r="D44" s="12">
        <f t="shared" si="3"/>
        <v>-1</v>
      </c>
      <c r="E44" s="26">
        <v>1</v>
      </c>
      <c r="F44" s="26">
        <v>0</v>
      </c>
      <c r="G44" s="26">
        <v>0</v>
      </c>
      <c r="H44" s="26">
        <v>0</v>
      </c>
      <c r="I44" s="26">
        <v>1</v>
      </c>
      <c r="J44" s="24">
        <v>1</v>
      </c>
      <c r="K44" s="24">
        <v>0</v>
      </c>
      <c r="L44" s="22">
        <v>0</v>
      </c>
      <c r="M44" s="22">
        <v>0</v>
      </c>
      <c r="N44" s="20">
        <v>1</v>
      </c>
      <c r="O44" s="20">
        <f t="shared" si="4"/>
        <v>2</v>
      </c>
      <c r="P44" s="20"/>
      <c r="Q44" s="20">
        <v>0</v>
      </c>
      <c r="R44" s="28" t="str">
        <f t="shared" si="0"/>
        <v>(-coseno)</v>
      </c>
      <c r="S44" s="30" t="str">
        <f t="shared" si="1"/>
        <v>(+coseno)</v>
      </c>
      <c r="T44" s="32" t="str">
        <f t="shared" si="2"/>
        <v>(-coseno)</v>
      </c>
      <c r="U44" s="3"/>
    </row>
    <row r="45" spans="2:23">
      <c r="B45" s="12">
        <v>38</v>
      </c>
      <c r="C45" s="12">
        <v>-1.2</v>
      </c>
      <c r="D45" s="12">
        <f t="shared" si="3"/>
        <v>-1</v>
      </c>
      <c r="E45" s="26">
        <v>1</v>
      </c>
      <c r="F45" s="26">
        <v>0</v>
      </c>
      <c r="G45" s="26">
        <v>0</v>
      </c>
      <c r="H45" s="26">
        <v>0</v>
      </c>
      <c r="I45" s="26">
        <v>1</v>
      </c>
      <c r="J45" s="24">
        <v>1</v>
      </c>
      <c r="K45" s="24">
        <v>0</v>
      </c>
      <c r="L45" s="22">
        <v>0</v>
      </c>
      <c r="M45" s="22">
        <v>0</v>
      </c>
      <c r="N45" s="20">
        <v>1</v>
      </c>
      <c r="O45" s="20">
        <f t="shared" si="4"/>
        <v>2</v>
      </c>
      <c r="P45" s="20"/>
      <c r="Q45" s="20">
        <v>0</v>
      </c>
      <c r="R45" s="28" t="str">
        <f t="shared" si="0"/>
        <v>(-coseno)</v>
      </c>
      <c r="S45" s="30" t="str">
        <f t="shared" si="1"/>
        <v>(+coseno)</v>
      </c>
      <c r="T45" s="32" t="str">
        <f t="shared" si="2"/>
        <v>(-coseno)</v>
      </c>
      <c r="U45" s="3"/>
    </row>
    <row r="46" spans="2:23">
      <c r="B46" s="12">
        <v>39</v>
      </c>
      <c r="C46" s="12">
        <v>-1.2</v>
      </c>
      <c r="D46" s="12">
        <f t="shared" si="3"/>
        <v>-1</v>
      </c>
      <c r="E46" s="26">
        <v>1</v>
      </c>
      <c r="F46" s="26">
        <v>0</v>
      </c>
      <c r="G46" s="26">
        <v>0</v>
      </c>
      <c r="H46" s="26">
        <v>0</v>
      </c>
      <c r="I46" s="26">
        <v>1</v>
      </c>
      <c r="J46" s="24">
        <v>1</v>
      </c>
      <c r="K46" s="24">
        <v>0</v>
      </c>
      <c r="L46" s="22">
        <v>0</v>
      </c>
      <c r="M46" s="22">
        <v>0</v>
      </c>
      <c r="N46" s="20">
        <v>1</v>
      </c>
      <c r="O46" s="20">
        <f t="shared" si="4"/>
        <v>2</v>
      </c>
      <c r="P46" s="20"/>
      <c r="Q46" s="20">
        <v>0</v>
      </c>
      <c r="R46" s="28" t="str">
        <f t="shared" si="0"/>
        <v>(-coseno)</v>
      </c>
      <c r="S46" s="30" t="str">
        <f t="shared" si="1"/>
        <v>(+coseno)</v>
      </c>
      <c r="T46" s="32" t="str">
        <f t="shared" si="2"/>
        <v>(-coseno)</v>
      </c>
      <c r="U46" s="3"/>
    </row>
    <row r="47" spans="2:23">
      <c r="B47" s="12">
        <v>40</v>
      </c>
      <c r="C47" s="12">
        <v>-1.4</v>
      </c>
      <c r="D47" s="12">
        <f t="shared" si="3"/>
        <v>-1</v>
      </c>
      <c r="E47" s="26">
        <v>1</v>
      </c>
      <c r="F47" s="26">
        <v>0</v>
      </c>
      <c r="G47" s="26">
        <v>0</v>
      </c>
      <c r="H47" s="26">
        <v>0</v>
      </c>
      <c r="I47" s="26">
        <v>1</v>
      </c>
      <c r="J47" s="24">
        <v>1</v>
      </c>
      <c r="K47" s="24">
        <v>0</v>
      </c>
      <c r="L47" s="22">
        <v>0</v>
      </c>
      <c r="M47" s="22">
        <v>0</v>
      </c>
      <c r="N47" s="20">
        <v>1</v>
      </c>
      <c r="O47" s="20">
        <f t="shared" si="4"/>
        <v>2</v>
      </c>
      <c r="P47" s="20"/>
      <c r="Q47" s="20">
        <v>0</v>
      </c>
      <c r="R47" s="28" t="str">
        <f t="shared" si="0"/>
        <v>(-coseno)</v>
      </c>
      <c r="S47" s="30" t="str">
        <f t="shared" si="1"/>
        <v>(+coseno)</v>
      </c>
      <c r="T47" s="32" t="str">
        <f t="shared" si="2"/>
        <v>(-coseno)</v>
      </c>
      <c r="U47" s="3"/>
    </row>
    <row r="48" spans="2:23">
      <c r="B48" s="12">
        <v>41</v>
      </c>
      <c r="C48" s="12">
        <v>-1.5</v>
      </c>
      <c r="D48" s="12">
        <f t="shared" si="3"/>
        <v>-2</v>
      </c>
      <c r="E48" s="26">
        <v>1</v>
      </c>
      <c r="F48" s="26">
        <v>0</v>
      </c>
      <c r="G48" s="26">
        <v>0</v>
      </c>
      <c r="H48" s="26">
        <v>1</v>
      </c>
      <c r="I48" s="26">
        <v>0</v>
      </c>
      <c r="J48" s="24">
        <v>1</v>
      </c>
      <c r="K48" s="24">
        <v>0</v>
      </c>
      <c r="L48" s="22">
        <v>0</v>
      </c>
      <c r="M48" s="22">
        <v>1</v>
      </c>
      <c r="N48" s="20">
        <v>0</v>
      </c>
      <c r="O48" s="20">
        <f t="shared" si="4"/>
        <v>2</v>
      </c>
      <c r="P48" s="20"/>
      <c r="Q48" s="20">
        <v>0</v>
      </c>
      <c r="R48" s="28" t="str">
        <f t="shared" si="0"/>
        <v>(-coseno)</v>
      </c>
      <c r="S48" s="30" t="str">
        <f t="shared" si="1"/>
        <v>(+seno)</v>
      </c>
      <c r="T48" s="32" t="str">
        <f t="shared" si="2"/>
        <v>(+coseno)</v>
      </c>
      <c r="U48" s="3"/>
    </row>
    <row r="49" spans="2:21">
      <c r="B49" s="12">
        <v>42</v>
      </c>
      <c r="C49" s="12">
        <v>-1.8</v>
      </c>
      <c r="D49" s="12">
        <f t="shared" si="3"/>
        <v>-2</v>
      </c>
      <c r="E49" s="26">
        <v>1</v>
      </c>
      <c r="F49" s="26">
        <v>0</v>
      </c>
      <c r="G49" s="26">
        <v>0</v>
      </c>
      <c r="H49" s="26">
        <v>1</v>
      </c>
      <c r="I49" s="26">
        <v>0</v>
      </c>
      <c r="J49" s="24">
        <v>1</v>
      </c>
      <c r="K49" s="24">
        <v>0</v>
      </c>
      <c r="L49" s="22">
        <v>0</v>
      </c>
      <c r="M49" s="22">
        <v>1</v>
      </c>
      <c r="N49" s="20">
        <v>0</v>
      </c>
      <c r="O49" s="20">
        <f t="shared" si="4"/>
        <v>2</v>
      </c>
      <c r="P49" s="20"/>
      <c r="Q49" s="20">
        <v>0</v>
      </c>
      <c r="R49" s="28" t="str">
        <f t="shared" si="0"/>
        <v>(-coseno)</v>
      </c>
      <c r="S49" s="30" t="str">
        <f t="shared" si="1"/>
        <v>(+seno)</v>
      </c>
      <c r="T49" s="32" t="str">
        <f t="shared" si="2"/>
        <v>(+coseno)</v>
      </c>
      <c r="U49" s="3"/>
    </row>
  </sheetData>
  <mergeCells count="5">
    <mergeCell ref="E5:I5"/>
    <mergeCell ref="R5:T5"/>
    <mergeCell ref="J5:Q5"/>
    <mergeCell ref="V5:W5"/>
    <mergeCell ref="B5:C5"/>
  </mergeCells>
  <pageMargins left="0.7" right="0.7" top="0.75" bottom="0.75" header="0.3" footer="0.3"/>
  <pageSetup paperSize="9" scale="57" fitToWidth="2" fitToHeight="0" orientation="portrait" horizontalDpi="1200" verticalDpi="1200" r:id="rId1"/>
  <ignoredErrors>
    <ignoredError sqref="W7:W38 V24 V25:V3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BX48"/>
  <sheetViews>
    <sheetView showGridLines="0" tabSelected="1" topLeftCell="AV3" zoomScale="75" zoomScaleNormal="75" workbookViewId="0">
      <selection activeCell="BV6" sqref="BV6:BX48"/>
    </sheetView>
  </sheetViews>
  <sheetFormatPr baseColWidth="10" defaultRowHeight="15"/>
  <cols>
    <col min="1" max="1" width="11.42578125" style="2" bestFit="1" customWidth="1"/>
    <col min="2" max="2" width="10.7109375" style="2" bestFit="1" customWidth="1"/>
    <col min="3" max="3" width="13.5703125" style="2" bestFit="1" customWidth="1"/>
    <col min="4" max="4" width="2.42578125" style="2" bestFit="1" customWidth="1"/>
    <col min="5" max="5" width="3.5703125" style="2" hidden="1" customWidth="1"/>
    <col min="6" max="6" width="2.42578125" style="2" hidden="1" customWidth="1"/>
    <col min="7" max="7" width="2.42578125" style="2" bestFit="1" customWidth="1"/>
    <col min="8" max="8" width="3.5703125" style="2" hidden="1" customWidth="1"/>
    <col min="9" max="9" width="2.42578125" style="2" hidden="1" customWidth="1"/>
    <col min="10" max="10" width="2.42578125" style="2" bestFit="1" customWidth="1"/>
    <col min="11" max="11" width="3.5703125" style="2" hidden="1" customWidth="1"/>
    <col min="12" max="12" width="2.42578125" style="2" hidden="1" customWidth="1"/>
    <col min="13" max="13" width="2.42578125" style="2" bestFit="1" customWidth="1"/>
    <col min="14" max="14" width="3.5703125" style="2" hidden="1" customWidth="1"/>
    <col min="15" max="15" width="2.42578125" style="2" hidden="1" customWidth="1"/>
    <col min="16" max="16" width="2.42578125" style="2" bestFit="1" customWidth="1"/>
    <col min="17" max="17" width="3.5703125" style="2" hidden="1" customWidth="1"/>
    <col min="18" max="18" width="2.42578125" style="2" hidden="1" customWidth="1"/>
    <col min="19" max="19" width="2.42578125" style="2" bestFit="1" customWidth="1"/>
    <col min="20" max="20" width="3.5703125" style="2" hidden="1" customWidth="1"/>
    <col min="21" max="21" width="2.42578125" style="2" hidden="1" customWidth="1"/>
    <col min="22" max="22" width="2.42578125" style="2" bestFit="1" customWidth="1"/>
    <col min="23" max="23" width="3.5703125" style="2" hidden="1" customWidth="1"/>
    <col min="24" max="24" width="2.42578125" style="2" hidden="1" customWidth="1"/>
    <col min="25" max="25" width="2.42578125" style="2" bestFit="1" customWidth="1"/>
    <col min="26" max="26" width="3.5703125" style="2" hidden="1" customWidth="1"/>
    <col min="27" max="27" width="2.42578125" style="2" hidden="1" customWidth="1"/>
    <col min="28" max="28" width="2.42578125" style="2" bestFit="1" customWidth="1"/>
    <col min="29" max="29" width="3.5703125" style="2" hidden="1" customWidth="1"/>
    <col min="30" max="30" width="2.42578125" style="2" hidden="1" customWidth="1"/>
    <col min="31" max="31" width="3.5703125" style="2" bestFit="1" customWidth="1"/>
    <col min="32" max="32" width="3.5703125" style="2" hidden="1" customWidth="1"/>
    <col min="33" max="33" width="2.42578125" style="2" hidden="1" customWidth="1"/>
    <col min="34" max="34" width="3.5703125" style="2" bestFit="1" customWidth="1"/>
    <col min="35" max="35" width="3.5703125" style="2" hidden="1" customWidth="1"/>
    <col min="36" max="36" width="2.42578125" style="2" hidden="1" customWidth="1"/>
    <col min="37" max="37" width="3.5703125" style="2" bestFit="1" customWidth="1"/>
    <col min="38" max="38" width="3.5703125" style="2" hidden="1" customWidth="1"/>
    <col min="39" max="39" width="2.42578125" style="2" hidden="1" customWidth="1"/>
    <col min="40" max="40" width="3.5703125" style="2" bestFit="1" customWidth="1"/>
    <col min="41" max="41" width="3.5703125" style="2" hidden="1" customWidth="1"/>
    <col min="42" max="42" width="2.42578125" style="2" hidden="1" customWidth="1"/>
    <col min="43" max="43" width="3.5703125" style="2" bestFit="1" customWidth="1"/>
    <col min="44" max="44" width="3.5703125" style="2" hidden="1" customWidth="1"/>
    <col min="45" max="45" width="2.42578125" style="2" hidden="1" customWidth="1"/>
    <col min="46" max="46" width="8.28515625" style="2" customWidth="1"/>
    <col min="47" max="53" width="11.42578125" style="2"/>
    <col min="54" max="54" width="6.140625" style="2" bestFit="1" customWidth="1"/>
    <col min="55" max="56" width="0" style="2" hidden="1" customWidth="1"/>
    <col min="57" max="57" width="7.140625" style="2" bestFit="1" customWidth="1"/>
    <col min="58" max="58" width="11.42578125" style="2"/>
    <col min="59" max="59" width="8" style="2" bestFit="1" customWidth="1"/>
    <col min="60" max="60" width="8.140625" style="2" bestFit="1" customWidth="1"/>
    <col min="61" max="63" width="4.28515625" style="2" bestFit="1" customWidth="1"/>
    <col min="64" max="64" width="4" style="2" bestFit="1" customWidth="1"/>
    <col min="65" max="65" width="4.28515625" style="2" bestFit="1" customWidth="1"/>
    <col min="66" max="69" width="4.140625" style="2" bestFit="1" customWidth="1"/>
    <col min="70" max="70" width="3.7109375" style="2" bestFit="1" customWidth="1"/>
    <col min="71" max="72" width="3.7109375" style="2" hidden="1" customWidth="1"/>
    <col min="73" max="73" width="4.140625" style="2" bestFit="1" customWidth="1"/>
    <col min="74" max="74" width="12.42578125" style="2" customWidth="1"/>
    <col min="75" max="75" width="12" style="2" customWidth="1"/>
    <col min="76" max="76" width="11.42578125" style="2" customWidth="1"/>
    <col min="77" max="16384" width="11.42578125" style="2"/>
  </cols>
  <sheetData>
    <row r="3" spans="1:76">
      <c r="AU3" s="37" t="s">
        <v>82</v>
      </c>
      <c r="AV3" s="37" t="s">
        <v>83</v>
      </c>
      <c r="AW3" s="35"/>
      <c r="AX3" s="35"/>
      <c r="AY3" s="35"/>
      <c r="AZ3" s="35"/>
      <c r="BA3" s="35"/>
      <c r="BB3" s="35"/>
      <c r="BC3" s="35"/>
      <c r="BD3" s="35"/>
      <c r="BE3" s="35"/>
      <c r="BF3" s="35"/>
      <c r="BI3" s="53">
        <v>19</v>
      </c>
      <c r="BJ3" s="53"/>
      <c r="BK3" s="53"/>
      <c r="BL3" s="53"/>
      <c r="BM3" s="53"/>
      <c r="BN3" s="53">
        <v>20</v>
      </c>
      <c r="BO3" s="53"/>
      <c r="BP3" s="53"/>
      <c r="BQ3" s="53"/>
      <c r="BR3" s="53"/>
      <c r="BS3" s="53"/>
      <c r="BT3" s="53"/>
      <c r="BU3" s="53"/>
      <c r="BV3" s="53">
        <v>21</v>
      </c>
      <c r="BW3" s="53"/>
      <c r="BX3" s="53"/>
    </row>
    <row r="4" spans="1:76">
      <c r="A4" s="1" t="s">
        <v>81</v>
      </c>
      <c r="B4" s="1"/>
      <c r="C4" s="1"/>
      <c r="D4" s="1">
        <v>1</v>
      </c>
      <c r="E4" s="1" t="s">
        <v>76</v>
      </c>
      <c r="F4" s="1" t="s">
        <v>77</v>
      </c>
      <c r="G4" s="1">
        <v>2</v>
      </c>
      <c r="H4" s="1" t="s">
        <v>76</v>
      </c>
      <c r="I4" s="1" t="s">
        <v>77</v>
      </c>
      <c r="J4" s="1">
        <v>3</v>
      </c>
      <c r="K4" s="1" t="s">
        <v>76</v>
      </c>
      <c r="L4" s="1" t="s">
        <v>77</v>
      </c>
      <c r="M4" s="1">
        <v>4</v>
      </c>
      <c r="N4" s="1" t="s">
        <v>76</v>
      </c>
      <c r="O4" s="1" t="s">
        <v>77</v>
      </c>
      <c r="P4" s="1">
        <v>5</v>
      </c>
      <c r="Q4" s="1" t="s">
        <v>76</v>
      </c>
      <c r="R4" s="1" t="s">
        <v>77</v>
      </c>
      <c r="S4" s="1">
        <v>6</v>
      </c>
      <c r="T4" s="1" t="s">
        <v>76</v>
      </c>
      <c r="U4" s="1" t="s">
        <v>77</v>
      </c>
      <c r="V4" s="1">
        <v>7</v>
      </c>
      <c r="W4" s="1" t="s">
        <v>76</v>
      </c>
      <c r="X4" s="1" t="s">
        <v>77</v>
      </c>
      <c r="Y4" s="1">
        <v>8</v>
      </c>
      <c r="Z4" s="1" t="s">
        <v>76</v>
      </c>
      <c r="AA4" s="1" t="s">
        <v>77</v>
      </c>
      <c r="AB4" s="1">
        <v>9</v>
      </c>
      <c r="AC4" s="1" t="s">
        <v>76</v>
      </c>
      <c r="AD4" s="1" t="s">
        <v>77</v>
      </c>
      <c r="AE4" s="1">
        <v>10</v>
      </c>
      <c r="AF4" s="1" t="s">
        <v>76</v>
      </c>
      <c r="AG4" s="1" t="s">
        <v>77</v>
      </c>
      <c r="AH4" s="1">
        <v>11</v>
      </c>
      <c r="AI4" s="1" t="s">
        <v>76</v>
      </c>
      <c r="AJ4" s="1" t="s">
        <v>77</v>
      </c>
      <c r="AK4" s="1">
        <v>12</v>
      </c>
      <c r="AL4" s="1" t="s">
        <v>76</v>
      </c>
      <c r="AM4" s="1" t="s">
        <v>77</v>
      </c>
      <c r="AN4" s="1">
        <v>13</v>
      </c>
      <c r="AO4" s="1" t="s">
        <v>76</v>
      </c>
      <c r="AP4" s="1" t="s">
        <v>77</v>
      </c>
      <c r="AQ4" s="1">
        <v>14</v>
      </c>
      <c r="AR4" s="1" t="s">
        <v>76</v>
      </c>
      <c r="AS4" s="1" t="s">
        <v>77</v>
      </c>
      <c r="AT4" s="36" t="s">
        <v>80</v>
      </c>
      <c r="AU4" s="1" t="s">
        <v>88</v>
      </c>
      <c r="AV4" s="1" t="s">
        <v>89</v>
      </c>
      <c r="AW4" s="38" t="s">
        <v>90</v>
      </c>
      <c r="AX4" s="36" t="s">
        <v>91</v>
      </c>
      <c r="AY4" s="36" t="s">
        <v>92</v>
      </c>
      <c r="AZ4" s="36" t="s">
        <v>93</v>
      </c>
      <c r="BA4" s="36" t="s">
        <v>86</v>
      </c>
      <c r="BB4" s="36" t="s">
        <v>87</v>
      </c>
      <c r="BC4" s="36"/>
      <c r="BD4" s="36"/>
      <c r="BE4" s="36" t="s">
        <v>169</v>
      </c>
      <c r="BF4" s="36"/>
      <c r="BG4" s="49"/>
      <c r="BH4" s="50"/>
      <c r="BI4" s="51" t="s">
        <v>50</v>
      </c>
      <c r="BJ4" s="51"/>
      <c r="BK4" s="51"/>
      <c r="BL4" s="51"/>
      <c r="BM4" s="51"/>
      <c r="BN4" s="51" t="s">
        <v>51</v>
      </c>
      <c r="BO4" s="51"/>
      <c r="BP4" s="51"/>
      <c r="BQ4" s="51"/>
      <c r="BR4" s="51"/>
      <c r="BS4" s="51"/>
      <c r="BT4" s="51"/>
      <c r="BU4" s="52"/>
      <c r="BV4" s="51" t="s">
        <v>71</v>
      </c>
      <c r="BW4" s="51"/>
      <c r="BX4" s="51"/>
    </row>
    <row r="5" spans="1:76">
      <c r="A5" s="1" t="s">
        <v>84</v>
      </c>
      <c r="B5" s="1"/>
      <c r="C5" s="1" t="s">
        <v>85</v>
      </c>
      <c r="D5" s="1" t="s">
        <v>79</v>
      </c>
      <c r="E5" s="1" t="s">
        <v>79</v>
      </c>
      <c r="F5" s="1">
        <f>IF(D5=E5,1,0)</f>
        <v>1</v>
      </c>
      <c r="G5" s="1" t="s">
        <v>79</v>
      </c>
      <c r="H5" s="1" t="s">
        <v>78</v>
      </c>
      <c r="I5" s="1">
        <f>IF(G5=H5,1,0)</f>
        <v>0</v>
      </c>
      <c r="J5" s="1" t="s">
        <v>78</v>
      </c>
      <c r="K5" s="1" t="s">
        <v>78</v>
      </c>
      <c r="L5" s="1">
        <f>IF(J5=K5,1,0)</f>
        <v>1</v>
      </c>
      <c r="M5" s="1" t="s">
        <v>79</v>
      </c>
      <c r="N5" s="1" t="s">
        <v>79</v>
      </c>
      <c r="O5" s="1">
        <f>IF(M5=N5,1,0)</f>
        <v>1</v>
      </c>
      <c r="P5" s="1"/>
      <c r="Q5" s="1" t="s">
        <v>79</v>
      </c>
      <c r="R5" s="1">
        <f>IF(P5=Q5,1,0)</f>
        <v>0</v>
      </c>
      <c r="S5" s="1"/>
      <c r="T5" s="1" t="s">
        <v>79</v>
      </c>
      <c r="U5" s="1">
        <f>IF(S5=T5,1,0)</f>
        <v>0</v>
      </c>
      <c r="V5" s="1" t="s">
        <v>78</v>
      </c>
      <c r="W5" s="1" t="s">
        <v>78</v>
      </c>
      <c r="X5" s="1">
        <f>IF(V5=W5,1,0)</f>
        <v>1</v>
      </c>
      <c r="Y5" s="1"/>
      <c r="Z5" s="1" t="s">
        <v>79</v>
      </c>
      <c r="AA5" s="1">
        <f>IF(Y5=Z5,1,0)</f>
        <v>0</v>
      </c>
      <c r="AB5" s="1" t="s">
        <v>79</v>
      </c>
      <c r="AC5" s="1" t="s">
        <v>79</v>
      </c>
      <c r="AD5" s="1">
        <f>IF(AB5=AC5,1,0)</f>
        <v>1</v>
      </c>
      <c r="AE5" s="1" t="s">
        <v>79</v>
      </c>
      <c r="AF5" s="1" t="s">
        <v>78</v>
      </c>
      <c r="AG5" s="1">
        <f>IF(AE5=AF5,1,0)</f>
        <v>0</v>
      </c>
      <c r="AH5" s="1" t="s">
        <v>78</v>
      </c>
      <c r="AI5" s="1" t="s">
        <v>78</v>
      </c>
      <c r="AJ5" s="1">
        <f>IF(AH5=AI5,1,0)</f>
        <v>1</v>
      </c>
      <c r="AK5" s="1"/>
      <c r="AL5" s="1" t="s">
        <v>78</v>
      </c>
      <c r="AM5" s="1">
        <f>IF(AK5=AL5,1,0)</f>
        <v>0</v>
      </c>
      <c r="AN5" s="1"/>
      <c r="AO5" s="1" t="s">
        <v>79</v>
      </c>
      <c r="AP5" s="1">
        <f>IF(AN5=AO5,1,0)</f>
        <v>0</v>
      </c>
      <c r="AQ5" s="1"/>
      <c r="AR5" s="1" t="s">
        <v>79</v>
      </c>
      <c r="AS5" s="1">
        <f>IF(AQ5=AR5,1,0)</f>
        <v>0</v>
      </c>
      <c r="AT5" s="1">
        <f>PRODUCT(SUM(F5,I5,L5,O5,R5,U5,X5,AA5,AD5,AG5,AJ5,AM5,AP5,AS5),10)</f>
        <v>60</v>
      </c>
      <c r="AU5" s="1">
        <v>0</v>
      </c>
      <c r="AV5" s="1">
        <v>0</v>
      </c>
      <c r="AW5" s="1">
        <v>42</v>
      </c>
      <c r="AX5" s="1">
        <v>42</v>
      </c>
      <c r="AY5" s="1">
        <v>42</v>
      </c>
      <c r="AZ5" s="1">
        <v>30</v>
      </c>
      <c r="BA5" s="33">
        <f>SUM(AT5:AZ5)</f>
        <v>216</v>
      </c>
      <c r="BB5" s="39">
        <f>PRODUCT(BA5/346,6)+1</f>
        <v>4.7456647398843934</v>
      </c>
      <c r="BC5" s="40">
        <f>SUM(140,-AT5)</f>
        <v>80</v>
      </c>
      <c r="BD5" s="40">
        <f>SUM(BA5,-BC5)</f>
        <v>136</v>
      </c>
      <c r="BE5" s="39">
        <f>PRODUCT(BD5/346,6)+1</f>
        <v>3.3583815028901736</v>
      </c>
      <c r="BF5" s="39"/>
      <c r="BG5" s="11" t="s">
        <v>72</v>
      </c>
      <c r="BH5" s="11" t="s">
        <v>0</v>
      </c>
      <c r="BI5" s="25" t="s">
        <v>172</v>
      </c>
      <c r="BJ5" s="25" t="s">
        <v>58</v>
      </c>
      <c r="BK5" s="25" t="s">
        <v>59</v>
      </c>
      <c r="BL5" s="25" t="s">
        <v>60</v>
      </c>
      <c r="BM5" s="25" t="s">
        <v>61</v>
      </c>
      <c r="BN5" s="23" t="s">
        <v>62</v>
      </c>
      <c r="BO5" s="23" t="s">
        <v>63</v>
      </c>
      <c r="BP5" s="21" t="s">
        <v>64</v>
      </c>
      <c r="BQ5" s="21" t="s">
        <v>65</v>
      </c>
      <c r="BR5" s="19" t="s">
        <v>66</v>
      </c>
      <c r="BS5" s="11"/>
      <c r="BT5" s="11"/>
      <c r="BU5" s="13" t="s">
        <v>67</v>
      </c>
      <c r="BV5" s="27" t="s">
        <v>68</v>
      </c>
      <c r="BW5" s="29" t="s">
        <v>69</v>
      </c>
      <c r="BX5" s="31" t="s">
        <v>70</v>
      </c>
    </row>
    <row r="6" spans="1:76">
      <c r="A6" s="1" t="s">
        <v>94</v>
      </c>
      <c r="B6" s="1" t="s">
        <v>95</v>
      </c>
      <c r="C6" s="1" t="s">
        <v>85</v>
      </c>
      <c r="D6" s="1" t="s">
        <v>79</v>
      </c>
      <c r="E6" s="1" t="s">
        <v>79</v>
      </c>
      <c r="F6" s="1">
        <f>IF(D6=E6,1,0)</f>
        <v>1</v>
      </c>
      <c r="G6" s="1" t="s">
        <v>78</v>
      </c>
      <c r="H6" s="1" t="s">
        <v>78</v>
      </c>
      <c r="I6" s="1">
        <f>IF(G6=H6,1,0)</f>
        <v>1</v>
      </c>
      <c r="J6" s="1"/>
      <c r="K6" s="1" t="s">
        <v>78</v>
      </c>
      <c r="L6" s="1">
        <f>IF(J6=K6,1,0)</f>
        <v>0</v>
      </c>
      <c r="M6" s="1" t="s">
        <v>79</v>
      </c>
      <c r="N6" s="1" t="s">
        <v>79</v>
      </c>
      <c r="O6" s="1">
        <f>IF(M6=N6,1,0)</f>
        <v>1</v>
      </c>
      <c r="P6" s="1" t="s">
        <v>79</v>
      </c>
      <c r="Q6" s="1" t="s">
        <v>79</v>
      </c>
      <c r="R6" s="1">
        <f>IF(P6=Q6,1,0)</f>
        <v>1</v>
      </c>
      <c r="S6" s="1" t="s">
        <v>79</v>
      </c>
      <c r="T6" s="1" t="s">
        <v>79</v>
      </c>
      <c r="U6" s="1">
        <f>IF(S6=T6,1,0)</f>
        <v>1</v>
      </c>
      <c r="V6" s="1" t="s">
        <v>79</v>
      </c>
      <c r="W6" s="1" t="s">
        <v>78</v>
      </c>
      <c r="X6" s="1">
        <f>IF(V6=W6,1,0)</f>
        <v>0</v>
      </c>
      <c r="Y6" s="1" t="s">
        <v>79</v>
      </c>
      <c r="Z6" s="1" t="s">
        <v>79</v>
      </c>
      <c r="AA6" s="1">
        <f>IF(Y6=Z6,1,0)</f>
        <v>1</v>
      </c>
      <c r="AB6" s="1" t="s">
        <v>79</v>
      </c>
      <c r="AC6" s="1" t="s">
        <v>79</v>
      </c>
      <c r="AD6" s="1">
        <f>IF(AB6=AC6,1,0)</f>
        <v>1</v>
      </c>
      <c r="AE6" s="1" t="s">
        <v>79</v>
      </c>
      <c r="AF6" s="1" t="s">
        <v>78</v>
      </c>
      <c r="AG6" s="1">
        <f>IF(AE6=AF6,1,0)</f>
        <v>0</v>
      </c>
      <c r="AH6" s="1" t="s">
        <v>78</v>
      </c>
      <c r="AI6" s="1" t="s">
        <v>78</v>
      </c>
      <c r="AJ6" s="1">
        <f>IF(AH6=AI6,1,0)</f>
        <v>1</v>
      </c>
      <c r="AK6" s="1" t="s">
        <v>78</v>
      </c>
      <c r="AL6" s="1" t="s">
        <v>78</v>
      </c>
      <c r="AM6" s="1">
        <f>IF(AK6=AL6,1,0)</f>
        <v>1</v>
      </c>
      <c r="AN6" s="1" t="s">
        <v>79</v>
      </c>
      <c r="AO6" s="1" t="s">
        <v>79</v>
      </c>
      <c r="AP6" s="1">
        <f>IF(AN6=AO6,1,0)</f>
        <v>1</v>
      </c>
      <c r="AQ6" s="1" t="s">
        <v>78</v>
      </c>
      <c r="AR6" s="1" t="s">
        <v>79</v>
      </c>
      <c r="AS6" s="1">
        <f>IF(AQ6=AR6,1,0)</f>
        <v>0</v>
      </c>
      <c r="AT6" s="1">
        <f>PRODUCT(SUM(F6,I6,L6,O6,R6,U6,X6,AA6,AD6,AG6,AJ6,AM6,AP6,AS6),10)</f>
        <v>100</v>
      </c>
      <c r="AU6" s="1">
        <v>10</v>
      </c>
      <c r="AV6" s="1">
        <v>10</v>
      </c>
      <c r="AW6" s="1">
        <v>42</v>
      </c>
      <c r="AX6" s="1">
        <v>42</v>
      </c>
      <c r="AY6" s="1">
        <v>42</v>
      </c>
      <c r="AZ6" s="1">
        <v>60</v>
      </c>
      <c r="BA6" s="33">
        <f>SUM(AT6:AZ6)</f>
        <v>306</v>
      </c>
      <c r="BB6" s="39">
        <f>PRODUCT(BA6/346,6)+1</f>
        <v>6.3063583815028901</v>
      </c>
      <c r="BC6" s="40">
        <f t="shared" ref="BC6:BC39" si="0">SUM(140,-AT6)</f>
        <v>40</v>
      </c>
      <c r="BD6" s="40">
        <f t="shared" ref="BD6:BD39" si="1">SUM(BA6,-BC6)</f>
        <v>266</v>
      </c>
      <c r="BE6" s="39">
        <f t="shared" ref="BE6:BE39" si="2">PRODUCT(BD6/346,6)+1</f>
        <v>5.6127167630057802</v>
      </c>
      <c r="BF6" s="39"/>
      <c r="BG6" s="42">
        <v>0</v>
      </c>
      <c r="BH6" s="42">
        <v>0</v>
      </c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3" t="str">
        <f>IF(AND(BN6=0,BO6=1),"(+seno)",IF(AND(BN6=1,BO6=1),"(-seno)",IF(AND(BN6=1,BO6=0),"(-coseno)",IF(AND(BN6=0,BO6=0),"(+coseno)",FALSE))))</f>
        <v>(+coseno)</v>
      </c>
      <c r="BW6" s="43" t="str">
        <f>IF(AND(BP6=0,BQ6=1),"(+seno)",IF(AND(BP6=1,BQ6=1),"(-seno)",IF(AND(BP6=1,BQ6=0),"(-coseno)",IF(AND(BP6=0,BQ6=0),"(+coseno)",FALSE))))</f>
        <v>(+coseno)</v>
      </c>
      <c r="BX6" s="43" t="str">
        <f>IF(AND(BR6=0,BU6=1),"(+seno)",IF(AND(BR6=1,BU6=1),"(-seno)",IF(AND(BR6=1,BU6=0),"(-coseno)",IF(AND(BR6=0,BU6=0),"(+coseno)",FALSE))))</f>
        <v>(+coseno)</v>
      </c>
    </row>
    <row r="7" spans="1:76">
      <c r="A7" s="1" t="s">
        <v>97</v>
      </c>
      <c r="B7" s="1" t="s">
        <v>98</v>
      </c>
      <c r="C7" s="1" t="s">
        <v>96</v>
      </c>
      <c r="D7" s="1" t="s">
        <v>79</v>
      </c>
      <c r="E7" s="1" t="s">
        <v>79</v>
      </c>
      <c r="F7" s="1">
        <f t="shared" ref="F7:F32" si="3">IF(D7=E7,1,0)</f>
        <v>1</v>
      </c>
      <c r="G7" s="1" t="s">
        <v>78</v>
      </c>
      <c r="H7" s="1" t="s">
        <v>78</v>
      </c>
      <c r="I7" s="1">
        <f t="shared" ref="I7:I32" si="4">IF(G7=H7,1,0)</f>
        <v>1</v>
      </c>
      <c r="J7" s="1" t="s">
        <v>79</v>
      </c>
      <c r="K7" s="1" t="s">
        <v>78</v>
      </c>
      <c r="L7" s="1">
        <f t="shared" ref="L7:L32" si="5">IF(J7=K7,1,0)</f>
        <v>0</v>
      </c>
      <c r="M7" s="1" t="s">
        <v>79</v>
      </c>
      <c r="N7" s="1" t="s">
        <v>79</v>
      </c>
      <c r="O7" s="1">
        <f t="shared" ref="O7:O32" si="6">IF(M7=N7,1,0)</f>
        <v>1</v>
      </c>
      <c r="P7" s="1" t="s">
        <v>79</v>
      </c>
      <c r="Q7" s="1" t="s">
        <v>79</v>
      </c>
      <c r="R7" s="1">
        <f t="shared" ref="R7:R32" si="7">IF(P7=Q7,1,0)</f>
        <v>1</v>
      </c>
      <c r="S7" s="1" t="s">
        <v>79</v>
      </c>
      <c r="T7" s="1" t="s">
        <v>79</v>
      </c>
      <c r="U7" s="1">
        <f t="shared" ref="U7:U32" si="8">IF(S7=T7,1,0)</f>
        <v>1</v>
      </c>
      <c r="V7" s="1" t="s">
        <v>78</v>
      </c>
      <c r="W7" s="1" t="s">
        <v>78</v>
      </c>
      <c r="X7" s="1">
        <f t="shared" ref="X7:X32" si="9">IF(V7=W7,1,0)</f>
        <v>1</v>
      </c>
      <c r="Y7" s="1" t="s">
        <v>79</v>
      </c>
      <c r="Z7" s="1" t="s">
        <v>79</v>
      </c>
      <c r="AA7" s="1">
        <f t="shared" ref="AA7:AA32" si="10">IF(Y7=Z7,1,0)</f>
        <v>1</v>
      </c>
      <c r="AB7" s="1" t="s">
        <v>79</v>
      </c>
      <c r="AC7" s="1" t="s">
        <v>79</v>
      </c>
      <c r="AD7" s="1">
        <f t="shared" ref="AD7:AD32" si="11">IF(AB7=AC7,1,0)</f>
        <v>1</v>
      </c>
      <c r="AE7" s="1" t="s">
        <v>79</v>
      </c>
      <c r="AF7" s="1" t="s">
        <v>78</v>
      </c>
      <c r="AG7" s="1">
        <f t="shared" ref="AG7:AG32" si="12">IF(AE7=AF7,1,0)</f>
        <v>0</v>
      </c>
      <c r="AH7" s="1" t="s">
        <v>78</v>
      </c>
      <c r="AI7" s="1" t="s">
        <v>78</v>
      </c>
      <c r="AJ7" s="1">
        <f t="shared" ref="AJ7:AJ32" si="13">IF(AH7=AI7,1,0)</f>
        <v>1</v>
      </c>
      <c r="AK7" s="1" t="s">
        <v>79</v>
      </c>
      <c r="AL7" s="1" t="s">
        <v>78</v>
      </c>
      <c r="AM7" s="1">
        <f t="shared" ref="AM7:AM32" si="14">IF(AK7=AL7,1,0)</f>
        <v>0</v>
      </c>
      <c r="AN7" s="1" t="s">
        <v>79</v>
      </c>
      <c r="AO7" s="1" t="s">
        <v>79</v>
      </c>
      <c r="AP7" s="1">
        <f t="shared" ref="AP7:AP32" si="15">IF(AN7=AO7,1,0)</f>
        <v>1</v>
      </c>
      <c r="AQ7" s="1" t="s">
        <v>78</v>
      </c>
      <c r="AR7" s="1" t="s">
        <v>79</v>
      </c>
      <c r="AS7" s="1">
        <f t="shared" ref="AS7:AS32" si="16">IF(AQ7=AR7,1,0)</f>
        <v>0</v>
      </c>
      <c r="AT7" s="1">
        <f t="shared" ref="AT7:AT34" si="17">PRODUCT(SUM(F7,I7,L7,O7,R7,U7,X7,AA7,AD7,AG7,AJ7,AM7,AP7,AS7),10)</f>
        <v>100</v>
      </c>
      <c r="AU7" s="1">
        <v>0</v>
      </c>
      <c r="AV7" s="1">
        <v>10</v>
      </c>
      <c r="AW7" s="1">
        <v>42</v>
      </c>
      <c r="AX7" s="1">
        <v>42</v>
      </c>
      <c r="AY7" s="1">
        <v>42</v>
      </c>
      <c r="AZ7" s="1">
        <v>60</v>
      </c>
      <c r="BA7" s="33">
        <f t="shared" ref="BA7:BA23" si="18">SUM(AT7:AZ7)</f>
        <v>296</v>
      </c>
      <c r="BB7" s="39">
        <f t="shared" ref="BB7:BB39" si="19">PRODUCT(BA7/346,6)+1</f>
        <v>6.1329479768786133</v>
      </c>
      <c r="BC7" s="40">
        <f t="shared" si="0"/>
        <v>40</v>
      </c>
      <c r="BD7" s="40">
        <f t="shared" si="1"/>
        <v>256</v>
      </c>
      <c r="BE7" s="39">
        <f t="shared" si="2"/>
        <v>5.4393063583815024</v>
      </c>
      <c r="BF7" s="39"/>
      <c r="BG7" s="42">
        <v>1</v>
      </c>
      <c r="BH7" s="42">
        <v>0.5</v>
      </c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3" t="str">
        <f t="shared" ref="BV7" si="20">IF(AND(BN7=0,BO7=1),"(+seno)",IF(AND(BN7=1,BO7=1),"(-seno)",IF(AND(BN7=1,BO7=0),"(-coseno)",IF(AND(BN7=0,BO7=0),"(+coseno)",FALSE))))</f>
        <v>(+coseno)</v>
      </c>
      <c r="BW7" s="43" t="str">
        <f t="shared" ref="BW7" si="21">IF(AND(BP7=0,BQ7=1),"(+seno)",IF(AND(BP7=1,BQ7=1),"(-seno)",IF(AND(BP7=1,BQ7=0),"(-coseno)",IF(AND(BP7=0,BQ7=0),"(+coseno)",FALSE))))</f>
        <v>(+coseno)</v>
      </c>
      <c r="BX7" s="43" t="str">
        <f t="shared" ref="BX7" si="22">IF(AND(BR7=0,BU7=1),"(+seno)",IF(AND(BR7=1,BU7=1),"(-seno)",IF(AND(BR7=1,BU7=0),"(-coseno)",IF(AND(BR7=0,BU7=0),"(+coseno)",FALSE))))</f>
        <v>(+coseno)</v>
      </c>
    </row>
    <row r="8" spans="1:76">
      <c r="A8" s="1" t="s">
        <v>99</v>
      </c>
      <c r="B8" s="1" t="s">
        <v>98</v>
      </c>
      <c r="C8" s="1" t="s">
        <v>100</v>
      </c>
      <c r="D8" s="1" t="s">
        <v>79</v>
      </c>
      <c r="E8" s="1" t="s">
        <v>79</v>
      </c>
      <c r="F8" s="1">
        <f t="shared" si="3"/>
        <v>1</v>
      </c>
      <c r="G8" s="1" t="s">
        <v>79</v>
      </c>
      <c r="H8" s="1" t="s">
        <v>78</v>
      </c>
      <c r="I8" s="1">
        <f t="shared" si="4"/>
        <v>0</v>
      </c>
      <c r="J8" s="1" t="s">
        <v>78</v>
      </c>
      <c r="K8" s="1" t="s">
        <v>78</v>
      </c>
      <c r="L8" s="1">
        <f t="shared" si="5"/>
        <v>1</v>
      </c>
      <c r="M8" s="1" t="s">
        <v>79</v>
      </c>
      <c r="N8" s="1" t="s">
        <v>79</v>
      </c>
      <c r="O8" s="1">
        <f t="shared" si="6"/>
        <v>1</v>
      </c>
      <c r="P8" s="1" t="s">
        <v>79</v>
      </c>
      <c r="Q8" s="1" t="s">
        <v>79</v>
      </c>
      <c r="R8" s="1">
        <f t="shared" si="7"/>
        <v>1</v>
      </c>
      <c r="S8" s="1" t="s">
        <v>79</v>
      </c>
      <c r="T8" s="1" t="s">
        <v>79</v>
      </c>
      <c r="U8" s="1">
        <f t="shared" si="8"/>
        <v>1</v>
      </c>
      <c r="V8" s="1" t="s">
        <v>78</v>
      </c>
      <c r="W8" s="1" t="s">
        <v>78</v>
      </c>
      <c r="X8" s="1">
        <f t="shared" si="9"/>
        <v>1</v>
      </c>
      <c r="Y8" s="1" t="s">
        <v>79</v>
      </c>
      <c r="Z8" s="1" t="s">
        <v>79</v>
      </c>
      <c r="AA8" s="1">
        <f t="shared" si="10"/>
        <v>1</v>
      </c>
      <c r="AB8" s="1" t="s">
        <v>78</v>
      </c>
      <c r="AC8" s="1" t="s">
        <v>79</v>
      </c>
      <c r="AD8" s="1">
        <f t="shared" si="11"/>
        <v>0</v>
      </c>
      <c r="AE8" s="1" t="s">
        <v>79</v>
      </c>
      <c r="AF8" s="1" t="s">
        <v>78</v>
      </c>
      <c r="AG8" s="1">
        <f t="shared" si="12"/>
        <v>0</v>
      </c>
      <c r="AH8" s="1" t="s">
        <v>78</v>
      </c>
      <c r="AI8" s="1" t="s">
        <v>78</v>
      </c>
      <c r="AJ8" s="1">
        <f t="shared" si="13"/>
        <v>1</v>
      </c>
      <c r="AK8" s="1" t="s">
        <v>79</v>
      </c>
      <c r="AL8" s="1" t="s">
        <v>78</v>
      </c>
      <c r="AM8" s="1">
        <f t="shared" si="14"/>
        <v>0</v>
      </c>
      <c r="AN8" s="1" t="s">
        <v>79</v>
      </c>
      <c r="AO8" s="1" t="s">
        <v>79</v>
      </c>
      <c r="AP8" s="1">
        <f t="shared" si="15"/>
        <v>1</v>
      </c>
      <c r="AQ8" s="1" t="s">
        <v>78</v>
      </c>
      <c r="AR8" s="1" t="s">
        <v>79</v>
      </c>
      <c r="AS8" s="1">
        <f t="shared" si="16"/>
        <v>0</v>
      </c>
      <c r="AT8" s="1">
        <f t="shared" si="17"/>
        <v>90</v>
      </c>
      <c r="AU8" s="1">
        <v>0</v>
      </c>
      <c r="AV8" s="1">
        <v>0</v>
      </c>
      <c r="AW8" s="1">
        <v>42</v>
      </c>
      <c r="AX8" s="1">
        <v>42</v>
      </c>
      <c r="AY8" s="1">
        <v>42</v>
      </c>
      <c r="AZ8" s="1">
        <v>0</v>
      </c>
      <c r="BA8" s="33">
        <f t="shared" si="18"/>
        <v>216</v>
      </c>
      <c r="BB8" s="39">
        <f t="shared" si="19"/>
        <v>4.7456647398843934</v>
      </c>
      <c r="BC8" s="40">
        <f t="shared" si="0"/>
        <v>50</v>
      </c>
      <c r="BD8" s="40">
        <f t="shared" si="1"/>
        <v>166</v>
      </c>
      <c r="BE8" s="39">
        <f t="shared" si="2"/>
        <v>3.8786127167630058</v>
      </c>
      <c r="BF8" s="39"/>
      <c r="BG8" s="42">
        <v>2</v>
      </c>
      <c r="BH8" s="42">
        <v>1</v>
      </c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3" t="str">
        <f t="shared" ref="BV8:BV46" si="23">IF(AND(BN8=0,BO8=1),"(+seno)",IF(AND(BN8=1,BO8=1),"(-seno)",IF(AND(BN8=1,BO8=0),"(-coseno)",IF(AND(BN8=0,BO8=0),"(+coseno)",FALSE))))</f>
        <v>(+coseno)</v>
      </c>
      <c r="BW8" s="43" t="str">
        <f t="shared" ref="BW8:BW46" si="24">IF(AND(BP8=0,BQ8=1),"(+seno)",IF(AND(BP8=1,BQ8=1),"(-seno)",IF(AND(BP8=1,BQ8=0),"(-coseno)",IF(AND(BP8=0,BQ8=0),"(+coseno)",FALSE))))</f>
        <v>(+coseno)</v>
      </c>
      <c r="BX8" s="43" t="str">
        <f t="shared" ref="BX8:BX46" si="25">IF(AND(BR8=0,BU8=1),"(+seno)",IF(AND(BR8=1,BU8=1),"(-seno)",IF(AND(BR8=1,BU8=0),"(-coseno)",IF(AND(BR8=0,BU8=0),"(+coseno)",FALSE))))</f>
        <v>(+coseno)</v>
      </c>
    </row>
    <row r="9" spans="1:76">
      <c r="A9" s="1" t="s">
        <v>101</v>
      </c>
      <c r="B9" s="1" t="s">
        <v>102</v>
      </c>
      <c r="C9" s="1" t="s">
        <v>103</v>
      </c>
      <c r="D9" s="1" t="s">
        <v>79</v>
      </c>
      <c r="E9" s="1" t="s">
        <v>79</v>
      </c>
      <c r="F9" s="1">
        <f t="shared" si="3"/>
        <v>1</v>
      </c>
      <c r="G9" s="1" t="s">
        <v>78</v>
      </c>
      <c r="H9" s="1" t="s">
        <v>78</v>
      </c>
      <c r="I9" s="1">
        <f t="shared" si="4"/>
        <v>1</v>
      </c>
      <c r="J9" s="1" t="s">
        <v>79</v>
      </c>
      <c r="K9" s="1" t="s">
        <v>78</v>
      </c>
      <c r="L9" s="1">
        <f t="shared" si="5"/>
        <v>0</v>
      </c>
      <c r="M9" s="1" t="s">
        <v>79</v>
      </c>
      <c r="N9" s="1" t="s">
        <v>79</v>
      </c>
      <c r="O9" s="1">
        <f t="shared" si="6"/>
        <v>1</v>
      </c>
      <c r="P9" s="1" t="s">
        <v>79</v>
      </c>
      <c r="Q9" s="1" t="s">
        <v>79</v>
      </c>
      <c r="R9" s="1">
        <f t="shared" si="7"/>
        <v>1</v>
      </c>
      <c r="S9" s="1" t="s">
        <v>79</v>
      </c>
      <c r="T9" s="1" t="s">
        <v>79</v>
      </c>
      <c r="U9" s="1">
        <f t="shared" si="8"/>
        <v>1</v>
      </c>
      <c r="V9" s="1" t="s">
        <v>79</v>
      </c>
      <c r="W9" s="1" t="s">
        <v>78</v>
      </c>
      <c r="X9" s="1">
        <f t="shared" si="9"/>
        <v>0</v>
      </c>
      <c r="Y9" s="1" t="s">
        <v>79</v>
      </c>
      <c r="Z9" s="1" t="s">
        <v>79</v>
      </c>
      <c r="AA9" s="1">
        <f t="shared" si="10"/>
        <v>1</v>
      </c>
      <c r="AB9" s="1" t="s">
        <v>78</v>
      </c>
      <c r="AC9" s="1" t="s">
        <v>79</v>
      </c>
      <c r="AD9" s="1">
        <f t="shared" si="11"/>
        <v>0</v>
      </c>
      <c r="AE9" s="1" t="s">
        <v>79</v>
      </c>
      <c r="AF9" s="1" t="s">
        <v>78</v>
      </c>
      <c r="AG9" s="1">
        <f t="shared" si="12"/>
        <v>0</v>
      </c>
      <c r="AH9" s="1" t="s">
        <v>78</v>
      </c>
      <c r="AI9" s="1" t="s">
        <v>78</v>
      </c>
      <c r="AJ9" s="1">
        <f t="shared" si="13"/>
        <v>1</v>
      </c>
      <c r="AK9" s="1" t="s">
        <v>78</v>
      </c>
      <c r="AL9" s="1" t="s">
        <v>78</v>
      </c>
      <c r="AM9" s="1">
        <f t="shared" si="14"/>
        <v>1</v>
      </c>
      <c r="AN9" s="1" t="s">
        <v>79</v>
      </c>
      <c r="AO9" s="1" t="s">
        <v>79</v>
      </c>
      <c r="AP9" s="1">
        <f t="shared" si="15"/>
        <v>1</v>
      </c>
      <c r="AQ9" s="1" t="s">
        <v>78</v>
      </c>
      <c r="AR9" s="1" t="s">
        <v>79</v>
      </c>
      <c r="AS9" s="1">
        <f t="shared" si="16"/>
        <v>0</v>
      </c>
      <c r="AT9" s="1">
        <f t="shared" si="17"/>
        <v>90</v>
      </c>
      <c r="AU9" s="1">
        <v>0</v>
      </c>
      <c r="AV9" s="1">
        <v>10</v>
      </c>
      <c r="AW9" s="1">
        <v>42</v>
      </c>
      <c r="AX9" s="1">
        <v>42</v>
      </c>
      <c r="AY9" s="1">
        <v>42</v>
      </c>
      <c r="AZ9" s="1">
        <v>60</v>
      </c>
      <c r="BA9" s="33">
        <f t="shared" si="18"/>
        <v>286</v>
      </c>
      <c r="BB9" s="39">
        <f t="shared" si="19"/>
        <v>5.9595375722543356</v>
      </c>
      <c r="BC9" s="40">
        <f t="shared" si="0"/>
        <v>50</v>
      </c>
      <c r="BD9" s="40">
        <f t="shared" si="1"/>
        <v>236</v>
      </c>
      <c r="BE9" s="39">
        <f t="shared" si="2"/>
        <v>5.0924855491329479</v>
      </c>
      <c r="BF9" s="39"/>
      <c r="BG9" s="42">
        <v>3</v>
      </c>
      <c r="BH9" s="42">
        <v>2</v>
      </c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3" t="str">
        <f t="shared" si="23"/>
        <v>(+coseno)</v>
      </c>
      <c r="BW9" s="43" t="str">
        <f t="shared" si="24"/>
        <v>(+coseno)</v>
      </c>
      <c r="BX9" s="43" t="str">
        <f t="shared" si="25"/>
        <v>(+coseno)</v>
      </c>
    </row>
    <row r="10" spans="1:76">
      <c r="A10" s="1" t="s">
        <v>104</v>
      </c>
      <c r="B10" s="1" t="s">
        <v>79</v>
      </c>
      <c r="C10" s="1" t="s">
        <v>105</v>
      </c>
      <c r="D10" s="1" t="s">
        <v>79</v>
      </c>
      <c r="E10" s="1" t="s">
        <v>79</v>
      </c>
      <c r="F10" s="1">
        <f t="shared" si="3"/>
        <v>1</v>
      </c>
      <c r="G10" s="1" t="s">
        <v>79</v>
      </c>
      <c r="H10" s="1" t="s">
        <v>78</v>
      </c>
      <c r="I10" s="1">
        <f t="shared" si="4"/>
        <v>0</v>
      </c>
      <c r="J10" s="1" t="s">
        <v>78</v>
      </c>
      <c r="K10" s="1" t="s">
        <v>78</v>
      </c>
      <c r="L10" s="1">
        <f t="shared" si="5"/>
        <v>1</v>
      </c>
      <c r="M10" s="1" t="s">
        <v>79</v>
      </c>
      <c r="N10" s="1" t="s">
        <v>79</v>
      </c>
      <c r="O10" s="1">
        <f t="shared" si="6"/>
        <v>1</v>
      </c>
      <c r="P10" s="1" t="s">
        <v>79</v>
      </c>
      <c r="Q10" s="1" t="s">
        <v>79</v>
      </c>
      <c r="R10" s="1">
        <f t="shared" si="7"/>
        <v>1</v>
      </c>
      <c r="S10" s="1" t="s">
        <v>79</v>
      </c>
      <c r="T10" s="1" t="s">
        <v>79</v>
      </c>
      <c r="U10" s="1">
        <f t="shared" si="8"/>
        <v>1</v>
      </c>
      <c r="V10" s="1" t="s">
        <v>78</v>
      </c>
      <c r="W10" s="1" t="s">
        <v>78</v>
      </c>
      <c r="X10" s="1">
        <f t="shared" si="9"/>
        <v>1</v>
      </c>
      <c r="Y10" s="1" t="s">
        <v>79</v>
      </c>
      <c r="Z10" s="1" t="s">
        <v>79</v>
      </c>
      <c r="AA10" s="1">
        <f t="shared" si="10"/>
        <v>1</v>
      </c>
      <c r="AB10" s="1" t="s">
        <v>78</v>
      </c>
      <c r="AC10" s="1" t="s">
        <v>79</v>
      </c>
      <c r="AD10" s="1">
        <f t="shared" si="11"/>
        <v>0</v>
      </c>
      <c r="AE10" s="1" t="s">
        <v>79</v>
      </c>
      <c r="AF10" s="1" t="s">
        <v>78</v>
      </c>
      <c r="AG10" s="1">
        <f t="shared" si="12"/>
        <v>0</v>
      </c>
      <c r="AH10" s="1" t="s">
        <v>78</v>
      </c>
      <c r="AI10" s="1" t="s">
        <v>78</v>
      </c>
      <c r="AJ10" s="1">
        <f t="shared" si="13"/>
        <v>1</v>
      </c>
      <c r="AK10" s="1" t="s">
        <v>79</v>
      </c>
      <c r="AL10" s="1" t="s">
        <v>78</v>
      </c>
      <c r="AM10" s="1">
        <f t="shared" si="14"/>
        <v>0</v>
      </c>
      <c r="AN10" s="1" t="s">
        <v>79</v>
      </c>
      <c r="AO10" s="1" t="s">
        <v>79</v>
      </c>
      <c r="AP10" s="1">
        <f t="shared" si="15"/>
        <v>1</v>
      </c>
      <c r="AQ10" s="1" t="s">
        <v>78</v>
      </c>
      <c r="AR10" s="1" t="s">
        <v>79</v>
      </c>
      <c r="AS10" s="1">
        <f t="shared" si="16"/>
        <v>0</v>
      </c>
      <c r="AT10" s="1">
        <f t="shared" si="17"/>
        <v>90</v>
      </c>
      <c r="AU10" s="1">
        <v>0</v>
      </c>
      <c r="AV10" s="1">
        <v>10</v>
      </c>
      <c r="AW10" s="1">
        <v>42</v>
      </c>
      <c r="AX10" s="1">
        <v>42</v>
      </c>
      <c r="AY10" s="1">
        <v>42</v>
      </c>
      <c r="AZ10" s="1">
        <v>0</v>
      </c>
      <c r="BA10" s="33">
        <f t="shared" si="18"/>
        <v>226</v>
      </c>
      <c r="BB10" s="39">
        <f t="shared" si="19"/>
        <v>4.9190751445086702</v>
      </c>
      <c r="BC10" s="40">
        <f t="shared" si="0"/>
        <v>50</v>
      </c>
      <c r="BD10" s="40">
        <f t="shared" si="1"/>
        <v>176</v>
      </c>
      <c r="BE10" s="39">
        <f t="shared" si="2"/>
        <v>4.0520231213872826</v>
      </c>
      <c r="BF10" s="39"/>
      <c r="BG10" s="42">
        <v>4</v>
      </c>
      <c r="BH10" s="42">
        <v>3</v>
      </c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3" t="str">
        <f t="shared" si="23"/>
        <v>(+coseno)</v>
      </c>
      <c r="BW10" s="43" t="str">
        <f t="shared" si="24"/>
        <v>(+coseno)</v>
      </c>
      <c r="BX10" s="43" t="str">
        <f t="shared" si="25"/>
        <v>(+coseno)</v>
      </c>
    </row>
    <row r="11" spans="1:76">
      <c r="A11" s="1" t="s">
        <v>106</v>
      </c>
      <c r="B11" s="1" t="s">
        <v>108</v>
      </c>
      <c r="C11" s="1" t="s">
        <v>107</v>
      </c>
      <c r="D11" s="1" t="s">
        <v>79</v>
      </c>
      <c r="E11" s="1" t="s">
        <v>79</v>
      </c>
      <c r="F11" s="1">
        <f t="shared" si="3"/>
        <v>1</v>
      </c>
      <c r="G11" s="1" t="s">
        <v>78</v>
      </c>
      <c r="H11" s="1" t="s">
        <v>78</v>
      </c>
      <c r="I11" s="1">
        <f t="shared" si="4"/>
        <v>1</v>
      </c>
      <c r="J11" s="1" t="s">
        <v>78</v>
      </c>
      <c r="K11" s="1" t="s">
        <v>78</v>
      </c>
      <c r="L11" s="1">
        <f t="shared" si="5"/>
        <v>1</v>
      </c>
      <c r="M11" s="1" t="s">
        <v>78</v>
      </c>
      <c r="N11" s="1" t="s">
        <v>79</v>
      </c>
      <c r="O11" s="1">
        <f t="shared" si="6"/>
        <v>0</v>
      </c>
      <c r="P11" s="1" t="s">
        <v>79</v>
      </c>
      <c r="Q11" s="1" t="s">
        <v>79</v>
      </c>
      <c r="R11" s="1">
        <f t="shared" si="7"/>
        <v>1</v>
      </c>
      <c r="S11" s="1" t="s">
        <v>79</v>
      </c>
      <c r="T11" s="1" t="s">
        <v>79</v>
      </c>
      <c r="U11" s="1">
        <f t="shared" si="8"/>
        <v>1</v>
      </c>
      <c r="V11" s="1" t="s">
        <v>78</v>
      </c>
      <c r="W11" s="1" t="s">
        <v>78</v>
      </c>
      <c r="X11" s="1">
        <f t="shared" si="9"/>
        <v>1</v>
      </c>
      <c r="Y11" s="1" t="s">
        <v>79</v>
      </c>
      <c r="Z11" s="1" t="s">
        <v>79</v>
      </c>
      <c r="AA11" s="1">
        <f t="shared" si="10"/>
        <v>1</v>
      </c>
      <c r="AB11" s="1" t="s">
        <v>79</v>
      </c>
      <c r="AC11" s="1" t="s">
        <v>79</v>
      </c>
      <c r="AD11" s="1">
        <f t="shared" si="11"/>
        <v>1</v>
      </c>
      <c r="AE11" s="1" t="s">
        <v>79</v>
      </c>
      <c r="AF11" s="1" t="s">
        <v>78</v>
      </c>
      <c r="AG11" s="1">
        <f t="shared" si="12"/>
        <v>0</v>
      </c>
      <c r="AH11" s="1" t="s">
        <v>78</v>
      </c>
      <c r="AI11" s="1" t="s">
        <v>78</v>
      </c>
      <c r="AJ11" s="1">
        <f t="shared" si="13"/>
        <v>1</v>
      </c>
      <c r="AK11" s="1" t="s">
        <v>78</v>
      </c>
      <c r="AL11" s="1" t="s">
        <v>78</v>
      </c>
      <c r="AM11" s="1">
        <f t="shared" si="14"/>
        <v>1</v>
      </c>
      <c r="AN11" s="1" t="s">
        <v>79</v>
      </c>
      <c r="AO11" s="1" t="s">
        <v>79</v>
      </c>
      <c r="AP11" s="1">
        <f t="shared" si="15"/>
        <v>1</v>
      </c>
      <c r="AQ11" s="1" t="s">
        <v>78</v>
      </c>
      <c r="AR11" s="1" t="s">
        <v>79</v>
      </c>
      <c r="AS11" s="1">
        <f t="shared" si="16"/>
        <v>0</v>
      </c>
      <c r="AT11" s="1">
        <f t="shared" si="17"/>
        <v>110</v>
      </c>
      <c r="AU11" s="1">
        <v>0</v>
      </c>
      <c r="AV11" s="1">
        <v>0</v>
      </c>
      <c r="AW11" s="1">
        <v>42</v>
      </c>
      <c r="AX11" s="1">
        <v>42</v>
      </c>
      <c r="AY11" s="1">
        <v>42</v>
      </c>
      <c r="AZ11" s="1">
        <v>0</v>
      </c>
      <c r="BA11" s="33">
        <f t="shared" si="18"/>
        <v>236</v>
      </c>
      <c r="BB11" s="39">
        <f t="shared" si="19"/>
        <v>5.0924855491329479</v>
      </c>
      <c r="BC11" s="40">
        <f t="shared" si="0"/>
        <v>30</v>
      </c>
      <c r="BD11" s="40">
        <f t="shared" si="1"/>
        <v>206</v>
      </c>
      <c r="BE11" s="39">
        <f t="shared" si="2"/>
        <v>4.5722543352601157</v>
      </c>
      <c r="BF11" s="39"/>
      <c r="BG11" s="42">
        <v>5</v>
      </c>
      <c r="BH11" s="42">
        <v>5</v>
      </c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3" t="str">
        <f t="shared" si="23"/>
        <v>(+coseno)</v>
      </c>
      <c r="BW11" s="43" t="str">
        <f t="shared" si="24"/>
        <v>(+coseno)</v>
      </c>
      <c r="BX11" s="43" t="str">
        <f t="shared" si="25"/>
        <v>(+coseno)</v>
      </c>
    </row>
    <row r="12" spans="1:76">
      <c r="A12" s="1" t="s">
        <v>110</v>
      </c>
      <c r="B12" s="1"/>
      <c r="C12" s="1" t="s">
        <v>109</v>
      </c>
      <c r="D12" s="1" t="s">
        <v>79</v>
      </c>
      <c r="E12" s="1" t="s">
        <v>79</v>
      </c>
      <c r="F12" s="1">
        <f t="shared" si="3"/>
        <v>1</v>
      </c>
      <c r="G12" s="1" t="s">
        <v>78</v>
      </c>
      <c r="H12" s="1" t="s">
        <v>78</v>
      </c>
      <c r="I12" s="1">
        <f t="shared" si="4"/>
        <v>1</v>
      </c>
      <c r="J12" s="1" t="s">
        <v>78</v>
      </c>
      <c r="K12" s="1" t="s">
        <v>78</v>
      </c>
      <c r="L12" s="1">
        <f t="shared" si="5"/>
        <v>1</v>
      </c>
      <c r="M12" s="1" t="s">
        <v>79</v>
      </c>
      <c r="N12" s="1" t="s">
        <v>79</v>
      </c>
      <c r="O12" s="1">
        <f t="shared" si="6"/>
        <v>1</v>
      </c>
      <c r="P12" s="1" t="s">
        <v>79</v>
      </c>
      <c r="Q12" s="1" t="s">
        <v>79</v>
      </c>
      <c r="R12" s="1">
        <f t="shared" si="7"/>
        <v>1</v>
      </c>
      <c r="S12" s="1" t="s">
        <v>79</v>
      </c>
      <c r="T12" s="1" t="s">
        <v>79</v>
      </c>
      <c r="U12" s="1">
        <f t="shared" si="8"/>
        <v>1</v>
      </c>
      <c r="V12" s="1" t="s">
        <v>78</v>
      </c>
      <c r="W12" s="1" t="s">
        <v>78</v>
      </c>
      <c r="X12" s="1">
        <f t="shared" si="9"/>
        <v>1</v>
      </c>
      <c r="Y12" s="1" t="s">
        <v>78</v>
      </c>
      <c r="Z12" s="1" t="s">
        <v>79</v>
      </c>
      <c r="AA12" s="1">
        <f t="shared" si="10"/>
        <v>0</v>
      </c>
      <c r="AB12" s="1" t="s">
        <v>79</v>
      </c>
      <c r="AC12" s="1" t="s">
        <v>79</v>
      </c>
      <c r="AD12" s="1">
        <f t="shared" si="11"/>
        <v>1</v>
      </c>
      <c r="AE12" s="1" t="s">
        <v>79</v>
      </c>
      <c r="AF12" s="1" t="s">
        <v>78</v>
      </c>
      <c r="AG12" s="1">
        <f t="shared" si="12"/>
        <v>0</v>
      </c>
      <c r="AH12" s="1" t="s">
        <v>78</v>
      </c>
      <c r="AI12" s="1" t="s">
        <v>78</v>
      </c>
      <c r="AJ12" s="1">
        <f t="shared" si="13"/>
        <v>1</v>
      </c>
      <c r="AK12" s="1" t="s">
        <v>78</v>
      </c>
      <c r="AL12" s="1" t="s">
        <v>78</v>
      </c>
      <c r="AM12" s="1">
        <f t="shared" si="14"/>
        <v>1</v>
      </c>
      <c r="AN12" s="1" t="s">
        <v>78</v>
      </c>
      <c r="AO12" s="1" t="s">
        <v>79</v>
      </c>
      <c r="AP12" s="1">
        <f t="shared" si="15"/>
        <v>0</v>
      </c>
      <c r="AQ12" s="1" t="s">
        <v>78</v>
      </c>
      <c r="AR12" s="1" t="s">
        <v>79</v>
      </c>
      <c r="AS12" s="1">
        <f t="shared" si="16"/>
        <v>0</v>
      </c>
      <c r="AT12" s="1">
        <f t="shared" si="17"/>
        <v>100</v>
      </c>
      <c r="AU12" s="1">
        <v>0</v>
      </c>
      <c r="AV12" s="1">
        <v>0</v>
      </c>
      <c r="AW12" s="1">
        <v>42</v>
      </c>
      <c r="AX12" s="1">
        <v>42</v>
      </c>
      <c r="AY12" s="1">
        <v>42</v>
      </c>
      <c r="AZ12" s="1">
        <v>40</v>
      </c>
      <c r="BA12" s="33">
        <f t="shared" si="18"/>
        <v>266</v>
      </c>
      <c r="BB12" s="39">
        <f t="shared" si="19"/>
        <v>5.6127167630057802</v>
      </c>
      <c r="BC12" s="40">
        <f t="shared" si="0"/>
        <v>40</v>
      </c>
      <c r="BD12" s="40">
        <f t="shared" si="1"/>
        <v>226</v>
      </c>
      <c r="BE12" s="39">
        <f t="shared" si="2"/>
        <v>4.9190751445086702</v>
      </c>
      <c r="BF12" s="39"/>
      <c r="BG12" s="42">
        <v>6</v>
      </c>
      <c r="BH12" s="42">
        <v>6</v>
      </c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3" t="str">
        <f t="shared" si="23"/>
        <v>(+coseno)</v>
      </c>
      <c r="BW12" s="43" t="str">
        <f t="shared" si="24"/>
        <v>(+coseno)</v>
      </c>
      <c r="BX12" s="43" t="str">
        <f t="shared" si="25"/>
        <v>(+coseno)</v>
      </c>
    </row>
    <row r="13" spans="1:76">
      <c r="A13" s="1" t="s">
        <v>111</v>
      </c>
      <c r="B13" s="1"/>
      <c r="C13" s="1" t="s">
        <v>112</v>
      </c>
      <c r="D13" s="1" t="s">
        <v>79</v>
      </c>
      <c r="E13" s="1" t="s">
        <v>79</v>
      </c>
      <c r="F13" s="1">
        <f t="shared" si="3"/>
        <v>1</v>
      </c>
      <c r="G13" s="1" t="s">
        <v>79</v>
      </c>
      <c r="H13" s="1" t="s">
        <v>78</v>
      </c>
      <c r="I13" s="1">
        <f t="shared" si="4"/>
        <v>0</v>
      </c>
      <c r="J13" s="1" t="s">
        <v>78</v>
      </c>
      <c r="K13" s="1" t="s">
        <v>78</v>
      </c>
      <c r="L13" s="1">
        <f t="shared" si="5"/>
        <v>1</v>
      </c>
      <c r="M13" s="1" t="s">
        <v>79</v>
      </c>
      <c r="N13" s="1" t="s">
        <v>79</v>
      </c>
      <c r="O13" s="1">
        <f t="shared" si="6"/>
        <v>1</v>
      </c>
      <c r="P13" s="1" t="s">
        <v>79</v>
      </c>
      <c r="Q13" s="1" t="s">
        <v>79</v>
      </c>
      <c r="R13" s="1">
        <f t="shared" si="7"/>
        <v>1</v>
      </c>
      <c r="S13" s="1" t="s">
        <v>79</v>
      </c>
      <c r="T13" s="1" t="s">
        <v>79</v>
      </c>
      <c r="U13" s="1">
        <f t="shared" si="8"/>
        <v>1</v>
      </c>
      <c r="V13" s="1" t="s">
        <v>78</v>
      </c>
      <c r="W13" s="1" t="s">
        <v>78</v>
      </c>
      <c r="X13" s="1">
        <f t="shared" si="9"/>
        <v>1</v>
      </c>
      <c r="Y13" s="1" t="s">
        <v>79</v>
      </c>
      <c r="Z13" s="1" t="s">
        <v>79</v>
      </c>
      <c r="AA13" s="1">
        <f t="shared" si="10"/>
        <v>1</v>
      </c>
      <c r="AB13" s="1" t="s">
        <v>78</v>
      </c>
      <c r="AC13" s="1" t="s">
        <v>79</v>
      </c>
      <c r="AD13" s="1">
        <f t="shared" si="11"/>
        <v>0</v>
      </c>
      <c r="AE13" s="1" t="s">
        <v>79</v>
      </c>
      <c r="AF13" s="1" t="s">
        <v>78</v>
      </c>
      <c r="AG13" s="1">
        <f t="shared" si="12"/>
        <v>0</v>
      </c>
      <c r="AH13" s="1" t="s">
        <v>78</v>
      </c>
      <c r="AI13" s="1" t="s">
        <v>78</v>
      </c>
      <c r="AJ13" s="1">
        <f t="shared" si="13"/>
        <v>1</v>
      </c>
      <c r="AK13" s="1" t="s">
        <v>78</v>
      </c>
      <c r="AL13" s="1" t="s">
        <v>78</v>
      </c>
      <c r="AM13" s="1">
        <f t="shared" si="14"/>
        <v>1</v>
      </c>
      <c r="AN13" s="1" t="s">
        <v>79</v>
      </c>
      <c r="AO13" s="1" t="s">
        <v>79</v>
      </c>
      <c r="AP13" s="1">
        <f t="shared" si="15"/>
        <v>1</v>
      </c>
      <c r="AQ13" s="1" t="s">
        <v>78</v>
      </c>
      <c r="AR13" s="1" t="s">
        <v>79</v>
      </c>
      <c r="AS13" s="1">
        <f t="shared" si="16"/>
        <v>0</v>
      </c>
      <c r="AT13" s="1">
        <f t="shared" si="17"/>
        <v>100</v>
      </c>
      <c r="AU13" s="1">
        <v>0</v>
      </c>
      <c r="AV13" s="1">
        <v>0</v>
      </c>
      <c r="AW13" s="1">
        <v>42</v>
      </c>
      <c r="AX13" s="1">
        <v>42</v>
      </c>
      <c r="AY13" s="1">
        <v>42</v>
      </c>
      <c r="AZ13" s="1">
        <v>30</v>
      </c>
      <c r="BA13" s="33">
        <f t="shared" si="18"/>
        <v>256</v>
      </c>
      <c r="BB13" s="39">
        <f t="shared" si="19"/>
        <v>5.4393063583815024</v>
      </c>
      <c r="BC13" s="40">
        <f t="shared" si="0"/>
        <v>40</v>
      </c>
      <c r="BD13" s="40">
        <f t="shared" si="1"/>
        <v>216</v>
      </c>
      <c r="BE13" s="39">
        <f t="shared" si="2"/>
        <v>4.7456647398843934</v>
      </c>
      <c r="BF13" s="39"/>
      <c r="BG13" s="42">
        <v>7</v>
      </c>
      <c r="BH13" s="42">
        <v>9</v>
      </c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3" t="str">
        <f t="shared" si="23"/>
        <v>(+coseno)</v>
      </c>
      <c r="BW13" s="43" t="str">
        <f t="shared" si="24"/>
        <v>(+coseno)</v>
      </c>
      <c r="BX13" s="43" t="str">
        <f t="shared" si="25"/>
        <v>(+coseno)</v>
      </c>
    </row>
    <row r="14" spans="1:76">
      <c r="A14" s="1" t="s">
        <v>113</v>
      </c>
      <c r="B14" s="1" t="s">
        <v>114</v>
      </c>
      <c r="C14" s="1" t="s">
        <v>115</v>
      </c>
      <c r="D14" s="1" t="s">
        <v>79</v>
      </c>
      <c r="E14" s="1" t="s">
        <v>79</v>
      </c>
      <c r="F14" s="1">
        <f t="shared" si="3"/>
        <v>1</v>
      </c>
      <c r="G14" s="1" t="s">
        <v>78</v>
      </c>
      <c r="H14" s="1" t="s">
        <v>78</v>
      </c>
      <c r="I14" s="1">
        <f t="shared" si="4"/>
        <v>1</v>
      </c>
      <c r="J14" s="1" t="s">
        <v>78</v>
      </c>
      <c r="K14" s="1" t="s">
        <v>78</v>
      </c>
      <c r="L14" s="1">
        <f t="shared" si="5"/>
        <v>1</v>
      </c>
      <c r="M14" s="1" t="s">
        <v>78</v>
      </c>
      <c r="N14" s="1" t="s">
        <v>79</v>
      </c>
      <c r="O14" s="1">
        <f t="shared" si="6"/>
        <v>0</v>
      </c>
      <c r="P14" s="1" t="s">
        <v>79</v>
      </c>
      <c r="Q14" s="1" t="s">
        <v>79</v>
      </c>
      <c r="R14" s="1">
        <f t="shared" si="7"/>
        <v>1</v>
      </c>
      <c r="S14" s="1" t="s">
        <v>79</v>
      </c>
      <c r="T14" s="1" t="s">
        <v>79</v>
      </c>
      <c r="U14" s="1">
        <f t="shared" si="8"/>
        <v>1</v>
      </c>
      <c r="V14" s="1" t="s">
        <v>78</v>
      </c>
      <c r="W14" s="1" t="s">
        <v>78</v>
      </c>
      <c r="X14" s="1">
        <f t="shared" si="9"/>
        <v>1</v>
      </c>
      <c r="Y14" s="1" t="s">
        <v>79</v>
      </c>
      <c r="Z14" s="1" t="s">
        <v>79</v>
      </c>
      <c r="AA14" s="1">
        <f t="shared" si="10"/>
        <v>1</v>
      </c>
      <c r="AB14" s="1" t="s">
        <v>78</v>
      </c>
      <c r="AC14" s="1" t="s">
        <v>79</v>
      </c>
      <c r="AD14" s="1">
        <f t="shared" si="11"/>
        <v>0</v>
      </c>
      <c r="AE14" s="1" t="s">
        <v>79</v>
      </c>
      <c r="AF14" s="1" t="s">
        <v>78</v>
      </c>
      <c r="AG14" s="1">
        <f t="shared" si="12"/>
        <v>0</v>
      </c>
      <c r="AH14" s="1" t="s">
        <v>78</v>
      </c>
      <c r="AI14" s="1" t="s">
        <v>78</v>
      </c>
      <c r="AJ14" s="1">
        <f t="shared" si="13"/>
        <v>1</v>
      </c>
      <c r="AK14" s="1" t="s">
        <v>78</v>
      </c>
      <c r="AL14" s="1" t="s">
        <v>78</v>
      </c>
      <c r="AM14" s="1">
        <f t="shared" si="14"/>
        <v>1</v>
      </c>
      <c r="AN14" s="1" t="s">
        <v>79</v>
      </c>
      <c r="AO14" s="1" t="s">
        <v>79</v>
      </c>
      <c r="AP14" s="1">
        <f t="shared" si="15"/>
        <v>1</v>
      </c>
      <c r="AQ14" s="1" t="s">
        <v>78</v>
      </c>
      <c r="AR14" s="1" t="s">
        <v>79</v>
      </c>
      <c r="AS14" s="1">
        <f t="shared" si="16"/>
        <v>0</v>
      </c>
      <c r="AT14" s="1">
        <f t="shared" si="17"/>
        <v>100</v>
      </c>
      <c r="AU14" s="1">
        <v>0</v>
      </c>
      <c r="AV14" s="1">
        <v>0</v>
      </c>
      <c r="AW14" s="1">
        <v>42</v>
      </c>
      <c r="AX14" s="1">
        <v>42</v>
      </c>
      <c r="AY14" s="1">
        <v>42</v>
      </c>
      <c r="AZ14" s="1">
        <v>0</v>
      </c>
      <c r="BA14" s="33">
        <f t="shared" si="18"/>
        <v>226</v>
      </c>
      <c r="BB14" s="39">
        <f t="shared" si="19"/>
        <v>4.9190751445086702</v>
      </c>
      <c r="BC14" s="40">
        <f t="shared" si="0"/>
        <v>40</v>
      </c>
      <c r="BD14" s="40">
        <f t="shared" si="1"/>
        <v>186</v>
      </c>
      <c r="BE14" s="39">
        <f t="shared" si="2"/>
        <v>4.2254335260115603</v>
      </c>
      <c r="BF14" s="39"/>
      <c r="BG14" s="42">
        <v>8</v>
      </c>
      <c r="BH14" s="42">
        <v>9.5</v>
      </c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3" t="str">
        <f t="shared" si="23"/>
        <v>(+coseno)</v>
      </c>
      <c r="BW14" s="43" t="str">
        <f t="shared" si="24"/>
        <v>(+coseno)</v>
      </c>
      <c r="BX14" s="43" t="str">
        <f t="shared" si="25"/>
        <v>(+coseno)</v>
      </c>
    </row>
    <row r="15" spans="1:76">
      <c r="A15" s="1" t="s">
        <v>116</v>
      </c>
      <c r="B15" s="1"/>
      <c r="C15" s="1" t="s">
        <v>117</v>
      </c>
      <c r="D15" s="1" t="s">
        <v>79</v>
      </c>
      <c r="E15" s="1" t="s">
        <v>79</v>
      </c>
      <c r="F15" s="1">
        <f t="shared" si="3"/>
        <v>1</v>
      </c>
      <c r="G15" s="1" t="s">
        <v>79</v>
      </c>
      <c r="H15" s="1" t="s">
        <v>78</v>
      </c>
      <c r="I15" s="1">
        <f t="shared" si="4"/>
        <v>0</v>
      </c>
      <c r="J15" s="1" t="s">
        <v>78</v>
      </c>
      <c r="K15" s="1" t="s">
        <v>78</v>
      </c>
      <c r="L15" s="1">
        <f t="shared" si="5"/>
        <v>1</v>
      </c>
      <c r="M15" s="1" t="s">
        <v>79</v>
      </c>
      <c r="N15" s="1" t="s">
        <v>79</v>
      </c>
      <c r="O15" s="1">
        <f t="shared" si="6"/>
        <v>1</v>
      </c>
      <c r="P15" s="1" t="s">
        <v>79</v>
      </c>
      <c r="Q15" s="1" t="s">
        <v>79</v>
      </c>
      <c r="R15" s="1">
        <f t="shared" si="7"/>
        <v>1</v>
      </c>
      <c r="S15" s="1"/>
      <c r="T15" s="1" t="s">
        <v>79</v>
      </c>
      <c r="U15" s="1">
        <f t="shared" si="8"/>
        <v>0</v>
      </c>
      <c r="V15" s="1" t="s">
        <v>78</v>
      </c>
      <c r="W15" s="1" t="s">
        <v>78</v>
      </c>
      <c r="X15" s="1">
        <f t="shared" si="9"/>
        <v>1</v>
      </c>
      <c r="Y15" s="1" t="s">
        <v>79</v>
      </c>
      <c r="Z15" s="1" t="s">
        <v>79</v>
      </c>
      <c r="AA15" s="1">
        <f t="shared" si="10"/>
        <v>1</v>
      </c>
      <c r="AB15" s="1" t="s">
        <v>78</v>
      </c>
      <c r="AC15" s="1" t="s">
        <v>79</v>
      </c>
      <c r="AD15" s="1">
        <f t="shared" si="11"/>
        <v>0</v>
      </c>
      <c r="AE15" s="1" t="s">
        <v>79</v>
      </c>
      <c r="AF15" s="1" t="s">
        <v>78</v>
      </c>
      <c r="AG15" s="1">
        <f t="shared" si="12"/>
        <v>0</v>
      </c>
      <c r="AH15" s="1" t="s">
        <v>78</v>
      </c>
      <c r="AI15" s="1" t="s">
        <v>78</v>
      </c>
      <c r="AJ15" s="1">
        <f t="shared" si="13"/>
        <v>1</v>
      </c>
      <c r="AK15" s="1" t="s">
        <v>79</v>
      </c>
      <c r="AL15" s="1" t="s">
        <v>78</v>
      </c>
      <c r="AM15" s="1">
        <f t="shared" si="14"/>
        <v>0</v>
      </c>
      <c r="AN15" s="1" t="s">
        <v>79</v>
      </c>
      <c r="AO15" s="1" t="s">
        <v>79</v>
      </c>
      <c r="AP15" s="1">
        <f t="shared" si="15"/>
        <v>1</v>
      </c>
      <c r="AQ15" s="1" t="s">
        <v>78</v>
      </c>
      <c r="AR15" s="1" t="s">
        <v>79</v>
      </c>
      <c r="AS15" s="1">
        <f t="shared" si="16"/>
        <v>0</v>
      </c>
      <c r="AT15" s="1">
        <f t="shared" si="17"/>
        <v>80</v>
      </c>
      <c r="AU15" s="1">
        <v>0</v>
      </c>
      <c r="AV15" s="1">
        <v>0</v>
      </c>
      <c r="AW15" s="1">
        <v>42</v>
      </c>
      <c r="AX15" s="1">
        <v>42</v>
      </c>
      <c r="AY15" s="1">
        <v>42</v>
      </c>
      <c r="AZ15" s="1">
        <v>60</v>
      </c>
      <c r="BA15" s="33">
        <f t="shared" si="18"/>
        <v>266</v>
      </c>
      <c r="BB15" s="39">
        <f t="shared" si="19"/>
        <v>5.6127167630057802</v>
      </c>
      <c r="BC15" s="40">
        <f t="shared" si="0"/>
        <v>60</v>
      </c>
      <c r="BD15" s="40">
        <f t="shared" si="1"/>
        <v>206</v>
      </c>
      <c r="BE15" s="39">
        <f t="shared" si="2"/>
        <v>4.5722543352601157</v>
      </c>
      <c r="BF15" s="39"/>
      <c r="BG15" s="42">
        <v>9</v>
      </c>
      <c r="BH15" s="42">
        <v>9.5</v>
      </c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3" t="str">
        <f t="shared" si="23"/>
        <v>(+coseno)</v>
      </c>
      <c r="BW15" s="43" t="str">
        <f t="shared" si="24"/>
        <v>(+coseno)</v>
      </c>
      <c r="BX15" s="43" t="str">
        <f t="shared" si="25"/>
        <v>(+coseno)</v>
      </c>
    </row>
    <row r="16" spans="1:76">
      <c r="A16" s="1" t="s">
        <v>118</v>
      </c>
      <c r="B16" s="1" t="s">
        <v>119</v>
      </c>
      <c r="C16" s="1" t="s">
        <v>120</v>
      </c>
      <c r="D16" s="1" t="s">
        <v>79</v>
      </c>
      <c r="E16" s="1" t="s">
        <v>79</v>
      </c>
      <c r="F16" s="1">
        <f t="shared" si="3"/>
        <v>1</v>
      </c>
      <c r="G16" s="1" t="s">
        <v>79</v>
      </c>
      <c r="H16" s="1" t="s">
        <v>78</v>
      </c>
      <c r="I16" s="1">
        <f t="shared" si="4"/>
        <v>0</v>
      </c>
      <c r="J16" s="1" t="s">
        <v>79</v>
      </c>
      <c r="K16" s="1" t="s">
        <v>78</v>
      </c>
      <c r="L16" s="1">
        <f t="shared" si="5"/>
        <v>0</v>
      </c>
      <c r="M16" s="1" t="s">
        <v>79</v>
      </c>
      <c r="N16" s="1" t="s">
        <v>79</v>
      </c>
      <c r="O16" s="1">
        <f t="shared" si="6"/>
        <v>1</v>
      </c>
      <c r="P16" s="1" t="s">
        <v>79</v>
      </c>
      <c r="Q16" s="1" t="s">
        <v>79</v>
      </c>
      <c r="R16" s="1">
        <f t="shared" si="7"/>
        <v>1</v>
      </c>
      <c r="S16" s="1" t="s">
        <v>79</v>
      </c>
      <c r="T16" s="1" t="s">
        <v>79</v>
      </c>
      <c r="U16" s="1">
        <f t="shared" si="8"/>
        <v>1</v>
      </c>
      <c r="V16" s="1" t="s">
        <v>78</v>
      </c>
      <c r="W16" s="1" t="s">
        <v>78</v>
      </c>
      <c r="X16" s="1">
        <f t="shared" si="9"/>
        <v>1</v>
      </c>
      <c r="Y16" s="1" t="s">
        <v>79</v>
      </c>
      <c r="Z16" s="1" t="s">
        <v>79</v>
      </c>
      <c r="AA16" s="1">
        <f t="shared" si="10"/>
        <v>1</v>
      </c>
      <c r="AB16" s="1" t="s">
        <v>78</v>
      </c>
      <c r="AC16" s="1" t="s">
        <v>79</v>
      </c>
      <c r="AD16" s="1">
        <f t="shared" si="11"/>
        <v>0</v>
      </c>
      <c r="AE16" s="1" t="s">
        <v>79</v>
      </c>
      <c r="AF16" s="1" t="s">
        <v>78</v>
      </c>
      <c r="AG16" s="1">
        <f t="shared" si="12"/>
        <v>0</v>
      </c>
      <c r="AH16" s="1" t="s">
        <v>78</v>
      </c>
      <c r="AI16" s="1" t="s">
        <v>78</v>
      </c>
      <c r="AJ16" s="1">
        <f t="shared" si="13"/>
        <v>1</v>
      </c>
      <c r="AK16" s="1" t="s">
        <v>79</v>
      </c>
      <c r="AL16" s="1" t="s">
        <v>78</v>
      </c>
      <c r="AM16" s="1">
        <f t="shared" si="14"/>
        <v>0</v>
      </c>
      <c r="AN16" s="1" t="s">
        <v>78</v>
      </c>
      <c r="AO16" s="1" t="s">
        <v>79</v>
      </c>
      <c r="AP16" s="1">
        <f t="shared" si="15"/>
        <v>0</v>
      </c>
      <c r="AQ16" s="1" t="s">
        <v>78</v>
      </c>
      <c r="AR16" s="1" t="s">
        <v>79</v>
      </c>
      <c r="AS16" s="1">
        <f t="shared" si="16"/>
        <v>0</v>
      </c>
      <c r="AT16" s="1">
        <f t="shared" si="17"/>
        <v>70</v>
      </c>
      <c r="AU16" s="1">
        <v>0</v>
      </c>
      <c r="AV16" s="1">
        <v>0</v>
      </c>
      <c r="AW16" s="1">
        <v>42</v>
      </c>
      <c r="AX16" s="1">
        <v>42</v>
      </c>
      <c r="AY16" s="1">
        <v>42</v>
      </c>
      <c r="AZ16" s="1">
        <v>60</v>
      </c>
      <c r="BA16" s="33">
        <f t="shared" si="18"/>
        <v>256</v>
      </c>
      <c r="BB16" s="39">
        <f t="shared" si="19"/>
        <v>5.4393063583815024</v>
      </c>
      <c r="BC16" s="40">
        <f t="shared" si="0"/>
        <v>70</v>
      </c>
      <c r="BD16" s="40">
        <f t="shared" si="1"/>
        <v>186</v>
      </c>
      <c r="BE16" s="39">
        <f t="shared" si="2"/>
        <v>4.2254335260115603</v>
      </c>
      <c r="BF16" s="39"/>
      <c r="BG16" s="42">
        <v>10</v>
      </c>
      <c r="BH16" s="42">
        <v>9</v>
      </c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3" t="str">
        <f t="shared" si="23"/>
        <v>(+coseno)</v>
      </c>
      <c r="BW16" s="43" t="str">
        <f t="shared" si="24"/>
        <v>(+coseno)</v>
      </c>
      <c r="BX16" s="43" t="str">
        <f t="shared" si="25"/>
        <v>(+coseno)</v>
      </c>
    </row>
    <row r="17" spans="1:76">
      <c r="A17" s="1" t="s">
        <v>114</v>
      </c>
      <c r="B17" s="1" t="s">
        <v>121</v>
      </c>
      <c r="C17" s="1" t="s">
        <v>122</v>
      </c>
      <c r="D17" s="1" t="s">
        <v>79</v>
      </c>
      <c r="E17" s="1" t="s">
        <v>79</v>
      </c>
      <c r="F17" s="1">
        <f t="shared" si="3"/>
        <v>1</v>
      </c>
      <c r="G17" s="1" t="s">
        <v>78</v>
      </c>
      <c r="H17" s="1" t="s">
        <v>78</v>
      </c>
      <c r="I17" s="1">
        <f t="shared" si="4"/>
        <v>1</v>
      </c>
      <c r="J17" s="1" t="s">
        <v>78</v>
      </c>
      <c r="K17" s="1" t="s">
        <v>78</v>
      </c>
      <c r="L17" s="1">
        <f t="shared" si="5"/>
        <v>1</v>
      </c>
      <c r="M17" s="1" t="s">
        <v>79</v>
      </c>
      <c r="N17" s="1" t="s">
        <v>79</v>
      </c>
      <c r="O17" s="1">
        <f t="shared" si="6"/>
        <v>1</v>
      </c>
      <c r="P17" s="1" t="s">
        <v>79</v>
      </c>
      <c r="Q17" s="1" t="s">
        <v>79</v>
      </c>
      <c r="R17" s="1">
        <f t="shared" si="7"/>
        <v>1</v>
      </c>
      <c r="S17" s="1" t="s">
        <v>79</v>
      </c>
      <c r="T17" s="1" t="s">
        <v>79</v>
      </c>
      <c r="U17" s="1">
        <f t="shared" si="8"/>
        <v>1</v>
      </c>
      <c r="V17" s="1" t="s">
        <v>78</v>
      </c>
      <c r="W17" s="1" t="s">
        <v>78</v>
      </c>
      <c r="X17" s="1">
        <f t="shared" si="9"/>
        <v>1</v>
      </c>
      <c r="Y17" s="1" t="s">
        <v>78</v>
      </c>
      <c r="Z17" s="1" t="s">
        <v>79</v>
      </c>
      <c r="AA17" s="1">
        <f t="shared" si="10"/>
        <v>0</v>
      </c>
      <c r="AB17" s="1" t="s">
        <v>78</v>
      </c>
      <c r="AC17" s="1" t="s">
        <v>79</v>
      </c>
      <c r="AD17" s="1">
        <f t="shared" si="11"/>
        <v>0</v>
      </c>
      <c r="AE17" s="1" t="s">
        <v>79</v>
      </c>
      <c r="AF17" s="1" t="s">
        <v>78</v>
      </c>
      <c r="AG17" s="1">
        <f t="shared" si="12"/>
        <v>0</v>
      </c>
      <c r="AH17" s="1" t="s">
        <v>78</v>
      </c>
      <c r="AI17" s="1" t="s">
        <v>78</v>
      </c>
      <c r="AJ17" s="1">
        <f t="shared" si="13"/>
        <v>1</v>
      </c>
      <c r="AK17" s="1" t="s">
        <v>78</v>
      </c>
      <c r="AL17" s="1" t="s">
        <v>78</v>
      </c>
      <c r="AM17" s="1">
        <f t="shared" si="14"/>
        <v>1</v>
      </c>
      <c r="AN17" s="1" t="s">
        <v>79</v>
      </c>
      <c r="AO17" s="1" t="s">
        <v>79</v>
      </c>
      <c r="AP17" s="1">
        <f t="shared" si="15"/>
        <v>1</v>
      </c>
      <c r="AQ17" s="1" t="s">
        <v>78</v>
      </c>
      <c r="AR17" s="1" t="s">
        <v>79</v>
      </c>
      <c r="AS17" s="1">
        <f t="shared" si="16"/>
        <v>0</v>
      </c>
      <c r="AT17" s="1">
        <f t="shared" si="17"/>
        <v>100</v>
      </c>
      <c r="AU17" s="1">
        <v>0</v>
      </c>
      <c r="AV17" s="1">
        <v>10</v>
      </c>
      <c r="AW17" s="1">
        <v>42</v>
      </c>
      <c r="AX17" s="1">
        <v>42</v>
      </c>
      <c r="AY17" s="1">
        <v>42</v>
      </c>
      <c r="AZ17" s="1">
        <v>60</v>
      </c>
      <c r="BA17" s="33">
        <f t="shared" si="18"/>
        <v>296</v>
      </c>
      <c r="BB17" s="39">
        <f t="shared" si="19"/>
        <v>6.1329479768786133</v>
      </c>
      <c r="BC17" s="40">
        <f t="shared" si="0"/>
        <v>40</v>
      </c>
      <c r="BD17" s="40">
        <f t="shared" si="1"/>
        <v>256</v>
      </c>
      <c r="BE17" s="39">
        <f t="shared" si="2"/>
        <v>5.4393063583815024</v>
      </c>
      <c r="BF17" s="39"/>
      <c r="BG17" s="42">
        <v>11</v>
      </c>
      <c r="BH17" s="42">
        <v>8</v>
      </c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3" t="str">
        <f t="shared" si="23"/>
        <v>(+coseno)</v>
      </c>
      <c r="BW17" s="43" t="str">
        <f t="shared" si="24"/>
        <v>(+coseno)</v>
      </c>
      <c r="BX17" s="43" t="str">
        <f t="shared" si="25"/>
        <v>(+coseno)</v>
      </c>
    </row>
    <row r="18" spans="1:76">
      <c r="A18" s="1" t="s">
        <v>123</v>
      </c>
      <c r="B18" s="1" t="s">
        <v>124</v>
      </c>
      <c r="C18" s="1" t="s">
        <v>125</v>
      </c>
      <c r="D18" s="1" t="s">
        <v>79</v>
      </c>
      <c r="E18" s="1" t="s">
        <v>79</v>
      </c>
      <c r="F18" s="1">
        <f t="shared" si="3"/>
        <v>1</v>
      </c>
      <c r="G18" s="1" t="s">
        <v>78</v>
      </c>
      <c r="H18" s="1" t="s">
        <v>78</v>
      </c>
      <c r="I18" s="1">
        <f t="shared" si="4"/>
        <v>1</v>
      </c>
      <c r="J18" s="1" t="s">
        <v>78</v>
      </c>
      <c r="K18" s="1" t="s">
        <v>78</v>
      </c>
      <c r="L18" s="1">
        <f t="shared" si="5"/>
        <v>1</v>
      </c>
      <c r="M18" s="1" t="s">
        <v>78</v>
      </c>
      <c r="N18" s="1" t="s">
        <v>79</v>
      </c>
      <c r="O18" s="1">
        <f t="shared" si="6"/>
        <v>0</v>
      </c>
      <c r="P18" s="1" t="s">
        <v>79</v>
      </c>
      <c r="Q18" s="1" t="s">
        <v>79</v>
      </c>
      <c r="R18" s="1">
        <f t="shared" si="7"/>
        <v>1</v>
      </c>
      <c r="S18" s="1" t="s">
        <v>79</v>
      </c>
      <c r="T18" s="1" t="s">
        <v>79</v>
      </c>
      <c r="U18" s="1">
        <f t="shared" si="8"/>
        <v>1</v>
      </c>
      <c r="V18" s="1" t="s">
        <v>78</v>
      </c>
      <c r="W18" s="1" t="s">
        <v>78</v>
      </c>
      <c r="X18" s="1">
        <f t="shared" si="9"/>
        <v>1</v>
      </c>
      <c r="Y18" s="1" t="s">
        <v>79</v>
      </c>
      <c r="Z18" s="1" t="s">
        <v>79</v>
      </c>
      <c r="AA18" s="1">
        <f t="shared" si="10"/>
        <v>1</v>
      </c>
      <c r="AB18" s="1" t="s">
        <v>78</v>
      </c>
      <c r="AC18" s="1" t="s">
        <v>79</v>
      </c>
      <c r="AD18" s="1">
        <f t="shared" si="11"/>
        <v>0</v>
      </c>
      <c r="AE18" s="1" t="s">
        <v>79</v>
      </c>
      <c r="AF18" s="1" t="s">
        <v>78</v>
      </c>
      <c r="AG18" s="1">
        <f t="shared" si="12"/>
        <v>0</v>
      </c>
      <c r="AH18" s="1" t="s">
        <v>78</v>
      </c>
      <c r="AI18" s="1" t="s">
        <v>78</v>
      </c>
      <c r="AJ18" s="1">
        <f t="shared" si="13"/>
        <v>1</v>
      </c>
      <c r="AK18" s="1" t="s">
        <v>78</v>
      </c>
      <c r="AL18" s="1" t="s">
        <v>78</v>
      </c>
      <c r="AM18" s="1">
        <f t="shared" si="14"/>
        <v>1</v>
      </c>
      <c r="AN18" s="1" t="s">
        <v>79</v>
      </c>
      <c r="AO18" s="1" t="s">
        <v>79</v>
      </c>
      <c r="AP18" s="1">
        <f t="shared" si="15"/>
        <v>1</v>
      </c>
      <c r="AQ18" s="1" t="s">
        <v>78</v>
      </c>
      <c r="AR18" s="1" t="s">
        <v>79</v>
      </c>
      <c r="AS18" s="1">
        <f t="shared" si="16"/>
        <v>0</v>
      </c>
      <c r="AT18" s="1">
        <f t="shared" si="17"/>
        <v>100</v>
      </c>
      <c r="AU18" s="1">
        <v>0</v>
      </c>
      <c r="AV18" s="1">
        <v>0</v>
      </c>
      <c r="AW18" s="1">
        <v>42</v>
      </c>
      <c r="AX18" s="1">
        <v>42</v>
      </c>
      <c r="AY18" s="1">
        <v>42</v>
      </c>
      <c r="AZ18" s="1">
        <v>60</v>
      </c>
      <c r="BA18" s="33">
        <f t="shared" si="18"/>
        <v>286</v>
      </c>
      <c r="BB18" s="39">
        <f t="shared" si="19"/>
        <v>5.9595375722543356</v>
      </c>
      <c r="BC18" s="40">
        <f t="shared" si="0"/>
        <v>40</v>
      </c>
      <c r="BD18" s="40">
        <f t="shared" si="1"/>
        <v>246</v>
      </c>
      <c r="BE18" s="39">
        <f t="shared" si="2"/>
        <v>5.2658959537572256</v>
      </c>
      <c r="BF18" s="39"/>
      <c r="BG18" s="42">
        <v>12</v>
      </c>
      <c r="BH18" s="42">
        <v>7</v>
      </c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3" t="str">
        <f t="shared" si="23"/>
        <v>(+coseno)</v>
      </c>
      <c r="BW18" s="43" t="str">
        <f t="shared" si="24"/>
        <v>(+coseno)</v>
      </c>
      <c r="BX18" s="43" t="str">
        <f t="shared" si="25"/>
        <v>(+coseno)</v>
      </c>
    </row>
    <row r="19" spans="1:76">
      <c r="A19" s="1" t="s">
        <v>126</v>
      </c>
      <c r="B19" s="1" t="s">
        <v>127</v>
      </c>
      <c r="C19" s="1" t="s">
        <v>128</v>
      </c>
      <c r="D19" s="1" t="s">
        <v>79</v>
      </c>
      <c r="E19" s="1" t="s">
        <v>79</v>
      </c>
      <c r="F19" s="1">
        <f t="shared" si="3"/>
        <v>1</v>
      </c>
      <c r="G19" s="1" t="s">
        <v>79</v>
      </c>
      <c r="H19" s="1" t="s">
        <v>78</v>
      </c>
      <c r="I19" s="1">
        <f t="shared" si="4"/>
        <v>0</v>
      </c>
      <c r="J19" s="1" t="s">
        <v>78</v>
      </c>
      <c r="K19" s="1" t="s">
        <v>78</v>
      </c>
      <c r="L19" s="1">
        <f t="shared" si="5"/>
        <v>1</v>
      </c>
      <c r="M19" s="1" t="s">
        <v>79</v>
      </c>
      <c r="N19" s="1" t="s">
        <v>79</v>
      </c>
      <c r="O19" s="1">
        <f t="shared" si="6"/>
        <v>1</v>
      </c>
      <c r="P19" s="1" t="s">
        <v>79</v>
      </c>
      <c r="Q19" s="1" t="s">
        <v>79</v>
      </c>
      <c r="R19" s="1">
        <f t="shared" si="7"/>
        <v>1</v>
      </c>
      <c r="S19" s="1" t="s">
        <v>79</v>
      </c>
      <c r="T19" s="1" t="s">
        <v>79</v>
      </c>
      <c r="U19" s="1">
        <f t="shared" si="8"/>
        <v>1</v>
      </c>
      <c r="V19" s="1" t="s">
        <v>78</v>
      </c>
      <c r="W19" s="1" t="s">
        <v>78</v>
      </c>
      <c r="X19" s="1">
        <f t="shared" si="9"/>
        <v>1</v>
      </c>
      <c r="Y19" s="1" t="s">
        <v>79</v>
      </c>
      <c r="Z19" s="1" t="s">
        <v>79</v>
      </c>
      <c r="AA19" s="1">
        <f t="shared" si="10"/>
        <v>1</v>
      </c>
      <c r="AB19" s="1" t="s">
        <v>78</v>
      </c>
      <c r="AC19" s="1" t="s">
        <v>79</v>
      </c>
      <c r="AD19" s="1">
        <f t="shared" si="11"/>
        <v>0</v>
      </c>
      <c r="AE19" s="1" t="s">
        <v>79</v>
      </c>
      <c r="AF19" s="1" t="s">
        <v>78</v>
      </c>
      <c r="AG19" s="1">
        <f t="shared" si="12"/>
        <v>0</v>
      </c>
      <c r="AH19" s="1" t="s">
        <v>78</v>
      </c>
      <c r="AI19" s="1" t="s">
        <v>78</v>
      </c>
      <c r="AJ19" s="1">
        <f t="shared" si="13"/>
        <v>1</v>
      </c>
      <c r="AK19" s="1" t="s">
        <v>79</v>
      </c>
      <c r="AL19" s="1" t="s">
        <v>78</v>
      </c>
      <c r="AM19" s="1">
        <f t="shared" si="14"/>
        <v>0</v>
      </c>
      <c r="AN19" s="1" t="s">
        <v>79</v>
      </c>
      <c r="AO19" s="1" t="s">
        <v>79</v>
      </c>
      <c r="AP19" s="1">
        <f t="shared" si="15"/>
        <v>1</v>
      </c>
      <c r="AQ19" s="1" t="s">
        <v>78</v>
      </c>
      <c r="AR19" s="1" t="s">
        <v>79</v>
      </c>
      <c r="AS19" s="1">
        <f t="shared" si="16"/>
        <v>0</v>
      </c>
      <c r="AT19" s="1">
        <f t="shared" si="17"/>
        <v>90</v>
      </c>
      <c r="AU19" s="1">
        <v>0</v>
      </c>
      <c r="AV19" s="1">
        <v>0</v>
      </c>
      <c r="AW19" s="1">
        <v>42</v>
      </c>
      <c r="AX19" s="1">
        <v>42</v>
      </c>
      <c r="AY19" s="1">
        <v>42</v>
      </c>
      <c r="AZ19" s="1">
        <v>60</v>
      </c>
      <c r="BA19" s="33">
        <f t="shared" si="18"/>
        <v>276</v>
      </c>
      <c r="BB19" s="39">
        <f t="shared" si="19"/>
        <v>5.7861271676300579</v>
      </c>
      <c r="BC19" s="40">
        <f t="shared" si="0"/>
        <v>50</v>
      </c>
      <c r="BD19" s="40">
        <f t="shared" si="1"/>
        <v>226</v>
      </c>
      <c r="BE19" s="39">
        <f t="shared" si="2"/>
        <v>4.9190751445086702</v>
      </c>
      <c r="BF19" s="39"/>
      <c r="BG19" s="42">
        <v>13</v>
      </c>
      <c r="BH19" s="42">
        <v>5</v>
      </c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3" t="str">
        <f t="shared" si="23"/>
        <v>(+coseno)</v>
      </c>
      <c r="BW19" s="43" t="str">
        <f t="shared" si="24"/>
        <v>(+coseno)</v>
      </c>
      <c r="BX19" s="43" t="str">
        <f t="shared" si="25"/>
        <v>(+coseno)</v>
      </c>
    </row>
    <row r="20" spans="1:76">
      <c r="A20" s="1" t="s">
        <v>129</v>
      </c>
      <c r="B20" s="1"/>
      <c r="C20" s="1" t="s">
        <v>130</v>
      </c>
      <c r="D20" s="1" t="s">
        <v>79</v>
      </c>
      <c r="E20" s="1" t="s">
        <v>79</v>
      </c>
      <c r="F20" s="1">
        <f t="shared" si="3"/>
        <v>1</v>
      </c>
      <c r="G20" s="1" t="s">
        <v>79</v>
      </c>
      <c r="H20" s="1" t="s">
        <v>78</v>
      </c>
      <c r="I20" s="1">
        <f t="shared" si="4"/>
        <v>0</v>
      </c>
      <c r="J20" s="1" t="s">
        <v>78</v>
      </c>
      <c r="K20" s="1" t="s">
        <v>78</v>
      </c>
      <c r="L20" s="1">
        <f t="shared" si="5"/>
        <v>1</v>
      </c>
      <c r="M20" s="1" t="s">
        <v>79</v>
      </c>
      <c r="N20" s="1" t="s">
        <v>79</v>
      </c>
      <c r="O20" s="1">
        <f t="shared" si="6"/>
        <v>1</v>
      </c>
      <c r="P20" s="1" t="s">
        <v>79</v>
      </c>
      <c r="Q20" s="1" t="s">
        <v>79</v>
      </c>
      <c r="R20" s="1">
        <f t="shared" si="7"/>
        <v>1</v>
      </c>
      <c r="S20" s="1" t="s">
        <v>79</v>
      </c>
      <c r="T20" s="1" t="s">
        <v>79</v>
      </c>
      <c r="U20" s="1">
        <f t="shared" si="8"/>
        <v>1</v>
      </c>
      <c r="V20" s="1" t="s">
        <v>78</v>
      </c>
      <c r="W20" s="1" t="s">
        <v>78</v>
      </c>
      <c r="X20" s="1">
        <f t="shared" si="9"/>
        <v>1</v>
      </c>
      <c r="Y20" s="1" t="s">
        <v>79</v>
      </c>
      <c r="Z20" s="1" t="s">
        <v>79</v>
      </c>
      <c r="AA20" s="1">
        <f t="shared" si="10"/>
        <v>1</v>
      </c>
      <c r="AB20" s="1" t="s">
        <v>78</v>
      </c>
      <c r="AC20" s="1" t="s">
        <v>79</v>
      </c>
      <c r="AD20" s="1">
        <f t="shared" si="11"/>
        <v>0</v>
      </c>
      <c r="AE20" s="1" t="s">
        <v>79</v>
      </c>
      <c r="AF20" s="1" t="s">
        <v>78</v>
      </c>
      <c r="AG20" s="1">
        <f t="shared" si="12"/>
        <v>0</v>
      </c>
      <c r="AH20" s="1" t="s">
        <v>78</v>
      </c>
      <c r="AI20" s="1" t="s">
        <v>78</v>
      </c>
      <c r="AJ20" s="1">
        <f t="shared" si="13"/>
        <v>1</v>
      </c>
      <c r="AK20" s="1" t="s">
        <v>78</v>
      </c>
      <c r="AL20" s="1" t="s">
        <v>78</v>
      </c>
      <c r="AM20" s="1">
        <f t="shared" si="14"/>
        <v>1</v>
      </c>
      <c r="AN20" s="1" t="s">
        <v>79</v>
      </c>
      <c r="AO20" s="1" t="s">
        <v>79</v>
      </c>
      <c r="AP20" s="1">
        <f t="shared" si="15"/>
        <v>1</v>
      </c>
      <c r="AQ20" s="1" t="s">
        <v>78</v>
      </c>
      <c r="AR20" s="1" t="s">
        <v>79</v>
      </c>
      <c r="AS20" s="1">
        <f t="shared" si="16"/>
        <v>0</v>
      </c>
      <c r="AT20" s="1">
        <f t="shared" si="17"/>
        <v>100</v>
      </c>
      <c r="AU20" s="1">
        <v>0</v>
      </c>
      <c r="AV20" s="1">
        <v>0</v>
      </c>
      <c r="AW20" s="1">
        <v>42</v>
      </c>
      <c r="AX20" s="1">
        <v>42</v>
      </c>
      <c r="AY20" s="1">
        <v>42</v>
      </c>
      <c r="AZ20" s="1">
        <v>60</v>
      </c>
      <c r="BA20" s="33">
        <f t="shared" si="18"/>
        <v>286</v>
      </c>
      <c r="BB20" s="39">
        <f t="shared" si="19"/>
        <v>5.9595375722543356</v>
      </c>
      <c r="BC20" s="40">
        <f t="shared" si="0"/>
        <v>40</v>
      </c>
      <c r="BD20" s="40">
        <f t="shared" si="1"/>
        <v>246</v>
      </c>
      <c r="BE20" s="39">
        <f t="shared" si="2"/>
        <v>5.2658959537572256</v>
      </c>
      <c r="BF20" s="39"/>
      <c r="BG20" s="42">
        <v>14</v>
      </c>
      <c r="BH20" s="42">
        <v>4.5</v>
      </c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3" t="str">
        <f t="shared" si="23"/>
        <v>(+coseno)</v>
      </c>
      <c r="BW20" s="43" t="str">
        <f t="shared" si="24"/>
        <v>(+coseno)</v>
      </c>
      <c r="BX20" s="43" t="str">
        <f t="shared" si="25"/>
        <v>(+coseno)</v>
      </c>
    </row>
    <row r="21" spans="1:76">
      <c r="A21" s="1" t="s">
        <v>131</v>
      </c>
      <c r="B21" s="1" t="s">
        <v>104</v>
      </c>
      <c r="C21" s="1" t="s">
        <v>103</v>
      </c>
      <c r="D21" s="1" t="s">
        <v>79</v>
      </c>
      <c r="E21" s="1" t="s">
        <v>79</v>
      </c>
      <c r="F21" s="1">
        <f t="shared" si="3"/>
        <v>1</v>
      </c>
      <c r="G21" s="1" t="s">
        <v>79</v>
      </c>
      <c r="H21" s="1" t="s">
        <v>78</v>
      </c>
      <c r="I21" s="1">
        <f t="shared" si="4"/>
        <v>0</v>
      </c>
      <c r="J21" s="1" t="s">
        <v>78</v>
      </c>
      <c r="K21" s="1" t="s">
        <v>78</v>
      </c>
      <c r="L21" s="1">
        <f t="shared" si="5"/>
        <v>1</v>
      </c>
      <c r="M21" s="1" t="s">
        <v>79</v>
      </c>
      <c r="N21" s="1" t="s">
        <v>79</v>
      </c>
      <c r="O21" s="1">
        <f t="shared" si="6"/>
        <v>1</v>
      </c>
      <c r="P21" s="1" t="s">
        <v>79</v>
      </c>
      <c r="Q21" s="1" t="s">
        <v>79</v>
      </c>
      <c r="R21" s="1">
        <f t="shared" si="7"/>
        <v>1</v>
      </c>
      <c r="S21" s="1" t="s">
        <v>79</v>
      </c>
      <c r="T21" s="1" t="s">
        <v>79</v>
      </c>
      <c r="U21" s="1">
        <f t="shared" si="8"/>
        <v>1</v>
      </c>
      <c r="V21" s="1" t="s">
        <v>78</v>
      </c>
      <c r="W21" s="1" t="s">
        <v>78</v>
      </c>
      <c r="X21" s="1">
        <f t="shared" si="9"/>
        <v>1</v>
      </c>
      <c r="Y21" s="1" t="s">
        <v>79</v>
      </c>
      <c r="Z21" s="1" t="s">
        <v>79</v>
      </c>
      <c r="AA21" s="1">
        <f t="shared" si="10"/>
        <v>1</v>
      </c>
      <c r="AB21" s="1" t="s">
        <v>78</v>
      </c>
      <c r="AC21" s="1" t="s">
        <v>79</v>
      </c>
      <c r="AD21" s="1">
        <f t="shared" si="11"/>
        <v>0</v>
      </c>
      <c r="AE21" s="1" t="s">
        <v>79</v>
      </c>
      <c r="AF21" s="1" t="s">
        <v>78</v>
      </c>
      <c r="AG21" s="1">
        <f t="shared" si="12"/>
        <v>0</v>
      </c>
      <c r="AH21" s="1" t="s">
        <v>78</v>
      </c>
      <c r="AI21" s="1" t="s">
        <v>78</v>
      </c>
      <c r="AJ21" s="1">
        <f t="shared" si="13"/>
        <v>1</v>
      </c>
      <c r="AK21" s="1" t="s">
        <v>79</v>
      </c>
      <c r="AL21" s="1" t="s">
        <v>78</v>
      </c>
      <c r="AM21" s="1">
        <f t="shared" si="14"/>
        <v>0</v>
      </c>
      <c r="AN21" s="1" t="s">
        <v>79</v>
      </c>
      <c r="AO21" s="1" t="s">
        <v>79</v>
      </c>
      <c r="AP21" s="1">
        <f t="shared" si="15"/>
        <v>1</v>
      </c>
      <c r="AQ21" s="1" t="s">
        <v>78</v>
      </c>
      <c r="AR21" s="1" t="s">
        <v>79</v>
      </c>
      <c r="AS21" s="1">
        <f t="shared" si="16"/>
        <v>0</v>
      </c>
      <c r="AT21" s="1">
        <f t="shared" si="17"/>
        <v>90</v>
      </c>
      <c r="AU21" s="1">
        <v>0</v>
      </c>
      <c r="AV21" s="1">
        <v>0</v>
      </c>
      <c r="AW21" s="1">
        <v>42</v>
      </c>
      <c r="AX21" s="1">
        <v>42</v>
      </c>
      <c r="AY21" s="1">
        <v>42</v>
      </c>
      <c r="AZ21" s="1">
        <v>60</v>
      </c>
      <c r="BA21" s="33">
        <f t="shared" si="18"/>
        <v>276</v>
      </c>
      <c r="BB21" s="39">
        <f t="shared" si="19"/>
        <v>5.7861271676300579</v>
      </c>
      <c r="BC21" s="40">
        <f t="shared" si="0"/>
        <v>50</v>
      </c>
      <c r="BD21" s="40">
        <f t="shared" si="1"/>
        <v>226</v>
      </c>
      <c r="BE21" s="39">
        <f t="shared" si="2"/>
        <v>4.9190751445086702</v>
      </c>
      <c r="BF21" s="39"/>
      <c r="BG21" s="42">
        <v>15</v>
      </c>
      <c r="BH21" s="42">
        <v>3.5</v>
      </c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3" t="str">
        <f t="shared" si="23"/>
        <v>(+coseno)</v>
      </c>
      <c r="BW21" s="43" t="str">
        <f t="shared" si="24"/>
        <v>(+coseno)</v>
      </c>
      <c r="BX21" s="43" t="str">
        <f t="shared" si="25"/>
        <v>(+coseno)</v>
      </c>
    </row>
    <row r="22" spans="1:76">
      <c r="A22" s="1" t="s">
        <v>132</v>
      </c>
      <c r="B22" s="1" t="s">
        <v>133</v>
      </c>
      <c r="C22" s="1" t="s">
        <v>134</v>
      </c>
      <c r="D22" s="1" t="s">
        <v>79</v>
      </c>
      <c r="E22" s="1" t="s">
        <v>79</v>
      </c>
      <c r="F22" s="1">
        <f t="shared" si="3"/>
        <v>1</v>
      </c>
      <c r="G22" s="1" t="s">
        <v>78</v>
      </c>
      <c r="H22" s="1" t="s">
        <v>78</v>
      </c>
      <c r="I22" s="1">
        <f t="shared" si="4"/>
        <v>1</v>
      </c>
      <c r="J22" s="1" t="s">
        <v>78</v>
      </c>
      <c r="K22" s="1" t="s">
        <v>78</v>
      </c>
      <c r="L22" s="1">
        <f t="shared" si="5"/>
        <v>1</v>
      </c>
      <c r="M22" s="1" t="s">
        <v>78</v>
      </c>
      <c r="N22" s="1" t="s">
        <v>79</v>
      </c>
      <c r="O22" s="1">
        <f t="shared" si="6"/>
        <v>0</v>
      </c>
      <c r="P22" s="1" t="s">
        <v>79</v>
      </c>
      <c r="Q22" s="1" t="s">
        <v>79</v>
      </c>
      <c r="R22" s="1">
        <f t="shared" si="7"/>
        <v>1</v>
      </c>
      <c r="S22" s="1" t="s">
        <v>79</v>
      </c>
      <c r="T22" s="1" t="s">
        <v>79</v>
      </c>
      <c r="U22" s="1">
        <f t="shared" si="8"/>
        <v>1</v>
      </c>
      <c r="V22" s="1" t="s">
        <v>78</v>
      </c>
      <c r="W22" s="1" t="s">
        <v>78</v>
      </c>
      <c r="X22" s="1">
        <f t="shared" si="9"/>
        <v>1</v>
      </c>
      <c r="Y22" s="1" t="s">
        <v>79</v>
      </c>
      <c r="Z22" s="1" t="s">
        <v>79</v>
      </c>
      <c r="AA22" s="1">
        <f t="shared" si="10"/>
        <v>1</v>
      </c>
      <c r="AB22" s="1" t="s">
        <v>78</v>
      </c>
      <c r="AC22" s="1" t="s">
        <v>79</v>
      </c>
      <c r="AD22" s="1">
        <f t="shared" si="11"/>
        <v>0</v>
      </c>
      <c r="AE22" s="1" t="s">
        <v>79</v>
      </c>
      <c r="AF22" s="1" t="s">
        <v>78</v>
      </c>
      <c r="AG22" s="1">
        <f t="shared" si="12"/>
        <v>0</v>
      </c>
      <c r="AH22" s="1" t="s">
        <v>78</v>
      </c>
      <c r="AI22" s="1" t="s">
        <v>78</v>
      </c>
      <c r="AJ22" s="1">
        <f t="shared" si="13"/>
        <v>1</v>
      </c>
      <c r="AK22" s="1" t="s">
        <v>78</v>
      </c>
      <c r="AL22" s="1" t="s">
        <v>78</v>
      </c>
      <c r="AM22" s="1">
        <f t="shared" si="14"/>
        <v>1</v>
      </c>
      <c r="AN22" s="1" t="s">
        <v>79</v>
      </c>
      <c r="AO22" s="1" t="s">
        <v>79</v>
      </c>
      <c r="AP22" s="1">
        <f t="shared" si="15"/>
        <v>1</v>
      </c>
      <c r="AQ22" s="1" t="s">
        <v>78</v>
      </c>
      <c r="AR22" s="1" t="s">
        <v>79</v>
      </c>
      <c r="AS22" s="1">
        <f t="shared" si="16"/>
        <v>0</v>
      </c>
      <c r="AT22" s="1">
        <f t="shared" si="17"/>
        <v>100</v>
      </c>
      <c r="AU22" s="1">
        <v>0</v>
      </c>
      <c r="AV22" s="1">
        <v>10</v>
      </c>
      <c r="AW22" s="1">
        <v>42</v>
      </c>
      <c r="AX22" s="1">
        <v>42</v>
      </c>
      <c r="AY22" s="1">
        <v>42</v>
      </c>
      <c r="AZ22" s="1">
        <v>60</v>
      </c>
      <c r="BA22" s="33">
        <f t="shared" si="18"/>
        <v>296</v>
      </c>
      <c r="BB22" s="39">
        <f t="shared" si="19"/>
        <v>6.1329479768786133</v>
      </c>
      <c r="BC22" s="40">
        <f t="shared" si="0"/>
        <v>40</v>
      </c>
      <c r="BD22" s="40">
        <f t="shared" si="1"/>
        <v>256</v>
      </c>
      <c r="BE22" s="39">
        <f t="shared" si="2"/>
        <v>5.4393063583815024</v>
      </c>
      <c r="BF22" s="39"/>
      <c r="BG22" s="42">
        <v>16</v>
      </c>
      <c r="BH22" s="42">
        <v>2</v>
      </c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3" t="str">
        <f t="shared" si="23"/>
        <v>(+coseno)</v>
      </c>
      <c r="BW22" s="43" t="str">
        <f t="shared" si="24"/>
        <v>(+coseno)</v>
      </c>
      <c r="BX22" s="43" t="str">
        <f t="shared" si="25"/>
        <v>(+coseno)</v>
      </c>
    </row>
    <row r="23" spans="1:76">
      <c r="A23" s="1" t="s">
        <v>135</v>
      </c>
      <c r="B23" s="1"/>
      <c r="C23" s="1" t="s">
        <v>136</v>
      </c>
      <c r="D23" s="1" t="s">
        <v>79</v>
      </c>
      <c r="E23" s="1" t="s">
        <v>79</v>
      </c>
      <c r="F23" s="1">
        <f t="shared" si="3"/>
        <v>1</v>
      </c>
      <c r="G23" s="1" t="s">
        <v>78</v>
      </c>
      <c r="H23" s="1" t="s">
        <v>78</v>
      </c>
      <c r="I23" s="1">
        <f t="shared" si="4"/>
        <v>1</v>
      </c>
      <c r="J23" s="1" t="s">
        <v>78</v>
      </c>
      <c r="K23" s="1" t="s">
        <v>78</v>
      </c>
      <c r="L23" s="1">
        <f t="shared" si="5"/>
        <v>1</v>
      </c>
      <c r="M23" s="1" t="s">
        <v>79</v>
      </c>
      <c r="N23" s="1" t="s">
        <v>79</v>
      </c>
      <c r="O23" s="1">
        <f t="shared" si="6"/>
        <v>1</v>
      </c>
      <c r="P23" s="1" t="s">
        <v>79</v>
      </c>
      <c r="Q23" s="1" t="s">
        <v>79</v>
      </c>
      <c r="R23" s="1">
        <f t="shared" si="7"/>
        <v>1</v>
      </c>
      <c r="S23" s="1" t="s">
        <v>79</v>
      </c>
      <c r="T23" s="1" t="s">
        <v>79</v>
      </c>
      <c r="U23" s="1">
        <f t="shared" si="8"/>
        <v>1</v>
      </c>
      <c r="V23" s="1" t="s">
        <v>78</v>
      </c>
      <c r="W23" s="1" t="s">
        <v>78</v>
      </c>
      <c r="X23" s="1">
        <f t="shared" si="9"/>
        <v>1</v>
      </c>
      <c r="Y23" s="1" t="s">
        <v>79</v>
      </c>
      <c r="Z23" s="1" t="s">
        <v>79</v>
      </c>
      <c r="AA23" s="1">
        <f t="shared" si="10"/>
        <v>1</v>
      </c>
      <c r="AB23" s="1" t="s">
        <v>78</v>
      </c>
      <c r="AC23" s="1" t="s">
        <v>79</v>
      </c>
      <c r="AD23" s="1">
        <f t="shared" si="11"/>
        <v>0</v>
      </c>
      <c r="AE23" s="1" t="s">
        <v>79</v>
      </c>
      <c r="AF23" s="1" t="s">
        <v>78</v>
      </c>
      <c r="AG23" s="1">
        <f t="shared" si="12"/>
        <v>0</v>
      </c>
      <c r="AH23" s="1" t="s">
        <v>78</v>
      </c>
      <c r="AI23" s="1" t="s">
        <v>78</v>
      </c>
      <c r="AJ23" s="1">
        <f t="shared" si="13"/>
        <v>1</v>
      </c>
      <c r="AK23" s="1" t="s">
        <v>79</v>
      </c>
      <c r="AL23" s="1" t="s">
        <v>78</v>
      </c>
      <c r="AM23" s="1">
        <f t="shared" si="14"/>
        <v>0</v>
      </c>
      <c r="AN23" s="1" t="s">
        <v>79</v>
      </c>
      <c r="AO23" s="1" t="s">
        <v>79</v>
      </c>
      <c r="AP23" s="1">
        <f t="shared" si="15"/>
        <v>1</v>
      </c>
      <c r="AQ23" s="1" t="s">
        <v>78</v>
      </c>
      <c r="AR23" s="1" t="s">
        <v>79</v>
      </c>
      <c r="AS23" s="1">
        <f t="shared" si="16"/>
        <v>0</v>
      </c>
      <c r="AT23" s="1">
        <f t="shared" si="17"/>
        <v>100</v>
      </c>
      <c r="AU23" s="1">
        <v>0</v>
      </c>
      <c r="AV23" s="1">
        <v>0</v>
      </c>
      <c r="AW23" s="1">
        <v>42</v>
      </c>
      <c r="AX23" s="1">
        <v>42</v>
      </c>
      <c r="AY23" s="1">
        <v>42</v>
      </c>
      <c r="AZ23" s="1">
        <v>60</v>
      </c>
      <c r="BA23" s="33">
        <f t="shared" si="18"/>
        <v>286</v>
      </c>
      <c r="BB23" s="39">
        <f t="shared" si="19"/>
        <v>5.9595375722543356</v>
      </c>
      <c r="BC23" s="40">
        <f t="shared" si="0"/>
        <v>40</v>
      </c>
      <c r="BD23" s="40">
        <f t="shared" si="1"/>
        <v>246</v>
      </c>
      <c r="BE23" s="39">
        <f t="shared" si="2"/>
        <v>5.2658959537572256</v>
      </c>
      <c r="BF23" s="39"/>
      <c r="BG23" s="42">
        <v>17</v>
      </c>
      <c r="BH23" s="42">
        <v>1</v>
      </c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3" t="str">
        <f t="shared" si="23"/>
        <v>(+coseno)</v>
      </c>
      <c r="BW23" s="43" t="str">
        <f t="shared" si="24"/>
        <v>(+coseno)</v>
      </c>
      <c r="BX23" s="43" t="str">
        <f t="shared" si="25"/>
        <v>(+coseno)</v>
      </c>
    </row>
    <row r="24" spans="1:76">
      <c r="A24" s="1" t="s">
        <v>137</v>
      </c>
      <c r="B24" s="1"/>
      <c r="C24" s="1" t="s">
        <v>138</v>
      </c>
      <c r="D24" s="1" t="s">
        <v>79</v>
      </c>
      <c r="E24" s="1" t="s">
        <v>79</v>
      </c>
      <c r="F24" s="1">
        <f t="shared" si="3"/>
        <v>1</v>
      </c>
      <c r="G24" s="1" t="s">
        <v>78</v>
      </c>
      <c r="H24" s="1" t="s">
        <v>78</v>
      </c>
      <c r="I24" s="1">
        <f t="shared" si="4"/>
        <v>1</v>
      </c>
      <c r="J24" s="1" t="s">
        <v>79</v>
      </c>
      <c r="K24" s="1" t="s">
        <v>78</v>
      </c>
      <c r="L24" s="1">
        <f t="shared" si="5"/>
        <v>0</v>
      </c>
      <c r="M24" s="1" t="s">
        <v>79</v>
      </c>
      <c r="N24" s="1" t="s">
        <v>79</v>
      </c>
      <c r="O24" s="1">
        <f t="shared" si="6"/>
        <v>1</v>
      </c>
      <c r="P24" s="1" t="s">
        <v>79</v>
      </c>
      <c r="Q24" s="1" t="s">
        <v>79</v>
      </c>
      <c r="R24" s="1">
        <f t="shared" si="7"/>
        <v>1</v>
      </c>
      <c r="S24" s="1" t="s">
        <v>79</v>
      </c>
      <c r="T24" s="1" t="s">
        <v>79</v>
      </c>
      <c r="U24" s="1">
        <f t="shared" si="8"/>
        <v>1</v>
      </c>
      <c r="V24" s="1" t="s">
        <v>78</v>
      </c>
      <c r="W24" s="1" t="s">
        <v>78</v>
      </c>
      <c r="X24" s="1">
        <f t="shared" si="9"/>
        <v>1</v>
      </c>
      <c r="Y24" s="1" t="s">
        <v>79</v>
      </c>
      <c r="Z24" s="1" t="s">
        <v>79</v>
      </c>
      <c r="AA24" s="1">
        <f t="shared" si="10"/>
        <v>1</v>
      </c>
      <c r="AB24" s="1" t="s">
        <v>78</v>
      </c>
      <c r="AC24" s="1" t="s">
        <v>79</v>
      </c>
      <c r="AD24" s="1">
        <f t="shared" si="11"/>
        <v>0</v>
      </c>
      <c r="AE24" s="1" t="s">
        <v>79</v>
      </c>
      <c r="AF24" s="1" t="s">
        <v>78</v>
      </c>
      <c r="AG24" s="1">
        <f t="shared" si="12"/>
        <v>0</v>
      </c>
      <c r="AH24" s="1" t="s">
        <v>78</v>
      </c>
      <c r="AI24" s="1" t="s">
        <v>78</v>
      </c>
      <c r="AJ24" s="1">
        <f t="shared" si="13"/>
        <v>1</v>
      </c>
      <c r="AK24" s="1" t="s">
        <v>78</v>
      </c>
      <c r="AL24" s="1" t="s">
        <v>78</v>
      </c>
      <c r="AM24" s="1">
        <f t="shared" si="14"/>
        <v>1</v>
      </c>
      <c r="AN24" s="1" t="s">
        <v>79</v>
      </c>
      <c r="AO24" s="1" t="s">
        <v>79</v>
      </c>
      <c r="AP24" s="1">
        <f t="shared" si="15"/>
        <v>1</v>
      </c>
      <c r="AQ24" s="1" t="s">
        <v>78</v>
      </c>
      <c r="AR24" s="1" t="s">
        <v>79</v>
      </c>
      <c r="AS24" s="1">
        <f t="shared" si="16"/>
        <v>0</v>
      </c>
      <c r="AT24" s="1">
        <f t="shared" si="17"/>
        <v>100</v>
      </c>
      <c r="AU24" s="1">
        <v>0</v>
      </c>
      <c r="AV24" s="1">
        <v>10</v>
      </c>
      <c r="AW24" s="1">
        <v>42</v>
      </c>
      <c r="AX24" s="1">
        <v>42</v>
      </c>
      <c r="AY24" s="1">
        <v>42</v>
      </c>
      <c r="AZ24" s="1">
        <v>60</v>
      </c>
      <c r="BA24" s="33">
        <f t="shared" ref="BA24:BA32" si="26">SUM(AT24:AZ24)</f>
        <v>296</v>
      </c>
      <c r="BB24" s="39">
        <f t="shared" si="19"/>
        <v>6.1329479768786133</v>
      </c>
      <c r="BC24" s="40">
        <f t="shared" si="0"/>
        <v>40</v>
      </c>
      <c r="BD24" s="40">
        <f t="shared" si="1"/>
        <v>256</v>
      </c>
      <c r="BE24" s="39">
        <f t="shared" si="2"/>
        <v>5.4393063583815024</v>
      </c>
      <c r="BF24" s="39"/>
      <c r="BG24" s="42">
        <v>18</v>
      </c>
      <c r="BH24" s="42">
        <v>0</v>
      </c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3" t="str">
        <f t="shared" si="23"/>
        <v>(+coseno)</v>
      </c>
      <c r="BW24" s="43" t="str">
        <f t="shared" si="24"/>
        <v>(+coseno)</v>
      </c>
      <c r="BX24" s="43" t="str">
        <f t="shared" si="25"/>
        <v>(+coseno)</v>
      </c>
    </row>
    <row r="25" spans="1:76">
      <c r="A25" s="1" t="s">
        <v>139</v>
      </c>
      <c r="B25" s="1" t="s">
        <v>140</v>
      </c>
      <c r="C25" s="1" t="s">
        <v>141</v>
      </c>
      <c r="D25" s="1" t="s">
        <v>79</v>
      </c>
      <c r="E25" s="1" t="s">
        <v>79</v>
      </c>
      <c r="F25" s="1">
        <f t="shared" si="3"/>
        <v>1</v>
      </c>
      <c r="G25" s="1" t="s">
        <v>78</v>
      </c>
      <c r="H25" s="1" t="s">
        <v>78</v>
      </c>
      <c r="I25" s="1">
        <f t="shared" si="4"/>
        <v>1</v>
      </c>
      <c r="J25" s="1" t="s">
        <v>79</v>
      </c>
      <c r="K25" s="1" t="s">
        <v>78</v>
      </c>
      <c r="L25" s="1">
        <f t="shared" si="5"/>
        <v>0</v>
      </c>
      <c r="M25" s="1" t="s">
        <v>79</v>
      </c>
      <c r="N25" s="1" t="s">
        <v>79</v>
      </c>
      <c r="O25" s="1">
        <f t="shared" si="6"/>
        <v>1</v>
      </c>
      <c r="P25" s="1" t="s">
        <v>78</v>
      </c>
      <c r="Q25" s="1" t="s">
        <v>79</v>
      </c>
      <c r="R25" s="1">
        <f t="shared" si="7"/>
        <v>0</v>
      </c>
      <c r="S25" s="1" t="s">
        <v>79</v>
      </c>
      <c r="T25" s="1" t="s">
        <v>79</v>
      </c>
      <c r="U25" s="1">
        <f t="shared" si="8"/>
        <v>1</v>
      </c>
      <c r="V25" s="1" t="s">
        <v>78</v>
      </c>
      <c r="W25" s="1" t="s">
        <v>78</v>
      </c>
      <c r="X25" s="1">
        <f t="shared" si="9"/>
        <v>1</v>
      </c>
      <c r="Y25" s="1" t="s">
        <v>79</v>
      </c>
      <c r="Z25" s="1" t="s">
        <v>79</v>
      </c>
      <c r="AA25" s="1">
        <f t="shared" si="10"/>
        <v>1</v>
      </c>
      <c r="AB25" s="1" t="s">
        <v>79</v>
      </c>
      <c r="AC25" s="1" t="s">
        <v>79</v>
      </c>
      <c r="AD25" s="1">
        <f t="shared" si="11"/>
        <v>1</v>
      </c>
      <c r="AE25" s="1" t="s">
        <v>78</v>
      </c>
      <c r="AF25" s="1" t="s">
        <v>78</v>
      </c>
      <c r="AG25" s="1">
        <f t="shared" si="12"/>
        <v>1</v>
      </c>
      <c r="AH25" s="1" t="s">
        <v>78</v>
      </c>
      <c r="AI25" s="1" t="s">
        <v>78</v>
      </c>
      <c r="AJ25" s="1">
        <f t="shared" si="13"/>
        <v>1</v>
      </c>
      <c r="AK25" s="1" t="s">
        <v>78</v>
      </c>
      <c r="AL25" s="1" t="s">
        <v>78</v>
      </c>
      <c r="AM25" s="1">
        <f t="shared" si="14"/>
        <v>1</v>
      </c>
      <c r="AN25" s="1" t="s">
        <v>79</v>
      </c>
      <c r="AO25" s="1" t="s">
        <v>79</v>
      </c>
      <c r="AP25" s="1">
        <f t="shared" si="15"/>
        <v>1</v>
      </c>
      <c r="AQ25" s="1" t="s">
        <v>79</v>
      </c>
      <c r="AR25" s="1" t="s">
        <v>79</v>
      </c>
      <c r="AS25" s="1">
        <f t="shared" si="16"/>
        <v>1</v>
      </c>
      <c r="AT25" s="1">
        <f t="shared" si="17"/>
        <v>120</v>
      </c>
      <c r="AU25" s="1">
        <v>0</v>
      </c>
      <c r="AV25" s="1">
        <v>10</v>
      </c>
      <c r="AW25" s="1">
        <v>42</v>
      </c>
      <c r="AX25" s="1">
        <v>42</v>
      </c>
      <c r="AY25" s="1">
        <v>42</v>
      </c>
      <c r="AZ25" s="1">
        <v>60</v>
      </c>
      <c r="BA25" s="33">
        <f t="shared" si="26"/>
        <v>316</v>
      </c>
      <c r="BB25" s="39">
        <f t="shared" si="19"/>
        <v>6.4797687861271678</v>
      </c>
      <c r="BC25" s="40">
        <f t="shared" si="0"/>
        <v>20</v>
      </c>
      <c r="BD25" s="40">
        <f t="shared" si="1"/>
        <v>296</v>
      </c>
      <c r="BE25" s="39">
        <f t="shared" si="2"/>
        <v>6.1329479768786133</v>
      </c>
      <c r="BF25" s="39"/>
      <c r="BG25" s="42">
        <v>19</v>
      </c>
      <c r="BH25" s="42">
        <v>0</v>
      </c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3" t="str">
        <f t="shared" ref="BV25" si="27">IF(AND(BN25=0,BO25=1),"(+seno)",IF(AND(BN25=1,BO25=1),"(-seno)",IF(AND(BN25=1,BO25=0),"(-coseno)",IF(AND(BN25=0,BO25=0),"(+coseno)",FALSE))))</f>
        <v>(+coseno)</v>
      </c>
      <c r="BW25" s="43" t="str">
        <f t="shared" ref="BW25" si="28">IF(AND(BP25=0,BQ25=1),"(+seno)",IF(AND(BP25=1,BQ25=1),"(-seno)",IF(AND(BP25=1,BQ25=0),"(-coseno)",IF(AND(BP25=0,BQ25=0),"(+coseno)",FALSE))))</f>
        <v>(+coseno)</v>
      </c>
      <c r="BX25" s="43" t="str">
        <f t="shared" ref="BX25" si="29">IF(AND(BR25=0,BU25=1),"(+seno)",IF(AND(BR25=1,BU25=1),"(-seno)",IF(AND(BR25=1,BU25=0),"(-coseno)",IF(AND(BR25=0,BU25=0),"(+coseno)",FALSE))))</f>
        <v>(+coseno)</v>
      </c>
    </row>
    <row r="26" spans="1:76">
      <c r="A26" s="1" t="s">
        <v>142</v>
      </c>
      <c r="B26" s="1"/>
      <c r="C26" s="1" t="s">
        <v>130</v>
      </c>
      <c r="D26" s="1" t="s">
        <v>79</v>
      </c>
      <c r="E26" s="1" t="s">
        <v>79</v>
      </c>
      <c r="F26" s="1">
        <f t="shared" si="3"/>
        <v>1</v>
      </c>
      <c r="G26" s="1" t="s">
        <v>79</v>
      </c>
      <c r="H26" s="1" t="s">
        <v>78</v>
      </c>
      <c r="I26" s="1">
        <f t="shared" si="4"/>
        <v>0</v>
      </c>
      <c r="J26" s="1" t="s">
        <v>78</v>
      </c>
      <c r="K26" s="1" t="s">
        <v>78</v>
      </c>
      <c r="L26" s="1">
        <f t="shared" si="5"/>
        <v>1</v>
      </c>
      <c r="M26" s="1" t="s">
        <v>79</v>
      </c>
      <c r="N26" s="1" t="s">
        <v>79</v>
      </c>
      <c r="O26" s="1">
        <f t="shared" si="6"/>
        <v>1</v>
      </c>
      <c r="P26" s="1" t="s">
        <v>79</v>
      </c>
      <c r="Q26" s="1" t="s">
        <v>79</v>
      </c>
      <c r="R26" s="1">
        <f t="shared" si="7"/>
        <v>1</v>
      </c>
      <c r="S26" s="1" t="s">
        <v>79</v>
      </c>
      <c r="T26" s="1" t="s">
        <v>79</v>
      </c>
      <c r="U26" s="1">
        <f t="shared" si="8"/>
        <v>1</v>
      </c>
      <c r="V26" s="1" t="s">
        <v>78</v>
      </c>
      <c r="W26" s="1" t="s">
        <v>78</v>
      </c>
      <c r="X26" s="1">
        <f t="shared" si="9"/>
        <v>1</v>
      </c>
      <c r="Y26" s="1" t="s">
        <v>79</v>
      </c>
      <c r="Z26" s="1" t="s">
        <v>79</v>
      </c>
      <c r="AA26" s="1">
        <f t="shared" si="10"/>
        <v>1</v>
      </c>
      <c r="AB26" s="1" t="s">
        <v>78</v>
      </c>
      <c r="AC26" s="1" t="s">
        <v>79</v>
      </c>
      <c r="AD26" s="1">
        <f t="shared" si="11"/>
        <v>0</v>
      </c>
      <c r="AE26" s="1" t="s">
        <v>79</v>
      </c>
      <c r="AF26" s="1" t="s">
        <v>78</v>
      </c>
      <c r="AG26" s="1">
        <f t="shared" si="12"/>
        <v>0</v>
      </c>
      <c r="AH26" s="1" t="s">
        <v>78</v>
      </c>
      <c r="AI26" s="1" t="s">
        <v>78</v>
      </c>
      <c r="AJ26" s="1">
        <f t="shared" si="13"/>
        <v>1</v>
      </c>
      <c r="AK26" s="1" t="s">
        <v>79</v>
      </c>
      <c r="AL26" s="1" t="s">
        <v>78</v>
      </c>
      <c r="AM26" s="1">
        <f t="shared" si="14"/>
        <v>0</v>
      </c>
      <c r="AN26" s="1" t="s">
        <v>79</v>
      </c>
      <c r="AO26" s="1" t="s">
        <v>79</v>
      </c>
      <c r="AP26" s="1">
        <f t="shared" si="15"/>
        <v>1</v>
      </c>
      <c r="AQ26" s="1" t="s">
        <v>78</v>
      </c>
      <c r="AR26" s="1" t="s">
        <v>79</v>
      </c>
      <c r="AS26" s="1">
        <f t="shared" si="16"/>
        <v>0</v>
      </c>
      <c r="AT26" s="1">
        <f t="shared" si="17"/>
        <v>90</v>
      </c>
      <c r="AU26" s="1">
        <v>0</v>
      </c>
      <c r="AV26" s="1">
        <v>0</v>
      </c>
      <c r="AW26" s="1">
        <v>42</v>
      </c>
      <c r="AX26" s="1">
        <v>42</v>
      </c>
      <c r="AY26" s="1">
        <v>42</v>
      </c>
      <c r="AZ26" s="1">
        <v>60</v>
      </c>
      <c r="BA26" s="33">
        <f t="shared" si="26"/>
        <v>276</v>
      </c>
      <c r="BB26" s="39">
        <f t="shared" si="19"/>
        <v>5.7861271676300579</v>
      </c>
      <c r="BC26" s="40">
        <f t="shared" si="0"/>
        <v>50</v>
      </c>
      <c r="BD26" s="40">
        <f t="shared" si="1"/>
        <v>226</v>
      </c>
      <c r="BE26" s="39">
        <f t="shared" si="2"/>
        <v>4.9190751445086702</v>
      </c>
      <c r="BF26" s="39"/>
      <c r="BG26" s="42">
        <v>20</v>
      </c>
      <c r="BH26" s="42">
        <v>0</v>
      </c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3" t="str">
        <f t="shared" si="23"/>
        <v>(+coseno)</v>
      </c>
      <c r="BW26" s="43" t="str">
        <f t="shared" si="24"/>
        <v>(+coseno)</v>
      </c>
      <c r="BX26" s="43" t="str">
        <f t="shared" si="25"/>
        <v>(+coseno)</v>
      </c>
    </row>
    <row r="27" spans="1:76">
      <c r="A27" s="1" t="s">
        <v>143</v>
      </c>
      <c r="B27" s="1"/>
      <c r="C27" s="1" t="s">
        <v>144</v>
      </c>
      <c r="D27" s="1" t="s">
        <v>79</v>
      </c>
      <c r="E27" s="1" t="s">
        <v>79</v>
      </c>
      <c r="F27" s="1">
        <f t="shared" si="3"/>
        <v>1</v>
      </c>
      <c r="G27" s="1" t="s">
        <v>79</v>
      </c>
      <c r="H27" s="1" t="s">
        <v>78</v>
      </c>
      <c r="I27" s="1">
        <f t="shared" si="4"/>
        <v>0</v>
      </c>
      <c r="J27" s="1" t="s">
        <v>78</v>
      </c>
      <c r="K27" s="1" t="s">
        <v>78</v>
      </c>
      <c r="L27" s="1">
        <f t="shared" si="5"/>
        <v>1</v>
      </c>
      <c r="M27" s="1" t="s">
        <v>79</v>
      </c>
      <c r="N27" s="1" t="s">
        <v>79</v>
      </c>
      <c r="O27" s="1">
        <f t="shared" si="6"/>
        <v>1</v>
      </c>
      <c r="P27" s="1" t="s">
        <v>79</v>
      </c>
      <c r="Q27" s="1" t="s">
        <v>79</v>
      </c>
      <c r="R27" s="1">
        <f t="shared" si="7"/>
        <v>1</v>
      </c>
      <c r="S27" s="1" t="s">
        <v>79</v>
      </c>
      <c r="T27" s="1" t="s">
        <v>79</v>
      </c>
      <c r="U27" s="1">
        <f t="shared" si="8"/>
        <v>1</v>
      </c>
      <c r="V27" s="1" t="s">
        <v>78</v>
      </c>
      <c r="W27" s="1" t="s">
        <v>78</v>
      </c>
      <c r="X27" s="1">
        <f t="shared" si="9"/>
        <v>1</v>
      </c>
      <c r="Y27" s="1" t="s">
        <v>79</v>
      </c>
      <c r="Z27" s="1" t="s">
        <v>79</v>
      </c>
      <c r="AA27" s="1">
        <f t="shared" si="10"/>
        <v>1</v>
      </c>
      <c r="AB27" s="1" t="s">
        <v>78</v>
      </c>
      <c r="AC27" s="1" t="s">
        <v>79</v>
      </c>
      <c r="AD27" s="1">
        <f t="shared" si="11"/>
        <v>0</v>
      </c>
      <c r="AE27" s="1" t="s">
        <v>79</v>
      </c>
      <c r="AF27" s="1" t="s">
        <v>78</v>
      </c>
      <c r="AG27" s="1">
        <f t="shared" si="12"/>
        <v>0</v>
      </c>
      <c r="AH27" s="1" t="s">
        <v>78</v>
      </c>
      <c r="AI27" s="1" t="s">
        <v>78</v>
      </c>
      <c r="AJ27" s="1">
        <f t="shared" si="13"/>
        <v>1</v>
      </c>
      <c r="AK27" s="1" t="s">
        <v>79</v>
      </c>
      <c r="AL27" s="1" t="s">
        <v>78</v>
      </c>
      <c r="AM27" s="1">
        <f t="shared" si="14"/>
        <v>0</v>
      </c>
      <c r="AN27" s="1" t="s">
        <v>79</v>
      </c>
      <c r="AO27" s="1" t="s">
        <v>79</v>
      </c>
      <c r="AP27" s="1">
        <f t="shared" si="15"/>
        <v>1</v>
      </c>
      <c r="AQ27" s="1" t="s">
        <v>78</v>
      </c>
      <c r="AR27" s="1" t="s">
        <v>79</v>
      </c>
      <c r="AS27" s="1">
        <f t="shared" si="16"/>
        <v>0</v>
      </c>
      <c r="AT27" s="1">
        <f t="shared" si="17"/>
        <v>90</v>
      </c>
      <c r="AU27" s="1">
        <v>0</v>
      </c>
      <c r="AV27" s="1">
        <v>0</v>
      </c>
      <c r="AW27" s="1">
        <v>42</v>
      </c>
      <c r="AX27" s="1">
        <v>42</v>
      </c>
      <c r="AY27" s="1">
        <v>42</v>
      </c>
      <c r="AZ27" s="1">
        <v>40</v>
      </c>
      <c r="BA27" s="33">
        <f t="shared" si="26"/>
        <v>256</v>
      </c>
      <c r="BB27" s="39">
        <f t="shared" si="19"/>
        <v>5.4393063583815024</v>
      </c>
      <c r="BC27" s="40">
        <f t="shared" si="0"/>
        <v>50</v>
      </c>
      <c r="BD27" s="40">
        <f t="shared" si="1"/>
        <v>206</v>
      </c>
      <c r="BE27" s="39">
        <f t="shared" si="2"/>
        <v>4.5722543352601157</v>
      </c>
      <c r="BF27" s="39"/>
      <c r="BG27" s="42">
        <v>21</v>
      </c>
      <c r="BH27" s="42">
        <v>-1</v>
      </c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3" t="str">
        <f t="shared" ref="BV27:BV28" si="30">IF(AND(BN27=0,BO27=1),"(+seno)",IF(AND(BN27=1,BO27=1),"(-seno)",IF(AND(BN27=1,BO27=0),"(-coseno)",IF(AND(BN27=0,BO27=0),"(+coseno)",FALSE))))</f>
        <v>(+coseno)</v>
      </c>
      <c r="BW27" s="43" t="str">
        <f t="shared" ref="BW27:BW28" si="31">IF(AND(BP27=0,BQ27=1),"(+seno)",IF(AND(BP27=1,BQ27=1),"(-seno)",IF(AND(BP27=1,BQ27=0),"(-coseno)",IF(AND(BP27=0,BQ27=0),"(+coseno)",FALSE))))</f>
        <v>(+coseno)</v>
      </c>
      <c r="BX27" s="43" t="str">
        <f t="shared" ref="BX27:BX28" si="32">IF(AND(BR27=0,BU27=1),"(+seno)",IF(AND(BR27=1,BU27=1),"(-seno)",IF(AND(BR27=1,BU27=0),"(-coseno)",IF(AND(BR27=0,BU27=0),"(+coseno)",FALSE))))</f>
        <v>(+coseno)</v>
      </c>
    </row>
    <row r="28" spans="1:76">
      <c r="A28" s="1" t="s">
        <v>145</v>
      </c>
      <c r="B28" s="1" t="s">
        <v>146</v>
      </c>
      <c r="C28" s="1" t="s">
        <v>112</v>
      </c>
      <c r="D28" s="1" t="s">
        <v>79</v>
      </c>
      <c r="E28" s="1" t="s">
        <v>79</v>
      </c>
      <c r="F28" s="1">
        <f t="shared" si="3"/>
        <v>1</v>
      </c>
      <c r="G28" s="1" t="s">
        <v>78</v>
      </c>
      <c r="H28" s="1" t="s">
        <v>78</v>
      </c>
      <c r="I28" s="1">
        <f t="shared" si="4"/>
        <v>1</v>
      </c>
      <c r="J28" s="1" t="s">
        <v>78</v>
      </c>
      <c r="K28" s="1" t="s">
        <v>78</v>
      </c>
      <c r="L28" s="1">
        <f t="shared" si="5"/>
        <v>1</v>
      </c>
      <c r="M28" s="1" t="s">
        <v>78</v>
      </c>
      <c r="N28" s="1" t="s">
        <v>79</v>
      </c>
      <c r="O28" s="1">
        <f t="shared" si="6"/>
        <v>0</v>
      </c>
      <c r="P28" s="1" t="s">
        <v>79</v>
      </c>
      <c r="Q28" s="1" t="s">
        <v>79</v>
      </c>
      <c r="R28" s="1">
        <f t="shared" si="7"/>
        <v>1</v>
      </c>
      <c r="S28" s="1" t="s">
        <v>79</v>
      </c>
      <c r="T28" s="1" t="s">
        <v>79</v>
      </c>
      <c r="U28" s="1">
        <f t="shared" si="8"/>
        <v>1</v>
      </c>
      <c r="V28" s="1" t="s">
        <v>78</v>
      </c>
      <c r="W28" s="1" t="s">
        <v>78</v>
      </c>
      <c r="X28" s="1">
        <f t="shared" si="9"/>
        <v>1</v>
      </c>
      <c r="Y28" s="1" t="s">
        <v>79</v>
      </c>
      <c r="Z28" s="1" t="s">
        <v>79</v>
      </c>
      <c r="AA28" s="1">
        <f t="shared" si="10"/>
        <v>1</v>
      </c>
      <c r="AB28" s="1" t="s">
        <v>78</v>
      </c>
      <c r="AC28" s="1" t="s">
        <v>79</v>
      </c>
      <c r="AD28" s="1">
        <f t="shared" si="11"/>
        <v>0</v>
      </c>
      <c r="AE28" s="1" t="s">
        <v>79</v>
      </c>
      <c r="AF28" s="1" t="s">
        <v>78</v>
      </c>
      <c r="AG28" s="1">
        <f t="shared" si="12"/>
        <v>0</v>
      </c>
      <c r="AH28" s="1" t="s">
        <v>78</v>
      </c>
      <c r="AI28" s="1" t="s">
        <v>78</v>
      </c>
      <c r="AJ28" s="1">
        <f t="shared" si="13"/>
        <v>1</v>
      </c>
      <c r="AK28" s="1" t="s">
        <v>78</v>
      </c>
      <c r="AL28" s="1" t="s">
        <v>78</v>
      </c>
      <c r="AM28" s="1">
        <f t="shared" si="14"/>
        <v>1</v>
      </c>
      <c r="AN28" s="1" t="s">
        <v>79</v>
      </c>
      <c r="AO28" s="1" t="s">
        <v>79</v>
      </c>
      <c r="AP28" s="1">
        <f t="shared" si="15"/>
        <v>1</v>
      </c>
      <c r="AQ28" s="1" t="s">
        <v>78</v>
      </c>
      <c r="AR28" s="1" t="s">
        <v>79</v>
      </c>
      <c r="AS28" s="1">
        <f t="shared" si="16"/>
        <v>0</v>
      </c>
      <c r="AT28" s="1">
        <f t="shared" si="17"/>
        <v>100</v>
      </c>
      <c r="AU28" s="1">
        <v>0</v>
      </c>
      <c r="AV28" s="1">
        <v>0</v>
      </c>
      <c r="AW28" s="1">
        <v>42</v>
      </c>
      <c r="AX28" s="1">
        <v>42</v>
      </c>
      <c r="AY28" s="1">
        <v>42</v>
      </c>
      <c r="AZ28" s="1">
        <v>60</v>
      </c>
      <c r="BA28" s="33">
        <f t="shared" si="26"/>
        <v>286</v>
      </c>
      <c r="BB28" s="39">
        <f t="shared" si="19"/>
        <v>5.9595375722543356</v>
      </c>
      <c r="BC28" s="40">
        <f t="shared" si="0"/>
        <v>40</v>
      </c>
      <c r="BD28" s="40">
        <f t="shared" si="1"/>
        <v>246</v>
      </c>
      <c r="BE28" s="39">
        <f t="shared" si="2"/>
        <v>5.2658959537572256</v>
      </c>
      <c r="BF28" s="39"/>
      <c r="BG28" s="42">
        <v>22</v>
      </c>
      <c r="BH28" s="42">
        <v>-1.5</v>
      </c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3" t="str">
        <f t="shared" si="30"/>
        <v>(+coseno)</v>
      </c>
      <c r="BW28" s="43" t="str">
        <f t="shared" si="31"/>
        <v>(+coseno)</v>
      </c>
      <c r="BX28" s="43" t="str">
        <f t="shared" si="32"/>
        <v>(+coseno)</v>
      </c>
    </row>
    <row r="29" spans="1:76">
      <c r="A29" s="1" t="s">
        <v>147</v>
      </c>
      <c r="B29" s="1"/>
      <c r="C29" s="1" t="s">
        <v>148</v>
      </c>
      <c r="D29" s="1" t="s">
        <v>79</v>
      </c>
      <c r="E29" s="1" t="s">
        <v>79</v>
      </c>
      <c r="F29" s="1">
        <f t="shared" si="3"/>
        <v>1</v>
      </c>
      <c r="G29" s="1" t="s">
        <v>79</v>
      </c>
      <c r="H29" s="1" t="s">
        <v>78</v>
      </c>
      <c r="I29" s="1">
        <f t="shared" si="4"/>
        <v>0</v>
      </c>
      <c r="J29" s="1" t="s">
        <v>78</v>
      </c>
      <c r="K29" s="1" t="s">
        <v>78</v>
      </c>
      <c r="L29" s="1">
        <f t="shared" si="5"/>
        <v>1</v>
      </c>
      <c r="M29" s="1" t="s">
        <v>79</v>
      </c>
      <c r="N29" s="1" t="s">
        <v>79</v>
      </c>
      <c r="O29" s="1">
        <f t="shared" si="6"/>
        <v>1</v>
      </c>
      <c r="P29" s="1" t="s">
        <v>79</v>
      </c>
      <c r="Q29" s="1" t="s">
        <v>79</v>
      </c>
      <c r="R29" s="1">
        <f t="shared" si="7"/>
        <v>1</v>
      </c>
      <c r="S29" s="1" t="s">
        <v>79</v>
      </c>
      <c r="T29" s="1" t="s">
        <v>79</v>
      </c>
      <c r="U29" s="1">
        <f t="shared" si="8"/>
        <v>1</v>
      </c>
      <c r="V29" s="1" t="s">
        <v>78</v>
      </c>
      <c r="W29" s="1" t="s">
        <v>78</v>
      </c>
      <c r="X29" s="1">
        <f t="shared" si="9"/>
        <v>1</v>
      </c>
      <c r="Y29" s="1" t="s">
        <v>79</v>
      </c>
      <c r="Z29" s="1" t="s">
        <v>79</v>
      </c>
      <c r="AA29" s="1">
        <f t="shared" si="10"/>
        <v>1</v>
      </c>
      <c r="AB29" s="1" t="s">
        <v>78</v>
      </c>
      <c r="AC29" s="1" t="s">
        <v>79</v>
      </c>
      <c r="AD29" s="1">
        <f t="shared" si="11"/>
        <v>0</v>
      </c>
      <c r="AE29" s="1" t="s">
        <v>79</v>
      </c>
      <c r="AF29" s="1" t="s">
        <v>78</v>
      </c>
      <c r="AG29" s="1">
        <f t="shared" si="12"/>
        <v>0</v>
      </c>
      <c r="AH29" s="1" t="s">
        <v>78</v>
      </c>
      <c r="AI29" s="1" t="s">
        <v>78</v>
      </c>
      <c r="AJ29" s="1">
        <f t="shared" si="13"/>
        <v>1</v>
      </c>
      <c r="AK29" s="1" t="s">
        <v>78</v>
      </c>
      <c r="AL29" s="1" t="s">
        <v>78</v>
      </c>
      <c r="AM29" s="1">
        <f t="shared" si="14"/>
        <v>1</v>
      </c>
      <c r="AN29" s="1" t="s">
        <v>79</v>
      </c>
      <c r="AO29" s="1" t="s">
        <v>79</v>
      </c>
      <c r="AP29" s="1">
        <f t="shared" si="15"/>
        <v>1</v>
      </c>
      <c r="AQ29" s="1" t="s">
        <v>78</v>
      </c>
      <c r="AR29" s="1" t="s">
        <v>79</v>
      </c>
      <c r="AS29" s="1">
        <f t="shared" si="16"/>
        <v>0</v>
      </c>
      <c r="AT29" s="1">
        <f t="shared" si="17"/>
        <v>100</v>
      </c>
      <c r="AU29" s="1">
        <v>0</v>
      </c>
      <c r="AV29" s="1">
        <v>0</v>
      </c>
      <c r="AW29" s="1">
        <v>42</v>
      </c>
      <c r="AX29" s="1">
        <v>42</v>
      </c>
      <c r="AY29" s="1">
        <v>42</v>
      </c>
      <c r="AZ29" s="1">
        <v>40</v>
      </c>
      <c r="BA29" s="33">
        <f t="shared" si="26"/>
        <v>266</v>
      </c>
      <c r="BB29" s="39">
        <f t="shared" si="19"/>
        <v>5.6127167630057802</v>
      </c>
      <c r="BC29" s="40">
        <f t="shared" si="0"/>
        <v>40</v>
      </c>
      <c r="BD29" s="40">
        <f t="shared" si="1"/>
        <v>226</v>
      </c>
      <c r="BE29" s="39">
        <f t="shared" si="2"/>
        <v>4.9190751445086702</v>
      </c>
      <c r="BF29" s="39"/>
      <c r="BG29" s="42">
        <v>23</v>
      </c>
      <c r="BH29" s="42">
        <v>-2</v>
      </c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3" t="str">
        <f t="shared" si="23"/>
        <v>(+coseno)</v>
      </c>
      <c r="BW29" s="43" t="str">
        <f t="shared" si="24"/>
        <v>(+coseno)</v>
      </c>
      <c r="BX29" s="43" t="str">
        <f t="shared" si="25"/>
        <v>(+coseno)</v>
      </c>
    </row>
    <row r="30" spans="1:76">
      <c r="A30" s="1" t="s">
        <v>149</v>
      </c>
      <c r="B30" s="1" t="s">
        <v>150</v>
      </c>
      <c r="C30" s="1" t="s">
        <v>151</v>
      </c>
      <c r="D30" s="1" t="s">
        <v>79</v>
      </c>
      <c r="E30" s="1" t="s">
        <v>79</v>
      </c>
      <c r="F30" s="1">
        <f t="shared" si="3"/>
        <v>1</v>
      </c>
      <c r="G30" s="1" t="s">
        <v>78</v>
      </c>
      <c r="H30" s="1" t="s">
        <v>78</v>
      </c>
      <c r="I30" s="1">
        <f t="shared" si="4"/>
        <v>1</v>
      </c>
      <c r="J30" s="1" t="s">
        <v>79</v>
      </c>
      <c r="K30" s="1" t="s">
        <v>78</v>
      </c>
      <c r="L30" s="1">
        <f t="shared" si="5"/>
        <v>0</v>
      </c>
      <c r="M30" s="1" t="s">
        <v>78</v>
      </c>
      <c r="N30" s="1" t="s">
        <v>79</v>
      </c>
      <c r="O30" s="1">
        <f t="shared" si="6"/>
        <v>0</v>
      </c>
      <c r="P30" s="1" t="s">
        <v>79</v>
      </c>
      <c r="Q30" s="1" t="s">
        <v>79</v>
      </c>
      <c r="R30" s="1">
        <f t="shared" si="7"/>
        <v>1</v>
      </c>
      <c r="S30" s="1" t="s">
        <v>78</v>
      </c>
      <c r="T30" s="1" t="s">
        <v>79</v>
      </c>
      <c r="U30" s="1">
        <f t="shared" si="8"/>
        <v>0</v>
      </c>
      <c r="V30" s="1" t="s">
        <v>79</v>
      </c>
      <c r="W30" s="1" t="s">
        <v>78</v>
      </c>
      <c r="X30" s="1">
        <f t="shared" si="9"/>
        <v>0</v>
      </c>
      <c r="Y30" s="1" t="s">
        <v>79</v>
      </c>
      <c r="Z30" s="1" t="s">
        <v>79</v>
      </c>
      <c r="AA30" s="1">
        <f t="shared" si="10"/>
        <v>1</v>
      </c>
      <c r="AB30" s="1" t="s">
        <v>79</v>
      </c>
      <c r="AC30" s="1" t="s">
        <v>79</v>
      </c>
      <c r="AD30" s="1">
        <f t="shared" si="11"/>
        <v>1</v>
      </c>
      <c r="AE30" s="1" t="s">
        <v>79</v>
      </c>
      <c r="AF30" s="1" t="s">
        <v>78</v>
      </c>
      <c r="AG30" s="1">
        <f t="shared" si="12"/>
        <v>0</v>
      </c>
      <c r="AH30" s="1" t="s">
        <v>78</v>
      </c>
      <c r="AI30" s="1" t="s">
        <v>78</v>
      </c>
      <c r="AJ30" s="1">
        <f t="shared" si="13"/>
        <v>1</v>
      </c>
      <c r="AK30" s="1" t="s">
        <v>79</v>
      </c>
      <c r="AL30" s="1" t="s">
        <v>78</v>
      </c>
      <c r="AM30" s="1">
        <f t="shared" si="14"/>
        <v>0</v>
      </c>
      <c r="AN30" s="1" t="s">
        <v>79</v>
      </c>
      <c r="AO30" s="1" t="s">
        <v>79</v>
      </c>
      <c r="AP30" s="1">
        <f t="shared" si="15"/>
        <v>1</v>
      </c>
      <c r="AQ30" s="1" t="s">
        <v>78</v>
      </c>
      <c r="AR30" s="1" t="s">
        <v>79</v>
      </c>
      <c r="AS30" s="1">
        <f t="shared" si="16"/>
        <v>0</v>
      </c>
      <c r="AT30" s="1">
        <f t="shared" si="17"/>
        <v>70</v>
      </c>
      <c r="AU30" s="1">
        <v>0</v>
      </c>
      <c r="AV30" s="1">
        <v>0</v>
      </c>
      <c r="AW30" s="1">
        <v>42</v>
      </c>
      <c r="AX30" s="1">
        <v>42</v>
      </c>
      <c r="AY30" s="1">
        <v>42</v>
      </c>
      <c r="AZ30" s="1">
        <v>60</v>
      </c>
      <c r="BA30" s="33">
        <f t="shared" si="26"/>
        <v>256</v>
      </c>
      <c r="BB30" s="39">
        <f t="shared" si="19"/>
        <v>5.4393063583815024</v>
      </c>
      <c r="BC30" s="40">
        <f t="shared" si="0"/>
        <v>70</v>
      </c>
      <c r="BD30" s="40">
        <f t="shared" si="1"/>
        <v>186</v>
      </c>
      <c r="BE30" s="39">
        <f t="shared" si="2"/>
        <v>4.2254335260115603</v>
      </c>
      <c r="BF30" s="39"/>
      <c r="BG30" s="42">
        <v>24</v>
      </c>
      <c r="BH30" s="42">
        <v>-1</v>
      </c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3" t="str">
        <f t="shared" si="23"/>
        <v>(+coseno)</v>
      </c>
      <c r="BW30" s="43" t="str">
        <f t="shared" si="24"/>
        <v>(+coseno)</v>
      </c>
      <c r="BX30" s="43" t="str">
        <f t="shared" si="25"/>
        <v>(+coseno)</v>
      </c>
    </row>
    <row r="31" spans="1:76">
      <c r="A31" s="1" t="s">
        <v>152</v>
      </c>
      <c r="B31" s="1"/>
      <c r="C31" s="1" t="s">
        <v>153</v>
      </c>
      <c r="D31" s="1" t="s">
        <v>79</v>
      </c>
      <c r="E31" s="1" t="s">
        <v>79</v>
      </c>
      <c r="F31" s="1">
        <f t="shared" si="3"/>
        <v>1</v>
      </c>
      <c r="G31" s="1" t="s">
        <v>78</v>
      </c>
      <c r="H31" s="1" t="s">
        <v>78</v>
      </c>
      <c r="I31" s="1">
        <f t="shared" si="4"/>
        <v>1</v>
      </c>
      <c r="J31" s="1" t="s">
        <v>79</v>
      </c>
      <c r="K31" s="1" t="s">
        <v>78</v>
      </c>
      <c r="L31" s="1">
        <f t="shared" si="5"/>
        <v>0</v>
      </c>
      <c r="M31" s="1" t="s">
        <v>78</v>
      </c>
      <c r="N31" s="1" t="s">
        <v>79</v>
      </c>
      <c r="O31" s="1">
        <f t="shared" si="6"/>
        <v>0</v>
      </c>
      <c r="P31" s="1" t="s">
        <v>79</v>
      </c>
      <c r="Q31" s="1" t="s">
        <v>79</v>
      </c>
      <c r="R31" s="1">
        <f t="shared" si="7"/>
        <v>1</v>
      </c>
      <c r="S31" s="1" t="s">
        <v>79</v>
      </c>
      <c r="T31" s="1" t="s">
        <v>79</v>
      </c>
      <c r="U31" s="1">
        <f t="shared" si="8"/>
        <v>1</v>
      </c>
      <c r="V31" s="1" t="s">
        <v>78</v>
      </c>
      <c r="W31" s="1" t="s">
        <v>78</v>
      </c>
      <c r="X31" s="1">
        <f t="shared" si="9"/>
        <v>1</v>
      </c>
      <c r="Y31" s="1" t="s">
        <v>79</v>
      </c>
      <c r="Z31" s="1" t="s">
        <v>79</v>
      </c>
      <c r="AA31" s="1">
        <f t="shared" si="10"/>
        <v>1</v>
      </c>
      <c r="AB31" s="1" t="s">
        <v>78</v>
      </c>
      <c r="AC31" s="1" t="s">
        <v>79</v>
      </c>
      <c r="AD31" s="1">
        <f t="shared" si="11"/>
        <v>0</v>
      </c>
      <c r="AE31" s="1" t="s">
        <v>79</v>
      </c>
      <c r="AF31" s="1" t="s">
        <v>78</v>
      </c>
      <c r="AG31" s="1">
        <f t="shared" si="12"/>
        <v>0</v>
      </c>
      <c r="AH31" s="1" t="s">
        <v>78</v>
      </c>
      <c r="AI31" s="1" t="s">
        <v>78</v>
      </c>
      <c r="AJ31" s="1">
        <f t="shared" si="13"/>
        <v>1</v>
      </c>
      <c r="AK31" s="1" t="s">
        <v>78</v>
      </c>
      <c r="AL31" s="1" t="s">
        <v>78</v>
      </c>
      <c r="AM31" s="1">
        <f t="shared" si="14"/>
        <v>1</v>
      </c>
      <c r="AN31" s="1" t="s">
        <v>78</v>
      </c>
      <c r="AO31" s="1" t="s">
        <v>79</v>
      </c>
      <c r="AP31" s="1">
        <f t="shared" si="15"/>
        <v>0</v>
      </c>
      <c r="AQ31" s="1" t="s">
        <v>78</v>
      </c>
      <c r="AR31" s="1" t="s">
        <v>79</v>
      </c>
      <c r="AS31" s="1">
        <f t="shared" si="16"/>
        <v>0</v>
      </c>
      <c r="AT31" s="1">
        <f t="shared" si="17"/>
        <v>80</v>
      </c>
      <c r="AU31" s="1">
        <v>0</v>
      </c>
      <c r="AV31" s="1">
        <v>0</v>
      </c>
      <c r="AW31" s="1">
        <v>42</v>
      </c>
      <c r="AX31" s="1">
        <v>42</v>
      </c>
      <c r="AY31" s="1">
        <v>42</v>
      </c>
      <c r="AZ31" s="1">
        <v>0</v>
      </c>
      <c r="BA31" s="33">
        <f t="shared" si="26"/>
        <v>206</v>
      </c>
      <c r="BB31" s="39">
        <f t="shared" si="19"/>
        <v>4.5722543352601157</v>
      </c>
      <c r="BC31" s="40">
        <f t="shared" si="0"/>
        <v>60</v>
      </c>
      <c r="BD31" s="40">
        <f t="shared" si="1"/>
        <v>146</v>
      </c>
      <c r="BE31" s="39">
        <f t="shared" si="2"/>
        <v>3.5317919075144508</v>
      </c>
      <c r="BF31" s="39"/>
      <c r="BG31" s="42">
        <v>25</v>
      </c>
      <c r="BH31" s="42">
        <v>0</v>
      </c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3" t="str">
        <f t="shared" si="23"/>
        <v>(+coseno)</v>
      </c>
      <c r="BW31" s="43" t="str">
        <f t="shared" si="24"/>
        <v>(+coseno)</v>
      </c>
      <c r="BX31" s="43" t="str">
        <f t="shared" si="25"/>
        <v>(+coseno)</v>
      </c>
    </row>
    <row r="32" spans="1:76">
      <c r="A32" s="1" t="s">
        <v>147</v>
      </c>
      <c r="B32" s="1" t="s">
        <v>154</v>
      </c>
      <c r="C32" s="1" t="s">
        <v>144</v>
      </c>
      <c r="D32" s="1" t="s">
        <v>79</v>
      </c>
      <c r="E32" s="1" t="s">
        <v>79</v>
      </c>
      <c r="F32" s="1">
        <f t="shared" si="3"/>
        <v>1</v>
      </c>
      <c r="G32" s="1" t="s">
        <v>78</v>
      </c>
      <c r="H32" s="1" t="s">
        <v>78</v>
      </c>
      <c r="I32" s="1">
        <f t="shared" si="4"/>
        <v>1</v>
      </c>
      <c r="J32" s="1" t="s">
        <v>78</v>
      </c>
      <c r="K32" s="1" t="s">
        <v>78</v>
      </c>
      <c r="L32" s="1">
        <f t="shared" si="5"/>
        <v>1</v>
      </c>
      <c r="M32" s="1" t="s">
        <v>79</v>
      </c>
      <c r="N32" s="1" t="s">
        <v>79</v>
      </c>
      <c r="O32" s="1">
        <f t="shared" si="6"/>
        <v>1</v>
      </c>
      <c r="P32" s="1" t="s">
        <v>79</v>
      </c>
      <c r="Q32" s="1" t="s">
        <v>79</v>
      </c>
      <c r="R32" s="1">
        <f t="shared" si="7"/>
        <v>1</v>
      </c>
      <c r="S32" s="1" t="s">
        <v>79</v>
      </c>
      <c r="T32" s="1" t="s">
        <v>79</v>
      </c>
      <c r="U32" s="1">
        <f t="shared" si="8"/>
        <v>1</v>
      </c>
      <c r="V32" s="1" t="s">
        <v>78</v>
      </c>
      <c r="W32" s="1" t="s">
        <v>78</v>
      </c>
      <c r="X32" s="1">
        <f t="shared" si="9"/>
        <v>1</v>
      </c>
      <c r="Y32" s="1" t="s">
        <v>79</v>
      </c>
      <c r="Z32" s="1" t="s">
        <v>79</v>
      </c>
      <c r="AA32" s="1">
        <f t="shared" si="10"/>
        <v>1</v>
      </c>
      <c r="AB32" s="1" t="s">
        <v>78</v>
      </c>
      <c r="AC32" s="1" t="s">
        <v>79</v>
      </c>
      <c r="AD32" s="1">
        <f t="shared" si="11"/>
        <v>0</v>
      </c>
      <c r="AE32" s="1" t="s">
        <v>79</v>
      </c>
      <c r="AF32" s="1" t="s">
        <v>78</v>
      </c>
      <c r="AG32" s="1">
        <f t="shared" si="12"/>
        <v>0</v>
      </c>
      <c r="AH32" s="1" t="s">
        <v>78</v>
      </c>
      <c r="AI32" s="1" t="s">
        <v>78</v>
      </c>
      <c r="AJ32" s="1">
        <f t="shared" si="13"/>
        <v>1</v>
      </c>
      <c r="AK32" s="1" t="s">
        <v>78</v>
      </c>
      <c r="AL32" s="1" t="s">
        <v>78</v>
      </c>
      <c r="AM32" s="1">
        <f t="shared" si="14"/>
        <v>1</v>
      </c>
      <c r="AN32" s="1" t="s">
        <v>79</v>
      </c>
      <c r="AO32" s="1" t="s">
        <v>79</v>
      </c>
      <c r="AP32" s="1">
        <f t="shared" si="15"/>
        <v>1</v>
      </c>
      <c r="AQ32" s="1" t="s">
        <v>78</v>
      </c>
      <c r="AR32" s="1" t="s">
        <v>79</v>
      </c>
      <c r="AS32" s="1">
        <f t="shared" si="16"/>
        <v>0</v>
      </c>
      <c r="AT32" s="1">
        <f t="shared" si="17"/>
        <v>110</v>
      </c>
      <c r="AU32" s="1">
        <v>0</v>
      </c>
      <c r="AV32" s="1">
        <v>10</v>
      </c>
      <c r="AW32" s="1">
        <v>42</v>
      </c>
      <c r="AX32" s="1">
        <v>42</v>
      </c>
      <c r="AY32" s="1">
        <v>42</v>
      </c>
      <c r="AZ32" s="1">
        <v>60</v>
      </c>
      <c r="BA32" s="33">
        <f t="shared" si="26"/>
        <v>306</v>
      </c>
      <c r="BB32" s="39">
        <f t="shared" si="19"/>
        <v>6.3063583815028901</v>
      </c>
      <c r="BC32" s="40">
        <f t="shared" si="0"/>
        <v>30</v>
      </c>
      <c r="BD32" s="40">
        <f t="shared" si="1"/>
        <v>276</v>
      </c>
      <c r="BE32" s="39">
        <f t="shared" si="2"/>
        <v>5.7861271676300579</v>
      </c>
      <c r="BF32" s="39"/>
      <c r="BG32" s="42">
        <v>26</v>
      </c>
      <c r="BH32" s="42">
        <v>1.3</v>
      </c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3" t="str">
        <f t="shared" ref="BV32" si="33">IF(AND(BN32=0,BO32=1),"(+seno)",IF(AND(BN32=1,BO32=1),"(-seno)",IF(AND(BN32=1,BO32=0),"(-coseno)",IF(AND(BN32=0,BO32=0),"(+coseno)",FALSE))))</f>
        <v>(+coseno)</v>
      </c>
      <c r="BW32" s="43" t="str">
        <f t="shared" ref="BW32" si="34">IF(AND(BP32=0,BQ32=1),"(+seno)",IF(AND(BP32=1,BQ32=1),"(-seno)",IF(AND(BP32=1,BQ32=0),"(-coseno)",IF(AND(BP32=0,BQ32=0),"(+coseno)",FALSE))))</f>
        <v>(+coseno)</v>
      </c>
      <c r="BX32" s="43" t="str">
        <f t="shared" ref="BX32" si="35">IF(AND(BR32=0,BU32=1),"(+seno)",IF(AND(BR32=1,BU32=1),"(-seno)",IF(AND(BR32=1,BU32=0),"(-coseno)",IF(AND(BR32=0,BU32=0),"(+coseno)",FALSE))))</f>
        <v>(+coseno)</v>
      </c>
    </row>
    <row r="33" spans="1:76">
      <c r="A33" s="1" t="s">
        <v>155</v>
      </c>
      <c r="B33" s="1"/>
      <c r="C33" s="1" t="s">
        <v>156</v>
      </c>
      <c r="D33" s="1" t="s">
        <v>79</v>
      </c>
      <c r="E33" s="1" t="s">
        <v>79</v>
      </c>
      <c r="F33" s="1">
        <f t="shared" ref="F33" si="36">IF(D33=E33,1,0)</f>
        <v>1</v>
      </c>
      <c r="G33" s="1" t="s">
        <v>78</v>
      </c>
      <c r="H33" s="1" t="s">
        <v>78</v>
      </c>
      <c r="I33" s="1">
        <f t="shared" ref="I33" si="37">IF(G33=H33,1,0)</f>
        <v>1</v>
      </c>
      <c r="J33" s="1" t="s">
        <v>79</v>
      </c>
      <c r="K33" s="1" t="s">
        <v>78</v>
      </c>
      <c r="L33" s="1">
        <f t="shared" ref="L33" si="38">IF(J33=K33,1,0)</f>
        <v>0</v>
      </c>
      <c r="M33" s="1" t="s">
        <v>79</v>
      </c>
      <c r="N33" s="1" t="s">
        <v>79</v>
      </c>
      <c r="O33" s="1">
        <f t="shared" ref="O33" si="39">IF(M33=N33,1,0)</f>
        <v>1</v>
      </c>
      <c r="P33" s="1" t="s">
        <v>78</v>
      </c>
      <c r="Q33" s="1" t="s">
        <v>79</v>
      </c>
      <c r="R33" s="1">
        <f t="shared" ref="R33" si="40">IF(P33=Q33,1,0)</f>
        <v>0</v>
      </c>
      <c r="S33" s="1" t="s">
        <v>79</v>
      </c>
      <c r="T33" s="1" t="s">
        <v>79</v>
      </c>
      <c r="U33" s="1">
        <f t="shared" ref="U33" si="41">IF(S33=T33,1,0)</f>
        <v>1</v>
      </c>
      <c r="V33" s="1" t="s">
        <v>79</v>
      </c>
      <c r="W33" s="1" t="s">
        <v>78</v>
      </c>
      <c r="X33" s="1">
        <f t="shared" ref="X33" si="42">IF(V33=W33,1,0)</f>
        <v>0</v>
      </c>
      <c r="Y33" s="1" t="s">
        <v>79</v>
      </c>
      <c r="Z33" s="1" t="s">
        <v>79</v>
      </c>
      <c r="AA33" s="1">
        <f t="shared" ref="AA33" si="43">IF(Y33=Z33,1,0)</f>
        <v>1</v>
      </c>
      <c r="AB33" s="1" t="s">
        <v>78</v>
      </c>
      <c r="AC33" s="1" t="s">
        <v>79</v>
      </c>
      <c r="AD33" s="1">
        <f t="shared" ref="AD33" si="44">IF(AB33=AC33,1,0)</f>
        <v>0</v>
      </c>
      <c r="AE33" s="1" t="s">
        <v>79</v>
      </c>
      <c r="AF33" s="1" t="s">
        <v>78</v>
      </c>
      <c r="AG33" s="1">
        <f t="shared" ref="AG33" si="45">IF(AE33=AF33,1,0)</f>
        <v>0</v>
      </c>
      <c r="AH33" s="1" t="s">
        <v>78</v>
      </c>
      <c r="AI33" s="1" t="s">
        <v>78</v>
      </c>
      <c r="AJ33" s="1">
        <f t="shared" ref="AJ33" si="46">IF(AH33=AI33,1,0)</f>
        <v>1</v>
      </c>
      <c r="AK33" s="1" t="s">
        <v>79</v>
      </c>
      <c r="AL33" s="1" t="s">
        <v>78</v>
      </c>
      <c r="AM33" s="1">
        <f t="shared" ref="AM33" si="47">IF(AK33=AL33,1,0)</f>
        <v>0</v>
      </c>
      <c r="AN33" s="1" t="s">
        <v>79</v>
      </c>
      <c r="AO33" s="1" t="s">
        <v>79</v>
      </c>
      <c r="AP33" s="1">
        <f t="shared" ref="AP33" si="48">IF(AN33=AO33,1,0)</f>
        <v>1</v>
      </c>
      <c r="AQ33" s="1" t="s">
        <v>78</v>
      </c>
      <c r="AR33" s="1" t="s">
        <v>79</v>
      </c>
      <c r="AS33" s="1">
        <f t="shared" ref="AS33:AS36" si="49">IF(AQ33=AR33,1,0)</f>
        <v>0</v>
      </c>
      <c r="AT33" s="1">
        <f t="shared" si="17"/>
        <v>70</v>
      </c>
      <c r="AU33" s="1">
        <v>0</v>
      </c>
      <c r="AV33" s="1">
        <v>0</v>
      </c>
      <c r="AW33" s="1">
        <v>42</v>
      </c>
      <c r="AX33" s="1">
        <v>42</v>
      </c>
      <c r="AY33" s="1">
        <v>42</v>
      </c>
      <c r="AZ33" s="1">
        <v>60</v>
      </c>
      <c r="BA33" s="33">
        <f t="shared" ref="BA33:BA38" si="50">SUM(AT33:AZ33)</f>
        <v>256</v>
      </c>
      <c r="BB33" s="39">
        <f t="shared" si="19"/>
        <v>5.4393063583815024</v>
      </c>
      <c r="BC33" s="40">
        <f t="shared" si="0"/>
        <v>70</v>
      </c>
      <c r="BD33" s="40">
        <f t="shared" si="1"/>
        <v>186</v>
      </c>
      <c r="BE33" s="39">
        <f t="shared" si="2"/>
        <v>4.2254335260115603</v>
      </c>
      <c r="BF33" s="39"/>
      <c r="BG33" s="42">
        <v>27</v>
      </c>
      <c r="BH33" s="42">
        <v>1.5</v>
      </c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3" t="str">
        <f t="shared" si="23"/>
        <v>(+coseno)</v>
      </c>
      <c r="BW33" s="43" t="str">
        <f t="shared" si="24"/>
        <v>(+coseno)</v>
      </c>
      <c r="BX33" s="43" t="str">
        <f t="shared" si="25"/>
        <v>(+coseno)</v>
      </c>
    </row>
    <row r="34" spans="1:76">
      <c r="A34" s="1" t="s">
        <v>157</v>
      </c>
      <c r="B34" s="1" t="s">
        <v>158</v>
      </c>
      <c r="C34" s="1" t="s">
        <v>159</v>
      </c>
      <c r="D34" s="1" t="s">
        <v>79</v>
      </c>
      <c r="E34" s="1" t="s">
        <v>79</v>
      </c>
      <c r="F34" s="1">
        <f t="shared" ref="F34" si="51">IF(D34=E34,1,0)</f>
        <v>1</v>
      </c>
      <c r="G34" s="1" t="s">
        <v>78</v>
      </c>
      <c r="H34" s="1" t="s">
        <v>78</v>
      </c>
      <c r="I34" s="1">
        <f t="shared" ref="I34" si="52">IF(G34=H34,1,0)</f>
        <v>1</v>
      </c>
      <c r="J34" s="1" t="s">
        <v>78</v>
      </c>
      <c r="K34" s="1" t="s">
        <v>78</v>
      </c>
      <c r="L34" s="1">
        <f t="shared" ref="L34" si="53">IF(J34=K34,1,0)</f>
        <v>1</v>
      </c>
      <c r="M34" s="1" t="s">
        <v>79</v>
      </c>
      <c r="N34" s="1" t="s">
        <v>79</v>
      </c>
      <c r="O34" s="1">
        <f t="shared" ref="O34" si="54">IF(M34=N34,1,0)</f>
        <v>1</v>
      </c>
      <c r="P34" s="1" t="s">
        <v>79</v>
      </c>
      <c r="Q34" s="1" t="s">
        <v>79</v>
      </c>
      <c r="R34" s="1">
        <f t="shared" ref="R34" si="55">IF(P34=Q34,1,0)</f>
        <v>1</v>
      </c>
      <c r="S34" s="1" t="s">
        <v>79</v>
      </c>
      <c r="T34" s="1" t="s">
        <v>79</v>
      </c>
      <c r="U34" s="1">
        <f t="shared" ref="U34" si="56">IF(S34=T34,1,0)</f>
        <v>1</v>
      </c>
      <c r="V34" s="1" t="s">
        <v>78</v>
      </c>
      <c r="W34" s="1" t="s">
        <v>78</v>
      </c>
      <c r="X34" s="1">
        <f t="shared" ref="X34" si="57">IF(V34=W34,1,0)</f>
        <v>1</v>
      </c>
      <c r="Y34" s="1" t="s">
        <v>79</v>
      </c>
      <c r="Z34" s="1" t="s">
        <v>79</v>
      </c>
      <c r="AA34" s="1">
        <f t="shared" ref="AA34" si="58">IF(Y34=Z34,1,0)</f>
        <v>1</v>
      </c>
      <c r="AB34" s="1" t="s">
        <v>78</v>
      </c>
      <c r="AC34" s="1" t="s">
        <v>79</v>
      </c>
      <c r="AD34" s="1">
        <f t="shared" ref="AD34" si="59">IF(AB34=AC34,1,0)</f>
        <v>0</v>
      </c>
      <c r="AE34" s="1" t="s">
        <v>79</v>
      </c>
      <c r="AF34" s="1" t="s">
        <v>78</v>
      </c>
      <c r="AG34" s="1">
        <f t="shared" ref="AG34" si="60">IF(AE34=AF34,1,0)</f>
        <v>0</v>
      </c>
      <c r="AH34" s="1" t="s">
        <v>78</v>
      </c>
      <c r="AI34" s="1" t="s">
        <v>78</v>
      </c>
      <c r="AJ34" s="1">
        <f t="shared" ref="AJ34" si="61">IF(AH34=AI34,1,0)</f>
        <v>1</v>
      </c>
      <c r="AK34" s="1" t="s">
        <v>78</v>
      </c>
      <c r="AL34" s="1" t="s">
        <v>78</v>
      </c>
      <c r="AM34" s="1">
        <f t="shared" ref="AM34" si="62">IF(AK34=AL34,1,0)</f>
        <v>1</v>
      </c>
      <c r="AN34" s="1" t="s">
        <v>79</v>
      </c>
      <c r="AO34" s="1" t="s">
        <v>79</v>
      </c>
      <c r="AP34" s="1">
        <f t="shared" ref="AP34" si="63">IF(AN34=AO34,1,0)</f>
        <v>1</v>
      </c>
      <c r="AQ34" s="1" t="s">
        <v>78</v>
      </c>
      <c r="AR34" s="1" t="s">
        <v>79</v>
      </c>
      <c r="AS34" s="1">
        <f t="shared" si="49"/>
        <v>0</v>
      </c>
      <c r="AT34" s="1">
        <f t="shared" si="17"/>
        <v>110</v>
      </c>
      <c r="AU34" s="1">
        <v>0</v>
      </c>
      <c r="AV34" s="1">
        <v>10</v>
      </c>
      <c r="AW34" s="1">
        <v>42</v>
      </c>
      <c r="AX34" s="1">
        <v>42</v>
      </c>
      <c r="AY34" s="1">
        <v>42</v>
      </c>
      <c r="AZ34" s="1">
        <v>60</v>
      </c>
      <c r="BA34" s="33">
        <f t="shared" si="50"/>
        <v>306</v>
      </c>
      <c r="BB34" s="39">
        <f t="shared" si="19"/>
        <v>6.3063583815028901</v>
      </c>
      <c r="BC34" s="40">
        <f t="shared" si="0"/>
        <v>30</v>
      </c>
      <c r="BD34" s="40">
        <f t="shared" si="1"/>
        <v>276</v>
      </c>
      <c r="BE34" s="39">
        <f t="shared" si="2"/>
        <v>5.7861271676300579</v>
      </c>
      <c r="BF34" s="39"/>
      <c r="BG34" s="42">
        <v>28</v>
      </c>
      <c r="BH34" s="42">
        <v>2</v>
      </c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3" t="str">
        <f t="shared" ref="BV34" si="64">IF(AND(BN34=0,BO34=1),"(+seno)",IF(AND(BN34=1,BO34=1),"(-seno)",IF(AND(BN34=1,BO34=0),"(-coseno)",IF(AND(BN34=0,BO34=0),"(+coseno)",FALSE))))</f>
        <v>(+coseno)</v>
      </c>
      <c r="BW34" s="43" t="str">
        <f t="shared" ref="BW34" si="65">IF(AND(BP34=0,BQ34=1),"(+seno)",IF(AND(BP34=1,BQ34=1),"(-seno)",IF(AND(BP34=1,BQ34=0),"(-coseno)",IF(AND(BP34=0,BQ34=0),"(+coseno)",FALSE))))</f>
        <v>(+coseno)</v>
      </c>
      <c r="BX34" s="43" t="str">
        <f t="shared" ref="BX34" si="66">IF(AND(BR34=0,BU34=1),"(+seno)",IF(AND(BR34=1,BU34=1),"(-seno)",IF(AND(BR34=1,BU34=0),"(-coseno)",IF(AND(BR34=0,BU34=0),"(+coseno)",FALSE))))</f>
        <v>(+coseno)</v>
      </c>
    </row>
    <row r="35" spans="1:76">
      <c r="A35" s="1" t="s">
        <v>160</v>
      </c>
      <c r="B35" s="1" t="s">
        <v>161</v>
      </c>
      <c r="C35" s="1"/>
      <c r="D35" s="1" t="s">
        <v>79</v>
      </c>
      <c r="E35" s="1" t="s">
        <v>79</v>
      </c>
      <c r="F35" s="1">
        <f t="shared" ref="F35" si="67">IF(D35=E35,1,0)</f>
        <v>1</v>
      </c>
      <c r="G35" s="1" t="s">
        <v>79</v>
      </c>
      <c r="H35" s="1" t="s">
        <v>78</v>
      </c>
      <c r="I35" s="1">
        <f t="shared" ref="I35" si="68">IF(G35=H35,1,0)</f>
        <v>0</v>
      </c>
      <c r="J35" s="1" t="s">
        <v>78</v>
      </c>
      <c r="K35" s="1" t="s">
        <v>78</v>
      </c>
      <c r="L35" s="1">
        <f t="shared" ref="L35" si="69">IF(J35=K35,1,0)</f>
        <v>1</v>
      </c>
      <c r="M35" s="1" t="s">
        <v>79</v>
      </c>
      <c r="N35" s="1" t="s">
        <v>79</v>
      </c>
      <c r="O35" s="1">
        <f t="shared" ref="O35" si="70">IF(M35=N35,1,0)</f>
        <v>1</v>
      </c>
      <c r="P35" s="1" t="s">
        <v>79</v>
      </c>
      <c r="Q35" s="1" t="s">
        <v>79</v>
      </c>
      <c r="R35" s="1">
        <f t="shared" ref="R35" si="71">IF(P35=Q35,1,0)</f>
        <v>1</v>
      </c>
      <c r="S35" s="1" t="s">
        <v>79</v>
      </c>
      <c r="T35" s="1" t="s">
        <v>79</v>
      </c>
      <c r="U35" s="1">
        <f t="shared" ref="U35" si="72">IF(S35=T35,1,0)</f>
        <v>1</v>
      </c>
      <c r="V35" s="1" t="s">
        <v>79</v>
      </c>
      <c r="W35" s="1" t="s">
        <v>78</v>
      </c>
      <c r="X35" s="1">
        <f t="shared" ref="X35" si="73">IF(V35=W35,1,0)</f>
        <v>0</v>
      </c>
      <c r="Y35" s="1" t="s">
        <v>79</v>
      </c>
      <c r="Z35" s="1" t="s">
        <v>79</v>
      </c>
      <c r="AA35" s="1">
        <f t="shared" ref="AA35" si="74">IF(Y35=Z35,1,0)</f>
        <v>1</v>
      </c>
      <c r="AB35" s="1" t="s">
        <v>79</v>
      </c>
      <c r="AC35" s="1" t="s">
        <v>79</v>
      </c>
      <c r="AD35" s="1">
        <f t="shared" ref="AD35" si="75">IF(AB35=AC35,1,0)</f>
        <v>1</v>
      </c>
      <c r="AE35" s="1" t="s">
        <v>79</v>
      </c>
      <c r="AF35" s="1" t="s">
        <v>78</v>
      </c>
      <c r="AG35" s="1">
        <f t="shared" ref="AG35" si="76">IF(AE35=AF35,1,0)</f>
        <v>0</v>
      </c>
      <c r="AH35" s="1" t="s">
        <v>79</v>
      </c>
      <c r="AI35" s="1" t="s">
        <v>78</v>
      </c>
      <c r="AJ35" s="1">
        <f t="shared" ref="AJ35" si="77">IF(AH35=AI35,1,0)</f>
        <v>0</v>
      </c>
      <c r="AK35" s="1" t="s">
        <v>79</v>
      </c>
      <c r="AL35" s="1" t="s">
        <v>78</v>
      </c>
      <c r="AM35" s="1">
        <f t="shared" ref="AM35" si="78">IF(AK35=AL35,1,0)</f>
        <v>0</v>
      </c>
      <c r="AN35" s="1" t="s">
        <v>79</v>
      </c>
      <c r="AO35" s="1" t="s">
        <v>79</v>
      </c>
      <c r="AP35" s="1">
        <f t="shared" ref="AP35" si="79">IF(AN35=AO35,1,0)</f>
        <v>1</v>
      </c>
      <c r="AQ35" s="1" t="s">
        <v>78</v>
      </c>
      <c r="AR35" s="1" t="s">
        <v>79</v>
      </c>
      <c r="AS35" s="1">
        <f t="shared" ref="AS35" si="80">IF(AQ35=AR35,1,0)</f>
        <v>0</v>
      </c>
      <c r="AT35" s="1">
        <f t="shared" ref="AT35:AT36" si="81">PRODUCT(SUM(F35,I35,L35,O35,R35,U35,X35,AA35,AD35,AG35,AJ35,AM35,AP35,AS35),10)</f>
        <v>80</v>
      </c>
      <c r="AU35" s="1">
        <v>0</v>
      </c>
      <c r="AV35" s="1">
        <v>0</v>
      </c>
      <c r="AW35" s="1">
        <v>42</v>
      </c>
      <c r="AX35" s="1">
        <v>42</v>
      </c>
      <c r="AY35" s="1">
        <v>42</v>
      </c>
      <c r="AZ35" s="1">
        <v>60</v>
      </c>
      <c r="BA35" s="33">
        <f t="shared" si="50"/>
        <v>266</v>
      </c>
      <c r="BB35" s="39">
        <f t="shared" si="19"/>
        <v>5.6127167630057802</v>
      </c>
      <c r="BC35" s="40">
        <f t="shared" si="0"/>
        <v>60</v>
      </c>
      <c r="BD35" s="40">
        <f t="shared" si="1"/>
        <v>206</v>
      </c>
      <c r="BE35" s="39">
        <f t="shared" si="2"/>
        <v>4.5722543352601157</v>
      </c>
      <c r="BF35" s="39"/>
      <c r="BG35" s="42">
        <v>29</v>
      </c>
      <c r="BH35" s="42">
        <v>1</v>
      </c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3" t="str">
        <f t="shared" si="23"/>
        <v>(+coseno)</v>
      </c>
      <c r="BW35" s="43" t="str">
        <f t="shared" si="24"/>
        <v>(+coseno)</v>
      </c>
      <c r="BX35" s="43" t="str">
        <f t="shared" si="25"/>
        <v>(+coseno)</v>
      </c>
    </row>
    <row r="36" spans="1:76">
      <c r="A36" s="1" t="s">
        <v>162</v>
      </c>
      <c r="B36" s="1"/>
      <c r="C36" s="1" t="s">
        <v>136</v>
      </c>
      <c r="D36" s="1" t="s">
        <v>79</v>
      </c>
      <c r="E36" s="1" t="s">
        <v>79</v>
      </c>
      <c r="F36" s="1">
        <f t="shared" ref="F36" si="82">IF(D36=E36,1,0)</f>
        <v>1</v>
      </c>
      <c r="G36" s="1" t="s">
        <v>78</v>
      </c>
      <c r="H36" s="1" t="s">
        <v>78</v>
      </c>
      <c r="I36" s="1">
        <f t="shared" ref="I36" si="83">IF(G36=H36,1,0)</f>
        <v>1</v>
      </c>
      <c r="J36" s="1" t="s">
        <v>79</v>
      </c>
      <c r="K36" s="1" t="s">
        <v>78</v>
      </c>
      <c r="L36" s="1">
        <f t="shared" ref="L36" si="84">IF(J36=K36,1,0)</f>
        <v>0</v>
      </c>
      <c r="M36" s="1" t="s">
        <v>79</v>
      </c>
      <c r="N36" s="1" t="s">
        <v>79</v>
      </c>
      <c r="O36" s="1">
        <f t="shared" ref="O36" si="85">IF(M36=N36,1,0)</f>
        <v>1</v>
      </c>
      <c r="P36" s="1" t="s">
        <v>78</v>
      </c>
      <c r="Q36" s="1" t="s">
        <v>79</v>
      </c>
      <c r="R36" s="1">
        <f t="shared" ref="R36" si="86">IF(P36=Q36,1,0)</f>
        <v>0</v>
      </c>
      <c r="S36" s="1" t="s">
        <v>79</v>
      </c>
      <c r="T36" s="1" t="s">
        <v>79</v>
      </c>
      <c r="U36" s="1">
        <f t="shared" ref="U36" si="87">IF(S36=T36,1,0)</f>
        <v>1</v>
      </c>
      <c r="V36" s="1" t="s">
        <v>79</v>
      </c>
      <c r="W36" s="1" t="s">
        <v>78</v>
      </c>
      <c r="X36" s="1">
        <f t="shared" ref="X36" si="88">IF(V36=W36,1,0)</f>
        <v>0</v>
      </c>
      <c r="Y36" s="1" t="s">
        <v>79</v>
      </c>
      <c r="Z36" s="1" t="s">
        <v>79</v>
      </c>
      <c r="AA36" s="1">
        <f t="shared" ref="AA36" si="89">IF(Y36=Z36,1,0)</f>
        <v>1</v>
      </c>
      <c r="AB36" s="1" t="s">
        <v>78</v>
      </c>
      <c r="AC36" s="1" t="s">
        <v>79</v>
      </c>
      <c r="AD36" s="1">
        <f t="shared" ref="AD36" si="90">IF(AB36=AC36,1,0)</f>
        <v>0</v>
      </c>
      <c r="AE36" s="1" t="s">
        <v>79</v>
      </c>
      <c r="AF36" s="1" t="s">
        <v>78</v>
      </c>
      <c r="AG36" s="1">
        <f t="shared" ref="AG36" si="91">IF(AE36=AF36,1,0)</f>
        <v>0</v>
      </c>
      <c r="AH36" s="1" t="s">
        <v>78</v>
      </c>
      <c r="AI36" s="1" t="s">
        <v>78</v>
      </c>
      <c r="AJ36" s="1">
        <f t="shared" ref="AJ36" si="92">IF(AH36=AI36,1,0)</f>
        <v>1</v>
      </c>
      <c r="AK36" s="1" t="s">
        <v>79</v>
      </c>
      <c r="AL36" s="1" t="s">
        <v>78</v>
      </c>
      <c r="AM36" s="1">
        <f t="shared" ref="AM36" si="93">IF(AK36=AL36,1,0)</f>
        <v>0</v>
      </c>
      <c r="AN36" s="1" t="s">
        <v>79</v>
      </c>
      <c r="AO36" s="1" t="s">
        <v>79</v>
      </c>
      <c r="AP36" s="1">
        <f t="shared" ref="AP36" si="94">IF(AN36=AO36,1,0)</f>
        <v>1</v>
      </c>
      <c r="AQ36" s="1" t="s">
        <v>78</v>
      </c>
      <c r="AR36" s="1" t="s">
        <v>79</v>
      </c>
      <c r="AS36" s="1">
        <f t="shared" si="49"/>
        <v>0</v>
      </c>
      <c r="AT36" s="1">
        <f t="shared" si="81"/>
        <v>70</v>
      </c>
      <c r="AU36" s="1">
        <v>0</v>
      </c>
      <c r="AV36" s="1">
        <v>0</v>
      </c>
      <c r="AW36" s="1">
        <v>42</v>
      </c>
      <c r="AX36" s="1">
        <v>42</v>
      </c>
      <c r="AY36" s="1">
        <v>42</v>
      </c>
      <c r="AZ36" s="1">
        <v>60</v>
      </c>
      <c r="BA36" s="33">
        <f t="shared" si="50"/>
        <v>256</v>
      </c>
      <c r="BB36" s="39">
        <f t="shared" si="19"/>
        <v>5.4393063583815024</v>
      </c>
      <c r="BC36" s="40">
        <f t="shared" si="0"/>
        <v>70</v>
      </c>
      <c r="BD36" s="40">
        <f t="shared" si="1"/>
        <v>186</v>
      </c>
      <c r="BE36" s="39">
        <f t="shared" si="2"/>
        <v>4.2254335260115603</v>
      </c>
      <c r="BF36" s="39"/>
      <c r="BG36" s="42">
        <v>30</v>
      </c>
      <c r="BH36" s="42">
        <v>1</v>
      </c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3" t="str">
        <f t="shared" ref="BV36:BV37" si="95">IF(AND(BN36=0,BO36=1),"(+seno)",IF(AND(BN36=1,BO36=1),"(-seno)",IF(AND(BN36=1,BO36=0),"(-coseno)",IF(AND(BN36=0,BO36=0),"(+coseno)",FALSE))))</f>
        <v>(+coseno)</v>
      </c>
      <c r="BW36" s="43" t="str">
        <f t="shared" ref="BW36:BW37" si="96">IF(AND(BP36=0,BQ36=1),"(+seno)",IF(AND(BP36=1,BQ36=1),"(-seno)",IF(AND(BP36=1,BQ36=0),"(-coseno)",IF(AND(BP36=0,BQ36=0),"(+coseno)",FALSE))))</f>
        <v>(+coseno)</v>
      </c>
      <c r="BX36" s="43" t="str">
        <f t="shared" ref="BX36:BX37" si="97">IF(AND(BR36=0,BU36=1),"(+seno)",IF(AND(BR36=1,BU36=1),"(-seno)",IF(AND(BR36=1,BU36=0),"(-coseno)",IF(AND(BR36=0,BU36=0),"(+coseno)",FALSE))))</f>
        <v>(+coseno)</v>
      </c>
    </row>
    <row r="37" spans="1:76">
      <c r="A37" s="1" t="s">
        <v>163</v>
      </c>
      <c r="B37" s="1" t="s">
        <v>102</v>
      </c>
      <c r="C37" s="1" t="s">
        <v>164</v>
      </c>
      <c r="D37" s="1" t="s">
        <v>79</v>
      </c>
      <c r="E37" s="1" t="s">
        <v>79</v>
      </c>
      <c r="F37" s="1">
        <f t="shared" ref="F37" si="98">IF(D37=E37,1,0)</f>
        <v>1</v>
      </c>
      <c r="G37" s="1" t="s">
        <v>79</v>
      </c>
      <c r="H37" s="1" t="s">
        <v>78</v>
      </c>
      <c r="I37" s="1">
        <f t="shared" ref="I37" si="99">IF(G37=H37,1,0)</f>
        <v>0</v>
      </c>
      <c r="J37" s="1" t="s">
        <v>78</v>
      </c>
      <c r="K37" s="1" t="s">
        <v>78</v>
      </c>
      <c r="L37" s="1">
        <f t="shared" ref="L37" si="100">IF(J37=K37,1,0)</f>
        <v>1</v>
      </c>
      <c r="M37" s="1" t="s">
        <v>79</v>
      </c>
      <c r="N37" s="1" t="s">
        <v>79</v>
      </c>
      <c r="O37" s="1">
        <f t="shared" ref="O37" si="101">IF(M37=N37,1,0)</f>
        <v>1</v>
      </c>
      <c r="P37" s="1" t="s">
        <v>79</v>
      </c>
      <c r="Q37" s="1" t="s">
        <v>79</v>
      </c>
      <c r="R37" s="1">
        <f t="shared" ref="R37" si="102">IF(P37=Q37,1,0)</f>
        <v>1</v>
      </c>
      <c r="S37" s="1" t="s">
        <v>79</v>
      </c>
      <c r="T37" s="1" t="s">
        <v>79</v>
      </c>
      <c r="U37" s="1">
        <f t="shared" ref="U37" si="103">IF(S37=T37,1,0)</f>
        <v>1</v>
      </c>
      <c r="V37" s="1" t="s">
        <v>78</v>
      </c>
      <c r="W37" s="1" t="s">
        <v>78</v>
      </c>
      <c r="X37" s="1">
        <f t="shared" ref="X37" si="104">IF(V37=W37,1,0)</f>
        <v>1</v>
      </c>
      <c r="Y37" s="1" t="s">
        <v>78</v>
      </c>
      <c r="Z37" s="1" t="s">
        <v>79</v>
      </c>
      <c r="AA37" s="1">
        <f t="shared" ref="AA37" si="105">IF(Y37=Z37,1,0)</f>
        <v>0</v>
      </c>
      <c r="AB37" s="1" t="s">
        <v>79</v>
      </c>
      <c r="AC37" s="1" t="s">
        <v>79</v>
      </c>
      <c r="AD37" s="1">
        <f t="shared" ref="AD37" si="106">IF(AB37=AC37,1,0)</f>
        <v>1</v>
      </c>
      <c r="AE37" s="1" t="s">
        <v>79</v>
      </c>
      <c r="AF37" s="1" t="s">
        <v>78</v>
      </c>
      <c r="AG37" s="1">
        <f t="shared" ref="AG37" si="107">IF(AE37=AF37,1,0)</f>
        <v>0</v>
      </c>
      <c r="AH37" s="1" t="s">
        <v>78</v>
      </c>
      <c r="AI37" s="1" t="s">
        <v>78</v>
      </c>
      <c r="AJ37" s="1">
        <f t="shared" ref="AJ37" si="108">IF(AH37=AI37,1,0)</f>
        <v>1</v>
      </c>
      <c r="AK37" s="1" t="s">
        <v>79</v>
      </c>
      <c r="AL37" s="1" t="s">
        <v>78</v>
      </c>
      <c r="AM37" s="1">
        <f t="shared" ref="AM37" si="109">IF(AK37=AL37,1,0)</f>
        <v>0</v>
      </c>
      <c r="AN37" s="1" t="s">
        <v>78</v>
      </c>
      <c r="AO37" s="1" t="s">
        <v>79</v>
      </c>
      <c r="AP37" s="1">
        <f t="shared" ref="AP37" si="110">IF(AN37=AO37,1,0)</f>
        <v>0</v>
      </c>
      <c r="AQ37" s="1" t="s">
        <v>79</v>
      </c>
      <c r="AR37" s="1" t="s">
        <v>79</v>
      </c>
      <c r="AS37" s="1">
        <f t="shared" ref="AS37" si="111">IF(AQ37=AR37,1,0)</f>
        <v>1</v>
      </c>
      <c r="AT37" s="1">
        <f t="shared" ref="AT37" si="112">PRODUCT(SUM(F37,I37,L37,O37,R37,U37,X37,AA37,AD37,AG37,AJ37,AM37,AP37,AS37),10)</f>
        <v>90</v>
      </c>
      <c r="AU37" s="1">
        <v>0</v>
      </c>
      <c r="AV37" s="1">
        <v>0</v>
      </c>
      <c r="AW37" s="1">
        <v>42</v>
      </c>
      <c r="AX37" s="1">
        <v>42</v>
      </c>
      <c r="AY37" s="1">
        <v>42</v>
      </c>
      <c r="AZ37" s="1">
        <v>60</v>
      </c>
      <c r="BA37" s="33">
        <f t="shared" si="50"/>
        <v>276</v>
      </c>
      <c r="BB37" s="39">
        <f t="shared" si="19"/>
        <v>5.7861271676300579</v>
      </c>
      <c r="BC37" s="40">
        <f t="shared" si="0"/>
        <v>50</v>
      </c>
      <c r="BD37" s="40">
        <f t="shared" si="1"/>
        <v>226</v>
      </c>
      <c r="BE37" s="39">
        <f t="shared" si="2"/>
        <v>4.9190751445086702</v>
      </c>
      <c r="BF37" s="39"/>
      <c r="BG37" s="42">
        <v>31</v>
      </c>
      <c r="BH37" s="42">
        <v>1.3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3" t="str">
        <f t="shared" si="95"/>
        <v>(+coseno)</v>
      </c>
      <c r="BW37" s="43" t="str">
        <f t="shared" si="96"/>
        <v>(+coseno)</v>
      </c>
      <c r="BX37" s="43" t="str">
        <f t="shared" si="97"/>
        <v>(+coseno)</v>
      </c>
    </row>
    <row r="38" spans="1:76">
      <c r="A38" s="1" t="s">
        <v>165</v>
      </c>
      <c r="B38" s="1"/>
      <c r="C38" s="1" t="s">
        <v>107</v>
      </c>
      <c r="D38" s="1" t="s">
        <v>79</v>
      </c>
      <c r="E38" s="1" t="s">
        <v>79</v>
      </c>
      <c r="F38" s="1">
        <f t="shared" ref="F38" si="113">IF(D38=E38,1,0)</f>
        <v>1</v>
      </c>
      <c r="G38" s="1" t="s">
        <v>78</v>
      </c>
      <c r="H38" s="1" t="s">
        <v>78</v>
      </c>
      <c r="I38" s="1">
        <f t="shared" ref="I38" si="114">IF(G38=H38,1,0)</f>
        <v>1</v>
      </c>
      <c r="J38" s="1" t="s">
        <v>78</v>
      </c>
      <c r="K38" s="1" t="s">
        <v>78</v>
      </c>
      <c r="L38" s="1">
        <f t="shared" ref="L38" si="115">IF(J38=K38,1,0)</f>
        <v>1</v>
      </c>
      <c r="M38" s="1" t="s">
        <v>78</v>
      </c>
      <c r="N38" s="1" t="s">
        <v>79</v>
      </c>
      <c r="O38" s="1">
        <f t="shared" ref="O38" si="116">IF(M38=N38,1,0)</f>
        <v>0</v>
      </c>
      <c r="P38" s="1" t="s">
        <v>79</v>
      </c>
      <c r="Q38" s="1" t="s">
        <v>79</v>
      </c>
      <c r="R38" s="1">
        <f t="shared" ref="R38" si="117">IF(P38=Q38,1,0)</f>
        <v>1</v>
      </c>
      <c r="S38" s="1" t="s">
        <v>79</v>
      </c>
      <c r="T38" s="1" t="s">
        <v>79</v>
      </c>
      <c r="U38" s="1">
        <f t="shared" ref="U38" si="118">IF(S38=T38,1,0)</f>
        <v>1</v>
      </c>
      <c r="V38" s="1" t="s">
        <v>79</v>
      </c>
      <c r="W38" s="1" t="s">
        <v>78</v>
      </c>
      <c r="X38" s="1">
        <f t="shared" ref="X38" si="119">IF(V38=W38,1,0)</f>
        <v>0</v>
      </c>
      <c r="Y38" s="1" t="s">
        <v>79</v>
      </c>
      <c r="Z38" s="1" t="s">
        <v>79</v>
      </c>
      <c r="AA38" s="1">
        <f t="shared" ref="AA38" si="120">IF(Y38=Z38,1,0)</f>
        <v>1</v>
      </c>
      <c r="AB38" s="1" t="s">
        <v>78</v>
      </c>
      <c r="AC38" s="1" t="s">
        <v>79</v>
      </c>
      <c r="AD38" s="1">
        <f t="shared" ref="AD38" si="121">IF(AB38=AC38,1,0)</f>
        <v>0</v>
      </c>
      <c r="AE38" s="1" t="s">
        <v>78</v>
      </c>
      <c r="AF38" s="1" t="s">
        <v>78</v>
      </c>
      <c r="AG38" s="1">
        <f t="shared" ref="AG38" si="122">IF(AE38=AF38,1,0)</f>
        <v>1</v>
      </c>
      <c r="AH38" s="1" t="s">
        <v>79</v>
      </c>
      <c r="AI38" s="1" t="s">
        <v>78</v>
      </c>
      <c r="AJ38" s="1">
        <f t="shared" ref="AJ38" si="123">IF(AH38=AI38,1,0)</f>
        <v>0</v>
      </c>
      <c r="AK38" s="1" t="s">
        <v>79</v>
      </c>
      <c r="AL38" s="1" t="s">
        <v>78</v>
      </c>
      <c r="AM38" s="1">
        <f t="shared" ref="AM38" si="124">IF(AK38=AL38,1,0)</f>
        <v>0</v>
      </c>
      <c r="AN38" s="1" t="s">
        <v>79</v>
      </c>
      <c r="AO38" s="1" t="s">
        <v>79</v>
      </c>
      <c r="AP38" s="1">
        <f t="shared" ref="AP38" si="125">IF(AN38=AO38,1,0)</f>
        <v>1</v>
      </c>
      <c r="AQ38" s="1" t="s">
        <v>78</v>
      </c>
      <c r="AR38" s="1" t="s">
        <v>79</v>
      </c>
      <c r="AS38" s="1">
        <f t="shared" ref="AS38" si="126">IF(AQ38=AR38,1,0)</f>
        <v>0</v>
      </c>
      <c r="AT38" s="1">
        <f t="shared" ref="AT38" si="127">PRODUCT(SUM(F38,I38,L38,O38,R38,U38,X38,AA38,AD38,AG38,AJ38,AM38,AP38,AS38),10)</f>
        <v>80</v>
      </c>
      <c r="AU38" s="1">
        <v>0</v>
      </c>
      <c r="AV38" s="1">
        <v>0</v>
      </c>
      <c r="AW38" s="1">
        <v>42</v>
      </c>
      <c r="AX38" s="1">
        <v>42</v>
      </c>
      <c r="AY38" s="1">
        <v>42</v>
      </c>
      <c r="AZ38" s="1">
        <v>60</v>
      </c>
      <c r="BA38" s="33">
        <f t="shared" si="50"/>
        <v>266</v>
      </c>
      <c r="BB38" s="39">
        <f t="shared" si="19"/>
        <v>5.6127167630057802</v>
      </c>
      <c r="BC38" s="40">
        <f t="shared" si="0"/>
        <v>60</v>
      </c>
      <c r="BD38" s="40">
        <f t="shared" si="1"/>
        <v>206</v>
      </c>
      <c r="BE38" s="39">
        <f t="shared" si="2"/>
        <v>4.5722543352601157</v>
      </c>
      <c r="BF38" s="39"/>
      <c r="BG38" s="42">
        <v>32</v>
      </c>
      <c r="BH38" s="42">
        <v>0.5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3" t="str">
        <f t="shared" si="23"/>
        <v>(+coseno)</v>
      </c>
      <c r="BW38" s="43" t="str">
        <f t="shared" si="24"/>
        <v>(+coseno)</v>
      </c>
      <c r="BX38" s="43" t="str">
        <f t="shared" si="25"/>
        <v>(+coseno)</v>
      </c>
    </row>
    <row r="39" spans="1:76">
      <c r="A39" s="1" t="s">
        <v>166</v>
      </c>
      <c r="B39" s="1" t="s">
        <v>167</v>
      </c>
      <c r="C39" s="1" t="s">
        <v>168</v>
      </c>
      <c r="D39" s="1" t="s">
        <v>79</v>
      </c>
      <c r="E39" s="1" t="s">
        <v>79</v>
      </c>
      <c r="F39" s="1">
        <f t="shared" ref="F39" si="128">IF(D39=E39,1,0)</f>
        <v>1</v>
      </c>
      <c r="G39" s="1" t="s">
        <v>78</v>
      </c>
      <c r="H39" s="1" t="s">
        <v>78</v>
      </c>
      <c r="I39" s="1">
        <f t="shared" ref="I39" si="129">IF(G39=H39,1,0)</f>
        <v>1</v>
      </c>
      <c r="J39" s="1" t="s">
        <v>78</v>
      </c>
      <c r="K39" s="1" t="s">
        <v>78</v>
      </c>
      <c r="L39" s="1">
        <f t="shared" ref="L39" si="130">IF(J39=K39,1,0)</f>
        <v>1</v>
      </c>
      <c r="M39" s="1" t="s">
        <v>78</v>
      </c>
      <c r="N39" s="1" t="s">
        <v>79</v>
      </c>
      <c r="O39" s="1">
        <f t="shared" ref="O39" si="131">IF(M39=N39,1,0)</f>
        <v>0</v>
      </c>
      <c r="P39" s="1" t="s">
        <v>79</v>
      </c>
      <c r="Q39" s="1" t="s">
        <v>79</v>
      </c>
      <c r="R39" s="1">
        <f t="shared" ref="R39" si="132">IF(P39=Q39,1,0)</f>
        <v>1</v>
      </c>
      <c r="S39" s="1" t="s">
        <v>79</v>
      </c>
      <c r="T39" s="1" t="s">
        <v>79</v>
      </c>
      <c r="U39" s="1">
        <f t="shared" ref="U39" si="133">IF(S39=T39,1,0)</f>
        <v>1</v>
      </c>
      <c r="V39" s="1" t="s">
        <v>78</v>
      </c>
      <c r="W39" s="1" t="s">
        <v>78</v>
      </c>
      <c r="X39" s="1">
        <f t="shared" ref="X39" si="134">IF(V39=W39,1,0)</f>
        <v>1</v>
      </c>
      <c r="Y39" s="1" t="s">
        <v>79</v>
      </c>
      <c r="Z39" s="1" t="s">
        <v>79</v>
      </c>
      <c r="AA39" s="1">
        <f t="shared" ref="AA39" si="135">IF(Y39=Z39,1,0)</f>
        <v>1</v>
      </c>
      <c r="AB39" s="1" t="s">
        <v>79</v>
      </c>
      <c r="AC39" s="1" t="s">
        <v>79</v>
      </c>
      <c r="AD39" s="1">
        <f t="shared" ref="AD39" si="136">IF(AB39=AC39,1,0)</f>
        <v>1</v>
      </c>
      <c r="AE39" s="1" t="s">
        <v>79</v>
      </c>
      <c r="AF39" s="1" t="s">
        <v>78</v>
      </c>
      <c r="AG39" s="1">
        <f t="shared" ref="AG39" si="137">IF(AE39=AF39,1,0)</f>
        <v>0</v>
      </c>
      <c r="AH39" s="1" t="s">
        <v>78</v>
      </c>
      <c r="AI39" s="1" t="s">
        <v>78</v>
      </c>
      <c r="AJ39" s="1">
        <f t="shared" ref="AJ39" si="138">IF(AH39=AI39,1,0)</f>
        <v>1</v>
      </c>
      <c r="AK39" s="1" t="s">
        <v>78</v>
      </c>
      <c r="AL39" s="1" t="s">
        <v>78</v>
      </c>
      <c r="AM39" s="1">
        <f t="shared" ref="AM39" si="139">IF(AK39=AL39,1,0)</f>
        <v>1</v>
      </c>
      <c r="AN39" s="1" t="s">
        <v>79</v>
      </c>
      <c r="AO39" s="1" t="s">
        <v>79</v>
      </c>
      <c r="AP39" s="1">
        <f t="shared" ref="AP39" si="140">IF(AN39=AO39,1,0)</f>
        <v>1</v>
      </c>
      <c r="AQ39" s="1" t="s">
        <v>78</v>
      </c>
      <c r="AR39" s="1" t="s">
        <v>79</v>
      </c>
      <c r="AS39" s="1">
        <f t="shared" ref="AS39" si="141">IF(AQ39=AR39,1,0)</f>
        <v>0</v>
      </c>
      <c r="AT39" s="1">
        <f t="shared" ref="AT39" si="142">PRODUCT(SUM(F39,I39,L39,O39,R39,U39,X39,AA39,AD39,AG39,AJ39,AM39,AP39,AS39),10)</f>
        <v>110</v>
      </c>
      <c r="AU39" s="1">
        <v>0</v>
      </c>
      <c r="AV39" s="1">
        <v>10</v>
      </c>
      <c r="AW39" s="1">
        <v>42</v>
      </c>
      <c r="AX39" s="1">
        <v>42</v>
      </c>
      <c r="AY39" s="1">
        <v>42</v>
      </c>
      <c r="AZ39" s="1">
        <v>60</v>
      </c>
      <c r="BA39" s="33">
        <f>SUM(AT39:AZ39)</f>
        <v>306</v>
      </c>
      <c r="BB39" s="39">
        <f t="shared" si="19"/>
        <v>6.3063583815028901</v>
      </c>
      <c r="BC39" s="40">
        <f t="shared" si="0"/>
        <v>30</v>
      </c>
      <c r="BD39" s="40">
        <f t="shared" si="1"/>
        <v>276</v>
      </c>
      <c r="BE39" s="39">
        <f t="shared" si="2"/>
        <v>5.7861271676300579</v>
      </c>
      <c r="BF39" s="39"/>
      <c r="BG39" s="42">
        <v>33</v>
      </c>
      <c r="BH39" s="42">
        <v>0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3" t="str">
        <f t="shared" ref="BV39:BV41" si="143">IF(AND(BN39=0,BO39=1),"(+seno)",IF(AND(BN39=1,BO39=1),"(-seno)",IF(AND(BN39=1,BO39=0),"(-coseno)",IF(AND(BN39=0,BO39=0),"(+coseno)",FALSE))))</f>
        <v>(+coseno)</v>
      </c>
      <c r="BW39" s="43" t="str">
        <f t="shared" ref="BW39:BW41" si="144">IF(AND(BP39=0,BQ39=1),"(+seno)",IF(AND(BP39=1,BQ39=1),"(-seno)",IF(AND(BP39=1,BQ39=0),"(-coseno)",IF(AND(BP39=0,BQ39=0),"(+coseno)",FALSE))))</f>
        <v>(+coseno)</v>
      </c>
      <c r="BX39" s="43" t="str">
        <f t="shared" ref="BX39:BX41" si="145">IF(AND(BR39=0,BU39=1),"(+seno)",IF(AND(BR39=1,BU39=1),"(-seno)",IF(AND(BR39=1,BU39=0),"(-coseno)",IF(AND(BR39=0,BU39=0),"(+coseno)",FALSE))))</f>
        <v>(+coseno)</v>
      </c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33"/>
      <c r="BB40" s="39">
        <f>AVERAGE(BB5:BB39)</f>
        <v>5.6820809248554918</v>
      </c>
      <c r="BC40" s="39">
        <f t="shared" ref="BC40:BE40" si="146">AVERAGE(BC5:BC39)</f>
        <v>47.428571428571431</v>
      </c>
      <c r="BD40" s="39">
        <f t="shared" si="146"/>
        <v>222.57142857142858</v>
      </c>
      <c r="BE40" s="39">
        <f t="shared" si="146"/>
        <v>4.8596201486374895</v>
      </c>
      <c r="BF40" s="39"/>
      <c r="BG40" s="42">
        <v>34</v>
      </c>
      <c r="BH40" s="42">
        <v>-0.5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3" t="str">
        <f t="shared" si="143"/>
        <v>(+coseno)</v>
      </c>
      <c r="BW40" s="43" t="str">
        <f t="shared" si="144"/>
        <v>(+coseno)</v>
      </c>
      <c r="BX40" s="43" t="str">
        <f t="shared" si="145"/>
        <v>(+coseno)</v>
      </c>
    </row>
    <row r="41" spans="1:76">
      <c r="BG41" s="42">
        <v>35</v>
      </c>
      <c r="BH41" s="42">
        <v>-0.8</v>
      </c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3" t="str">
        <f t="shared" si="143"/>
        <v>(+coseno)</v>
      </c>
      <c r="BW41" s="43" t="str">
        <f t="shared" si="144"/>
        <v>(+coseno)</v>
      </c>
      <c r="BX41" s="43" t="str">
        <f t="shared" si="145"/>
        <v>(+coseno)</v>
      </c>
    </row>
    <row r="42" spans="1:76">
      <c r="BG42" s="42">
        <v>36</v>
      </c>
      <c r="BH42" s="42">
        <v>-1</v>
      </c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3" t="str">
        <f t="shared" si="23"/>
        <v>(+coseno)</v>
      </c>
      <c r="BW42" s="43" t="str">
        <f t="shared" si="24"/>
        <v>(+coseno)</v>
      </c>
      <c r="BX42" s="43" t="str">
        <f t="shared" si="25"/>
        <v>(+coseno)</v>
      </c>
    </row>
    <row r="43" spans="1:76">
      <c r="BG43" s="42">
        <v>37</v>
      </c>
      <c r="BH43" s="42">
        <v>-1</v>
      </c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3" t="str">
        <f t="shared" si="23"/>
        <v>(+coseno)</v>
      </c>
      <c r="BW43" s="43" t="str">
        <f t="shared" si="24"/>
        <v>(+coseno)</v>
      </c>
      <c r="BX43" s="43" t="str">
        <f t="shared" si="25"/>
        <v>(+coseno)</v>
      </c>
    </row>
    <row r="44" spans="1:76">
      <c r="BG44" s="42">
        <v>38</v>
      </c>
      <c r="BH44" s="42">
        <v>-1.2</v>
      </c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3" t="str">
        <f t="shared" si="23"/>
        <v>(+coseno)</v>
      </c>
      <c r="BW44" s="43" t="str">
        <f t="shared" si="24"/>
        <v>(+coseno)</v>
      </c>
      <c r="BX44" s="43" t="str">
        <f t="shared" si="25"/>
        <v>(+coseno)</v>
      </c>
    </row>
    <row r="45" spans="1:76">
      <c r="BG45" s="42">
        <v>39</v>
      </c>
      <c r="BH45" s="42">
        <v>-1.2</v>
      </c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3" t="str">
        <f t="shared" si="23"/>
        <v>(+coseno)</v>
      </c>
      <c r="BW45" s="43" t="str">
        <f t="shared" si="24"/>
        <v>(+coseno)</v>
      </c>
      <c r="BX45" s="43" t="str">
        <f t="shared" si="25"/>
        <v>(+coseno)</v>
      </c>
    </row>
    <row r="46" spans="1:76">
      <c r="BG46" s="42">
        <v>40</v>
      </c>
      <c r="BH46" s="42">
        <v>-1.4</v>
      </c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3" t="str">
        <f t="shared" si="23"/>
        <v>(+coseno)</v>
      </c>
      <c r="BW46" s="43" t="str">
        <f t="shared" si="24"/>
        <v>(+coseno)</v>
      </c>
      <c r="BX46" s="43" t="str">
        <f t="shared" si="25"/>
        <v>(+coseno)</v>
      </c>
    </row>
    <row r="47" spans="1:76">
      <c r="BG47" s="42">
        <v>41</v>
      </c>
      <c r="BH47" s="42">
        <v>-1.5</v>
      </c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3" t="str">
        <f t="shared" ref="BV47" si="147">IF(AND(BN47=0,BO47=1),"(+seno)",IF(AND(BN47=1,BO47=1),"(-seno)",IF(AND(BN47=1,BO47=0),"(-coseno)",IF(AND(BN47=0,BO47=0),"(+coseno)",FALSE))))</f>
        <v>(+coseno)</v>
      </c>
      <c r="BW47" s="43" t="str">
        <f t="shared" ref="BW47" si="148">IF(AND(BP47=0,BQ47=1),"(+seno)",IF(AND(BP47=1,BQ47=1),"(-seno)",IF(AND(BP47=1,BQ47=0),"(-coseno)",IF(AND(BP47=0,BQ47=0),"(+coseno)",FALSE))))</f>
        <v>(+coseno)</v>
      </c>
      <c r="BX47" s="43" t="str">
        <f t="shared" ref="BX47" si="149">IF(AND(BR47=0,BU47=1),"(+seno)",IF(AND(BR47=1,BU47=1),"(-seno)",IF(AND(BR47=1,BU47=0),"(-coseno)",IF(AND(BR47=0,BU47=0),"(+coseno)",FALSE))))</f>
        <v>(+coseno)</v>
      </c>
    </row>
    <row r="48" spans="1:76">
      <c r="BG48" s="42">
        <v>42</v>
      </c>
      <c r="BH48" s="42">
        <v>-1.8</v>
      </c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3" t="str">
        <f t="shared" ref="BV48" si="150">IF(AND(BN48=0,BO48=1),"(+seno)",IF(AND(BN48=1,BO48=1),"(-seno)",IF(AND(BN48=1,BO48=0),"(-coseno)",IF(AND(BN48=0,BO48=0),"(+coseno)",FALSE))))</f>
        <v>(+coseno)</v>
      </c>
      <c r="BW48" s="43" t="str">
        <f t="shared" ref="BW48" si="151">IF(AND(BP48=0,BQ48=1),"(+seno)",IF(AND(BP48=1,BQ48=1),"(-seno)",IF(AND(BP48=1,BQ48=0),"(-coseno)",IF(AND(BP48=0,BQ48=0),"(+coseno)",FALSE))))</f>
        <v>(+coseno)</v>
      </c>
      <c r="BX48" s="43" t="str">
        <f t="shared" ref="BX48" si="152">IF(AND(BR48=0,BU48=1),"(+seno)",IF(AND(BR48=1,BU48=1),"(-seno)",IF(AND(BR48=1,BU48=0),"(-coseno)",IF(AND(BR48=0,BU48=0),"(+coseno)",FALSE))))</f>
        <v>(+coseno)</v>
      </c>
    </row>
  </sheetData>
  <mergeCells count="7">
    <mergeCell ref="BG4:BH4"/>
    <mergeCell ref="BI4:BM4"/>
    <mergeCell ref="BN4:BU4"/>
    <mergeCell ref="BV4:BX4"/>
    <mergeCell ref="BI3:BM3"/>
    <mergeCell ref="BN3:BU3"/>
    <mergeCell ref="BV3:BX3"/>
  </mergeCells>
  <pageMargins left="0.7" right="0.7" top="0.75" bottom="0.75" header="0.3" footer="0.3"/>
  <pageSetup paperSize="9" scale="57" fitToWidth="2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8"/>
  <sheetViews>
    <sheetView topLeftCell="A31" workbookViewId="0">
      <selection activeCell="O11" sqref="O11"/>
    </sheetView>
  </sheetViews>
  <sheetFormatPr baseColWidth="10" defaultRowHeight="15"/>
  <cols>
    <col min="1" max="2" width="11.42578125" style="2"/>
    <col min="3" max="3" width="11.85546875" style="2" bestFit="1" customWidth="1"/>
    <col min="4" max="4" width="12.7109375" style="2" bestFit="1" customWidth="1"/>
    <col min="5" max="5" width="14.28515625" style="2" bestFit="1" customWidth="1"/>
    <col min="6" max="6" width="7.5703125" style="2" customWidth="1"/>
    <col min="7" max="16384" width="11.42578125" style="2"/>
  </cols>
  <sheetData>
    <row r="1" spans="1:5">
      <c r="A1" s="2" t="s">
        <v>52</v>
      </c>
      <c r="B1" s="2" t="s">
        <v>54</v>
      </c>
      <c r="C1" s="2" t="s">
        <v>53</v>
      </c>
      <c r="D1" s="2" t="s">
        <v>55</v>
      </c>
      <c r="E1" s="2" t="s">
        <v>56</v>
      </c>
    </row>
    <row r="2" spans="1:5">
      <c r="A2" s="2">
        <v>0.1</v>
      </c>
      <c r="B2" s="2">
        <f>SIN(A2)</f>
        <v>9.9833416646828155E-2</v>
      </c>
      <c r="C2" s="2">
        <f>SIN(-A2)</f>
        <v>-9.9833416646828155E-2</v>
      </c>
      <c r="D2" s="2">
        <v>-0.99957360304150511</v>
      </c>
      <c r="E2" s="2">
        <v>0.99166481045246857</v>
      </c>
    </row>
    <row r="3" spans="1:5">
      <c r="A3" s="2">
        <v>0.2</v>
      </c>
      <c r="B3" s="2">
        <f t="shared" ref="B3:B66" si="0">SIN(A3)</f>
        <v>0.19866933079506122</v>
      </c>
      <c r="C3" s="2">
        <f t="shared" ref="C3:C66" si="1">SIN(-A3)</f>
        <v>-0.19866933079506122</v>
      </c>
      <c r="D3" s="2">
        <v>-0.99166481045246857</v>
      </c>
      <c r="E3" s="2">
        <v>0.97384763087819515</v>
      </c>
    </row>
    <row r="4" spans="1:5">
      <c r="A4" s="2">
        <v>0.3</v>
      </c>
      <c r="B4" s="2">
        <f t="shared" si="0"/>
        <v>0.29552020666133955</v>
      </c>
      <c r="C4" s="2">
        <f t="shared" si="1"/>
        <v>-0.29552020666133955</v>
      </c>
      <c r="D4" s="2">
        <v>-0.97384763087819515</v>
      </c>
      <c r="E4" s="2">
        <v>0.94630008768741447</v>
      </c>
    </row>
    <row r="5" spans="1:5">
      <c r="A5" s="2">
        <v>0.4</v>
      </c>
      <c r="B5" s="2">
        <f t="shared" si="0"/>
        <v>0.38941834230865052</v>
      </c>
      <c r="C5" s="2">
        <f t="shared" si="1"/>
        <v>-0.38941834230865052</v>
      </c>
      <c r="D5" s="2">
        <v>-0.94630008768741447</v>
      </c>
      <c r="E5" s="2">
        <v>0.90929742682568171</v>
      </c>
    </row>
    <row r="6" spans="1:5">
      <c r="A6" s="2">
        <v>0.5</v>
      </c>
      <c r="B6" s="2">
        <f t="shared" si="0"/>
        <v>0.47942553860420301</v>
      </c>
      <c r="C6" s="2">
        <f t="shared" si="1"/>
        <v>-0.47942553860420301</v>
      </c>
      <c r="D6" s="2">
        <v>-0.90929742682568171</v>
      </c>
      <c r="E6" s="2">
        <v>0.86320936664887371</v>
      </c>
    </row>
    <row r="7" spans="1:5">
      <c r="A7" s="2">
        <v>0.6</v>
      </c>
      <c r="B7" s="2">
        <f t="shared" si="0"/>
        <v>0.56464247339503537</v>
      </c>
      <c r="C7" s="2">
        <f t="shared" si="1"/>
        <v>-0.56464247339503537</v>
      </c>
      <c r="D7" s="2">
        <v>-0.86320936664887371</v>
      </c>
      <c r="E7" s="2">
        <v>0.80849640381959009</v>
      </c>
    </row>
    <row r="8" spans="1:5">
      <c r="A8" s="2">
        <v>0.7</v>
      </c>
      <c r="B8" s="2">
        <f t="shared" si="0"/>
        <v>0.64421768723769102</v>
      </c>
      <c r="C8" s="2">
        <f t="shared" si="1"/>
        <v>-0.64421768723769102</v>
      </c>
      <c r="D8" s="2">
        <v>-0.80849640381959009</v>
      </c>
      <c r="E8" s="2">
        <v>0.74570521217672026</v>
      </c>
    </row>
    <row r="9" spans="1:5">
      <c r="A9" s="2">
        <v>0.8</v>
      </c>
      <c r="B9" s="2">
        <f t="shared" si="0"/>
        <v>0.71735609089952279</v>
      </c>
      <c r="C9" s="2">
        <f t="shared" si="1"/>
        <v>-0.71735609089952279</v>
      </c>
      <c r="D9" s="2">
        <v>-0.74570521217672026</v>
      </c>
      <c r="E9" s="2">
        <v>0.67546318055115095</v>
      </c>
    </row>
    <row r="10" spans="1:5">
      <c r="A10" s="2">
        <v>0.9</v>
      </c>
      <c r="B10" s="2">
        <f t="shared" si="0"/>
        <v>0.78332690962748341</v>
      </c>
      <c r="C10" s="2">
        <f t="shared" si="1"/>
        <v>-0.78332690962748341</v>
      </c>
      <c r="D10" s="2">
        <v>-0.67546318055115095</v>
      </c>
      <c r="E10" s="2">
        <v>0.59847214410395655</v>
      </c>
    </row>
    <row r="11" spans="1:5">
      <c r="A11" s="2">
        <v>1</v>
      </c>
      <c r="B11" s="2">
        <f t="shared" si="0"/>
        <v>0.8414709848078965</v>
      </c>
      <c r="C11" s="2">
        <f t="shared" si="1"/>
        <v>-0.8414709848078965</v>
      </c>
      <c r="D11" s="2">
        <v>-0.59847214410395655</v>
      </c>
      <c r="E11" s="2">
        <v>0.51550137182146416</v>
      </c>
    </row>
    <row r="12" spans="1:5">
      <c r="A12" s="2">
        <v>1.1000000000000001</v>
      </c>
      <c r="B12" s="2">
        <f t="shared" si="0"/>
        <v>0.89120736006143542</v>
      </c>
      <c r="C12" s="2">
        <f t="shared" si="1"/>
        <v>-0.89120736006143542</v>
      </c>
      <c r="D12" s="2">
        <v>-0.51550137182146416</v>
      </c>
      <c r="E12" s="2">
        <v>0.42737988023382978</v>
      </c>
    </row>
    <row r="13" spans="1:5">
      <c r="A13" s="2">
        <v>1.2</v>
      </c>
      <c r="B13" s="2">
        <f t="shared" si="0"/>
        <v>0.93203908596722629</v>
      </c>
      <c r="C13" s="2">
        <f t="shared" si="1"/>
        <v>-0.93203908596722629</v>
      </c>
      <c r="D13" s="2">
        <v>-0.42737988023382978</v>
      </c>
      <c r="E13" s="2">
        <v>0.33498815015590511</v>
      </c>
    </row>
    <row r="14" spans="1:5">
      <c r="A14" s="2">
        <v>1.3</v>
      </c>
      <c r="B14" s="2">
        <f t="shared" si="0"/>
        <v>0.96355818541719296</v>
      </c>
      <c r="C14" s="2">
        <f t="shared" si="1"/>
        <v>-0.96355818541719296</v>
      </c>
      <c r="D14" s="2">
        <v>-0.33498815015590511</v>
      </c>
      <c r="E14" s="2">
        <v>0.23924932921398243</v>
      </c>
    </row>
    <row r="15" spans="1:5">
      <c r="A15" s="2">
        <v>1.4</v>
      </c>
      <c r="B15" s="2">
        <f t="shared" si="0"/>
        <v>0.98544972998846014</v>
      </c>
      <c r="C15" s="2">
        <f t="shared" si="1"/>
        <v>-0.98544972998846014</v>
      </c>
      <c r="D15" s="2">
        <v>-0.23924932921398243</v>
      </c>
      <c r="E15" s="2">
        <v>0.14112000805986721</v>
      </c>
    </row>
    <row r="16" spans="1:5">
      <c r="A16" s="2">
        <v>1.5</v>
      </c>
      <c r="B16" s="2">
        <f t="shared" si="0"/>
        <v>0.99749498660405445</v>
      </c>
      <c r="C16" s="2">
        <f t="shared" si="1"/>
        <v>-0.99749498660405445</v>
      </c>
      <c r="D16" s="2">
        <v>-0.14112000805986721</v>
      </c>
      <c r="E16" s="2">
        <v>4.1580662433290491E-2</v>
      </c>
    </row>
    <row r="17" spans="1:5">
      <c r="A17" s="2">
        <v>1.6</v>
      </c>
      <c r="B17" s="2">
        <f t="shared" si="0"/>
        <v>0.99957360304150511</v>
      </c>
      <c r="C17" s="2">
        <f t="shared" si="1"/>
        <v>-0.99957360304150511</v>
      </c>
      <c r="D17" s="2">
        <v>-4.1580662433290491E-2</v>
      </c>
      <c r="E17" s="2">
        <v>-5.8374143427580086E-2</v>
      </c>
    </row>
    <row r="18" spans="1:5">
      <c r="A18" s="2">
        <v>1.7</v>
      </c>
      <c r="B18" s="2">
        <f t="shared" si="0"/>
        <v>0.99166481045246857</v>
      </c>
      <c r="C18" s="2">
        <f t="shared" si="1"/>
        <v>-0.99166481045246857</v>
      </c>
      <c r="D18" s="2">
        <v>5.8374143427580086E-2</v>
      </c>
      <c r="E18" s="2">
        <v>-0.15774569414324821</v>
      </c>
    </row>
    <row r="19" spans="1:5">
      <c r="A19" s="2">
        <v>1.8</v>
      </c>
      <c r="B19" s="2">
        <f t="shared" si="0"/>
        <v>0.97384763087819515</v>
      </c>
      <c r="C19" s="2">
        <f t="shared" si="1"/>
        <v>-0.97384763087819515</v>
      </c>
      <c r="D19" s="2">
        <v>0.15774569414324821</v>
      </c>
      <c r="E19" s="2">
        <v>-0.25554110202683122</v>
      </c>
    </row>
    <row r="20" spans="1:5">
      <c r="A20" s="2">
        <v>1.9</v>
      </c>
      <c r="B20" s="2">
        <f t="shared" si="0"/>
        <v>0.94630008768741447</v>
      </c>
      <c r="C20" s="2">
        <f t="shared" si="1"/>
        <v>-0.94630008768741447</v>
      </c>
      <c r="D20" s="2">
        <v>0.25554110202683122</v>
      </c>
      <c r="E20" s="2">
        <v>-0.35078322768961984</v>
      </c>
    </row>
    <row r="21" spans="1:5">
      <c r="A21" s="2">
        <v>2</v>
      </c>
      <c r="B21" s="2">
        <f t="shared" si="0"/>
        <v>0.90929742682568171</v>
      </c>
      <c r="C21" s="2">
        <f t="shared" si="1"/>
        <v>-0.90929742682568171</v>
      </c>
      <c r="D21" s="2">
        <v>0.35078322768961984</v>
      </c>
      <c r="E21" s="2">
        <v>-0.44252044329485246</v>
      </c>
    </row>
    <row r="22" spans="1:5">
      <c r="A22" s="2">
        <v>2.1</v>
      </c>
      <c r="B22" s="2">
        <f t="shared" si="0"/>
        <v>0.86320936664887371</v>
      </c>
      <c r="C22" s="2">
        <f t="shared" si="1"/>
        <v>-0.86320936664887371</v>
      </c>
      <c r="D22" s="2">
        <v>0.44252044329485246</v>
      </c>
      <c r="E22" s="2">
        <v>-0.5298361409084934</v>
      </c>
    </row>
    <row r="23" spans="1:5">
      <c r="A23" s="2">
        <v>2.2000000000000002</v>
      </c>
      <c r="B23" s="2">
        <f t="shared" si="0"/>
        <v>0.80849640381959009</v>
      </c>
      <c r="C23" s="2">
        <f t="shared" si="1"/>
        <v>-0.80849640381959009</v>
      </c>
      <c r="D23" s="2">
        <v>0.5298361409084934</v>
      </c>
      <c r="E23" s="2">
        <v>-0.61185789094271892</v>
      </c>
    </row>
    <row r="24" spans="1:5">
      <c r="A24" s="2">
        <v>2.2999999999999998</v>
      </c>
      <c r="B24" s="2">
        <f t="shared" si="0"/>
        <v>0.74570521217672026</v>
      </c>
      <c r="C24" s="2">
        <f t="shared" si="1"/>
        <v>-0.74570521217672026</v>
      </c>
      <c r="D24" s="2">
        <v>0.61185789094271892</v>
      </c>
      <c r="E24" s="2">
        <v>-0.68776615918397377</v>
      </c>
    </row>
    <row r="25" spans="1:5">
      <c r="A25" s="2">
        <v>2.4</v>
      </c>
      <c r="B25" s="2">
        <f t="shared" si="0"/>
        <v>0.67546318055115095</v>
      </c>
      <c r="C25" s="2">
        <f t="shared" si="1"/>
        <v>-0.67546318055115095</v>
      </c>
      <c r="D25" s="2">
        <v>0.68776615918397377</v>
      </c>
      <c r="E25" s="2">
        <v>-0.7568024953079282</v>
      </c>
    </row>
    <row r="26" spans="1:5">
      <c r="A26" s="2">
        <v>2.5</v>
      </c>
      <c r="B26" s="2">
        <f t="shared" si="0"/>
        <v>0.59847214410395655</v>
      </c>
      <c r="C26" s="2">
        <f t="shared" si="1"/>
        <v>-0.59847214410395655</v>
      </c>
      <c r="D26" s="2">
        <v>0.7568024953079282</v>
      </c>
      <c r="E26" s="2">
        <v>-0.81827711106441026</v>
      </c>
    </row>
    <row r="27" spans="1:5">
      <c r="A27" s="2">
        <v>2.6</v>
      </c>
      <c r="B27" s="2">
        <f t="shared" si="0"/>
        <v>0.51550137182146416</v>
      </c>
      <c r="C27" s="2">
        <f t="shared" si="1"/>
        <v>-0.51550137182146416</v>
      </c>
      <c r="D27" s="2">
        <v>0.81827711106441026</v>
      </c>
      <c r="E27" s="2">
        <v>-0.87157577241358819</v>
      </c>
    </row>
    <row r="28" spans="1:5">
      <c r="A28" s="2">
        <v>2.7</v>
      </c>
      <c r="B28" s="2">
        <f t="shared" si="0"/>
        <v>0.42737988023382978</v>
      </c>
      <c r="C28" s="2">
        <f t="shared" si="1"/>
        <v>-0.42737988023382978</v>
      </c>
      <c r="D28" s="2">
        <v>0.87157577241358819</v>
      </c>
      <c r="E28" s="2">
        <v>-0.9161659367494549</v>
      </c>
    </row>
    <row r="29" spans="1:5">
      <c r="A29" s="2">
        <v>2.8</v>
      </c>
      <c r="B29" s="2">
        <f t="shared" si="0"/>
        <v>0.33498815015590511</v>
      </c>
      <c r="C29" s="2">
        <f t="shared" si="1"/>
        <v>-0.33498815015590511</v>
      </c>
      <c r="D29" s="2">
        <v>0.9161659367494549</v>
      </c>
      <c r="E29" s="2">
        <v>-0.95160207388951601</v>
      </c>
    </row>
    <row r="30" spans="1:5">
      <c r="A30" s="2">
        <v>2.9</v>
      </c>
      <c r="B30" s="2">
        <f t="shared" si="0"/>
        <v>0.23924932921398243</v>
      </c>
      <c r="C30" s="2">
        <f t="shared" si="1"/>
        <v>-0.23924932921398243</v>
      </c>
      <c r="D30" s="2">
        <v>0.95160207388951601</v>
      </c>
      <c r="E30" s="2">
        <v>-0.97753011766509701</v>
      </c>
    </row>
    <row r="31" spans="1:5">
      <c r="A31" s="2">
        <v>3</v>
      </c>
      <c r="B31" s="2">
        <f t="shared" si="0"/>
        <v>0.14112000805986721</v>
      </c>
      <c r="C31" s="2">
        <f t="shared" si="1"/>
        <v>-0.14112000805986721</v>
      </c>
      <c r="D31" s="2">
        <v>0.97753011766509701</v>
      </c>
      <c r="E31" s="2">
        <v>-0.99369100363346441</v>
      </c>
    </row>
    <row r="32" spans="1:5">
      <c r="A32" s="2">
        <v>3.1</v>
      </c>
      <c r="B32" s="2">
        <f t="shared" si="0"/>
        <v>4.1580662433290491E-2</v>
      </c>
      <c r="C32" s="2">
        <f t="shared" si="1"/>
        <v>-4.1580662433290491E-2</v>
      </c>
      <c r="D32" s="2">
        <v>0.99369100363346441</v>
      </c>
      <c r="E32" s="2">
        <v>-0.99992325756410083</v>
      </c>
    </row>
    <row r="33" spans="1:5">
      <c r="A33" s="2">
        <v>3.2</v>
      </c>
      <c r="B33" s="2">
        <f t="shared" si="0"/>
        <v>-5.8374143427580086E-2</v>
      </c>
      <c r="C33" s="2">
        <f t="shared" si="1"/>
        <v>5.8374143427580086E-2</v>
      </c>
      <c r="D33" s="2">
        <v>0.99992325756410083</v>
      </c>
      <c r="E33" s="2">
        <v>-0.99616460883584068</v>
      </c>
    </row>
    <row r="34" spans="1:5">
      <c r="A34" s="2">
        <v>3.3</v>
      </c>
      <c r="B34" s="2">
        <f t="shared" si="0"/>
        <v>-0.15774569414324821</v>
      </c>
      <c r="C34" s="2">
        <f t="shared" si="1"/>
        <v>0.15774569414324821</v>
      </c>
      <c r="D34" s="2">
        <v>0.99616460883584068</v>
      </c>
      <c r="E34" s="2">
        <v>-0.98245261262433248</v>
      </c>
    </row>
    <row r="35" spans="1:5">
      <c r="A35" s="2">
        <v>3.4</v>
      </c>
      <c r="B35" s="2">
        <f t="shared" si="0"/>
        <v>-0.25554110202683122</v>
      </c>
      <c r="C35" s="2">
        <f t="shared" si="1"/>
        <v>0.25554110202683122</v>
      </c>
      <c r="D35" s="2">
        <v>0.98245261262433248</v>
      </c>
      <c r="E35" s="2">
        <v>-0.95892427466313845</v>
      </c>
    </row>
    <row r="36" spans="1:5">
      <c r="A36" s="2">
        <v>3.5</v>
      </c>
      <c r="B36" s="2">
        <f t="shared" si="0"/>
        <v>-0.35078322768961984</v>
      </c>
      <c r="C36" s="2">
        <f t="shared" si="1"/>
        <v>0.35078322768961984</v>
      </c>
      <c r="D36" s="2">
        <v>0.95892427466313845</v>
      </c>
      <c r="E36" s="2">
        <v>-0.92581468232773245</v>
      </c>
    </row>
    <row r="37" spans="1:5">
      <c r="A37" s="2">
        <v>3.6</v>
      </c>
      <c r="B37" s="2">
        <f t="shared" si="0"/>
        <v>-0.44252044329485246</v>
      </c>
      <c r="C37" s="2">
        <f t="shared" si="1"/>
        <v>0.44252044329485246</v>
      </c>
      <c r="D37" s="2">
        <v>0.92581468232773245</v>
      </c>
      <c r="E37" s="2">
        <v>-0.88345465572015314</v>
      </c>
    </row>
    <row r="38" spans="1:5">
      <c r="A38" s="2">
        <v>3.7</v>
      </c>
      <c r="B38" s="2">
        <f t="shared" si="0"/>
        <v>-0.5298361409084934</v>
      </c>
      <c r="C38" s="2">
        <f t="shared" si="1"/>
        <v>0.5298361409084934</v>
      </c>
      <c r="D38" s="2">
        <v>0.88345465572015314</v>
      </c>
      <c r="E38" s="2">
        <v>-0.83226744222390125</v>
      </c>
    </row>
    <row r="39" spans="1:5">
      <c r="A39" s="2">
        <v>3.8</v>
      </c>
      <c r="B39" s="2">
        <f t="shared" si="0"/>
        <v>-0.61185789094271892</v>
      </c>
      <c r="C39" s="2">
        <f t="shared" si="1"/>
        <v>0.61185789094271892</v>
      </c>
      <c r="D39" s="2">
        <v>0.83226744222390125</v>
      </c>
      <c r="E39" s="2">
        <v>-0.77276448755598715</v>
      </c>
    </row>
    <row r="40" spans="1:5">
      <c r="A40" s="2">
        <v>3.9</v>
      </c>
      <c r="B40" s="2">
        <f t="shared" si="0"/>
        <v>-0.68776615918397377</v>
      </c>
      <c r="C40" s="2">
        <f t="shared" si="1"/>
        <v>0.68776615918397377</v>
      </c>
      <c r="D40" s="2">
        <v>0.77276448755598715</v>
      </c>
      <c r="E40" s="2">
        <v>-0.70554032557039192</v>
      </c>
    </row>
    <row r="41" spans="1:5">
      <c r="A41" s="2">
        <v>4</v>
      </c>
      <c r="B41" s="2">
        <f t="shared" si="0"/>
        <v>-0.7568024953079282</v>
      </c>
      <c r="C41" s="2">
        <f t="shared" si="1"/>
        <v>0.7568024953079282</v>
      </c>
      <c r="D41" s="2">
        <v>0.70554032557039192</v>
      </c>
      <c r="E41" s="2">
        <v>-0.63126663787232162</v>
      </c>
    </row>
    <row r="42" spans="1:5">
      <c r="A42" s="2">
        <v>4.0999999999999996</v>
      </c>
      <c r="B42" s="2">
        <f t="shared" si="0"/>
        <v>-0.81827711106441026</v>
      </c>
      <c r="C42" s="2">
        <f t="shared" si="1"/>
        <v>0.81827711106441026</v>
      </c>
      <c r="D42" s="2">
        <v>0.63126663787232162</v>
      </c>
      <c r="E42" s="2">
        <v>-0.55068554259763758</v>
      </c>
    </row>
    <row r="43" spans="1:5">
      <c r="A43" s="2">
        <v>4.2</v>
      </c>
      <c r="B43" s="2">
        <f t="shared" si="0"/>
        <v>-0.87157577241358819</v>
      </c>
      <c r="C43" s="2">
        <f t="shared" si="1"/>
        <v>0.87157577241358819</v>
      </c>
      <c r="D43" s="2">
        <v>0.55068554259763758</v>
      </c>
      <c r="E43" s="2">
        <v>-0.46460217941375737</v>
      </c>
    </row>
    <row r="44" spans="1:5">
      <c r="A44" s="2">
        <v>4.3</v>
      </c>
      <c r="B44" s="2">
        <f t="shared" si="0"/>
        <v>-0.9161659367494549</v>
      </c>
      <c r="C44" s="2">
        <f t="shared" si="1"/>
        <v>0.9161659367494549</v>
      </c>
      <c r="D44" s="2">
        <v>0.46460217941375737</v>
      </c>
      <c r="E44" s="2">
        <v>-0.37387666483023602</v>
      </c>
    </row>
    <row r="45" spans="1:5">
      <c r="A45" s="2">
        <v>4.4000000000000004</v>
      </c>
      <c r="B45" s="2">
        <f t="shared" si="0"/>
        <v>-0.95160207388951601</v>
      </c>
      <c r="C45" s="2">
        <f t="shared" si="1"/>
        <v>0.95160207388951601</v>
      </c>
      <c r="D45" s="2">
        <v>0.37387666483023602</v>
      </c>
      <c r="E45" s="2">
        <v>-0.27941549819892586</v>
      </c>
    </row>
    <row r="46" spans="1:5">
      <c r="A46" s="2">
        <v>4.5</v>
      </c>
      <c r="B46" s="2">
        <f t="shared" si="0"/>
        <v>-0.97753011766509701</v>
      </c>
      <c r="C46" s="2">
        <f t="shared" si="1"/>
        <v>0.97753011766509701</v>
      </c>
      <c r="D46" s="2">
        <v>0.27941549819892586</v>
      </c>
      <c r="E46" s="2">
        <v>-0.18216250427209588</v>
      </c>
    </row>
    <row r="47" spans="1:5">
      <c r="A47" s="2">
        <v>4.5999999999999996</v>
      </c>
      <c r="B47" s="2">
        <f t="shared" si="0"/>
        <v>-0.99369100363346441</v>
      </c>
      <c r="C47" s="2">
        <f t="shared" si="1"/>
        <v>0.99369100363346441</v>
      </c>
      <c r="D47" s="2">
        <v>0.18216250427209588</v>
      </c>
      <c r="E47" s="2">
        <v>-8.3089402817496397E-2</v>
      </c>
    </row>
    <row r="48" spans="1:5">
      <c r="A48" s="2">
        <v>4.7</v>
      </c>
      <c r="B48" s="2">
        <f t="shared" si="0"/>
        <v>-0.99992325756410083</v>
      </c>
      <c r="C48" s="2">
        <f t="shared" si="1"/>
        <v>0.99992325756410083</v>
      </c>
      <c r="D48" s="2">
        <v>8.3089402817496397E-2</v>
      </c>
      <c r="E48" s="2">
        <v>1.6813900484349713E-2</v>
      </c>
    </row>
    <row r="49" spans="1:5">
      <c r="A49" s="2">
        <v>4.8</v>
      </c>
      <c r="B49" s="2">
        <f t="shared" si="0"/>
        <v>-0.99616460883584068</v>
      </c>
      <c r="C49" s="2">
        <f t="shared" si="1"/>
        <v>0.99616460883584068</v>
      </c>
      <c r="D49" s="2">
        <v>-1.6813900484349713E-2</v>
      </c>
      <c r="E49" s="2">
        <v>0.11654920485049364</v>
      </c>
    </row>
    <row r="50" spans="1:5">
      <c r="A50" s="2">
        <v>4.9000000000000004</v>
      </c>
      <c r="B50" s="2">
        <f t="shared" si="0"/>
        <v>-0.98245261262433248</v>
      </c>
      <c r="C50" s="2">
        <f t="shared" si="1"/>
        <v>0.98245261262433248</v>
      </c>
      <c r="D50" s="2">
        <v>-0.11654920485049364</v>
      </c>
      <c r="E50" s="2">
        <v>0.21511998808781552</v>
      </c>
    </row>
    <row r="51" spans="1:5">
      <c r="A51" s="2">
        <v>5</v>
      </c>
      <c r="B51" s="2">
        <f t="shared" si="0"/>
        <v>-0.95892427466313845</v>
      </c>
      <c r="C51" s="2">
        <f t="shared" si="1"/>
        <v>0.95892427466313845</v>
      </c>
      <c r="D51" s="2">
        <v>-0.21511998808781552</v>
      </c>
      <c r="E51" s="2">
        <v>0.31154136351337786</v>
      </c>
    </row>
    <row r="52" spans="1:5">
      <c r="A52" s="2">
        <v>5.0999999999999996</v>
      </c>
      <c r="B52" s="2">
        <f t="shared" si="0"/>
        <v>-0.92581468232773245</v>
      </c>
      <c r="C52" s="2">
        <f t="shared" si="1"/>
        <v>0.92581468232773245</v>
      </c>
      <c r="D52" s="2">
        <v>-0.31154136351337786</v>
      </c>
      <c r="E52" s="2">
        <v>0.4048499206165983</v>
      </c>
    </row>
    <row r="53" spans="1:5">
      <c r="A53" s="2">
        <v>5.2</v>
      </c>
      <c r="B53" s="2">
        <f t="shared" si="0"/>
        <v>-0.88345465572015314</v>
      </c>
      <c r="C53" s="2">
        <f t="shared" si="1"/>
        <v>0.88345465572015314</v>
      </c>
      <c r="D53" s="2">
        <v>-0.4048499206165983</v>
      </c>
      <c r="E53" s="2">
        <v>0.49411335113860816</v>
      </c>
    </row>
    <row r="54" spans="1:5">
      <c r="A54" s="2">
        <v>5.3</v>
      </c>
      <c r="B54" s="2">
        <f t="shared" si="0"/>
        <v>-0.83226744222390125</v>
      </c>
      <c r="C54" s="2">
        <f t="shared" si="1"/>
        <v>0.83226744222390125</v>
      </c>
      <c r="D54" s="2">
        <v>-0.49411335113860816</v>
      </c>
      <c r="E54" s="2">
        <v>0.57843976438820011</v>
      </c>
    </row>
    <row r="55" spans="1:5">
      <c r="A55" s="2">
        <v>5.4</v>
      </c>
      <c r="B55" s="2">
        <f t="shared" si="0"/>
        <v>-0.77276448755598715</v>
      </c>
      <c r="C55" s="2">
        <f t="shared" si="1"/>
        <v>0.77276448755598715</v>
      </c>
      <c r="D55" s="2">
        <v>-0.57843976438820011</v>
      </c>
      <c r="E55" s="2">
        <v>0.65698659871878906</v>
      </c>
    </row>
    <row r="56" spans="1:5">
      <c r="A56" s="2">
        <v>5.5</v>
      </c>
      <c r="B56" s="2">
        <f t="shared" si="0"/>
        <v>-0.70554032557039192</v>
      </c>
      <c r="C56" s="2">
        <f t="shared" si="1"/>
        <v>0.70554032557039192</v>
      </c>
      <c r="D56" s="2">
        <v>-0.65698659871878906</v>
      </c>
      <c r="E56" s="2">
        <v>0.72896904012587593</v>
      </c>
    </row>
    <row r="57" spans="1:5">
      <c r="A57" s="2">
        <v>5.6</v>
      </c>
      <c r="B57" s="2">
        <f t="shared" si="0"/>
        <v>-0.63126663787232162</v>
      </c>
      <c r="C57" s="2">
        <f t="shared" si="1"/>
        <v>0.63126663787232162</v>
      </c>
      <c r="D57" s="2">
        <v>-0.72896904012587593</v>
      </c>
      <c r="E57" s="2">
        <v>0.79366786384915311</v>
      </c>
    </row>
    <row r="58" spans="1:5">
      <c r="A58" s="2">
        <v>5.7</v>
      </c>
      <c r="B58" s="2">
        <f t="shared" si="0"/>
        <v>-0.55068554259763758</v>
      </c>
      <c r="C58" s="2">
        <f t="shared" si="1"/>
        <v>0.55068554259763758</v>
      </c>
      <c r="D58" s="2">
        <v>-0.79366786384915311</v>
      </c>
      <c r="E58" s="2">
        <v>0.8504366206285644</v>
      </c>
    </row>
    <row r="59" spans="1:5">
      <c r="A59" s="2">
        <v>5.8</v>
      </c>
      <c r="B59" s="2">
        <f t="shared" si="0"/>
        <v>-0.46460217941375737</v>
      </c>
      <c r="C59" s="2">
        <f t="shared" si="1"/>
        <v>0.46460217941375737</v>
      </c>
      <c r="D59" s="2">
        <v>-0.8504366206285644</v>
      </c>
      <c r="E59" s="2">
        <v>0.89870809581162692</v>
      </c>
    </row>
    <row r="60" spans="1:5">
      <c r="A60" s="2">
        <v>5.9</v>
      </c>
      <c r="B60" s="2">
        <f t="shared" si="0"/>
        <v>-0.37387666483023602</v>
      </c>
      <c r="C60" s="2">
        <f t="shared" si="1"/>
        <v>0.37387666483023602</v>
      </c>
      <c r="D60" s="2">
        <v>-0.89870809581162692</v>
      </c>
      <c r="E60" s="2">
        <v>0.9379999767747389</v>
      </c>
    </row>
    <row r="61" spans="1:5">
      <c r="A61" s="2">
        <v>6</v>
      </c>
      <c r="B61" s="2">
        <f t="shared" si="0"/>
        <v>-0.27941549819892586</v>
      </c>
      <c r="C61" s="2">
        <f t="shared" si="1"/>
        <v>0.27941549819892586</v>
      </c>
      <c r="D61" s="2">
        <v>-0.9379999767747389</v>
      </c>
      <c r="E61" s="2">
        <v>0.96791967203148632</v>
      </c>
    </row>
    <row r="62" spans="1:5">
      <c r="A62" s="2">
        <v>6.1</v>
      </c>
      <c r="B62" s="2">
        <f t="shared" si="0"/>
        <v>-0.18216250427209588</v>
      </c>
      <c r="C62" s="2">
        <f t="shared" si="1"/>
        <v>0.18216250427209588</v>
      </c>
      <c r="D62" s="2">
        <v>-0.96791967203148632</v>
      </c>
      <c r="E62" s="2">
        <v>0.98816823387700037</v>
      </c>
    </row>
    <row r="63" spans="1:5">
      <c r="A63" s="2">
        <v>6.2</v>
      </c>
      <c r="B63" s="2">
        <f t="shared" si="0"/>
        <v>-8.3089402817496397E-2</v>
      </c>
      <c r="C63" s="2">
        <f t="shared" si="1"/>
        <v>8.3089402817496397E-2</v>
      </c>
      <c r="D63" s="2">
        <v>-0.98816823387700037</v>
      </c>
      <c r="E63" s="2">
        <v>0.99854334537460498</v>
      </c>
    </row>
    <row r="64" spans="1:5">
      <c r="A64" s="2">
        <v>6.3</v>
      </c>
      <c r="B64" s="2">
        <f t="shared" si="0"/>
        <v>1.6813900484349713E-2</v>
      </c>
      <c r="C64" s="2">
        <f t="shared" si="1"/>
        <v>-1.6813900484349713E-2</v>
      </c>
      <c r="D64" s="2">
        <v>-0.99854334537460498</v>
      </c>
      <c r="E64" s="2">
        <v>0.99894134183977201</v>
      </c>
    </row>
    <row r="65" spans="1:5">
      <c r="A65" s="2">
        <v>6.4</v>
      </c>
      <c r="B65" s="2">
        <f t="shared" si="0"/>
        <v>0.11654920485049364</v>
      </c>
      <c r="C65" s="2">
        <f t="shared" si="1"/>
        <v>-0.11654920485049364</v>
      </c>
      <c r="D65" s="2">
        <v>-0.99894134183977201</v>
      </c>
      <c r="E65" s="2">
        <v>0.98935824662338179</v>
      </c>
    </row>
    <row r="66" spans="1:5">
      <c r="A66" s="2">
        <v>6.5</v>
      </c>
      <c r="B66" s="2">
        <f t="shared" si="0"/>
        <v>0.21511998808781552</v>
      </c>
      <c r="C66" s="2">
        <f t="shared" si="1"/>
        <v>-0.21511998808781552</v>
      </c>
      <c r="D66" s="2">
        <v>-0.98935824662338179</v>
      </c>
      <c r="E66" s="2">
        <v>0.9698898108450863</v>
      </c>
    </row>
    <row r="67" spans="1:5">
      <c r="A67" s="2">
        <v>6.6</v>
      </c>
      <c r="B67" s="2">
        <f t="shared" ref="B67:B88" si="2">SIN(A67)</f>
        <v>0.31154136351337786</v>
      </c>
      <c r="C67" s="2">
        <f t="shared" ref="C67:C88" si="3">SIN(-A67)</f>
        <v>-0.31154136351337786</v>
      </c>
      <c r="D67" s="2">
        <v>-0.9698898108450863</v>
      </c>
      <c r="E67" s="2">
        <v>0.94073055667977312</v>
      </c>
    </row>
    <row r="68" spans="1:5">
      <c r="A68" s="2">
        <v>6.7</v>
      </c>
      <c r="B68" s="2">
        <f t="shared" si="2"/>
        <v>0.4048499206165983</v>
      </c>
      <c r="C68" s="2">
        <f t="shared" si="3"/>
        <v>-0.4048499206165983</v>
      </c>
      <c r="D68" s="2">
        <v>-0.94073055667977312</v>
      </c>
      <c r="E68" s="2">
        <v>0.90217183375629328</v>
      </c>
    </row>
    <row r="69" spans="1:5">
      <c r="A69" s="2">
        <v>6.8</v>
      </c>
      <c r="B69" s="2">
        <f t="shared" si="2"/>
        <v>0.49411335113860816</v>
      </c>
      <c r="C69" s="2">
        <f t="shared" si="3"/>
        <v>-0.49411335113860816</v>
      </c>
      <c r="D69" s="2">
        <v>-0.90217183375629328</v>
      </c>
      <c r="E69" s="2">
        <v>0.85459890808828043</v>
      </c>
    </row>
    <row r="70" spans="1:5">
      <c r="A70" s="2">
        <v>6.9</v>
      </c>
      <c r="B70" s="2">
        <f t="shared" si="2"/>
        <v>0.57843976438820011</v>
      </c>
      <c r="C70" s="2">
        <f t="shared" si="3"/>
        <v>-0.57843976438820011</v>
      </c>
      <c r="D70" s="2">
        <v>-0.85459890808828043</v>
      </c>
      <c r="E70" s="2">
        <v>0.79848711262349026</v>
      </c>
    </row>
    <row r="71" spans="1:5">
      <c r="A71" s="2">
        <v>7</v>
      </c>
      <c r="B71" s="2">
        <f t="shared" si="2"/>
        <v>0.65698659871878906</v>
      </c>
      <c r="C71" s="2">
        <f t="shared" si="3"/>
        <v>-0.65698659871878906</v>
      </c>
      <c r="D71" s="2">
        <v>-0.79848711262349026</v>
      </c>
      <c r="E71" s="2">
        <v>0.73439709787411334</v>
      </c>
    </row>
    <row r="72" spans="1:5">
      <c r="A72" s="2">
        <v>7.1</v>
      </c>
      <c r="B72" s="2">
        <f t="shared" si="2"/>
        <v>0.72896904012587593</v>
      </c>
      <c r="C72" s="2">
        <f t="shared" si="3"/>
        <v>-0.72896904012587593</v>
      </c>
      <c r="D72" s="2">
        <v>-0.73439709787411334</v>
      </c>
      <c r="E72" s="2">
        <v>0.66296923008218334</v>
      </c>
    </row>
    <row r="73" spans="1:5">
      <c r="A73" s="2">
        <v>7.2</v>
      </c>
      <c r="B73" s="2">
        <f t="shared" si="2"/>
        <v>0.79366786384915311</v>
      </c>
      <c r="C73" s="2">
        <f t="shared" si="3"/>
        <v>-0.79366786384915311</v>
      </c>
      <c r="D73" s="2">
        <v>-0.66296923008218334</v>
      </c>
    </row>
    <row r="74" spans="1:5">
      <c r="A74" s="2">
        <v>7.3</v>
      </c>
      <c r="B74" s="2">
        <f t="shared" si="2"/>
        <v>0.8504366206285644</v>
      </c>
      <c r="C74" s="2">
        <f t="shared" si="3"/>
        <v>-0.8504366206285644</v>
      </c>
    </row>
    <row r="75" spans="1:5">
      <c r="A75" s="2">
        <v>7.4</v>
      </c>
      <c r="B75" s="2">
        <f t="shared" si="2"/>
        <v>0.89870809581162692</v>
      </c>
      <c r="C75" s="2">
        <f t="shared" si="3"/>
        <v>-0.89870809581162692</v>
      </c>
    </row>
    <row r="76" spans="1:5">
      <c r="A76" s="2">
        <v>7.5</v>
      </c>
      <c r="B76" s="2">
        <f t="shared" si="2"/>
        <v>0.9379999767747389</v>
      </c>
      <c r="C76" s="2">
        <f t="shared" si="3"/>
        <v>-0.9379999767747389</v>
      </c>
    </row>
    <row r="77" spans="1:5">
      <c r="A77" s="2">
        <v>7.6</v>
      </c>
      <c r="B77" s="2">
        <f t="shared" si="2"/>
        <v>0.96791967203148632</v>
      </c>
      <c r="C77" s="2">
        <f t="shared" si="3"/>
        <v>-0.96791967203148632</v>
      </c>
    </row>
    <row r="78" spans="1:5">
      <c r="A78" s="2">
        <v>7.7</v>
      </c>
      <c r="B78" s="2">
        <f t="shared" si="2"/>
        <v>0.98816823387700037</v>
      </c>
      <c r="C78" s="2">
        <f t="shared" si="3"/>
        <v>-0.98816823387700037</v>
      </c>
    </row>
    <row r="79" spans="1:5">
      <c r="A79" s="2">
        <v>7.8</v>
      </c>
      <c r="B79" s="2">
        <f t="shared" si="2"/>
        <v>0.99854334537460498</v>
      </c>
      <c r="C79" s="2">
        <f t="shared" si="3"/>
        <v>-0.99854334537460498</v>
      </c>
    </row>
    <row r="80" spans="1:5">
      <c r="A80" s="2">
        <v>7.9</v>
      </c>
      <c r="B80" s="2">
        <f t="shared" si="2"/>
        <v>0.99894134183977201</v>
      </c>
      <c r="C80" s="2">
        <f t="shared" si="3"/>
        <v>-0.99894134183977201</v>
      </c>
    </row>
    <row r="81" spans="1:3">
      <c r="A81" s="2">
        <v>8</v>
      </c>
      <c r="B81" s="2">
        <f t="shared" si="2"/>
        <v>0.98935824662338179</v>
      </c>
      <c r="C81" s="2">
        <f t="shared" si="3"/>
        <v>-0.98935824662338179</v>
      </c>
    </row>
    <row r="82" spans="1:3">
      <c r="A82" s="2">
        <v>8.1</v>
      </c>
      <c r="B82" s="2">
        <f t="shared" si="2"/>
        <v>0.9698898108450863</v>
      </c>
      <c r="C82" s="2">
        <f t="shared" si="3"/>
        <v>-0.9698898108450863</v>
      </c>
    </row>
    <row r="83" spans="1:3">
      <c r="A83" s="2">
        <v>8.1999999999999993</v>
      </c>
      <c r="B83" s="2">
        <f t="shared" si="2"/>
        <v>0.94073055667977312</v>
      </c>
      <c r="C83" s="2">
        <f t="shared" si="3"/>
        <v>-0.94073055667977312</v>
      </c>
    </row>
    <row r="84" spans="1:3">
      <c r="A84" s="2">
        <v>8.3000000000000007</v>
      </c>
      <c r="B84" s="2">
        <f t="shared" si="2"/>
        <v>0.90217183375629328</v>
      </c>
      <c r="C84" s="2">
        <f t="shared" si="3"/>
        <v>-0.90217183375629328</v>
      </c>
    </row>
    <row r="85" spans="1:3">
      <c r="A85" s="2">
        <v>8.4</v>
      </c>
      <c r="B85" s="2">
        <f t="shared" si="2"/>
        <v>0.85459890808828043</v>
      </c>
      <c r="C85" s="2">
        <f t="shared" si="3"/>
        <v>-0.85459890808828043</v>
      </c>
    </row>
    <row r="86" spans="1:3">
      <c r="A86" s="2">
        <v>8.5</v>
      </c>
      <c r="B86" s="2">
        <f t="shared" si="2"/>
        <v>0.79848711262349026</v>
      </c>
      <c r="C86" s="2">
        <f t="shared" si="3"/>
        <v>-0.79848711262349026</v>
      </c>
    </row>
    <row r="87" spans="1:3">
      <c r="A87" s="2">
        <v>8.6</v>
      </c>
      <c r="B87" s="2">
        <f t="shared" si="2"/>
        <v>0.73439709787411334</v>
      </c>
      <c r="C87" s="2">
        <f t="shared" si="3"/>
        <v>-0.73439709787411334</v>
      </c>
    </row>
    <row r="88" spans="1:3">
      <c r="A88" s="2">
        <v>8.6999999999999993</v>
      </c>
      <c r="B88" s="2">
        <f t="shared" si="2"/>
        <v>0.66296923008218334</v>
      </c>
      <c r="C88" s="2">
        <f t="shared" si="3"/>
        <v>-0.66296923008218334</v>
      </c>
    </row>
  </sheetData>
  <pageMargins left="0.7" right="0.7" top="0.75" bottom="0.75" header="0.3" footer="0.3"/>
  <ignoredErrors>
    <ignoredError sqref="C2:C8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AU35"/>
  <sheetViews>
    <sheetView showGridLines="0" showRowColHeaders="0" zoomScaleNormal="100" workbookViewId="0">
      <selection activeCell="AG13" sqref="AG13"/>
    </sheetView>
  </sheetViews>
  <sheetFormatPr baseColWidth="10" defaultRowHeight="15"/>
  <cols>
    <col min="1" max="1" width="2.7109375" style="2" customWidth="1"/>
    <col min="2" max="2" width="1.7109375" style="2" bestFit="1" customWidth="1"/>
    <col min="3" max="3" width="3" style="2" bestFit="1" customWidth="1"/>
    <col min="4" max="4" width="2.85546875" style="2" customWidth="1"/>
    <col min="5" max="5" width="3" style="2" customWidth="1"/>
    <col min="6" max="12" width="2.7109375" style="2" bestFit="1" customWidth="1"/>
    <col min="13" max="46" width="4.140625" style="2" bestFit="1" customWidth="1"/>
    <col min="47" max="16384" width="11.42578125" style="2"/>
  </cols>
  <sheetData>
    <row r="2" spans="2:46">
      <c r="B2" s="2" t="s">
        <v>75</v>
      </c>
    </row>
    <row r="3" spans="2:46">
      <c r="C3" s="15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2:46">
      <c r="C4" s="15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2:46">
      <c r="C5" s="15">
        <v>14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2:46">
      <c r="C6" s="15">
        <v>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2:46">
      <c r="C7" s="15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2:46">
      <c r="C8" s="15">
        <v>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2:46">
      <c r="C9" s="15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2:46">
      <c r="C10" s="15">
        <v>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2:46">
      <c r="C11" s="15">
        <v>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2:46">
      <c r="C12" s="15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2:46">
      <c r="C13" s="15">
        <v>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2:46">
      <c r="C14" s="15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2:46">
      <c r="C15" s="15">
        <v>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2:46">
      <c r="C16" s="15">
        <v>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2:47">
      <c r="C17" s="15"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2:47">
      <c r="C18" s="15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2:47" s="16" customFormat="1">
      <c r="C19" s="17">
        <v>0</v>
      </c>
      <c r="D19" s="18">
        <v>1</v>
      </c>
      <c r="E19" s="18">
        <v>2</v>
      </c>
      <c r="F19" s="18">
        <v>3</v>
      </c>
      <c r="G19" s="18">
        <v>4</v>
      </c>
      <c r="H19" s="18">
        <v>5</v>
      </c>
      <c r="I19" s="18">
        <v>6</v>
      </c>
      <c r="J19" s="18">
        <v>7</v>
      </c>
      <c r="K19" s="18">
        <v>8</v>
      </c>
      <c r="L19" s="18">
        <v>9</v>
      </c>
      <c r="M19" s="18">
        <v>10</v>
      </c>
      <c r="N19" s="18">
        <v>11</v>
      </c>
      <c r="O19" s="18">
        <v>12</v>
      </c>
      <c r="P19" s="18">
        <v>13</v>
      </c>
      <c r="Q19" s="18">
        <v>14</v>
      </c>
      <c r="R19" s="18">
        <v>15</v>
      </c>
      <c r="S19" s="18">
        <v>16</v>
      </c>
      <c r="T19" s="18">
        <v>17</v>
      </c>
      <c r="U19" s="18">
        <v>18</v>
      </c>
      <c r="V19" s="18">
        <v>19</v>
      </c>
      <c r="W19" s="18">
        <v>20</v>
      </c>
      <c r="X19" s="18">
        <v>21</v>
      </c>
      <c r="Y19" s="18">
        <v>22</v>
      </c>
      <c r="Z19" s="18">
        <v>23</v>
      </c>
      <c r="AA19" s="18">
        <v>24</v>
      </c>
      <c r="AB19" s="18">
        <v>25</v>
      </c>
      <c r="AC19" s="18">
        <v>26</v>
      </c>
      <c r="AD19" s="18">
        <v>27</v>
      </c>
      <c r="AE19" s="18">
        <v>28</v>
      </c>
      <c r="AF19" s="18">
        <v>29</v>
      </c>
      <c r="AG19" s="18">
        <v>30</v>
      </c>
      <c r="AH19" s="18">
        <v>31</v>
      </c>
      <c r="AI19" s="18">
        <v>32</v>
      </c>
      <c r="AJ19" s="18">
        <v>33</v>
      </c>
      <c r="AK19" s="18">
        <v>34</v>
      </c>
      <c r="AL19" s="18">
        <v>35</v>
      </c>
      <c r="AM19" s="18">
        <v>36</v>
      </c>
      <c r="AN19" s="18">
        <v>37</v>
      </c>
      <c r="AO19" s="18">
        <v>38</v>
      </c>
      <c r="AP19" s="18">
        <v>39</v>
      </c>
      <c r="AQ19" s="18">
        <v>40</v>
      </c>
      <c r="AR19" s="18">
        <v>41</v>
      </c>
      <c r="AS19" s="18">
        <v>42</v>
      </c>
      <c r="AT19" s="18">
        <v>43</v>
      </c>
      <c r="AU19" s="16" t="s">
        <v>72</v>
      </c>
    </row>
    <row r="20" spans="2:47">
      <c r="B20" s="2" t="s">
        <v>74</v>
      </c>
      <c r="C20" s="15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2:47">
      <c r="B21" s="2" t="s">
        <v>74</v>
      </c>
      <c r="C21" s="15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2:47">
      <c r="B22" s="2" t="s">
        <v>74</v>
      </c>
      <c r="C22" s="15">
        <v>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2:47">
      <c r="B23" s="2" t="s">
        <v>74</v>
      </c>
      <c r="C23" s="15">
        <v>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2:47">
      <c r="B24" s="2" t="s">
        <v>74</v>
      </c>
      <c r="C24" s="15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2:47">
      <c r="B25" s="2" t="s">
        <v>74</v>
      </c>
      <c r="C25" s="15">
        <v>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2:47">
      <c r="B26" s="2" t="s">
        <v>74</v>
      </c>
      <c r="C26" s="15">
        <v>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2:47">
      <c r="B27" s="2" t="s">
        <v>74</v>
      </c>
      <c r="C27" s="15">
        <v>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2:47">
      <c r="B28" s="2" t="s">
        <v>74</v>
      </c>
      <c r="C28" s="15">
        <v>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2:47">
      <c r="B29" s="2" t="s">
        <v>74</v>
      </c>
      <c r="C29" s="15">
        <v>10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2:47">
      <c r="B30" s="2" t="s">
        <v>74</v>
      </c>
      <c r="C30" s="15">
        <v>11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2:47">
      <c r="B31" s="2" t="s">
        <v>74</v>
      </c>
      <c r="C31" s="15">
        <v>12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2:47">
      <c r="B32" s="2" t="s">
        <v>74</v>
      </c>
      <c r="C32" s="15">
        <v>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2:46">
      <c r="B33" s="2" t="s">
        <v>74</v>
      </c>
      <c r="C33" s="15">
        <v>14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2:46">
      <c r="B34" s="2" t="s">
        <v>74</v>
      </c>
      <c r="C34" s="15">
        <v>15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2:46">
      <c r="B35" s="2" t="s">
        <v>74</v>
      </c>
      <c r="C35" s="15">
        <v>16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</sheetData>
  <pageMargins left="0.25" right="0.25" top="0.75" bottom="0.75" header="0.3" footer="0.3"/>
  <pageSetup paperSize="148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6"/>
  <sheetViews>
    <sheetView topLeftCell="A6" workbookViewId="0">
      <selection activeCell="G13" sqref="G13"/>
    </sheetView>
  </sheetViews>
  <sheetFormatPr baseColWidth="10" defaultRowHeight="15"/>
  <cols>
    <col min="2" max="2" width="12.140625" bestFit="1" customWidth="1"/>
    <col min="3" max="3" width="13.5703125" bestFit="1" customWidth="1"/>
    <col min="4" max="4" width="9.42578125" bestFit="1" customWidth="1"/>
  </cols>
  <sheetData>
    <row r="1" spans="1:4">
      <c r="A1" t="s">
        <v>81</v>
      </c>
      <c r="B1" t="s">
        <v>170</v>
      </c>
      <c r="C1" t="s">
        <v>171</v>
      </c>
      <c r="D1" t="s">
        <v>169</v>
      </c>
    </row>
    <row r="2" spans="1:4">
      <c r="A2" t="s">
        <v>101</v>
      </c>
      <c r="B2" t="s">
        <v>102</v>
      </c>
      <c r="C2" t="s">
        <v>103</v>
      </c>
      <c r="D2" s="41">
        <v>5.0924855491329479</v>
      </c>
    </row>
    <row r="3" spans="1:4">
      <c r="A3" t="s">
        <v>149</v>
      </c>
      <c r="B3" t="s">
        <v>150</v>
      </c>
      <c r="C3" t="s">
        <v>151</v>
      </c>
      <c r="D3" s="41">
        <v>4.2254335260115603</v>
      </c>
    </row>
    <row r="4" spans="1:4">
      <c r="A4" t="s">
        <v>126</v>
      </c>
      <c r="B4" t="s">
        <v>127</v>
      </c>
      <c r="C4" t="s">
        <v>128</v>
      </c>
      <c r="D4" s="41">
        <v>4.9190751445086702</v>
      </c>
    </row>
    <row r="5" spans="1:4">
      <c r="A5" t="s">
        <v>160</v>
      </c>
      <c r="B5" t="s">
        <v>161</v>
      </c>
      <c r="D5" s="41">
        <v>4.5722543352601157</v>
      </c>
    </row>
    <row r="6" spans="1:4">
      <c r="A6" t="s">
        <v>84</v>
      </c>
      <c r="C6" t="s">
        <v>85</v>
      </c>
      <c r="D6" s="41">
        <v>3.3583815028901736</v>
      </c>
    </row>
    <row r="7" spans="1:4">
      <c r="A7" t="s">
        <v>143</v>
      </c>
      <c r="C7" t="s">
        <v>144</v>
      </c>
      <c r="D7" s="41">
        <v>4.5722543352601157</v>
      </c>
    </row>
    <row r="8" spans="1:4">
      <c r="A8" t="s">
        <v>118</v>
      </c>
      <c r="B8" t="s">
        <v>119</v>
      </c>
      <c r="C8" t="s">
        <v>120</v>
      </c>
      <c r="D8" s="41">
        <v>4.2254335260115603</v>
      </c>
    </row>
    <row r="9" spans="1:4">
      <c r="A9" t="s">
        <v>139</v>
      </c>
      <c r="B9" t="s">
        <v>140</v>
      </c>
      <c r="C9" t="s">
        <v>141</v>
      </c>
      <c r="D9" s="41">
        <v>6.1329479768786133</v>
      </c>
    </row>
    <row r="10" spans="1:4">
      <c r="A10" t="s">
        <v>111</v>
      </c>
      <c r="C10" t="s">
        <v>112</v>
      </c>
      <c r="D10" s="41">
        <v>4.7456647398843934</v>
      </c>
    </row>
    <row r="11" spans="1:4">
      <c r="A11" t="s">
        <v>104</v>
      </c>
      <c r="B11" t="s">
        <v>79</v>
      </c>
      <c r="C11" t="s">
        <v>105</v>
      </c>
      <c r="D11" s="41">
        <v>4.0520231213872826</v>
      </c>
    </row>
    <row r="12" spans="1:4">
      <c r="A12" t="s">
        <v>155</v>
      </c>
      <c r="C12" t="s">
        <v>156</v>
      </c>
      <c r="D12" s="41">
        <v>4.2254335260115603</v>
      </c>
    </row>
    <row r="13" spans="1:4">
      <c r="A13" t="s">
        <v>137</v>
      </c>
      <c r="C13" t="s">
        <v>138</v>
      </c>
      <c r="D13" s="41">
        <v>5.4393063583815024</v>
      </c>
    </row>
    <row r="14" spans="1:4">
      <c r="A14" t="s">
        <v>166</v>
      </c>
      <c r="B14" t="s">
        <v>167</v>
      </c>
      <c r="C14" t="s">
        <v>168</v>
      </c>
      <c r="D14" s="41">
        <v>5.7861271676300579</v>
      </c>
    </row>
    <row r="15" spans="1:4">
      <c r="A15" t="s">
        <v>157</v>
      </c>
      <c r="B15" t="s">
        <v>158</v>
      </c>
      <c r="C15" t="s">
        <v>159</v>
      </c>
      <c r="D15" s="41">
        <v>5.7861271676300579</v>
      </c>
    </row>
    <row r="16" spans="1:4">
      <c r="A16" t="s">
        <v>113</v>
      </c>
      <c r="B16" t="s">
        <v>114</v>
      </c>
      <c r="C16" t="s">
        <v>115</v>
      </c>
      <c r="D16" s="41">
        <v>4.2254335260115603</v>
      </c>
    </row>
    <row r="17" spans="1:4">
      <c r="A17" t="s">
        <v>142</v>
      </c>
      <c r="C17" t="s">
        <v>130</v>
      </c>
      <c r="D17" s="41">
        <v>4.9190751445086702</v>
      </c>
    </row>
    <row r="18" spans="1:4">
      <c r="A18" t="s">
        <v>123</v>
      </c>
      <c r="B18" t="s">
        <v>124</v>
      </c>
      <c r="C18" t="s">
        <v>125</v>
      </c>
      <c r="D18" s="41">
        <v>5.2658959537572256</v>
      </c>
    </row>
    <row r="19" spans="1:4">
      <c r="A19" t="s">
        <v>97</v>
      </c>
      <c r="B19" t="s">
        <v>98</v>
      </c>
      <c r="C19" t="s">
        <v>96</v>
      </c>
      <c r="D19" s="41">
        <v>5.4393063583815024</v>
      </c>
    </row>
    <row r="20" spans="1:4">
      <c r="A20" t="s">
        <v>145</v>
      </c>
      <c r="B20" t="s">
        <v>146</v>
      </c>
      <c r="C20" t="s">
        <v>112</v>
      </c>
      <c r="D20" s="41">
        <v>5.2658959537572256</v>
      </c>
    </row>
    <row r="21" spans="1:4">
      <c r="A21" t="s">
        <v>147</v>
      </c>
      <c r="C21" t="s">
        <v>148</v>
      </c>
      <c r="D21" s="41">
        <v>4.9190751445086702</v>
      </c>
    </row>
    <row r="22" spans="1:4">
      <c r="A22" t="s">
        <v>147</v>
      </c>
      <c r="B22" t="s">
        <v>154</v>
      </c>
      <c r="C22" t="s">
        <v>144</v>
      </c>
      <c r="D22" s="41">
        <v>5.7861271676300579</v>
      </c>
    </row>
    <row r="23" spans="1:4">
      <c r="A23" t="s">
        <v>135</v>
      </c>
      <c r="C23" t="s">
        <v>136</v>
      </c>
      <c r="D23" s="41">
        <v>5.2658959537572256</v>
      </c>
    </row>
    <row r="24" spans="1:4">
      <c r="A24" t="s">
        <v>114</v>
      </c>
      <c r="B24" t="s">
        <v>121</v>
      </c>
      <c r="C24" t="s">
        <v>122</v>
      </c>
      <c r="D24" s="41">
        <v>5.4393063583815024</v>
      </c>
    </row>
    <row r="25" spans="1:4">
      <c r="A25" t="s">
        <v>110</v>
      </c>
      <c r="C25" t="s">
        <v>109</v>
      </c>
      <c r="D25" s="41">
        <v>4.9190751445086702</v>
      </c>
    </row>
    <row r="26" spans="1:4">
      <c r="A26" t="s">
        <v>165</v>
      </c>
      <c r="C26" t="s">
        <v>107</v>
      </c>
      <c r="D26" s="41">
        <v>4.5722543352601157</v>
      </c>
    </row>
    <row r="27" spans="1:4">
      <c r="A27" t="s">
        <v>99</v>
      </c>
      <c r="B27" t="s">
        <v>98</v>
      </c>
      <c r="C27" t="s">
        <v>100</v>
      </c>
      <c r="D27" s="41">
        <v>3.8786127167630058</v>
      </c>
    </row>
    <row r="28" spans="1:4">
      <c r="A28" t="s">
        <v>94</v>
      </c>
      <c r="B28" t="s">
        <v>95</v>
      </c>
      <c r="C28" t="s">
        <v>85</v>
      </c>
      <c r="D28" s="41">
        <v>5.6127167630057802</v>
      </c>
    </row>
    <row r="29" spans="1:4">
      <c r="A29" t="s">
        <v>129</v>
      </c>
      <c r="C29" t="s">
        <v>130</v>
      </c>
      <c r="D29" s="41">
        <v>5.2658959537572256</v>
      </c>
    </row>
    <row r="30" spans="1:4">
      <c r="A30" t="s">
        <v>116</v>
      </c>
      <c r="C30" t="s">
        <v>117</v>
      </c>
      <c r="D30" s="41">
        <v>4.5722543352601157</v>
      </c>
    </row>
    <row r="31" spans="1:4">
      <c r="A31" t="s">
        <v>162</v>
      </c>
      <c r="C31" t="s">
        <v>136</v>
      </c>
      <c r="D31" s="41">
        <v>4.2254335260115603</v>
      </c>
    </row>
    <row r="32" spans="1:4">
      <c r="A32" t="s">
        <v>106</v>
      </c>
      <c r="B32" t="s">
        <v>108</v>
      </c>
      <c r="C32" t="s">
        <v>107</v>
      </c>
      <c r="D32" s="41">
        <v>4.5722543352601157</v>
      </c>
    </row>
    <row r="33" spans="1:4">
      <c r="A33" t="s">
        <v>163</v>
      </c>
      <c r="B33" t="s">
        <v>102</v>
      </c>
      <c r="C33" t="s">
        <v>164</v>
      </c>
      <c r="D33" s="41">
        <v>4.9190751445086702</v>
      </c>
    </row>
    <row r="34" spans="1:4">
      <c r="A34" t="s">
        <v>131</v>
      </c>
      <c r="B34" t="s">
        <v>104</v>
      </c>
      <c r="C34" t="s">
        <v>103</v>
      </c>
      <c r="D34" s="41">
        <v>4.9190751445086702</v>
      </c>
    </row>
    <row r="35" spans="1:4">
      <c r="A35" t="s">
        <v>152</v>
      </c>
      <c r="C35" t="s">
        <v>153</v>
      </c>
      <c r="D35" s="41">
        <v>3.5317919075144508</v>
      </c>
    </row>
    <row r="36" spans="1:4">
      <c r="A36" t="s">
        <v>132</v>
      </c>
      <c r="B36" t="s">
        <v>133</v>
      </c>
      <c r="C36" t="s">
        <v>134</v>
      </c>
      <c r="D36" s="41">
        <v>5.4393063583815024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S47"/>
  <sheetViews>
    <sheetView topLeftCell="G1" workbookViewId="0">
      <selection activeCell="I2" sqref="I2:P2"/>
    </sheetView>
  </sheetViews>
  <sheetFormatPr baseColWidth="10" defaultRowHeight="15"/>
  <cols>
    <col min="1" max="1" width="5.7109375" bestFit="1" customWidth="1"/>
    <col min="2" max="2" width="6" bestFit="1" customWidth="1"/>
    <col min="3" max="3" width="3" bestFit="1" customWidth="1"/>
    <col min="4" max="8" width="2.85546875" bestFit="1" customWidth="1"/>
    <col min="9" max="13" width="2.7109375" bestFit="1" customWidth="1"/>
    <col min="14" max="14" width="2" bestFit="1" customWidth="1"/>
    <col min="15" max="15" width="11.42578125" hidden="1" customWidth="1"/>
    <col min="16" max="16" width="2.7109375" bestFit="1" customWidth="1"/>
    <col min="17" max="19" width="8.5703125" bestFit="1" customWidth="1"/>
  </cols>
  <sheetData>
    <row r="1" spans="1:19">
      <c r="A1" s="2"/>
      <c r="B1" s="2"/>
      <c r="C1" s="2"/>
      <c r="D1" s="53">
        <v>19</v>
      </c>
      <c r="E1" s="53"/>
      <c r="F1" s="53"/>
      <c r="G1" s="53"/>
      <c r="H1" s="53"/>
      <c r="I1" s="53">
        <v>20</v>
      </c>
      <c r="J1" s="53"/>
      <c r="K1" s="53"/>
      <c r="L1" s="53"/>
      <c r="M1" s="53"/>
      <c r="N1" s="53"/>
      <c r="O1" s="53"/>
      <c r="P1" s="53"/>
      <c r="Q1" s="53">
        <v>21</v>
      </c>
      <c r="R1" s="53"/>
      <c r="S1" s="53"/>
    </row>
    <row r="2" spans="1:19">
      <c r="A2" s="49"/>
      <c r="B2" s="50"/>
      <c r="C2" s="34"/>
      <c r="D2" s="51" t="s">
        <v>50</v>
      </c>
      <c r="E2" s="51"/>
      <c r="F2" s="51"/>
      <c r="G2" s="51"/>
      <c r="H2" s="51"/>
      <c r="I2" s="51" t="s">
        <v>51</v>
      </c>
      <c r="J2" s="51"/>
      <c r="K2" s="51"/>
      <c r="L2" s="51"/>
      <c r="M2" s="51"/>
      <c r="N2" s="51"/>
      <c r="O2" s="51"/>
      <c r="P2" s="52"/>
      <c r="Q2" s="51" t="s">
        <v>71</v>
      </c>
      <c r="R2" s="51"/>
      <c r="S2" s="51"/>
    </row>
    <row r="3" spans="1:19">
      <c r="A3" s="11" t="s">
        <v>72</v>
      </c>
      <c r="B3" s="11" t="s">
        <v>0</v>
      </c>
      <c r="C3" s="11"/>
      <c r="D3" s="25" t="s">
        <v>57</v>
      </c>
      <c r="E3" s="25" t="s">
        <v>58</v>
      </c>
      <c r="F3" s="25" t="s">
        <v>59</v>
      </c>
      <c r="G3" s="25" t="s">
        <v>60</v>
      </c>
      <c r="H3" s="25" t="s">
        <v>61</v>
      </c>
      <c r="I3" s="23" t="s">
        <v>62</v>
      </c>
      <c r="J3" s="23" t="s">
        <v>63</v>
      </c>
      <c r="K3" s="21" t="s">
        <v>64</v>
      </c>
      <c r="L3" s="21" t="s">
        <v>65</v>
      </c>
      <c r="M3" s="19" t="s">
        <v>66</v>
      </c>
      <c r="N3" s="11"/>
      <c r="O3" s="44"/>
      <c r="P3" s="13" t="s">
        <v>67</v>
      </c>
      <c r="Q3" s="27" t="s">
        <v>68</v>
      </c>
      <c r="R3" s="29" t="s">
        <v>69</v>
      </c>
      <c r="S3" s="31" t="s">
        <v>70</v>
      </c>
    </row>
    <row r="4" spans="1:19">
      <c r="A4" s="42">
        <v>0</v>
      </c>
      <c r="B4" s="42">
        <v>-2</v>
      </c>
      <c r="C4" s="42">
        <f>ROUND(B4,0)</f>
        <v>-2</v>
      </c>
      <c r="D4" s="42">
        <v>1</v>
      </c>
      <c r="E4" s="42">
        <v>0</v>
      </c>
      <c r="F4" s="42">
        <v>0</v>
      </c>
      <c r="G4" s="42">
        <v>1</v>
      </c>
      <c r="H4" s="42">
        <v>0</v>
      </c>
      <c r="I4" s="42">
        <v>1</v>
      </c>
      <c r="J4" s="42">
        <v>0</v>
      </c>
      <c r="K4" s="42">
        <v>0</v>
      </c>
      <c r="L4" s="42">
        <v>1</v>
      </c>
      <c r="M4" s="42">
        <v>0</v>
      </c>
      <c r="N4" s="42">
        <f>SUM(I4:M4)</f>
        <v>2</v>
      </c>
      <c r="O4" s="42"/>
      <c r="P4" s="42">
        <v>0</v>
      </c>
      <c r="Q4" s="43" t="str">
        <f>IF(AND(I4=0,J4=1),"(+seno)",IF(AND(I4=1,J4=1),"(-seno)",IF(AND(I4=1,J4=0),"(-coseno)",IF(AND(I4=0,J4=0),"(+coseno)",FALSE))))</f>
        <v>(-coseno)</v>
      </c>
      <c r="R4" s="43" t="str">
        <f>IF(AND(K4=0,L4=1),"(+seno)",IF(AND(K4=1,L4=1),"(-seno)",IF(AND(K4=1,L4=0),"(-coseno)",IF(AND(K4=0,L4=0),"(+coseno)",FALSE))))</f>
        <v>(+seno)</v>
      </c>
      <c r="S4" s="43" t="str">
        <f>IF(AND(M4=0,P4=1),"(+seno)",IF(AND(M4=1,P4=1),"(-seno)",IF(AND(M4=1,P4=0),"(-coseno)",IF(AND(M4=0,P4=0),"(+coseno)",FALSE))))</f>
        <v>(+coseno)</v>
      </c>
    </row>
    <row r="5" spans="1:19">
      <c r="A5" s="42">
        <v>1</v>
      </c>
      <c r="B5" s="42">
        <v>-1.5</v>
      </c>
      <c r="C5" s="42">
        <v>-1</v>
      </c>
      <c r="D5" s="42">
        <v>1</v>
      </c>
      <c r="E5" s="42">
        <v>0</v>
      </c>
      <c r="F5" s="42">
        <v>0</v>
      </c>
      <c r="G5" s="42">
        <v>0</v>
      </c>
      <c r="H5" s="42">
        <v>1</v>
      </c>
      <c r="I5" s="42">
        <v>1</v>
      </c>
      <c r="J5" s="42">
        <v>0</v>
      </c>
      <c r="K5" s="42">
        <v>0</v>
      </c>
      <c r="L5" s="42">
        <v>0</v>
      </c>
      <c r="M5" s="42">
        <v>1</v>
      </c>
      <c r="N5" s="42">
        <f t="shared" ref="N5:N46" si="0">SUM(I5:M5)</f>
        <v>2</v>
      </c>
      <c r="O5" s="42"/>
      <c r="P5" s="42">
        <v>0</v>
      </c>
      <c r="Q5" s="43" t="str">
        <f t="shared" ref="Q5:Q46" si="1">IF(AND(I5=0,J5=1),"(+seno)",IF(AND(I5=1,J5=1),"(-seno)",IF(AND(I5=1,J5=0),"(-coseno)",IF(AND(I5=0,J5=0),"(+coseno)",FALSE))))</f>
        <v>(-coseno)</v>
      </c>
      <c r="R5" s="43" t="str">
        <f t="shared" ref="R5:R46" si="2">IF(AND(K5=0,L5=1),"(+seno)",IF(AND(K5=1,L5=1),"(-seno)",IF(AND(K5=1,L5=0),"(-coseno)",IF(AND(K5=0,L5=0),"(+coseno)",FALSE))))</f>
        <v>(+coseno)</v>
      </c>
      <c r="S5" s="43" t="str">
        <f t="shared" ref="S5:S46" si="3">IF(AND(M5=0,P5=1),"(+seno)",IF(AND(M5=1,P5=1),"(-seno)",IF(AND(M5=1,P5=0),"(-coseno)",IF(AND(M5=0,P5=0),"(+coseno)",FALSE))))</f>
        <v>(-coseno)</v>
      </c>
    </row>
    <row r="6" spans="1:19">
      <c r="A6" s="42">
        <v>2</v>
      </c>
      <c r="B6" s="42">
        <v>0</v>
      </c>
      <c r="C6" s="42">
        <f t="shared" ref="C6:C44" si="4">ROUND(B6,0)</f>
        <v>0</v>
      </c>
      <c r="D6" s="42">
        <v>1</v>
      </c>
      <c r="E6" s="42">
        <v>0</v>
      </c>
      <c r="F6" s="42">
        <v>0</v>
      </c>
      <c r="G6" s="42">
        <v>0</v>
      </c>
      <c r="H6" s="42">
        <v>0</v>
      </c>
      <c r="I6" s="42">
        <v>1</v>
      </c>
      <c r="J6" s="42">
        <v>0</v>
      </c>
      <c r="K6" s="42">
        <v>0</v>
      </c>
      <c r="L6" s="42">
        <v>0</v>
      </c>
      <c r="M6" s="42">
        <v>0</v>
      </c>
      <c r="N6" s="42">
        <f t="shared" si="0"/>
        <v>1</v>
      </c>
      <c r="O6" s="42"/>
      <c r="P6" s="42">
        <v>1</v>
      </c>
      <c r="Q6" s="43" t="str">
        <f t="shared" si="1"/>
        <v>(-coseno)</v>
      </c>
      <c r="R6" s="43" t="str">
        <f t="shared" si="2"/>
        <v>(+coseno)</v>
      </c>
      <c r="S6" s="43" t="str">
        <f t="shared" si="3"/>
        <v>(+seno)</v>
      </c>
    </row>
    <row r="7" spans="1:19">
      <c r="A7" s="42">
        <v>3</v>
      </c>
      <c r="B7" s="42">
        <v>2</v>
      </c>
      <c r="C7" s="42">
        <f t="shared" si="4"/>
        <v>2</v>
      </c>
      <c r="D7" s="42">
        <v>0</v>
      </c>
      <c r="E7" s="42">
        <v>1</v>
      </c>
      <c r="F7" s="42">
        <v>1</v>
      </c>
      <c r="G7" s="42">
        <v>1</v>
      </c>
      <c r="H7" s="42">
        <v>0</v>
      </c>
      <c r="I7" s="42">
        <v>0</v>
      </c>
      <c r="J7" s="42">
        <v>1</v>
      </c>
      <c r="K7" s="42">
        <v>1</v>
      </c>
      <c r="L7" s="42">
        <v>1</v>
      </c>
      <c r="M7" s="42">
        <v>0</v>
      </c>
      <c r="N7" s="42">
        <f t="shared" si="0"/>
        <v>3</v>
      </c>
      <c r="O7" s="42"/>
      <c r="P7" s="42">
        <v>1</v>
      </c>
      <c r="Q7" s="43" t="str">
        <f t="shared" si="1"/>
        <v>(+seno)</v>
      </c>
      <c r="R7" s="43" t="str">
        <f t="shared" si="2"/>
        <v>(-seno)</v>
      </c>
      <c r="S7" s="43" t="str">
        <f t="shared" si="3"/>
        <v>(+seno)</v>
      </c>
    </row>
    <row r="8" spans="1:19">
      <c r="A8" s="42">
        <v>4</v>
      </c>
      <c r="B8" s="42">
        <v>4</v>
      </c>
      <c r="C8" s="42">
        <f t="shared" si="4"/>
        <v>4</v>
      </c>
      <c r="D8" s="42">
        <v>0</v>
      </c>
      <c r="E8" s="42">
        <v>1</v>
      </c>
      <c r="F8" s="42">
        <v>1</v>
      </c>
      <c r="G8" s="42">
        <v>0</v>
      </c>
      <c r="H8" s="42">
        <v>0</v>
      </c>
      <c r="I8" s="42">
        <v>0</v>
      </c>
      <c r="J8" s="42">
        <v>1</v>
      </c>
      <c r="K8" s="42">
        <v>1</v>
      </c>
      <c r="L8" s="42">
        <v>0</v>
      </c>
      <c r="M8" s="42">
        <v>0</v>
      </c>
      <c r="N8" s="42">
        <f t="shared" si="0"/>
        <v>2</v>
      </c>
      <c r="O8" s="42"/>
      <c r="P8" s="42">
        <v>0</v>
      </c>
      <c r="Q8" s="43" t="str">
        <f t="shared" si="1"/>
        <v>(+seno)</v>
      </c>
      <c r="R8" s="43" t="str">
        <f t="shared" si="2"/>
        <v>(-coseno)</v>
      </c>
      <c r="S8" s="43" t="str">
        <f t="shared" si="3"/>
        <v>(+coseno)</v>
      </c>
    </row>
    <row r="9" spans="1:19">
      <c r="A9" s="42">
        <v>5</v>
      </c>
      <c r="B9" s="42">
        <v>7</v>
      </c>
      <c r="C9" s="42">
        <f t="shared" si="4"/>
        <v>7</v>
      </c>
      <c r="D9" s="42">
        <v>0</v>
      </c>
      <c r="E9" s="42">
        <v>1</v>
      </c>
      <c r="F9" s="42">
        <v>0</v>
      </c>
      <c r="G9" s="42">
        <v>0</v>
      </c>
      <c r="H9" s="42">
        <v>1</v>
      </c>
      <c r="I9" s="42">
        <v>0</v>
      </c>
      <c r="J9" s="42">
        <v>1</v>
      </c>
      <c r="K9" s="42">
        <v>0</v>
      </c>
      <c r="L9" s="42">
        <v>0</v>
      </c>
      <c r="M9" s="42">
        <v>1</v>
      </c>
      <c r="N9" s="42">
        <f t="shared" si="0"/>
        <v>2</v>
      </c>
      <c r="O9" s="42"/>
      <c r="P9" s="42">
        <v>0</v>
      </c>
      <c r="Q9" s="43" t="str">
        <f t="shared" si="1"/>
        <v>(+seno)</v>
      </c>
      <c r="R9" s="43" t="str">
        <f t="shared" si="2"/>
        <v>(+coseno)</v>
      </c>
      <c r="S9" s="43" t="str">
        <f t="shared" si="3"/>
        <v>(-coseno)</v>
      </c>
    </row>
    <row r="10" spans="1:19">
      <c r="A10" s="42">
        <v>6</v>
      </c>
      <c r="B10" s="42">
        <v>9</v>
      </c>
      <c r="C10" s="42">
        <f t="shared" si="4"/>
        <v>9</v>
      </c>
      <c r="D10" s="42">
        <v>0</v>
      </c>
      <c r="E10" s="42">
        <v>0</v>
      </c>
      <c r="F10" s="42">
        <v>1</v>
      </c>
      <c r="G10" s="42">
        <v>1</v>
      </c>
      <c r="H10" s="42">
        <v>1</v>
      </c>
      <c r="I10" s="42">
        <v>0</v>
      </c>
      <c r="J10" s="42">
        <v>0</v>
      </c>
      <c r="K10" s="42">
        <v>1</v>
      </c>
      <c r="L10" s="42">
        <v>1</v>
      </c>
      <c r="M10" s="42">
        <v>1</v>
      </c>
      <c r="N10" s="42">
        <f t="shared" si="0"/>
        <v>3</v>
      </c>
      <c r="O10" s="42"/>
      <c r="P10" s="42">
        <v>1</v>
      </c>
      <c r="Q10" s="43" t="str">
        <f t="shared" si="1"/>
        <v>(+coseno)</v>
      </c>
      <c r="R10" s="43" t="str">
        <f t="shared" si="2"/>
        <v>(-seno)</v>
      </c>
      <c r="S10" s="43" t="str">
        <f t="shared" si="3"/>
        <v>(-seno)</v>
      </c>
    </row>
    <row r="11" spans="1:19">
      <c r="A11" s="42">
        <v>7</v>
      </c>
      <c r="B11" s="42">
        <v>9.8000000000000007</v>
      </c>
      <c r="C11" s="42">
        <f t="shared" si="4"/>
        <v>10</v>
      </c>
      <c r="D11" s="42">
        <v>0</v>
      </c>
      <c r="E11" s="42">
        <v>0</v>
      </c>
      <c r="F11" s="42">
        <v>1</v>
      </c>
      <c r="G11" s="42">
        <v>1</v>
      </c>
      <c r="H11" s="42">
        <v>0</v>
      </c>
      <c r="I11" s="42">
        <v>0</v>
      </c>
      <c r="J11" s="42">
        <v>0</v>
      </c>
      <c r="K11" s="42">
        <v>1</v>
      </c>
      <c r="L11" s="42">
        <v>1</v>
      </c>
      <c r="M11" s="42">
        <v>0</v>
      </c>
      <c r="N11" s="42">
        <f t="shared" si="0"/>
        <v>2</v>
      </c>
      <c r="O11" s="42"/>
      <c r="P11" s="42">
        <v>0</v>
      </c>
      <c r="Q11" s="43" t="str">
        <f t="shared" si="1"/>
        <v>(+coseno)</v>
      </c>
      <c r="R11" s="43" t="str">
        <f t="shared" si="2"/>
        <v>(-seno)</v>
      </c>
      <c r="S11" s="43" t="str">
        <f t="shared" si="3"/>
        <v>(+coseno)</v>
      </c>
    </row>
    <row r="12" spans="1:19">
      <c r="A12" s="42">
        <v>8</v>
      </c>
      <c r="B12" s="42">
        <v>10</v>
      </c>
      <c r="C12" s="42">
        <f t="shared" si="4"/>
        <v>10</v>
      </c>
      <c r="D12" s="42">
        <v>0</v>
      </c>
      <c r="E12" s="42">
        <v>0</v>
      </c>
      <c r="F12" s="42">
        <v>1</v>
      </c>
      <c r="G12" s="42">
        <v>1</v>
      </c>
      <c r="H12" s="42">
        <v>0</v>
      </c>
      <c r="I12" s="42">
        <v>0</v>
      </c>
      <c r="J12" s="42">
        <v>0</v>
      </c>
      <c r="K12" s="42">
        <v>1</v>
      </c>
      <c r="L12" s="42">
        <v>1</v>
      </c>
      <c r="M12" s="42">
        <v>0</v>
      </c>
      <c r="N12" s="42">
        <f t="shared" si="0"/>
        <v>2</v>
      </c>
      <c r="O12" s="42"/>
      <c r="P12" s="42">
        <v>0</v>
      </c>
      <c r="Q12" s="43" t="str">
        <f t="shared" si="1"/>
        <v>(+coseno)</v>
      </c>
      <c r="R12" s="43" t="str">
        <f t="shared" si="2"/>
        <v>(-seno)</v>
      </c>
      <c r="S12" s="43" t="str">
        <f t="shared" si="3"/>
        <v>(+coseno)</v>
      </c>
    </row>
    <row r="13" spans="1:19">
      <c r="A13" s="42">
        <v>9</v>
      </c>
      <c r="B13" s="42">
        <v>9.8000000000000007</v>
      </c>
      <c r="C13" s="42">
        <f t="shared" si="4"/>
        <v>10</v>
      </c>
      <c r="D13" s="42">
        <v>0</v>
      </c>
      <c r="E13" s="42">
        <v>0</v>
      </c>
      <c r="F13" s="42">
        <v>1</v>
      </c>
      <c r="G13" s="42">
        <v>1</v>
      </c>
      <c r="H13" s="42">
        <v>0</v>
      </c>
      <c r="I13" s="42">
        <v>0</v>
      </c>
      <c r="J13" s="42">
        <v>0</v>
      </c>
      <c r="K13" s="42">
        <v>1</v>
      </c>
      <c r="L13" s="42">
        <v>1</v>
      </c>
      <c r="M13" s="42">
        <v>0</v>
      </c>
      <c r="N13" s="42">
        <f t="shared" si="0"/>
        <v>2</v>
      </c>
      <c r="O13" s="42"/>
      <c r="P13" s="42">
        <v>0</v>
      </c>
      <c r="Q13" s="43" t="str">
        <f t="shared" si="1"/>
        <v>(+coseno)</v>
      </c>
      <c r="R13" s="43" t="str">
        <f t="shared" si="2"/>
        <v>(-seno)</v>
      </c>
      <c r="S13" s="43" t="str">
        <f t="shared" si="3"/>
        <v>(+coseno)</v>
      </c>
    </row>
    <row r="14" spans="1:19">
      <c r="A14" s="42">
        <v>10</v>
      </c>
      <c r="B14" s="42">
        <v>9</v>
      </c>
      <c r="C14" s="42">
        <f t="shared" si="4"/>
        <v>9</v>
      </c>
      <c r="D14" s="42">
        <v>0</v>
      </c>
      <c r="E14" s="42">
        <v>0</v>
      </c>
      <c r="F14" s="42">
        <v>1</v>
      </c>
      <c r="G14" s="42">
        <v>1</v>
      </c>
      <c r="H14" s="42">
        <v>1</v>
      </c>
      <c r="I14" s="42">
        <v>0</v>
      </c>
      <c r="J14" s="42">
        <v>0</v>
      </c>
      <c r="K14" s="42">
        <v>1</v>
      </c>
      <c r="L14" s="42">
        <v>1</v>
      </c>
      <c r="M14" s="42">
        <v>1</v>
      </c>
      <c r="N14" s="42">
        <f t="shared" si="0"/>
        <v>3</v>
      </c>
      <c r="O14" s="42"/>
      <c r="P14" s="42">
        <v>1</v>
      </c>
      <c r="Q14" s="43" t="str">
        <f t="shared" si="1"/>
        <v>(+coseno)</v>
      </c>
      <c r="R14" s="43" t="str">
        <f t="shared" si="2"/>
        <v>(-seno)</v>
      </c>
      <c r="S14" s="43" t="str">
        <f t="shared" si="3"/>
        <v>(-seno)</v>
      </c>
    </row>
    <row r="15" spans="1:19">
      <c r="A15" s="42">
        <v>11</v>
      </c>
      <c r="B15" s="42">
        <v>8</v>
      </c>
      <c r="C15" s="42">
        <f t="shared" si="4"/>
        <v>8</v>
      </c>
      <c r="D15" s="42">
        <v>0</v>
      </c>
      <c r="E15" s="42">
        <v>1</v>
      </c>
      <c r="F15" s="42">
        <v>0</v>
      </c>
      <c r="G15" s="42">
        <v>0</v>
      </c>
      <c r="H15" s="42">
        <v>0</v>
      </c>
      <c r="I15" s="42">
        <v>0</v>
      </c>
      <c r="J15" s="42">
        <v>1</v>
      </c>
      <c r="K15" s="42">
        <v>0</v>
      </c>
      <c r="L15" s="42">
        <v>0</v>
      </c>
      <c r="M15" s="42">
        <v>0</v>
      </c>
      <c r="N15" s="42">
        <f t="shared" si="0"/>
        <v>1</v>
      </c>
      <c r="O15" s="42"/>
      <c r="P15" s="42">
        <v>1</v>
      </c>
      <c r="Q15" s="43" t="str">
        <f t="shared" si="1"/>
        <v>(+seno)</v>
      </c>
      <c r="R15" s="43" t="str">
        <f t="shared" si="2"/>
        <v>(+coseno)</v>
      </c>
      <c r="S15" s="43" t="str">
        <f t="shared" si="3"/>
        <v>(+seno)</v>
      </c>
    </row>
    <row r="16" spans="1:19">
      <c r="A16" s="42">
        <v>12</v>
      </c>
      <c r="B16" s="42">
        <v>6</v>
      </c>
      <c r="C16" s="42">
        <f t="shared" si="4"/>
        <v>6</v>
      </c>
      <c r="D16" s="42">
        <v>0</v>
      </c>
      <c r="E16" s="42">
        <v>1</v>
      </c>
      <c r="F16" s="42">
        <v>0</v>
      </c>
      <c r="G16" s="42">
        <v>1</v>
      </c>
      <c r="H16" s="42">
        <v>0</v>
      </c>
      <c r="I16" s="42">
        <v>0</v>
      </c>
      <c r="J16" s="42">
        <v>1</v>
      </c>
      <c r="K16" s="42">
        <v>0</v>
      </c>
      <c r="L16" s="42">
        <v>1</v>
      </c>
      <c r="M16" s="42">
        <v>0</v>
      </c>
      <c r="N16" s="42">
        <f t="shared" si="0"/>
        <v>2</v>
      </c>
      <c r="O16" s="42"/>
      <c r="P16" s="42">
        <v>0</v>
      </c>
      <c r="Q16" s="43" t="str">
        <f t="shared" si="1"/>
        <v>(+seno)</v>
      </c>
      <c r="R16" s="43" t="str">
        <f t="shared" si="2"/>
        <v>(+seno)</v>
      </c>
      <c r="S16" s="43" t="str">
        <f t="shared" si="3"/>
        <v>(+coseno)</v>
      </c>
    </row>
    <row r="17" spans="1:19">
      <c r="A17" s="42">
        <v>13</v>
      </c>
      <c r="B17" s="42">
        <v>5</v>
      </c>
      <c r="C17" s="42">
        <f t="shared" si="4"/>
        <v>5</v>
      </c>
      <c r="D17" s="42">
        <v>0</v>
      </c>
      <c r="E17" s="42">
        <v>1</v>
      </c>
      <c r="F17" s="42">
        <v>0</v>
      </c>
      <c r="G17" s="42">
        <v>1</v>
      </c>
      <c r="H17" s="42">
        <v>1</v>
      </c>
      <c r="I17" s="42">
        <v>0</v>
      </c>
      <c r="J17" s="42">
        <v>1</v>
      </c>
      <c r="K17" s="42">
        <v>0</v>
      </c>
      <c r="L17" s="42">
        <v>1</v>
      </c>
      <c r="M17" s="42">
        <v>1</v>
      </c>
      <c r="N17" s="42">
        <f t="shared" si="0"/>
        <v>3</v>
      </c>
      <c r="O17" s="42"/>
      <c r="P17" s="42">
        <v>1</v>
      </c>
      <c r="Q17" s="43" t="str">
        <f t="shared" si="1"/>
        <v>(+seno)</v>
      </c>
      <c r="R17" s="43" t="str">
        <f t="shared" si="2"/>
        <v>(+seno)</v>
      </c>
      <c r="S17" s="43" t="str">
        <f t="shared" si="3"/>
        <v>(-seno)</v>
      </c>
    </row>
    <row r="18" spans="1:19">
      <c r="A18" s="42">
        <v>14</v>
      </c>
      <c r="B18" s="42">
        <v>4</v>
      </c>
      <c r="C18" s="42">
        <f t="shared" si="4"/>
        <v>4</v>
      </c>
      <c r="D18" s="42">
        <v>0</v>
      </c>
      <c r="E18" s="42">
        <v>1</v>
      </c>
      <c r="F18" s="42">
        <v>1</v>
      </c>
      <c r="G18" s="42">
        <v>0</v>
      </c>
      <c r="H18" s="42">
        <v>0</v>
      </c>
      <c r="I18" s="42">
        <v>0</v>
      </c>
      <c r="J18" s="42">
        <v>1</v>
      </c>
      <c r="K18" s="42">
        <v>1</v>
      </c>
      <c r="L18" s="42">
        <v>0</v>
      </c>
      <c r="M18" s="42">
        <v>0</v>
      </c>
      <c r="N18" s="42">
        <f t="shared" si="0"/>
        <v>2</v>
      </c>
      <c r="O18" s="42"/>
      <c r="P18" s="42">
        <v>0</v>
      </c>
      <c r="Q18" s="43" t="str">
        <f t="shared" si="1"/>
        <v>(+seno)</v>
      </c>
      <c r="R18" s="43" t="str">
        <f t="shared" si="2"/>
        <v>(-coseno)</v>
      </c>
      <c r="S18" s="43" t="str">
        <f t="shared" si="3"/>
        <v>(+coseno)</v>
      </c>
    </row>
    <row r="19" spans="1:19">
      <c r="A19" s="42">
        <v>15</v>
      </c>
      <c r="B19" s="42">
        <v>2</v>
      </c>
      <c r="C19" s="42">
        <f t="shared" si="4"/>
        <v>2</v>
      </c>
      <c r="D19" s="42">
        <v>0</v>
      </c>
      <c r="E19" s="42">
        <v>1</v>
      </c>
      <c r="F19" s="42">
        <v>1</v>
      </c>
      <c r="G19" s="42">
        <v>1</v>
      </c>
      <c r="H19" s="42">
        <v>0</v>
      </c>
      <c r="I19" s="42">
        <v>0</v>
      </c>
      <c r="J19" s="42">
        <v>1</v>
      </c>
      <c r="K19" s="42">
        <v>1</v>
      </c>
      <c r="L19" s="42">
        <v>1</v>
      </c>
      <c r="M19" s="42">
        <v>0</v>
      </c>
      <c r="N19" s="42">
        <f t="shared" si="0"/>
        <v>3</v>
      </c>
      <c r="O19" s="42"/>
      <c r="P19" s="42">
        <v>1</v>
      </c>
      <c r="Q19" s="43" t="str">
        <f t="shared" si="1"/>
        <v>(+seno)</v>
      </c>
      <c r="R19" s="43" t="str">
        <f t="shared" si="2"/>
        <v>(-seno)</v>
      </c>
      <c r="S19" s="43" t="str">
        <f t="shared" si="3"/>
        <v>(+seno)</v>
      </c>
    </row>
    <row r="20" spans="1:19">
      <c r="A20" s="42">
        <v>16</v>
      </c>
      <c r="B20" s="42">
        <v>0</v>
      </c>
      <c r="C20" s="42">
        <f t="shared" si="4"/>
        <v>0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1</v>
      </c>
      <c r="J20" s="42">
        <v>0</v>
      </c>
      <c r="K20" s="42">
        <v>0</v>
      </c>
      <c r="L20" s="42">
        <v>0</v>
      </c>
      <c r="M20" s="42">
        <v>0</v>
      </c>
      <c r="N20" s="42">
        <f t="shared" si="0"/>
        <v>1</v>
      </c>
      <c r="O20" s="42"/>
      <c r="P20" s="42">
        <v>1</v>
      </c>
      <c r="Q20" s="43" t="str">
        <f t="shared" si="1"/>
        <v>(-coseno)</v>
      </c>
      <c r="R20" s="43" t="str">
        <f t="shared" si="2"/>
        <v>(+coseno)</v>
      </c>
      <c r="S20" s="43" t="str">
        <f t="shared" si="3"/>
        <v>(+seno)</v>
      </c>
    </row>
    <row r="21" spans="1:19">
      <c r="A21" s="42">
        <v>17</v>
      </c>
      <c r="B21" s="42">
        <v>-1.5</v>
      </c>
      <c r="C21" s="42">
        <v>-1</v>
      </c>
      <c r="D21" s="42">
        <v>1</v>
      </c>
      <c r="E21" s="42">
        <v>0</v>
      </c>
      <c r="F21" s="42">
        <v>0</v>
      </c>
      <c r="G21" s="42">
        <v>0</v>
      </c>
      <c r="H21" s="42">
        <v>1</v>
      </c>
      <c r="I21" s="42">
        <v>1</v>
      </c>
      <c r="J21" s="42">
        <v>0</v>
      </c>
      <c r="K21" s="42">
        <v>0</v>
      </c>
      <c r="L21" s="42">
        <v>0</v>
      </c>
      <c r="M21" s="42">
        <v>1</v>
      </c>
      <c r="N21" s="42">
        <f t="shared" si="0"/>
        <v>2</v>
      </c>
      <c r="O21" s="42"/>
      <c r="P21" s="42">
        <v>0</v>
      </c>
      <c r="Q21" s="43" t="str">
        <f t="shared" si="1"/>
        <v>(-coseno)</v>
      </c>
      <c r="R21" s="43" t="str">
        <f t="shared" si="2"/>
        <v>(+coseno)</v>
      </c>
      <c r="S21" s="43" t="str">
        <f t="shared" si="3"/>
        <v>(-coseno)</v>
      </c>
    </row>
    <row r="22" spans="1:19">
      <c r="A22" s="42">
        <v>18</v>
      </c>
      <c r="B22" s="42">
        <v>-2</v>
      </c>
      <c r="C22" s="42">
        <f t="shared" si="4"/>
        <v>-2</v>
      </c>
      <c r="D22" s="42">
        <v>1</v>
      </c>
      <c r="E22" s="42">
        <v>0</v>
      </c>
      <c r="F22" s="42">
        <v>0</v>
      </c>
      <c r="G22" s="42">
        <v>1</v>
      </c>
      <c r="H22" s="42">
        <v>0</v>
      </c>
      <c r="I22" s="42">
        <v>1</v>
      </c>
      <c r="J22" s="42">
        <v>0</v>
      </c>
      <c r="K22" s="42">
        <v>0</v>
      </c>
      <c r="L22" s="42">
        <v>1</v>
      </c>
      <c r="M22" s="42">
        <v>0</v>
      </c>
      <c r="N22" s="42">
        <f t="shared" si="0"/>
        <v>2</v>
      </c>
      <c r="O22" s="42"/>
      <c r="P22" s="42">
        <v>0</v>
      </c>
      <c r="Q22" s="43" t="str">
        <f t="shared" si="1"/>
        <v>(-coseno)</v>
      </c>
      <c r="R22" s="43" t="str">
        <f t="shared" si="2"/>
        <v>(+seno)</v>
      </c>
      <c r="S22" s="43" t="str">
        <f t="shared" si="3"/>
        <v>(+coseno)</v>
      </c>
    </row>
    <row r="23" spans="1:19">
      <c r="A23" s="42">
        <v>19</v>
      </c>
      <c r="B23" s="42">
        <v>-2.8</v>
      </c>
      <c r="C23" s="42">
        <v>-2</v>
      </c>
      <c r="D23" s="42">
        <v>1</v>
      </c>
      <c r="E23" s="42">
        <v>0</v>
      </c>
      <c r="F23" s="42">
        <v>0</v>
      </c>
      <c r="G23" s="42">
        <v>1</v>
      </c>
      <c r="H23" s="42">
        <v>0</v>
      </c>
      <c r="I23" s="42">
        <v>1</v>
      </c>
      <c r="J23" s="42">
        <v>0</v>
      </c>
      <c r="K23" s="42">
        <v>0</v>
      </c>
      <c r="L23" s="42">
        <v>1</v>
      </c>
      <c r="M23" s="42">
        <v>0</v>
      </c>
      <c r="N23" s="42">
        <f t="shared" si="0"/>
        <v>2</v>
      </c>
      <c r="O23" s="42"/>
      <c r="P23" s="42">
        <v>0</v>
      </c>
      <c r="Q23" s="43" t="str">
        <f t="shared" si="1"/>
        <v>(-coseno)</v>
      </c>
      <c r="R23" s="43" t="str">
        <f t="shared" si="2"/>
        <v>(+seno)</v>
      </c>
      <c r="S23" s="43" t="str">
        <f t="shared" si="3"/>
        <v>(+coseno)</v>
      </c>
    </row>
    <row r="24" spans="1:19">
      <c r="A24" s="42">
        <v>20</v>
      </c>
      <c r="B24" s="42">
        <v>-3</v>
      </c>
      <c r="C24" s="42">
        <f t="shared" si="4"/>
        <v>-3</v>
      </c>
      <c r="D24" s="42">
        <v>1</v>
      </c>
      <c r="E24" s="42">
        <v>0</v>
      </c>
      <c r="F24" s="42">
        <v>0</v>
      </c>
      <c r="G24" s="42">
        <v>1</v>
      </c>
      <c r="H24" s="42">
        <v>1</v>
      </c>
      <c r="I24" s="42">
        <v>1</v>
      </c>
      <c r="J24" s="42">
        <v>0</v>
      </c>
      <c r="K24" s="42">
        <v>0</v>
      </c>
      <c r="L24" s="42">
        <v>1</v>
      </c>
      <c r="M24" s="42">
        <v>1</v>
      </c>
      <c r="N24" s="42">
        <f t="shared" si="0"/>
        <v>3</v>
      </c>
      <c r="O24" s="42"/>
      <c r="P24" s="42">
        <v>1</v>
      </c>
      <c r="Q24" s="43" t="str">
        <f t="shared" si="1"/>
        <v>(-coseno)</v>
      </c>
      <c r="R24" s="43" t="str">
        <f t="shared" si="2"/>
        <v>(+seno)</v>
      </c>
      <c r="S24" s="43" t="str">
        <f t="shared" si="3"/>
        <v>(-seno)</v>
      </c>
    </row>
    <row r="25" spans="1:19">
      <c r="A25" s="42">
        <v>21</v>
      </c>
      <c r="B25" s="42">
        <v>-2.8</v>
      </c>
      <c r="C25" s="42">
        <v>-2</v>
      </c>
      <c r="D25" s="42">
        <v>1</v>
      </c>
      <c r="E25" s="42">
        <v>0</v>
      </c>
      <c r="F25" s="42">
        <v>0</v>
      </c>
      <c r="G25" s="42">
        <v>1</v>
      </c>
      <c r="H25" s="42">
        <v>0</v>
      </c>
      <c r="I25" s="42">
        <v>1</v>
      </c>
      <c r="J25" s="42">
        <v>0</v>
      </c>
      <c r="K25" s="42">
        <v>0</v>
      </c>
      <c r="L25" s="42">
        <v>1</v>
      </c>
      <c r="M25" s="42">
        <v>0</v>
      </c>
      <c r="N25" s="42">
        <f t="shared" si="0"/>
        <v>2</v>
      </c>
      <c r="O25" s="42"/>
      <c r="P25" s="42">
        <v>0</v>
      </c>
      <c r="Q25" s="43" t="str">
        <f t="shared" si="1"/>
        <v>(-coseno)</v>
      </c>
      <c r="R25" s="43" t="str">
        <f t="shared" si="2"/>
        <v>(+seno)</v>
      </c>
      <c r="S25" s="43" t="str">
        <f t="shared" si="3"/>
        <v>(+coseno)</v>
      </c>
    </row>
    <row r="26" spans="1:19">
      <c r="A26" s="42">
        <v>22</v>
      </c>
      <c r="B26" s="42">
        <v>-2</v>
      </c>
      <c r="C26" s="42">
        <f t="shared" si="4"/>
        <v>-2</v>
      </c>
      <c r="D26" s="42">
        <v>1</v>
      </c>
      <c r="E26" s="42">
        <v>0</v>
      </c>
      <c r="F26" s="42">
        <v>0</v>
      </c>
      <c r="G26" s="42">
        <v>1</v>
      </c>
      <c r="H26" s="42">
        <v>0</v>
      </c>
      <c r="I26" s="42">
        <v>1</v>
      </c>
      <c r="J26" s="42">
        <v>0</v>
      </c>
      <c r="K26" s="42">
        <v>0</v>
      </c>
      <c r="L26" s="42">
        <v>1</v>
      </c>
      <c r="M26" s="42">
        <v>0</v>
      </c>
      <c r="N26" s="42">
        <f t="shared" si="0"/>
        <v>2</v>
      </c>
      <c r="O26" s="42"/>
      <c r="P26" s="42">
        <v>0</v>
      </c>
      <c r="Q26" s="43" t="str">
        <f t="shared" si="1"/>
        <v>(-coseno)</v>
      </c>
      <c r="R26" s="43" t="str">
        <f t="shared" si="2"/>
        <v>(+seno)</v>
      </c>
      <c r="S26" s="43" t="str">
        <f t="shared" si="3"/>
        <v>(+coseno)</v>
      </c>
    </row>
    <row r="27" spans="1:19">
      <c r="A27" s="42">
        <v>23</v>
      </c>
      <c r="B27" s="42">
        <v>-1</v>
      </c>
      <c r="C27" s="42">
        <f t="shared" si="4"/>
        <v>-1</v>
      </c>
      <c r="D27" s="42">
        <v>1</v>
      </c>
      <c r="E27" s="42">
        <v>0</v>
      </c>
      <c r="F27" s="42">
        <v>0</v>
      </c>
      <c r="G27" s="42">
        <v>0</v>
      </c>
      <c r="H27" s="42">
        <v>1</v>
      </c>
      <c r="I27" s="42">
        <v>1</v>
      </c>
      <c r="J27" s="42">
        <v>0</v>
      </c>
      <c r="K27" s="42">
        <v>0</v>
      </c>
      <c r="L27" s="42">
        <v>0</v>
      </c>
      <c r="M27" s="42">
        <v>1</v>
      </c>
      <c r="N27" s="42">
        <f t="shared" si="0"/>
        <v>2</v>
      </c>
      <c r="O27" s="42"/>
      <c r="P27" s="42">
        <v>0</v>
      </c>
      <c r="Q27" s="43" t="str">
        <f t="shared" si="1"/>
        <v>(-coseno)</v>
      </c>
      <c r="R27" s="43" t="str">
        <f t="shared" si="2"/>
        <v>(+coseno)</v>
      </c>
      <c r="S27" s="43" t="str">
        <f t="shared" si="3"/>
        <v>(-coseno)</v>
      </c>
    </row>
    <row r="28" spans="1:19">
      <c r="A28" s="42">
        <v>24</v>
      </c>
      <c r="B28" s="42">
        <v>0</v>
      </c>
      <c r="C28" s="42">
        <f t="shared" si="4"/>
        <v>0</v>
      </c>
      <c r="D28" s="42">
        <v>1</v>
      </c>
      <c r="E28" s="42">
        <v>0</v>
      </c>
      <c r="F28" s="42">
        <v>0</v>
      </c>
      <c r="G28" s="42">
        <v>0</v>
      </c>
      <c r="H28" s="42">
        <v>0</v>
      </c>
      <c r="I28" s="42">
        <v>1</v>
      </c>
      <c r="J28" s="42">
        <v>0</v>
      </c>
      <c r="K28" s="42">
        <v>0</v>
      </c>
      <c r="L28" s="42">
        <v>0</v>
      </c>
      <c r="M28" s="42">
        <v>0</v>
      </c>
      <c r="N28" s="42">
        <f t="shared" si="0"/>
        <v>1</v>
      </c>
      <c r="O28" s="42"/>
      <c r="P28" s="42">
        <v>1</v>
      </c>
      <c r="Q28" s="43" t="str">
        <f t="shared" si="1"/>
        <v>(-coseno)</v>
      </c>
      <c r="R28" s="43" t="str">
        <f t="shared" si="2"/>
        <v>(+coseno)</v>
      </c>
      <c r="S28" s="43" t="str">
        <f t="shared" si="3"/>
        <v>(+seno)</v>
      </c>
    </row>
    <row r="29" spans="1:19">
      <c r="A29" s="42">
        <v>25</v>
      </c>
      <c r="B29" s="42">
        <v>1</v>
      </c>
      <c r="C29" s="42">
        <f t="shared" si="4"/>
        <v>1</v>
      </c>
      <c r="D29" s="42">
        <v>0</v>
      </c>
      <c r="E29" s="42">
        <v>1</v>
      </c>
      <c r="F29" s="42">
        <v>1</v>
      </c>
      <c r="G29" s="42">
        <v>1</v>
      </c>
      <c r="H29" s="42">
        <v>1</v>
      </c>
      <c r="I29" s="42">
        <v>0</v>
      </c>
      <c r="J29" s="42">
        <v>1</v>
      </c>
      <c r="K29" s="42">
        <v>1</v>
      </c>
      <c r="L29" s="42">
        <v>1</v>
      </c>
      <c r="M29" s="42">
        <v>1</v>
      </c>
      <c r="N29" s="42">
        <f t="shared" si="0"/>
        <v>4</v>
      </c>
      <c r="O29" s="42"/>
      <c r="P29" s="42">
        <v>0</v>
      </c>
      <c r="Q29" s="43" t="str">
        <f t="shared" si="1"/>
        <v>(+seno)</v>
      </c>
      <c r="R29" s="43" t="str">
        <f t="shared" si="2"/>
        <v>(-seno)</v>
      </c>
      <c r="S29" s="43" t="str">
        <f t="shared" si="3"/>
        <v>(-coseno)</v>
      </c>
    </row>
    <row r="30" spans="1:19">
      <c r="A30" s="42">
        <v>26</v>
      </c>
      <c r="B30" s="42">
        <v>1.3</v>
      </c>
      <c r="C30" s="42">
        <v>2</v>
      </c>
      <c r="D30" s="42">
        <v>0</v>
      </c>
      <c r="E30" s="42">
        <v>1</v>
      </c>
      <c r="F30" s="42">
        <v>1</v>
      </c>
      <c r="G30" s="42">
        <v>1</v>
      </c>
      <c r="H30" s="42">
        <v>0</v>
      </c>
      <c r="I30" s="42">
        <v>0</v>
      </c>
      <c r="J30" s="42">
        <v>1</v>
      </c>
      <c r="K30" s="42">
        <v>1</v>
      </c>
      <c r="L30" s="42">
        <v>1</v>
      </c>
      <c r="M30" s="42">
        <v>0</v>
      </c>
      <c r="N30" s="42">
        <f t="shared" si="0"/>
        <v>3</v>
      </c>
      <c r="O30" s="42"/>
      <c r="P30" s="42">
        <v>1</v>
      </c>
      <c r="Q30" s="43" t="str">
        <f t="shared" si="1"/>
        <v>(+seno)</v>
      </c>
      <c r="R30" s="43" t="str">
        <f t="shared" si="2"/>
        <v>(-seno)</v>
      </c>
      <c r="S30" s="43" t="str">
        <f t="shared" si="3"/>
        <v>(+seno)</v>
      </c>
    </row>
    <row r="31" spans="1:19">
      <c r="A31" s="42">
        <v>27</v>
      </c>
      <c r="B31" s="42">
        <v>1.5</v>
      </c>
      <c r="C31" s="42">
        <v>2</v>
      </c>
      <c r="D31" s="42">
        <v>0</v>
      </c>
      <c r="E31" s="42">
        <v>1</v>
      </c>
      <c r="F31" s="42">
        <v>1</v>
      </c>
      <c r="G31" s="42">
        <v>1</v>
      </c>
      <c r="H31" s="42">
        <v>0</v>
      </c>
      <c r="I31" s="42">
        <v>0</v>
      </c>
      <c r="J31" s="42">
        <v>1</v>
      </c>
      <c r="K31" s="42">
        <v>1</v>
      </c>
      <c r="L31" s="42">
        <v>1</v>
      </c>
      <c r="M31" s="42">
        <v>0</v>
      </c>
      <c r="N31" s="42">
        <f t="shared" si="0"/>
        <v>3</v>
      </c>
      <c r="O31" s="42"/>
      <c r="P31" s="42">
        <v>1</v>
      </c>
      <c r="Q31" s="43" t="str">
        <f t="shared" si="1"/>
        <v>(+seno)</v>
      </c>
      <c r="R31" s="43" t="str">
        <f t="shared" si="2"/>
        <v>(-seno)</v>
      </c>
      <c r="S31" s="43" t="str">
        <f t="shared" si="3"/>
        <v>(+seno)</v>
      </c>
    </row>
    <row r="32" spans="1:19">
      <c r="A32" s="42">
        <v>28</v>
      </c>
      <c r="B32" s="42">
        <v>1.3</v>
      </c>
      <c r="C32" s="42">
        <v>2</v>
      </c>
      <c r="D32" s="42">
        <v>0</v>
      </c>
      <c r="E32" s="42">
        <v>1</v>
      </c>
      <c r="F32" s="42">
        <v>1</v>
      </c>
      <c r="G32" s="42">
        <v>1</v>
      </c>
      <c r="H32" s="42">
        <v>0</v>
      </c>
      <c r="I32" s="42">
        <v>0</v>
      </c>
      <c r="J32" s="42">
        <v>1</v>
      </c>
      <c r="K32" s="42">
        <v>1</v>
      </c>
      <c r="L32" s="42">
        <v>1</v>
      </c>
      <c r="M32" s="42">
        <v>0</v>
      </c>
      <c r="N32" s="42">
        <f t="shared" si="0"/>
        <v>3</v>
      </c>
      <c r="O32" s="42"/>
      <c r="P32" s="42">
        <v>1</v>
      </c>
      <c r="Q32" s="43" t="str">
        <f t="shared" si="1"/>
        <v>(+seno)</v>
      </c>
      <c r="R32" s="43" t="str">
        <f t="shared" si="2"/>
        <v>(-seno)</v>
      </c>
      <c r="S32" s="43" t="str">
        <f t="shared" si="3"/>
        <v>(+seno)</v>
      </c>
    </row>
    <row r="33" spans="1:19">
      <c r="A33" s="42">
        <v>29</v>
      </c>
      <c r="B33" s="42">
        <v>1</v>
      </c>
      <c r="C33" s="42">
        <v>1</v>
      </c>
      <c r="D33" s="42">
        <v>0</v>
      </c>
      <c r="E33" s="42">
        <v>1</v>
      </c>
      <c r="F33" s="42">
        <v>1</v>
      </c>
      <c r="G33" s="42">
        <v>1</v>
      </c>
      <c r="H33" s="42">
        <v>1</v>
      </c>
      <c r="I33" s="42">
        <v>0</v>
      </c>
      <c r="J33" s="42">
        <v>1</v>
      </c>
      <c r="K33" s="42">
        <v>1</v>
      </c>
      <c r="L33" s="42">
        <v>1</v>
      </c>
      <c r="M33" s="42">
        <v>1</v>
      </c>
      <c r="N33" s="42">
        <f t="shared" si="0"/>
        <v>4</v>
      </c>
      <c r="O33" s="42"/>
      <c r="P33" s="42">
        <v>0</v>
      </c>
      <c r="Q33" s="43" t="str">
        <f t="shared" si="1"/>
        <v>(+seno)</v>
      </c>
      <c r="R33" s="43" t="str">
        <f t="shared" si="2"/>
        <v>(-seno)</v>
      </c>
      <c r="S33" s="43" t="str">
        <f t="shared" si="3"/>
        <v>(-coseno)</v>
      </c>
    </row>
    <row r="34" spans="1:19">
      <c r="A34" s="42">
        <v>30</v>
      </c>
      <c r="B34" s="42">
        <v>0.5</v>
      </c>
      <c r="C34" s="42">
        <v>1</v>
      </c>
      <c r="D34" s="42">
        <v>0</v>
      </c>
      <c r="E34" s="42">
        <v>1</v>
      </c>
      <c r="F34" s="42">
        <v>1</v>
      </c>
      <c r="G34" s="42">
        <v>1</v>
      </c>
      <c r="H34" s="42">
        <v>1</v>
      </c>
      <c r="I34" s="42">
        <v>0</v>
      </c>
      <c r="J34" s="42">
        <v>1</v>
      </c>
      <c r="K34" s="42">
        <v>1</v>
      </c>
      <c r="L34" s="42">
        <v>1</v>
      </c>
      <c r="M34" s="42">
        <v>1</v>
      </c>
      <c r="N34" s="42">
        <f t="shared" si="0"/>
        <v>4</v>
      </c>
      <c r="O34" s="42"/>
      <c r="P34" s="42">
        <v>0</v>
      </c>
      <c r="Q34" s="43" t="str">
        <f t="shared" si="1"/>
        <v>(+seno)</v>
      </c>
      <c r="R34" s="43" t="str">
        <f t="shared" si="2"/>
        <v>(-seno)</v>
      </c>
      <c r="S34" s="43" t="str">
        <f t="shared" si="3"/>
        <v>(-coseno)</v>
      </c>
    </row>
    <row r="35" spans="1:19">
      <c r="A35" s="42">
        <v>31</v>
      </c>
      <c r="B35" s="42">
        <v>0.3</v>
      </c>
      <c r="C35" s="42">
        <v>1</v>
      </c>
      <c r="D35" s="42">
        <v>0</v>
      </c>
      <c r="E35" s="42">
        <v>1</v>
      </c>
      <c r="F35" s="42">
        <v>1</v>
      </c>
      <c r="G35" s="42">
        <v>1</v>
      </c>
      <c r="H35" s="42">
        <v>1</v>
      </c>
      <c r="I35" s="42">
        <v>0</v>
      </c>
      <c r="J35" s="42">
        <v>1</v>
      </c>
      <c r="K35" s="42">
        <v>1</v>
      </c>
      <c r="L35" s="42">
        <v>1</v>
      </c>
      <c r="M35" s="42">
        <v>1</v>
      </c>
      <c r="N35" s="42">
        <f t="shared" si="0"/>
        <v>4</v>
      </c>
      <c r="O35" s="42"/>
      <c r="P35" s="42">
        <v>0</v>
      </c>
      <c r="Q35" s="43" t="str">
        <f t="shared" si="1"/>
        <v>(+seno)</v>
      </c>
      <c r="R35" s="43" t="str">
        <f t="shared" si="2"/>
        <v>(-seno)</v>
      </c>
      <c r="S35" s="43" t="str">
        <f t="shared" si="3"/>
        <v>(-coseno)</v>
      </c>
    </row>
    <row r="36" spans="1:19">
      <c r="A36" s="42">
        <v>32</v>
      </c>
      <c r="B36" s="42">
        <v>0</v>
      </c>
      <c r="C36" s="42">
        <f t="shared" si="4"/>
        <v>0</v>
      </c>
      <c r="D36" s="42">
        <v>1</v>
      </c>
      <c r="E36" s="42">
        <v>0</v>
      </c>
      <c r="F36" s="42">
        <v>0</v>
      </c>
      <c r="G36" s="42">
        <v>0</v>
      </c>
      <c r="H36" s="42">
        <v>0</v>
      </c>
      <c r="I36" s="42">
        <v>1</v>
      </c>
      <c r="J36" s="42">
        <v>0</v>
      </c>
      <c r="K36" s="42">
        <v>0</v>
      </c>
      <c r="L36" s="42">
        <v>0</v>
      </c>
      <c r="M36" s="42">
        <v>0</v>
      </c>
      <c r="N36" s="42">
        <f t="shared" si="0"/>
        <v>1</v>
      </c>
      <c r="O36" s="42"/>
      <c r="P36" s="42">
        <v>1</v>
      </c>
      <c r="Q36" s="43" t="str">
        <f t="shared" si="1"/>
        <v>(-coseno)</v>
      </c>
      <c r="R36" s="43" t="str">
        <f t="shared" si="2"/>
        <v>(+coseno)</v>
      </c>
      <c r="S36" s="43" t="str">
        <f t="shared" si="3"/>
        <v>(+seno)</v>
      </c>
    </row>
    <row r="37" spans="1:19">
      <c r="A37" s="42">
        <v>33</v>
      </c>
      <c r="B37" s="42">
        <v>-0.5</v>
      </c>
      <c r="C37" s="42">
        <v>0</v>
      </c>
      <c r="D37" s="42">
        <v>1</v>
      </c>
      <c r="E37" s="42">
        <v>0</v>
      </c>
      <c r="F37" s="42">
        <v>0</v>
      </c>
      <c r="G37" s="42">
        <v>0</v>
      </c>
      <c r="H37" s="42">
        <v>0</v>
      </c>
      <c r="I37" s="42">
        <v>1</v>
      </c>
      <c r="J37" s="42">
        <v>0</v>
      </c>
      <c r="K37" s="42">
        <v>0</v>
      </c>
      <c r="L37" s="42">
        <v>0</v>
      </c>
      <c r="M37" s="42">
        <v>0</v>
      </c>
      <c r="N37" s="42">
        <f t="shared" si="0"/>
        <v>1</v>
      </c>
      <c r="O37" s="42"/>
      <c r="P37" s="42">
        <v>1</v>
      </c>
      <c r="Q37" s="43" t="str">
        <f t="shared" si="1"/>
        <v>(-coseno)</v>
      </c>
      <c r="R37" s="43" t="str">
        <f t="shared" si="2"/>
        <v>(+coseno)</v>
      </c>
      <c r="S37" s="43" t="str">
        <f t="shared" si="3"/>
        <v>(+seno)</v>
      </c>
    </row>
    <row r="38" spans="1:19">
      <c r="A38" s="42">
        <v>34</v>
      </c>
      <c r="B38" s="42">
        <v>-0.5</v>
      </c>
      <c r="C38" s="42">
        <v>0</v>
      </c>
      <c r="D38" s="42">
        <v>1</v>
      </c>
      <c r="E38" s="42">
        <v>0</v>
      </c>
      <c r="F38" s="42">
        <v>0</v>
      </c>
      <c r="G38" s="42">
        <v>0</v>
      </c>
      <c r="H38" s="42">
        <v>0</v>
      </c>
      <c r="I38" s="42">
        <v>1</v>
      </c>
      <c r="J38" s="42">
        <v>0</v>
      </c>
      <c r="K38" s="42">
        <v>0</v>
      </c>
      <c r="L38" s="42">
        <v>0</v>
      </c>
      <c r="M38" s="42">
        <v>0</v>
      </c>
      <c r="N38" s="42">
        <f t="shared" si="0"/>
        <v>1</v>
      </c>
      <c r="O38" s="42"/>
      <c r="P38" s="42">
        <v>1</v>
      </c>
      <c r="Q38" s="43" t="str">
        <f t="shared" si="1"/>
        <v>(-coseno)</v>
      </c>
      <c r="R38" s="43" t="str">
        <f t="shared" si="2"/>
        <v>(+coseno)</v>
      </c>
      <c r="S38" s="43" t="str">
        <f t="shared" si="3"/>
        <v>(+seno)</v>
      </c>
    </row>
    <row r="39" spans="1:19">
      <c r="A39" s="42">
        <v>35</v>
      </c>
      <c r="B39" s="42">
        <v>-0.8</v>
      </c>
      <c r="C39" s="42">
        <v>0</v>
      </c>
      <c r="D39" s="42">
        <v>1</v>
      </c>
      <c r="E39" s="42">
        <v>0</v>
      </c>
      <c r="F39" s="42">
        <v>0</v>
      </c>
      <c r="G39" s="42">
        <v>0</v>
      </c>
      <c r="H39" s="42">
        <v>0</v>
      </c>
      <c r="I39" s="42">
        <v>1</v>
      </c>
      <c r="J39" s="42">
        <v>0</v>
      </c>
      <c r="K39" s="42">
        <v>0</v>
      </c>
      <c r="L39" s="42">
        <v>0</v>
      </c>
      <c r="M39" s="42">
        <v>0</v>
      </c>
      <c r="N39" s="42">
        <f t="shared" si="0"/>
        <v>1</v>
      </c>
      <c r="O39" s="42"/>
      <c r="P39" s="42">
        <v>1</v>
      </c>
      <c r="Q39" s="43" t="str">
        <f t="shared" si="1"/>
        <v>(-coseno)</v>
      </c>
      <c r="R39" s="43" t="str">
        <f t="shared" si="2"/>
        <v>(+coseno)</v>
      </c>
      <c r="S39" s="43" t="str">
        <f t="shared" si="3"/>
        <v>(+seno)</v>
      </c>
    </row>
    <row r="40" spans="1:19">
      <c r="A40" s="42">
        <v>36</v>
      </c>
      <c r="B40" s="42">
        <v>-1</v>
      </c>
      <c r="C40" s="42">
        <f t="shared" si="4"/>
        <v>-1</v>
      </c>
      <c r="D40" s="42">
        <v>1</v>
      </c>
      <c r="E40" s="42">
        <v>0</v>
      </c>
      <c r="F40" s="42">
        <v>0</v>
      </c>
      <c r="G40" s="42">
        <v>0</v>
      </c>
      <c r="H40" s="42">
        <v>1</v>
      </c>
      <c r="I40" s="42">
        <v>1</v>
      </c>
      <c r="J40" s="42">
        <v>0</v>
      </c>
      <c r="K40" s="42">
        <v>0</v>
      </c>
      <c r="L40" s="42">
        <v>0</v>
      </c>
      <c r="M40" s="42">
        <v>1</v>
      </c>
      <c r="N40" s="42">
        <f t="shared" si="0"/>
        <v>2</v>
      </c>
      <c r="O40" s="42"/>
      <c r="P40" s="42">
        <v>0</v>
      </c>
      <c r="Q40" s="43" t="str">
        <f t="shared" si="1"/>
        <v>(-coseno)</v>
      </c>
      <c r="R40" s="43" t="str">
        <f t="shared" si="2"/>
        <v>(+coseno)</v>
      </c>
      <c r="S40" s="43" t="str">
        <f t="shared" si="3"/>
        <v>(-coseno)</v>
      </c>
    </row>
    <row r="41" spans="1:19">
      <c r="A41" s="42">
        <v>37</v>
      </c>
      <c r="B41" s="42">
        <v>-1</v>
      </c>
      <c r="C41" s="42">
        <f t="shared" si="4"/>
        <v>-1</v>
      </c>
      <c r="D41" s="42">
        <v>1</v>
      </c>
      <c r="E41" s="42">
        <v>0</v>
      </c>
      <c r="F41" s="42">
        <v>0</v>
      </c>
      <c r="G41" s="42">
        <v>0</v>
      </c>
      <c r="H41" s="42">
        <v>1</v>
      </c>
      <c r="I41" s="42">
        <v>1</v>
      </c>
      <c r="J41" s="42">
        <v>0</v>
      </c>
      <c r="K41" s="42">
        <v>0</v>
      </c>
      <c r="L41" s="42">
        <v>0</v>
      </c>
      <c r="M41" s="42">
        <v>1</v>
      </c>
      <c r="N41" s="42">
        <f t="shared" si="0"/>
        <v>2</v>
      </c>
      <c r="O41" s="42"/>
      <c r="P41" s="42">
        <v>0</v>
      </c>
      <c r="Q41" s="43" t="str">
        <f t="shared" si="1"/>
        <v>(-coseno)</v>
      </c>
      <c r="R41" s="43" t="str">
        <f t="shared" si="2"/>
        <v>(+coseno)</v>
      </c>
      <c r="S41" s="43" t="str">
        <f t="shared" si="3"/>
        <v>(-coseno)</v>
      </c>
    </row>
    <row r="42" spans="1:19">
      <c r="A42" s="42">
        <v>38</v>
      </c>
      <c r="B42" s="42">
        <v>-1.2</v>
      </c>
      <c r="C42" s="42">
        <f t="shared" si="4"/>
        <v>-1</v>
      </c>
      <c r="D42" s="42">
        <v>1</v>
      </c>
      <c r="E42" s="42">
        <v>0</v>
      </c>
      <c r="F42" s="42">
        <v>0</v>
      </c>
      <c r="G42" s="42">
        <v>0</v>
      </c>
      <c r="H42" s="42">
        <v>1</v>
      </c>
      <c r="I42" s="42">
        <v>1</v>
      </c>
      <c r="J42" s="42">
        <v>0</v>
      </c>
      <c r="K42" s="42">
        <v>0</v>
      </c>
      <c r="L42" s="42">
        <v>0</v>
      </c>
      <c r="M42" s="42">
        <v>1</v>
      </c>
      <c r="N42" s="42">
        <f t="shared" si="0"/>
        <v>2</v>
      </c>
      <c r="O42" s="42"/>
      <c r="P42" s="42">
        <v>0</v>
      </c>
      <c r="Q42" s="43" t="str">
        <f t="shared" si="1"/>
        <v>(-coseno)</v>
      </c>
      <c r="R42" s="43" t="str">
        <f t="shared" si="2"/>
        <v>(+coseno)</v>
      </c>
      <c r="S42" s="43" t="str">
        <f t="shared" si="3"/>
        <v>(-coseno)</v>
      </c>
    </row>
    <row r="43" spans="1:19">
      <c r="A43" s="42">
        <v>39</v>
      </c>
      <c r="B43" s="42">
        <v>-1.2</v>
      </c>
      <c r="C43" s="42">
        <f t="shared" si="4"/>
        <v>-1</v>
      </c>
      <c r="D43" s="42">
        <v>1</v>
      </c>
      <c r="E43" s="42">
        <v>0</v>
      </c>
      <c r="F43" s="42">
        <v>0</v>
      </c>
      <c r="G43" s="42">
        <v>0</v>
      </c>
      <c r="H43" s="42">
        <v>1</v>
      </c>
      <c r="I43" s="42">
        <v>1</v>
      </c>
      <c r="J43" s="42">
        <v>0</v>
      </c>
      <c r="K43" s="42">
        <v>0</v>
      </c>
      <c r="L43" s="42">
        <v>0</v>
      </c>
      <c r="M43" s="42">
        <v>1</v>
      </c>
      <c r="N43" s="42">
        <f t="shared" si="0"/>
        <v>2</v>
      </c>
      <c r="O43" s="42"/>
      <c r="P43" s="42">
        <v>0</v>
      </c>
      <c r="Q43" s="43" t="str">
        <f t="shared" si="1"/>
        <v>(-coseno)</v>
      </c>
      <c r="R43" s="43" t="str">
        <f t="shared" si="2"/>
        <v>(+coseno)</v>
      </c>
      <c r="S43" s="43" t="str">
        <f t="shared" si="3"/>
        <v>(-coseno)</v>
      </c>
    </row>
    <row r="44" spans="1:19">
      <c r="A44" s="42">
        <v>40</v>
      </c>
      <c r="B44" s="42">
        <v>-1.4</v>
      </c>
      <c r="C44" s="42">
        <f t="shared" si="4"/>
        <v>-1</v>
      </c>
      <c r="D44" s="42">
        <v>1</v>
      </c>
      <c r="E44" s="42">
        <v>0</v>
      </c>
      <c r="F44" s="42">
        <v>0</v>
      </c>
      <c r="G44" s="42">
        <v>0</v>
      </c>
      <c r="H44" s="42">
        <v>1</v>
      </c>
      <c r="I44" s="42">
        <v>1</v>
      </c>
      <c r="J44" s="42">
        <v>0</v>
      </c>
      <c r="K44" s="42">
        <v>0</v>
      </c>
      <c r="L44" s="42">
        <v>0</v>
      </c>
      <c r="M44" s="42">
        <v>1</v>
      </c>
      <c r="N44" s="42">
        <f t="shared" si="0"/>
        <v>2</v>
      </c>
      <c r="O44" s="42"/>
      <c r="P44" s="42">
        <v>0</v>
      </c>
      <c r="Q44" s="43" t="str">
        <f t="shared" si="1"/>
        <v>(-coseno)</v>
      </c>
      <c r="R44" s="43" t="str">
        <f t="shared" si="2"/>
        <v>(+coseno)</v>
      </c>
      <c r="S44" s="43" t="str">
        <f t="shared" si="3"/>
        <v>(-coseno)</v>
      </c>
    </row>
    <row r="45" spans="1:19">
      <c r="A45" s="42">
        <v>41</v>
      </c>
      <c r="B45" s="42">
        <v>-1.5</v>
      </c>
      <c r="C45" s="42">
        <v>-1</v>
      </c>
      <c r="D45" s="42">
        <v>1</v>
      </c>
      <c r="E45" s="42">
        <v>0</v>
      </c>
      <c r="F45" s="42">
        <v>0</v>
      </c>
      <c r="G45" s="42">
        <v>0</v>
      </c>
      <c r="H45" s="42">
        <v>1</v>
      </c>
      <c r="I45" s="42">
        <v>1</v>
      </c>
      <c r="J45" s="42">
        <v>0</v>
      </c>
      <c r="K45" s="42">
        <v>0</v>
      </c>
      <c r="L45" s="42">
        <v>0</v>
      </c>
      <c r="M45" s="42">
        <v>1</v>
      </c>
      <c r="N45" s="42">
        <f t="shared" si="0"/>
        <v>2</v>
      </c>
      <c r="O45" s="42"/>
      <c r="P45" s="42">
        <v>0</v>
      </c>
      <c r="Q45" s="43" t="str">
        <f t="shared" si="1"/>
        <v>(-coseno)</v>
      </c>
      <c r="R45" s="43" t="str">
        <f t="shared" si="2"/>
        <v>(+coseno)</v>
      </c>
      <c r="S45" s="43" t="str">
        <f t="shared" si="3"/>
        <v>(-coseno)</v>
      </c>
    </row>
    <row r="46" spans="1:19">
      <c r="A46" s="42">
        <v>42</v>
      </c>
      <c r="B46" s="42">
        <v>-1.8</v>
      </c>
      <c r="C46" s="42">
        <v>-1</v>
      </c>
      <c r="D46" s="42">
        <v>1</v>
      </c>
      <c r="E46" s="42">
        <v>0</v>
      </c>
      <c r="F46" s="42">
        <v>0</v>
      </c>
      <c r="G46" s="42">
        <v>0</v>
      </c>
      <c r="H46" s="42">
        <v>1</v>
      </c>
      <c r="I46" s="42">
        <v>1</v>
      </c>
      <c r="J46" s="42">
        <v>0</v>
      </c>
      <c r="K46" s="42">
        <v>0</v>
      </c>
      <c r="L46" s="42">
        <v>0</v>
      </c>
      <c r="M46" s="42">
        <v>1</v>
      </c>
      <c r="N46" s="42">
        <f t="shared" si="0"/>
        <v>2</v>
      </c>
      <c r="O46" s="42"/>
      <c r="P46" s="42">
        <v>0</v>
      </c>
      <c r="Q46" s="43" t="str">
        <f t="shared" si="1"/>
        <v>(-coseno)</v>
      </c>
      <c r="R46" s="43" t="str">
        <f t="shared" si="2"/>
        <v>(+coseno)</v>
      </c>
      <c r="S46" s="43" t="str">
        <f t="shared" si="3"/>
        <v>(-coseno)</v>
      </c>
    </row>
    <row r="47" spans="1:1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</sheetData>
  <mergeCells count="7">
    <mergeCell ref="D1:H1"/>
    <mergeCell ref="I1:P1"/>
    <mergeCell ref="Q1:S1"/>
    <mergeCell ref="A2:B2"/>
    <mergeCell ref="D2:H2"/>
    <mergeCell ref="I2:P2"/>
    <mergeCell ref="Q2:S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DF2424AB16EE4197D460E6103DB7CC" ma:contentTypeVersion="2" ma:contentTypeDescription="Crear nuevo documento." ma:contentTypeScope="" ma:versionID="ed225138a51385963ce523a8531a7b46">
  <xsd:schema xmlns:xsd="http://www.w3.org/2001/XMLSchema" xmlns:xs="http://www.w3.org/2001/XMLSchema" xmlns:p="http://schemas.microsoft.com/office/2006/metadata/properties" xmlns:ns2="5bf9416f-3842-43f9-bc3f-2f30b9227ca7" targetNamespace="http://schemas.microsoft.com/office/2006/metadata/properties" ma:root="true" ma:fieldsID="07d3df1ecbdefc037de6c1bc3e306525" ns2:_="">
    <xsd:import namespace="5bf9416f-3842-43f9-bc3f-2f30b9227c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9416f-3842-43f9-bc3f-2f30b9227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DDF526-3D6D-4F7F-BF6A-0A98A0208054}"/>
</file>

<file path=customXml/itemProps2.xml><?xml version="1.0" encoding="utf-8"?>
<ds:datastoreItem xmlns:ds="http://schemas.openxmlformats.org/officeDocument/2006/customXml" ds:itemID="{BF9CD381-A1FF-47DF-A09A-48ABB1B3C3C7}"/>
</file>

<file path=customXml/itemProps3.xml><?xml version="1.0" encoding="utf-8"?>
<ds:datastoreItem xmlns:ds="http://schemas.openxmlformats.org/officeDocument/2006/customXml" ds:itemID="{5240C197-BA01-44C6-93AD-C57D1573B4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CORRECCION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fteillier</dc:creator>
  <cp:lastModifiedBy>fteillier</cp:lastModifiedBy>
  <cp:lastPrinted>2013-05-17T23:13:13Z</cp:lastPrinted>
  <dcterms:created xsi:type="dcterms:W3CDTF">2011-05-09T15:14:30Z</dcterms:created>
  <dcterms:modified xsi:type="dcterms:W3CDTF">2013-10-21T15:28:54Z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0x010100BDDF2424AB16EE4197D460E6103DB7CC</vt:lpwstr>
  </property>
</Properties>
</file>