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corre\Documents\GitHub\freecol-SE-exercise\Project_Management\Sprint5\"/>
    </mc:Choice>
  </mc:AlternateContent>
  <xr:revisionPtr revIDLastSave="0" documentId="13_ncr:1_{D65605ED-33DD-4BF6-A383-20D58C8DE9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E15" i="1" s="1"/>
  <c r="F15" i="1" s="1"/>
  <c r="G15" i="1" s="1"/>
  <c r="H15" i="1" s="1"/>
  <c r="I15" i="1" s="1"/>
  <c r="J15" i="1" s="1"/>
  <c r="K15" i="1" s="1"/>
  <c r="K14" i="1"/>
  <c r="J14" i="1"/>
  <c r="I14" i="1"/>
  <c r="H14" i="1"/>
  <c r="G14" i="1"/>
  <c r="F14" i="1"/>
  <c r="E14" i="1"/>
  <c r="D16" i="1" l="1"/>
  <c r="F16" i="1" s="1"/>
  <c r="H16" i="1" l="1"/>
  <c r="J16" i="1"/>
  <c r="K16" i="1"/>
  <c r="I16" i="1"/>
  <c r="G16" i="1"/>
  <c r="E16" i="1"/>
</calcChain>
</file>

<file path=xl/sharedStrings.xml><?xml version="1.0" encoding="utf-8"?>
<sst xmlns="http://schemas.openxmlformats.org/spreadsheetml/2006/main" count="27" uniqueCount="22">
  <si>
    <t>Sprint Burndown Chart</t>
  </si>
  <si>
    <t>Task ID</t>
  </si>
  <si>
    <t>Task Description</t>
  </si>
  <si>
    <t>Initial Estimate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</si>
  <si>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</si>
  <si>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</si>
  <si>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</si>
  <si>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</si>
  <si>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</si>
  <si>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</si>
  <si>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</si>
  <si>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</si>
  <si>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User Story 1 - Work</t>
  </si>
  <si>
    <t>3</t>
  </si>
  <si>
    <t>0.5</t>
  </si>
  <si>
    <t>User Story 2 - Work</t>
  </si>
  <si>
    <t>User Story 3 - Work</t>
  </si>
  <si>
    <t xml:space="preserve">Meeting </t>
  </si>
  <si>
    <t>Completed Effort</t>
  </si>
  <si>
    <t>Remaining Effort</t>
  </si>
  <si>
    <t>Ideal Burndown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</si>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</sst>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0.0"/>
  </numFmts>
  <fonts count="3" x14ac:knownFonts="1">
    <font>
      <sz val="11"/>
      <color indexed="8"/>
      <name val="Calibri"/>
    </font>
    <font>
      <sz val="20"/>
      <color indexed="9"/>
      <name val="Calibri"/>
    </font>
    <font>
      <b/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3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/>
    <xf numFmtId="0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49" fontId="2" fillId="4" borderId="12" xfId="0" applyNumberFormat="1" applyFont="1" applyFill="1" applyBorder="1" applyAlignment="1">
      <alignment horizontal="center"/>
    </xf>
    <xf numFmtId="164" fontId="2" fillId="4" borderId="12" xfId="0" applyNumberFormat="1" applyFont="1" applyFill="1" applyBorder="1" applyAlignment="1">
      <alignment horizontal="center"/>
    </xf>
    <xf numFmtId="0" fontId="0" fillId="2" borderId="13" xfId="0" applyFill="1" applyBorder="1"/>
    <xf numFmtId="49" fontId="2" fillId="4" borderId="15" xfId="0" applyNumberFormat="1" applyFont="1" applyFill="1" applyBorder="1" applyAlignment="1">
      <alignment horizontal="center"/>
    </xf>
    <xf numFmtId="0" fontId="2" fillId="4" borderId="15" xfId="0" applyFont="1" applyFill="1" applyBorder="1" applyAlignment="1">
      <alignment horizontal="center"/>
    </xf>
    <xf numFmtId="0" fontId="2" fillId="4" borderId="16" xfId="0" applyFont="1" applyFill="1" applyBorder="1" applyAlignment="1">
      <alignment horizontal="center"/>
    </xf>
    <xf numFmtId="0" fontId="0" fillId="5" borderId="11" xfId="0" applyNumberFormat="1" applyFill="1" applyBorder="1" applyAlignment="1">
      <alignment horizontal="right" wrapText="1"/>
    </xf>
    <xf numFmtId="49" fontId="0" fillId="5" borderId="12" xfId="0" applyNumberFormat="1" applyFill="1" applyBorder="1" applyAlignment="1">
      <alignment wrapText="1"/>
    </xf>
    <xf numFmtId="0" fontId="0" fillId="6" borderId="17" xfId="0" applyNumberFormat="1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49" fontId="0" fillId="2" borderId="12" xfId="0" applyNumberFormat="1" applyFill="1" applyBorder="1" applyAlignment="1">
      <alignment horizontal="center"/>
    </xf>
    <xf numFmtId="0" fontId="0" fillId="2" borderId="12" xfId="0" applyNumberForma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5" borderId="18" xfId="0" applyNumberFormat="1" applyFill="1" applyBorder="1" applyAlignment="1">
      <alignment horizontal="right" wrapText="1"/>
    </xf>
    <xf numFmtId="49" fontId="0" fillId="5" borderId="19" xfId="0" applyNumberFormat="1" applyFill="1" applyBorder="1" applyAlignment="1">
      <alignment wrapText="1"/>
    </xf>
    <xf numFmtId="0" fontId="0" fillId="6" borderId="20" xfId="0" applyNumberFormat="1" applyFill="1" applyBorder="1" applyAlignment="1">
      <alignment horizontal="center"/>
    </xf>
    <xf numFmtId="49" fontId="0" fillId="2" borderId="18" xfId="0" applyNumberFormat="1" applyFill="1" applyBorder="1" applyAlignment="1">
      <alignment horizontal="center"/>
    </xf>
    <xf numFmtId="0" fontId="0" fillId="2" borderId="19" xfId="0" applyNumberFormat="1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18" xfId="0" applyNumberForma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5" borderId="19" xfId="0" applyFill="1" applyBorder="1" applyAlignment="1">
      <alignment wrapText="1"/>
    </xf>
    <xf numFmtId="0" fontId="0" fillId="6" borderId="20" xfId="0" applyFill="1" applyBorder="1" applyAlignment="1">
      <alignment horizontal="center"/>
    </xf>
    <xf numFmtId="0" fontId="0" fillId="5" borderId="14" xfId="0" applyNumberFormat="1" applyFill="1" applyBorder="1" applyAlignment="1">
      <alignment horizontal="right" wrapText="1"/>
    </xf>
    <xf numFmtId="0" fontId="0" fillId="5" borderId="15" xfId="0" applyFill="1" applyBorder="1" applyAlignment="1">
      <alignment wrapText="1"/>
    </xf>
    <xf numFmtId="0" fontId="0" fillId="6" borderId="1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7" borderId="17" xfId="0" applyNumberFormat="1" applyFill="1" applyBorder="1" applyAlignment="1">
      <alignment horizontal="center"/>
    </xf>
    <xf numFmtId="0" fontId="0" fillId="7" borderId="11" xfId="0" applyNumberFormat="1" applyFill="1" applyBorder="1" applyAlignment="1">
      <alignment horizontal="center"/>
    </xf>
    <xf numFmtId="0" fontId="0" fillId="7" borderId="12" xfId="0" applyNumberFormat="1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20" xfId="0" applyNumberFormat="1" applyFill="1" applyBorder="1" applyAlignment="1">
      <alignment horizontal="center"/>
    </xf>
    <xf numFmtId="165" fontId="0" fillId="8" borderId="18" xfId="0" applyNumberFormat="1" applyFill="1" applyBorder="1" applyAlignment="1">
      <alignment horizontal="center"/>
    </xf>
    <xf numFmtId="165" fontId="0" fillId="8" borderId="19" xfId="0" applyNumberFormat="1" applyFill="1" applyBorder="1" applyAlignment="1">
      <alignment horizontal="center"/>
    </xf>
    <xf numFmtId="165" fontId="0" fillId="8" borderId="20" xfId="0" applyNumberFormat="1" applyFill="1" applyBorder="1" applyAlignment="1">
      <alignment horizontal="center"/>
    </xf>
    <xf numFmtId="0" fontId="0" fillId="9" borderId="16" xfId="0" applyNumberFormat="1" applyFill="1" applyBorder="1" applyAlignment="1">
      <alignment horizontal="center"/>
    </xf>
    <xf numFmtId="165" fontId="0" fillId="9" borderId="14" xfId="0" applyNumberFormat="1" applyFill="1" applyBorder="1" applyAlignment="1">
      <alignment horizontal="center"/>
    </xf>
    <xf numFmtId="165" fontId="0" fillId="9" borderId="15" xfId="0" applyNumberFormat="1" applyFill="1" applyBorder="1" applyAlignment="1">
      <alignment horizontal="center"/>
    </xf>
    <xf numFmtId="165" fontId="0" fillId="9" borderId="16" xfId="0" applyNumberFormat="1" applyFill="1" applyBorder="1" applyAlignment="1">
      <alignment horizontal="center"/>
    </xf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49" fontId="2" fillId="4" borderId="12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49" fontId="2" fillId="4" borderId="11" xfId="0" applyNumberFormat="1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49" fontId="2" fillId="8" borderId="18" xfId="0" applyNumberFormat="1" applyFont="1" applyFill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49" fontId="2" fillId="9" borderId="14" xfId="0" applyNumberFormat="1" applyFont="1" applyFill="1" applyBorder="1" applyAlignment="1">
      <alignment horizontal="center"/>
    </xf>
    <xf numFmtId="0" fontId="2" fillId="9" borderId="15" xfId="0" applyFont="1" applyFill="1" applyBorder="1" applyAlignment="1">
      <alignment horizontal="center"/>
    </xf>
    <xf numFmtId="49" fontId="1" fillId="3" borderId="4" xfId="0" applyNumberFormat="1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49" fontId="2" fillId="7" borderId="21" xfId="0" applyNumberFormat="1" applyFont="1" applyFill="1" applyBorder="1" applyAlignment="1">
      <alignment horizontal="center" wrapText="1"/>
    </xf>
    <xf numFmtId="0" fontId="2" fillId="7" borderId="2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48135"/>
      <rgbColor rgb="FFF7CAAC"/>
      <rgbColor rgb="FFF2F2F2"/>
      <rgbColor rgb="FFD8D8D8"/>
      <rgbColor rgb="FFFFF2CB"/>
      <rgbColor rgb="FFB4C6E7"/>
      <rgbColor rgb="FFC5DEB5"/>
      <rgbColor rgb="FFD9D9D9"/>
      <rgbColor rgb="FF595959"/>
      <rgbColor rgb="FF00B05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400" b="0" i="0" u="none" strike="noStrike">
                <a:solidFill>
                  <a:srgbClr val="595959"/>
                </a:solidFill>
                <a:latin typeface="Calibri"/>
              </a:defRPr>
            </a:pPr>
            <a:r>
              <a:rPr lang="pt-PT" sz="1400" b="0" i="0" u="none" strike="noStrike">
                <a:solidFill>
                  <a:srgbClr val="595959"/>
                </a:solidFill>
                <a:latin typeface="Calibri"/>
              </a:rPr>
              <a:t>Sprint Burndown Chart</a:t>
            </a:r>
          </a:p>
        </c:rich>
      </c:tx>
      <c:layout>
        <c:manualLayout>
          <c:xMode val="edge"/>
          <c:yMode val="edge"/>
          <c:x val="0.41298699999999999"/>
          <c:y val="0"/>
          <c:w val="0.17402599999999999"/>
          <c:h val="7.2489399999999996E-2"/>
        </c:manualLayout>
      </c:layout>
      <c:overlay val="1"/>
      <c:spPr>
        <a:noFill/>
        <a:effectLst/>
      </c:spPr>
    </c:title>
    <c:autoTitleDeleted val="0"/>
    <c:plotArea>
      <c:layout>
        <c:manualLayout>
          <c:layoutTarget val="inner"/>
          <c:xMode val="edge"/>
          <c:yMode val="edge"/>
          <c:x val="4.6512999999999999E-2"/>
          <c:y val="7.2489399999999996E-2"/>
          <c:w val="0.94848699999999997"/>
          <c:h val="0.82831200000000005"/>
        </c:manualLayout>
      </c:layout>
      <c:barChart>
        <c:barDir val="col"/>
        <c:grouping val="stacked"/>
        <c:varyColors val="0"/>
        <c:ser>
          <c:idx val="0"/>
          <c:order val="0"/>
          <c:tx>
            <c:v>Remaining Effort</c:v>
          </c:tx>
          <c:spPr>
            <a:solidFill>
              <a:schemeClr val="accent5"/>
            </a:solidFill>
            <a:ln w="28575" cap="rnd">
              <a:solidFill>
                <a:schemeClr val="accent5"/>
              </a:solidFill>
              <a:prstDash val="solid"/>
              <a:round/>
            </a:ln>
            <a:effectLst/>
          </c:spPr>
          <c:invertIfNegative val="0"/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Chart'!$D$15:$S$15</c:f>
              <c:numCache>
                <c:formatCode>0.0</c:formatCode>
                <c:ptCount val="16"/>
                <c:pt idx="0" formatCode="General">
                  <c:v>26</c:v>
                </c:pt>
                <c:pt idx="1">
                  <c:v>25</c:v>
                </c:pt>
                <c:pt idx="2">
                  <c:v>24</c:v>
                </c:pt>
                <c:pt idx="3">
                  <c:v>20</c:v>
                </c:pt>
                <c:pt idx="4">
                  <c:v>20</c:v>
                </c:pt>
                <c:pt idx="5">
                  <c:v>17</c:v>
                </c:pt>
                <c:pt idx="6">
                  <c:v>14</c:v>
                </c:pt>
                <c:pt idx="7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B-4319-8A17-3CB3EFA4E9E9}"/>
            </c:ext>
          </c:extLst>
        </c:ser>
        <c:ser>
          <c:idx val="1"/>
          <c:order val="1"/>
          <c:tx>
            <c:v>Ideal Burndown</c:v>
          </c:tx>
          <c:spPr>
            <a:solidFill>
              <a:srgbClr val="00B050"/>
            </a:solidFill>
            <a:ln w="28575" cap="rnd">
              <a:solidFill>
                <a:srgbClr val="00B050"/>
              </a:solidFill>
              <a:prstDash val="solid"/>
              <a:round/>
            </a:ln>
            <a:effectLst/>
          </c:spPr>
          <c:invertIfNegative val="0"/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Chart'!$D$16:$S$16</c:f>
              <c:numCache>
                <c:formatCode>0.0</c:formatCode>
                <c:ptCount val="16"/>
                <c:pt idx="0" formatCode="General">
                  <c:v>26</c:v>
                </c:pt>
                <c:pt idx="1">
                  <c:v>22.285714285714285</c:v>
                </c:pt>
                <c:pt idx="2">
                  <c:v>18.571428571428569</c:v>
                </c:pt>
                <c:pt idx="3">
                  <c:v>14.857142857142858</c:v>
                </c:pt>
                <c:pt idx="4">
                  <c:v>11.142857142857142</c:v>
                </c:pt>
                <c:pt idx="5">
                  <c:v>7.428571428571427</c:v>
                </c:pt>
                <c:pt idx="6">
                  <c:v>3.7142857142857153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B-4319-8A17-3CB3EFA4E9E9}"/>
            </c:ext>
          </c:extLst>
        </c:ser>
        <c:ser>
          <c:idx val="2"/>
          <c:order val="2"/>
          <c:tx>
            <c:v>Completed Effort</c:v>
          </c:tx>
          <c:spPr>
            <a:solidFill>
              <a:schemeClr val="accent4"/>
            </a:solidFill>
            <a:ln w="12700" cap="flat">
              <a:noFill/>
              <a:miter lim="400000"/>
            </a:ln>
            <a:effectLst/>
          </c:spPr>
          <c:invertIfNegative val="0"/>
          <c:cat>
            <c:strRef>
              <c:f>'Burndown Chart'!$D$5:$S$5</c:f>
              <c:strCache>
                <c:ptCount val="8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</c:strCache>
            </c:strRef>
          </c:cat>
          <c:val>
            <c:numRef>
              <c:f>'Burndown Chart'!$D$14:$S$14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0</c:v>
                </c:pt>
                <c:pt idx="5">
                  <c:v>3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B-4319-8A17-3CB3EFA4E9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94734552"/>
        <c:axId val="2094734553"/>
      </c:barChart>
      <c:catAx>
        <c:axId val="2094734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094734553"/>
        <c:crosses val="autoZero"/>
        <c:auto val="1"/>
        <c:lblAlgn val="ctr"/>
        <c:lblOffset val="100"/>
        <c:noMultiLvlLbl val="1"/>
      </c:catAx>
      <c:valAx>
        <c:axId val="2094734553"/>
        <c:scaling>
          <c:orientation val="minMax"/>
          <c:min val="0"/>
        </c:scaling>
        <c:delete val="0"/>
        <c:axPos val="l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sz="1000" b="0" i="0" u="none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lang="pt-PT" sz="1000" b="0" i="0" u="none" strike="noStrike">
                    <a:solidFill>
                      <a:srgbClr val="595959"/>
                    </a:solidFill>
                    <a:latin typeface="Calibri"/>
                  </a:rPr>
                  <a:t>Hours</a:t>
                </a:r>
              </a:p>
            </c:rich>
          </c:tx>
          <c:overlay val="1"/>
        </c:title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sz="900" b="0" i="0" u="none" strike="noStrike">
                <a:solidFill>
                  <a:srgbClr val="595959"/>
                </a:solidFill>
                <a:latin typeface="Calibri"/>
              </a:defRPr>
            </a:pPr>
            <a:endParaRPr lang="pt-PT"/>
          </a:p>
        </c:txPr>
        <c:crossAx val="2094734552"/>
        <c:crosses val="autoZero"/>
        <c:crossBetween val="between"/>
        <c:majorUnit val="4"/>
        <c:minorUnit val="2"/>
      </c:valAx>
      <c:spPr>
        <a:noFill/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28253800000000001"/>
          <c:y val="0.96018800000000004"/>
          <c:w val="0.46554899999999999"/>
          <c:h val="3.98115E-2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900" b="0" i="0" u="none" strike="noStrike">
              <a:solidFill>
                <a:srgbClr val="595959"/>
              </a:solidFill>
              <a:latin typeface="Calibri"/>
            </a:defRPr>
          </a:pPr>
          <a:endParaRPr lang="pt-PT"/>
        </a:p>
      </c:txPr>
    </c:legend>
    <c:plotVisOnly val="1"/>
    <c:dispBlanksAs val="gap"/>
    <c:showDLblsOverMax val="1"/>
  </c:chart>
  <c:spPr>
    <a:solidFill>
      <a:srgbClr val="FFFFFF"/>
    </a:solidFill>
    <a:ln w="12700" cap="flat">
      <a:solidFill>
        <a:srgbClr val="D9D9D9"/>
      </a:solidFill>
      <a:prstDash val="solid"/>
      <a:round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181058</xdr:colOff>
      <xdr:row>18</xdr:row>
      <xdr:rowOff>153439</xdr:rowOff>
    </xdr:from>
    <xdr:to>
      <xdr:col>8</xdr:col>
      <xdr:colOff>331161</xdr:colOff>
      <xdr:row>43</xdr:row>
      <xdr:rowOff>42721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"/>
  <sheetViews>
    <sheetView showGridLines="0" tabSelected="1" topLeftCell="A12" workbookViewId="0">
      <selection activeCell="J22" sqref="J22"/>
    </sheetView>
  </sheetViews>
  <sheetFormatPr defaultColWidth="8.81640625" defaultRowHeight="14.5" customHeight="1" x14ac:dyDescent="0.35"/>
  <cols>
    <col min="1" max="1" width="8.81640625" style="1" customWidth="1"/>
    <col min="2" max="2" width="7.1796875" style="1" customWidth="1"/>
    <col min="3" max="3" width="60.1796875" style="1" customWidth="1"/>
    <col min="4" max="4" width="14.453125" style="1" customWidth="1"/>
    <col min="5" max="11" width="10.36328125" style="1" customWidth="1"/>
    <col min="12" max="16" width="10" style="1" customWidth="1"/>
    <col min="17" max="19" width="9.6328125" style="1" customWidth="1"/>
    <col min="20" max="21" width="8.81640625" style="1" customWidth="1"/>
    <col min="22" max="16384" width="8.81640625" style="1"/>
  </cols>
  <sheetData>
    <row r="1" spans="1:20" ht="15" customHeight="1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2"/>
    </row>
    <row r="2" spans="1:20" ht="26.5" customHeight="1" x14ac:dyDescent="0.6">
      <c r="A2" s="4"/>
      <c r="B2" s="66" t="s">
        <v>0</v>
      </c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8"/>
      <c r="T2" s="5"/>
    </row>
    <row r="3" spans="1:20" ht="15" customHeight="1" x14ac:dyDescent="0.35">
      <c r="A3" s="4"/>
      <c r="B3" s="69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1"/>
      <c r="T3" s="5"/>
    </row>
    <row r="4" spans="1:20" ht="14" customHeight="1" x14ac:dyDescent="0.35">
      <c r="A4" s="4"/>
      <c r="B4" s="60" t="s">
        <v>1</v>
      </c>
      <c r="C4" s="58" t="s">
        <v>2</v>
      </c>
      <c r="D4" s="6" t="s">
        <v>3</v>
      </c>
      <c r="E4" s="7">
        <v>45248</v>
      </c>
      <c r="F4" s="7">
        <v>45249</v>
      </c>
      <c r="G4" s="7">
        <v>45250</v>
      </c>
      <c r="H4" s="7">
        <v>45251</v>
      </c>
      <c r="I4" s="7">
        <v>45252</v>
      </c>
      <c r="J4" s="7">
        <v>45253</v>
      </c>
      <c r="K4" s="7">
        <v>45254</v>
      </c>
      <c r="L4" s="7"/>
      <c r="M4" s="7"/>
      <c r="N4" s="7"/>
      <c r="O4" s="7"/>
      <c r="P4" s="7"/>
      <c r="Q4" s="7"/>
      <c r="R4" s="7"/>
      <c r="S4" s="7"/>
      <c r="T4" s="8"/>
    </row>
    <row r="5" spans="1:20" ht="15" customHeight="1" x14ac:dyDescent="0.35">
      <c r="A5" s="4"/>
      <c r="B5" s="61"/>
      <c r="C5" s="59"/>
      <c r="D5" s="9" t="s">
        <v>4</v>
      </c>
      <c r="E5" s="9" t="s">
        <v>5</v>
      </c>
      <c r="F5" s="9" t="s">
        <v>6</v>
      </c>
      <c r="G5" s="9" t="s">
        <v>7</v>
      </c>
      <c r="H5" s="9" t="s">
        <v>8</v>
      </c>
      <c r="I5" s="9" t="s">
        <v>9</v>
      </c>
      <c r="J5" s="9" t="s">
        <v>10</v>
      </c>
      <c r="K5" s="9" t="s">
        <v>11</v>
      </c>
      <c r="L5" s="10"/>
      <c r="M5" s="10"/>
      <c r="N5" s="10"/>
      <c r="O5" s="10"/>
      <c r="P5" s="10"/>
      <c r="Q5" s="10"/>
      <c r="R5" s="10"/>
      <c r="S5" s="11"/>
      <c r="T5" s="5"/>
    </row>
    <row r="6" spans="1:20" ht="14" customHeight="1" x14ac:dyDescent="0.35">
      <c r="A6" s="4"/>
      <c r="B6" s="12">
        <v>1</v>
      </c>
      <c r="C6" s="13" t="s">
        <v>12</v>
      </c>
      <c r="D6" s="14">
        <v>8</v>
      </c>
      <c r="E6" s="15" t="s">
        <v>13</v>
      </c>
      <c r="F6" s="16" t="s">
        <v>14</v>
      </c>
      <c r="G6" s="17">
        <v>1</v>
      </c>
      <c r="H6" s="16" t="s">
        <v>14</v>
      </c>
      <c r="I6" s="17">
        <v>1</v>
      </c>
      <c r="J6" s="17">
        <v>1</v>
      </c>
      <c r="K6" s="17">
        <v>1</v>
      </c>
      <c r="L6" s="18"/>
      <c r="M6" s="18"/>
      <c r="N6" s="18"/>
      <c r="O6" s="18"/>
      <c r="P6" s="18"/>
      <c r="Q6" s="18"/>
      <c r="R6" s="18"/>
      <c r="S6" s="19"/>
      <c r="T6" s="5"/>
    </row>
    <row r="7" spans="1:20" ht="13.5" customHeight="1" x14ac:dyDescent="0.35">
      <c r="A7" s="4"/>
      <c r="B7" s="20">
        <v>2</v>
      </c>
      <c r="C7" s="21" t="s">
        <v>15</v>
      </c>
      <c r="D7" s="22">
        <v>8</v>
      </c>
      <c r="E7" s="23" t="s">
        <v>13</v>
      </c>
      <c r="F7" s="24">
        <v>1</v>
      </c>
      <c r="G7" s="24">
        <v>1</v>
      </c>
      <c r="H7" s="25" t="s">
        <v>14</v>
      </c>
      <c r="I7" s="24">
        <v>1</v>
      </c>
      <c r="J7" s="24">
        <v>1</v>
      </c>
      <c r="K7" s="25" t="s">
        <v>14</v>
      </c>
      <c r="L7" s="26"/>
      <c r="M7" s="26"/>
      <c r="N7" s="26"/>
      <c r="O7" s="26"/>
      <c r="P7" s="26"/>
      <c r="Q7" s="26"/>
      <c r="R7" s="26"/>
      <c r="S7" s="27"/>
      <c r="T7" s="5"/>
    </row>
    <row r="8" spans="1:20" ht="13.5" customHeight="1" x14ac:dyDescent="0.35">
      <c r="A8" s="4"/>
      <c r="B8" s="20">
        <v>3</v>
      </c>
      <c r="C8" s="21" t="s">
        <v>16</v>
      </c>
      <c r="D8" s="22">
        <v>8</v>
      </c>
      <c r="E8" s="28">
        <v>1</v>
      </c>
      <c r="F8" s="26"/>
      <c r="G8" s="24">
        <v>1</v>
      </c>
      <c r="H8" s="25" t="s">
        <v>13</v>
      </c>
      <c r="I8" s="24">
        <v>1</v>
      </c>
      <c r="J8" s="24">
        <v>1</v>
      </c>
      <c r="K8" s="25" t="s">
        <v>21</v>
      </c>
      <c r="L8" s="26"/>
      <c r="M8" s="26"/>
      <c r="N8" s="26"/>
      <c r="O8" s="26"/>
      <c r="P8" s="26"/>
      <c r="Q8" s="26"/>
      <c r="R8" s="26"/>
      <c r="S8" s="27"/>
      <c r="T8" s="5"/>
    </row>
    <row r="9" spans="1:20" ht="13.5" customHeight="1" x14ac:dyDescent="0.35">
      <c r="A9" s="4"/>
      <c r="B9" s="20">
        <v>4</v>
      </c>
      <c r="C9" s="21" t="s">
        <v>17</v>
      </c>
      <c r="D9" s="22">
        <v>2</v>
      </c>
      <c r="E9" s="29"/>
      <c r="F9" s="26"/>
      <c r="G9" s="26">
        <v>1</v>
      </c>
      <c r="H9" s="26"/>
      <c r="I9" s="26"/>
      <c r="J9" s="26"/>
      <c r="K9" s="24">
        <v>1</v>
      </c>
      <c r="L9" s="26"/>
      <c r="M9" s="26"/>
      <c r="N9" s="26"/>
      <c r="O9" s="26"/>
      <c r="P9" s="26"/>
      <c r="Q9" s="26"/>
      <c r="R9" s="26"/>
      <c r="S9" s="27"/>
      <c r="T9" s="5"/>
    </row>
    <row r="10" spans="1:20" ht="13.5" customHeight="1" x14ac:dyDescent="0.35">
      <c r="A10" s="4"/>
      <c r="B10" s="20">
        <v>5</v>
      </c>
      <c r="C10" s="30"/>
      <c r="D10" s="31"/>
      <c r="E10" s="29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7"/>
      <c r="T10" s="5"/>
    </row>
    <row r="11" spans="1:20" ht="13.5" customHeight="1" x14ac:dyDescent="0.35">
      <c r="A11" s="4"/>
      <c r="B11" s="20">
        <v>6</v>
      </c>
      <c r="C11" s="30"/>
      <c r="D11" s="31"/>
      <c r="E11" s="29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7"/>
      <c r="T11" s="5"/>
    </row>
    <row r="12" spans="1:20" ht="13.5" customHeight="1" x14ac:dyDescent="0.35">
      <c r="A12" s="4"/>
      <c r="B12" s="20">
        <v>7</v>
      </c>
      <c r="C12" s="30"/>
      <c r="D12" s="31"/>
      <c r="E12" s="29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7"/>
      <c r="T12" s="5"/>
    </row>
    <row r="13" spans="1:20" ht="15" customHeight="1" x14ac:dyDescent="0.35">
      <c r="A13" s="4"/>
      <c r="B13" s="32">
        <v>8</v>
      </c>
      <c r="C13" s="33"/>
      <c r="D13" s="34"/>
      <c r="E13" s="35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7"/>
      <c r="T13" s="5"/>
    </row>
    <row r="14" spans="1:20" ht="14" customHeight="1" x14ac:dyDescent="0.35">
      <c r="A14" s="4"/>
      <c r="B14" s="72" t="s">
        <v>18</v>
      </c>
      <c r="C14" s="73"/>
      <c r="D14" s="38">
        <v>0</v>
      </c>
      <c r="E14" s="39">
        <f t="shared" ref="E14:K14" si="0">SUM(E6:E13)</f>
        <v>1</v>
      </c>
      <c r="F14" s="40">
        <f t="shared" si="0"/>
        <v>1</v>
      </c>
      <c r="G14" s="40">
        <f t="shared" si="0"/>
        <v>4</v>
      </c>
      <c r="H14" s="40">
        <f t="shared" si="0"/>
        <v>0</v>
      </c>
      <c r="I14" s="40">
        <f t="shared" si="0"/>
        <v>3</v>
      </c>
      <c r="J14" s="40">
        <f t="shared" si="0"/>
        <v>3</v>
      </c>
      <c r="K14" s="40">
        <f t="shared" si="0"/>
        <v>2</v>
      </c>
      <c r="L14" s="41"/>
      <c r="M14" s="41"/>
      <c r="N14" s="41"/>
      <c r="O14" s="41"/>
      <c r="P14" s="41"/>
      <c r="Q14" s="41"/>
      <c r="R14" s="41"/>
      <c r="S14" s="42"/>
      <c r="T14" s="5"/>
    </row>
    <row r="15" spans="1:20" ht="13.5" customHeight="1" x14ac:dyDescent="0.35">
      <c r="A15" s="4"/>
      <c r="B15" s="62" t="s">
        <v>19</v>
      </c>
      <c r="C15" s="63"/>
      <c r="D15" s="43">
        <f>SUM(D6:D14)</f>
        <v>26</v>
      </c>
      <c r="E15" s="44">
        <f t="shared" ref="E15:K15" si="1">D15-SUM(E6:E13)</f>
        <v>25</v>
      </c>
      <c r="F15" s="45">
        <f t="shared" si="1"/>
        <v>24</v>
      </c>
      <c r="G15" s="45">
        <f t="shared" si="1"/>
        <v>20</v>
      </c>
      <c r="H15" s="45">
        <f t="shared" si="1"/>
        <v>20</v>
      </c>
      <c r="I15" s="45">
        <f t="shared" si="1"/>
        <v>17</v>
      </c>
      <c r="J15" s="45">
        <f t="shared" si="1"/>
        <v>14</v>
      </c>
      <c r="K15" s="45">
        <f t="shared" si="1"/>
        <v>12</v>
      </c>
      <c r="L15" s="45"/>
      <c r="M15" s="45"/>
      <c r="N15" s="45"/>
      <c r="O15" s="45"/>
      <c r="P15" s="45"/>
      <c r="Q15" s="45"/>
      <c r="R15" s="45"/>
      <c r="S15" s="46"/>
      <c r="T15" s="5"/>
    </row>
    <row r="16" spans="1:20" ht="15" customHeight="1" x14ac:dyDescent="0.35">
      <c r="A16" s="4"/>
      <c r="B16" s="64" t="s">
        <v>20</v>
      </c>
      <c r="C16" s="65"/>
      <c r="D16" s="47">
        <f>D15</f>
        <v>26</v>
      </c>
      <c r="E16" s="48">
        <f>$D$16-($D$16/7*1)</f>
        <v>22.285714285714285</v>
      </c>
      <c r="F16" s="49">
        <f>$D$16-($D$16/7*2)</f>
        <v>18.571428571428569</v>
      </c>
      <c r="G16" s="49">
        <f>$D$16-($D$16/7*3)</f>
        <v>14.857142857142858</v>
      </c>
      <c r="H16" s="49">
        <f>$D$16-($D$16/7*4)</f>
        <v>11.142857142857142</v>
      </c>
      <c r="I16" s="49">
        <f>$D$16-($D$16/7*5)</f>
        <v>7.428571428571427</v>
      </c>
      <c r="J16" s="49">
        <f>$D$16-($D$16/7*6)</f>
        <v>3.7142857142857153</v>
      </c>
      <c r="K16" s="49">
        <f>$D$16-($D$16/7*7)</f>
        <v>0</v>
      </c>
      <c r="L16" s="49"/>
      <c r="M16" s="49"/>
      <c r="N16" s="49"/>
      <c r="O16" s="49"/>
      <c r="P16" s="49"/>
      <c r="Q16" s="49"/>
      <c r="R16" s="49"/>
      <c r="S16" s="50"/>
      <c r="T16" s="5"/>
    </row>
    <row r="17" spans="1:20" ht="14" customHeight="1" x14ac:dyDescent="0.35">
      <c r="A17" s="2"/>
      <c r="B17" s="51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2"/>
    </row>
    <row r="18" spans="1:20" ht="13.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3.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3.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3.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3.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3.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3.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3.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3.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3.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3.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3.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3.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3.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3.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3.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3.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3.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3.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3.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3.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3.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3.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3.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3.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3.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3.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3.5" customHeight="1" x14ac:dyDescent="0.35">
      <c r="A45" s="52"/>
      <c r="B45" s="53"/>
      <c r="C45" s="53"/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4"/>
    </row>
    <row r="46" spans="1:20" ht="13.5" customHeight="1" x14ac:dyDescent="0.35">
      <c r="A46" s="55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7"/>
    </row>
  </sheetData>
  <mergeCells count="7">
    <mergeCell ref="C4:C5"/>
    <mergeCell ref="B4:B5"/>
    <mergeCell ref="B15:C15"/>
    <mergeCell ref="B16:C16"/>
    <mergeCell ref="B2:S2"/>
    <mergeCell ref="B3:S3"/>
    <mergeCell ref="B14:C14"/>
  </mergeCells>
  <pageMargins left="0.7" right="0.7" top="0.75" bottom="0.75" header="0.3" footer="0.3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Liliane M. Correia</cp:lastModifiedBy>
  <dcterms:modified xsi:type="dcterms:W3CDTF">2023-12-01T00:07:57Z</dcterms:modified>
</cp:coreProperties>
</file>