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\Documents\GitHub\SE2324\Project_Management\Sprint 6\"/>
    </mc:Choice>
  </mc:AlternateContent>
  <xr:revisionPtr revIDLastSave="0" documentId="13_ncr:1_{CBBEE82F-3C3C-4C52-A28D-7CF50F4B98F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Burndown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G20" i="1"/>
  <c r="H20" i="1"/>
  <c r="I20" i="1"/>
  <c r="J20" i="1"/>
  <c r="K20" i="1"/>
  <c r="E20" i="1"/>
  <c r="D21" i="1"/>
  <c r="D22" i="1" s="1"/>
  <c r="K22" i="1" l="1"/>
  <c r="J22" i="1"/>
  <c r="I22" i="1"/>
  <c r="H22" i="1"/>
  <c r="G22" i="1"/>
  <c r="F22" i="1"/>
  <c r="E22" i="1"/>
  <c r="E21" i="1"/>
  <c r="F21" i="1" s="1"/>
  <c r="G21" i="1" s="1"/>
  <c r="H21" i="1" s="1"/>
  <c r="I21" i="1" s="1"/>
  <c r="J21" i="1" s="1"/>
  <c r="K21" i="1" s="1"/>
</calcChain>
</file>

<file path=xl/sharedStrings.xml><?xml version="1.0" encoding="utf-8"?>
<sst xmlns="http://schemas.openxmlformats.org/spreadsheetml/2006/main" count="23" uniqueCount="23">
  <si>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</si>
  <si>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</si>
  <si>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</si>
  <si>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</si>
  <si>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</si>
  <si>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</si>
  <si>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</si>
  <si>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</si>
  <si>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</si>
  <si>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</si>
  <si>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</si>
  <si>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</si>
  <si>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Completed Effort</t>
  </si>
  <si>
    <t>Remaining Effort</t>
  </si>
  <si>
    <t>Ideal Burndown</t>
  </si>
  <si>
    <t>Finalizar User Story 1</t>
  </si>
  <si>
    <t>Finalizar User Story 2</t>
  </si>
  <si>
    <t>Merge do Projeto</t>
  </si>
  <si>
    <t>Analise Final</t>
  </si>
  <si>
    <t>Criar video demonstrativo</t>
  </si>
  <si>
    <t>Revisão repositorio e commits</t>
  </si>
  <si>
    <t>Relatorios Finais</t>
  </si>
  <si>
    <t>Reunião final sobre 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</si>
</sst>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5" fontId="0" fillId="5" borderId="5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21" xfId="0" applyNumberForma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24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0" borderId="16" xfId="0" applyBorder="1"/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6" borderId="1" xfId="0" applyFill="1" applyBorder="1" applyAlignment="1">
      <alignment horizontal="left" wrapText="1"/>
    </xf>
    <xf numFmtId="0" fontId="0" fillId="6" borderId="2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6" xfId="0" applyFill="1" applyBorder="1" applyAlignment="1">
      <alignment horizontal="right" wrapText="1"/>
    </xf>
    <xf numFmtId="0" fontId="0" fillId="5" borderId="21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5" borderId="2" xfId="0" applyFill="1" applyBorder="1" applyAlignment="1">
      <alignment horizontal="right" wrapText="1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7" borderId="22" xfId="0" applyFont="1" applyFill="1" applyBorder="1" applyAlignment="1">
      <alignment horizontal="center" wrapText="1"/>
    </xf>
    <xf numFmtId="0" fontId="2" fillId="7" borderId="2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v>Completed Effort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Chart'!$D$20:$S$20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3.5</c:v>
                </c:pt>
                <c:pt idx="3">
                  <c:v>5</c:v>
                </c:pt>
                <c:pt idx="4">
                  <c:v>4.5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478976"/>
        <c:axId val="232497152"/>
      </c:barChart>
      <c:lineChart>
        <c:grouping val="standard"/>
        <c:varyColors val="0"/>
        <c:ser>
          <c:idx val="0"/>
          <c:order val="0"/>
          <c:tx>
            <c:v>Remaining Effort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Chart'!$D$21:$S$21</c:f>
              <c:numCache>
                <c:formatCode>0.0</c:formatCode>
                <c:ptCount val="16"/>
                <c:pt idx="0" formatCode="General">
                  <c:v>31</c:v>
                </c:pt>
                <c:pt idx="1">
                  <c:v>26</c:v>
                </c:pt>
                <c:pt idx="2">
                  <c:v>22.5</c:v>
                </c:pt>
                <c:pt idx="3">
                  <c:v>17.5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v>Ideal Burndown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Chart'!$D$22:$S$22</c:f>
              <c:numCache>
                <c:formatCode>0.0</c:formatCode>
                <c:ptCount val="16"/>
                <c:pt idx="0" formatCode="General">
                  <c:v>31</c:v>
                </c:pt>
                <c:pt idx="1">
                  <c:v>26.571428571428569</c:v>
                </c:pt>
                <c:pt idx="2">
                  <c:v>22.142857142857142</c:v>
                </c:pt>
                <c:pt idx="3">
                  <c:v>17.714285714285715</c:v>
                </c:pt>
                <c:pt idx="4">
                  <c:v>13.285714285714285</c:v>
                </c:pt>
                <c:pt idx="5">
                  <c:v>8.8571428571428541</c:v>
                </c:pt>
                <c:pt idx="6">
                  <c:v>4.428571428571427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78976"/>
        <c:axId val="232497152"/>
      </c:lineChart>
      <c:catAx>
        <c:axId val="2324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97152"/>
        <c:crosses val="autoZero"/>
        <c:auto val="1"/>
        <c:lblAlgn val="ctr"/>
        <c:lblOffset val="100"/>
        <c:noMultiLvlLbl val="0"/>
      </c:catAx>
      <c:valAx>
        <c:axId val="23249715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22</xdr:row>
      <xdr:rowOff>180414</xdr:rowOff>
    </xdr:from>
    <xdr:to>
      <xdr:col>9</xdr:col>
      <xdr:colOff>1</xdr:colOff>
      <xdr:row>49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2"/>
  <sheetViews>
    <sheetView tabSelected="1" zoomScale="85" zoomScaleNormal="85" workbookViewId="0">
      <selection activeCell="N30" sqref="N30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10" width="10" bestFit="1" customWidth="1"/>
    <col min="11" max="11" width="10.28515625" bestFit="1" customWidth="1"/>
    <col min="12" max="16" width="10" bestFit="1" customWidth="1"/>
    <col min="17" max="19" width="9.7109375" bestFit="1" customWidth="1"/>
  </cols>
  <sheetData>
    <row r="1" spans="2:19" ht="15.75" thickBot="1" x14ac:dyDescent="0.3"/>
    <row r="2" spans="2:19" ht="27" thickBot="1" x14ac:dyDescent="0.45">
      <c r="B2" s="50" t="s">
        <v>0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2"/>
    </row>
    <row r="3" spans="2:19" ht="15.75" thickBot="1" x14ac:dyDescent="0.3">
      <c r="B3" s="53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5"/>
    </row>
    <row r="4" spans="2:19" x14ac:dyDescent="0.25">
      <c r="B4" s="44" t="s">
        <v>1</v>
      </c>
      <c r="C4" s="42" t="s">
        <v>2</v>
      </c>
      <c r="D4" s="4" t="s">
        <v>3</v>
      </c>
      <c r="E4" s="5">
        <v>45255</v>
      </c>
      <c r="F4" s="5">
        <v>45256</v>
      </c>
      <c r="G4" s="5">
        <v>45257</v>
      </c>
      <c r="H4" s="5">
        <v>45258</v>
      </c>
      <c r="I4" s="5">
        <v>45259</v>
      </c>
      <c r="J4" s="5">
        <v>45260</v>
      </c>
      <c r="K4" s="5">
        <v>45261</v>
      </c>
      <c r="L4" s="5"/>
      <c r="M4" s="5"/>
      <c r="N4" s="5"/>
      <c r="O4" s="5"/>
      <c r="P4" s="5"/>
      <c r="Q4" s="5"/>
      <c r="R4" s="5"/>
      <c r="S4" s="5"/>
    </row>
    <row r="5" spans="2:19" ht="15.75" thickBot="1" x14ac:dyDescent="0.3">
      <c r="B5" s="45"/>
      <c r="C5" s="43"/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/>
      <c r="M5" s="6"/>
      <c r="N5" s="6"/>
      <c r="O5" s="6"/>
      <c r="P5" s="6"/>
      <c r="Q5" s="6"/>
      <c r="R5" s="7"/>
      <c r="S5" s="8"/>
    </row>
    <row r="6" spans="2:19" x14ac:dyDescent="0.25">
      <c r="B6" s="41">
        <v>1</v>
      </c>
      <c r="C6" s="40" t="s">
        <v>15</v>
      </c>
      <c r="D6" s="32">
        <v>5</v>
      </c>
      <c r="E6" s="9">
        <v>2</v>
      </c>
      <c r="F6" s="10"/>
      <c r="G6" s="10">
        <v>2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  <c r="S6" s="12"/>
    </row>
    <row r="7" spans="2:19" x14ac:dyDescent="0.25">
      <c r="B7" s="38">
        <v>2</v>
      </c>
      <c r="C7" s="37" t="s">
        <v>16</v>
      </c>
      <c r="D7" s="33">
        <v>5</v>
      </c>
      <c r="E7" s="13">
        <v>2</v>
      </c>
      <c r="F7" s="14">
        <v>2</v>
      </c>
      <c r="G7" s="14"/>
      <c r="H7" s="14">
        <v>1</v>
      </c>
      <c r="I7" s="14"/>
      <c r="J7" s="14"/>
      <c r="K7" s="14"/>
      <c r="L7" s="14"/>
      <c r="M7" s="14"/>
      <c r="N7" s="14"/>
      <c r="O7" s="14"/>
      <c r="P7" s="14"/>
      <c r="Q7" s="14"/>
      <c r="R7" s="15"/>
      <c r="S7" s="16"/>
    </row>
    <row r="8" spans="2:19" x14ac:dyDescent="0.25">
      <c r="B8" s="38">
        <v>3</v>
      </c>
      <c r="C8" s="37" t="s">
        <v>17</v>
      </c>
      <c r="D8" s="33">
        <v>3</v>
      </c>
      <c r="E8" s="17"/>
      <c r="F8" s="14"/>
      <c r="G8" s="14"/>
      <c r="H8" s="14">
        <v>1</v>
      </c>
      <c r="I8" s="14"/>
      <c r="J8" s="14"/>
      <c r="K8" s="14"/>
      <c r="L8" s="14"/>
      <c r="M8" s="14"/>
      <c r="N8" s="14"/>
      <c r="O8" s="14"/>
      <c r="P8" s="14"/>
      <c r="Q8" s="14"/>
      <c r="R8" s="15"/>
      <c r="S8" s="16"/>
    </row>
    <row r="9" spans="2:19" x14ac:dyDescent="0.25">
      <c r="B9" s="38">
        <v>4</v>
      </c>
      <c r="C9" s="37" t="s">
        <v>18</v>
      </c>
      <c r="D9" s="33">
        <v>3</v>
      </c>
      <c r="E9" s="18"/>
      <c r="F9" s="14"/>
      <c r="G9" s="14"/>
      <c r="H9" s="14">
        <v>0.5</v>
      </c>
      <c r="I9" s="14"/>
      <c r="J9" s="14"/>
      <c r="K9" s="14"/>
      <c r="L9" s="14"/>
      <c r="M9" s="14"/>
      <c r="N9" s="14"/>
      <c r="O9" s="14"/>
      <c r="P9" s="14"/>
      <c r="Q9" s="14"/>
      <c r="R9" s="15"/>
      <c r="S9" s="16"/>
    </row>
    <row r="10" spans="2:19" x14ac:dyDescent="0.25">
      <c r="B10" s="38">
        <v>5</v>
      </c>
      <c r="C10" s="37" t="s">
        <v>21</v>
      </c>
      <c r="D10" s="34">
        <v>3</v>
      </c>
      <c r="E10" s="19"/>
      <c r="F10" s="14"/>
      <c r="G10" s="14">
        <v>1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/>
      <c r="S10" s="16"/>
    </row>
    <row r="11" spans="2:19" x14ac:dyDescent="0.25">
      <c r="B11" s="38">
        <v>6</v>
      </c>
      <c r="C11" s="39" t="s">
        <v>19</v>
      </c>
      <c r="D11" s="34">
        <v>2</v>
      </c>
      <c r="E11" s="19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/>
      <c r="S11" s="16"/>
    </row>
    <row r="12" spans="2:19" x14ac:dyDescent="0.25">
      <c r="B12" s="38">
        <v>7</v>
      </c>
      <c r="C12" s="37" t="s">
        <v>20</v>
      </c>
      <c r="D12" s="34">
        <v>5</v>
      </c>
      <c r="E12" s="19">
        <v>1</v>
      </c>
      <c r="F12" s="14"/>
      <c r="G12" s="14">
        <v>1.5</v>
      </c>
      <c r="H12" s="14">
        <v>1</v>
      </c>
      <c r="I12" s="14"/>
      <c r="J12" s="14"/>
      <c r="K12" s="14"/>
      <c r="L12" s="14"/>
      <c r="M12" s="14"/>
      <c r="N12" s="14"/>
      <c r="O12" s="14"/>
      <c r="P12" s="14"/>
      <c r="Q12" s="14"/>
      <c r="R12" s="15"/>
      <c r="S12" s="16"/>
    </row>
    <row r="13" spans="2:19" x14ac:dyDescent="0.25">
      <c r="B13" s="38">
        <v>8</v>
      </c>
      <c r="C13" s="37" t="s">
        <v>22</v>
      </c>
      <c r="D13" s="34">
        <v>5</v>
      </c>
      <c r="E13" s="19"/>
      <c r="F13" s="14">
        <v>1.5</v>
      </c>
      <c r="G13" s="14">
        <v>0.5</v>
      </c>
      <c r="H13" s="14">
        <v>1</v>
      </c>
      <c r="I13" s="14"/>
      <c r="J13" s="14"/>
      <c r="K13" s="14"/>
      <c r="L13" s="14"/>
      <c r="M13" s="14"/>
      <c r="N13" s="14"/>
      <c r="O13" s="14"/>
      <c r="P13" s="14"/>
      <c r="Q13" s="14"/>
      <c r="R13" s="15"/>
      <c r="S13" s="16"/>
    </row>
    <row r="14" spans="2:19" x14ac:dyDescent="0.25">
      <c r="B14" s="30">
        <v>9</v>
      </c>
      <c r="C14" s="36"/>
      <c r="D14" s="34"/>
      <c r="E14" s="19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  <c r="S14" s="16"/>
    </row>
    <row r="15" spans="2:19" x14ac:dyDescent="0.25">
      <c r="B15" s="30">
        <v>10</v>
      </c>
      <c r="C15" s="31"/>
      <c r="D15" s="34"/>
      <c r="E15" s="19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5"/>
      <c r="S15" s="16"/>
    </row>
    <row r="16" spans="2:19" x14ac:dyDescent="0.25">
      <c r="B16" s="30">
        <v>11</v>
      </c>
      <c r="C16" s="35"/>
      <c r="D16" s="34"/>
      <c r="E16" s="19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5"/>
      <c r="S16" s="16"/>
    </row>
    <row r="17" spans="2:20" x14ac:dyDescent="0.25">
      <c r="B17" s="30">
        <v>12</v>
      </c>
      <c r="C17" s="31"/>
      <c r="D17" s="34"/>
      <c r="E17" s="19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5"/>
      <c r="S17" s="16"/>
    </row>
    <row r="18" spans="2:20" x14ac:dyDescent="0.25">
      <c r="B18" s="30">
        <v>13</v>
      </c>
      <c r="C18" s="31"/>
      <c r="D18" s="34"/>
      <c r="E18" s="19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5"/>
      <c r="S18" s="16"/>
    </row>
    <row r="19" spans="2:20" ht="15.75" thickBot="1" x14ac:dyDescent="0.3">
      <c r="B19" s="30">
        <v>14</v>
      </c>
      <c r="C19" s="31"/>
      <c r="D19" s="34"/>
      <c r="E19" s="19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6"/>
    </row>
    <row r="20" spans="2:20" x14ac:dyDescent="0.25">
      <c r="B20" s="56" t="s">
        <v>12</v>
      </c>
      <c r="C20" s="57"/>
      <c r="D20" s="3">
        <v>0</v>
      </c>
      <c r="E20" s="21">
        <f t="shared" ref="E20:K20" si="0">SUM(E6:E19)</f>
        <v>5</v>
      </c>
      <c r="F20" s="21">
        <f t="shared" si="0"/>
        <v>3.5</v>
      </c>
      <c r="G20" s="21">
        <f t="shared" si="0"/>
        <v>5</v>
      </c>
      <c r="H20" s="21">
        <f t="shared" si="0"/>
        <v>4.5</v>
      </c>
      <c r="I20" s="21">
        <f t="shared" si="0"/>
        <v>0</v>
      </c>
      <c r="J20" s="21">
        <f t="shared" si="0"/>
        <v>0</v>
      </c>
      <c r="K20" s="21">
        <f t="shared" si="0"/>
        <v>0</v>
      </c>
      <c r="L20" s="21"/>
      <c r="M20" s="21"/>
      <c r="N20" s="21"/>
      <c r="O20" s="21"/>
      <c r="P20" s="21"/>
      <c r="Q20" s="21"/>
      <c r="R20" s="21"/>
      <c r="S20" s="28"/>
      <c r="T20" s="29"/>
    </row>
    <row r="21" spans="2:20" x14ac:dyDescent="0.25">
      <c r="B21" s="46" t="s">
        <v>13</v>
      </c>
      <c r="C21" s="47"/>
      <c r="D21" s="24">
        <f>SUM(D6:D20)</f>
        <v>31</v>
      </c>
      <c r="E21" s="25">
        <f t="shared" ref="E21:K21" si="1">D21-SUM(E6:E19)</f>
        <v>26</v>
      </c>
      <c r="F21" s="22">
        <f t="shared" si="1"/>
        <v>22.5</v>
      </c>
      <c r="G21" s="22">
        <f t="shared" si="1"/>
        <v>17.5</v>
      </c>
      <c r="H21" s="22">
        <f t="shared" si="1"/>
        <v>13</v>
      </c>
      <c r="I21" s="22">
        <f t="shared" si="1"/>
        <v>13</v>
      </c>
      <c r="J21" s="20">
        <f t="shared" si="1"/>
        <v>13</v>
      </c>
      <c r="K21" s="20">
        <f t="shared" si="1"/>
        <v>13</v>
      </c>
      <c r="L21" s="20"/>
      <c r="M21" s="20"/>
      <c r="N21" s="22"/>
      <c r="O21" s="20"/>
      <c r="P21" s="22"/>
      <c r="Q21" s="22"/>
      <c r="R21" s="22"/>
      <c r="S21" s="23"/>
    </row>
    <row r="22" spans="2:20" ht="15.75" thickBot="1" x14ac:dyDescent="0.3">
      <c r="B22" s="48" t="s">
        <v>14</v>
      </c>
      <c r="C22" s="49"/>
      <c r="D22" s="26">
        <f>D21</f>
        <v>31</v>
      </c>
      <c r="E22" s="27">
        <f>$D$22-($D$22/7*1)</f>
        <v>26.571428571428569</v>
      </c>
      <c r="F22" s="1">
        <f>$D$22-($D$22/7*2)</f>
        <v>22.142857142857142</v>
      </c>
      <c r="G22" s="1">
        <f>$D$22-($D$22/7*3)</f>
        <v>17.714285714285715</v>
      </c>
      <c r="H22" s="1">
        <f>$D$22-($D$22/7*4)</f>
        <v>13.285714285714285</v>
      </c>
      <c r="I22" s="1">
        <f>$D$22-($D$22/7*5)</f>
        <v>8.8571428571428541</v>
      </c>
      <c r="J22" s="1">
        <f>$D$22-($D$22/7*6)</f>
        <v>4.428571428571427</v>
      </c>
      <c r="K22" s="1">
        <f>$D$22-($D$22/7*7)</f>
        <v>0</v>
      </c>
      <c r="L22" s="1"/>
      <c r="M22" s="1"/>
      <c r="N22" s="1"/>
      <c r="O22" s="1"/>
      <c r="P22" s="1"/>
      <c r="Q22" s="1"/>
      <c r="R22" s="1"/>
      <c r="S22" s="2"/>
    </row>
  </sheetData>
  <mergeCells count="7">
    <mergeCell ref="C4:C5"/>
    <mergeCell ref="B4:B5"/>
    <mergeCell ref="B21:C21"/>
    <mergeCell ref="B22:C22"/>
    <mergeCell ref="B2:S2"/>
    <mergeCell ref="B3:S3"/>
    <mergeCell ref="B20:C20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Almeida</dc:creator>
  <cp:keywords/>
  <dc:description/>
  <cp:lastModifiedBy>gustav.silva99@gmail.com</cp:lastModifiedBy>
  <cp:revision/>
  <dcterms:created xsi:type="dcterms:W3CDTF">2021-11-14T17:33:15Z</dcterms:created>
  <dcterms:modified xsi:type="dcterms:W3CDTF">2023-11-29T00:39:00Z</dcterms:modified>
  <cp:category/>
  <cp:contentStatus/>
</cp:coreProperties>
</file>