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elia\OneDrive - Sonae\Desktop\"/>
    </mc:Choice>
  </mc:AlternateContent>
  <xr:revisionPtr revIDLastSave="0" documentId="8_{F6709594-B916-4E89-BFA2-7D7787C460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8.03 Free report by BE (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R30" i="1" s="1"/>
  <c r="H31" i="1"/>
  <c r="H32" i="1"/>
  <c r="H17" i="1"/>
  <c r="H18" i="1"/>
  <c r="R18" i="1" s="1"/>
  <c r="H19" i="1"/>
  <c r="H20" i="1"/>
  <c r="H21" i="1"/>
  <c r="H22" i="1"/>
  <c r="H23" i="1"/>
  <c r="R31" i="1"/>
  <c r="R28" i="1"/>
  <c r="H8" i="1"/>
  <c r="R8" i="1" s="1"/>
  <c r="H9" i="1"/>
  <c r="R9" i="1" s="1"/>
  <c r="H10" i="1"/>
  <c r="H11" i="1"/>
  <c r="H12" i="1"/>
  <c r="H13" i="1"/>
  <c r="H14" i="1"/>
  <c r="R10" i="1"/>
  <c r="R11" i="1"/>
  <c r="R19" i="1"/>
  <c r="R20" i="1"/>
  <c r="R21" i="1"/>
  <c r="R29" i="1"/>
  <c r="G9" i="1"/>
  <c r="G10" i="1"/>
  <c r="G11" i="1"/>
  <c r="G12" i="1"/>
  <c r="R12" i="1" s="1"/>
  <c r="G13" i="1"/>
  <c r="R13" i="1" s="1"/>
  <c r="G14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8" i="1"/>
  <c r="R27" i="1" l="1"/>
  <c r="R26" i="1"/>
  <c r="R17" i="1"/>
  <c r="R32" i="1"/>
  <c r="R23" i="1"/>
  <c r="R22" i="1"/>
  <c r="R14" i="1"/>
</calcChain>
</file>

<file path=xl/sharedStrings.xml><?xml version="1.0" encoding="utf-8"?>
<sst xmlns="http://schemas.openxmlformats.org/spreadsheetml/2006/main" count="87" uniqueCount="58">
  <si>
    <t>8.03 Free report by BE (metrics and attributes)</t>
  </si>
  <si>
    <t>Page by:</t>
  </si>
  <si>
    <t>Country: Spain</t>
  </si>
  <si>
    <t>Shopping Center</t>
  </si>
  <si>
    <t>Metrics</t>
  </si>
  <si>
    <t>People</t>
  </si>
  <si>
    <t>Month</t>
  </si>
  <si>
    <t>January/2019</t>
  </si>
  <si>
    <t>February/2019</t>
  </si>
  <si>
    <t>March/2019</t>
  </si>
  <si>
    <t>April/2019</t>
  </si>
  <si>
    <t>May/2019</t>
  </si>
  <si>
    <t>June/2019</t>
  </si>
  <si>
    <t>July/2019</t>
  </si>
  <si>
    <t>August/2019</t>
  </si>
  <si>
    <t>September/2019</t>
  </si>
  <si>
    <t>October/2019</t>
  </si>
  <si>
    <t>November/2019</t>
  </si>
  <si>
    <t>December/2019</t>
  </si>
  <si>
    <t>January/2020</t>
  </si>
  <si>
    <t>February/2020</t>
  </si>
  <si>
    <t>March/2020</t>
  </si>
  <si>
    <t>April/2020</t>
  </si>
  <si>
    <t>May/2020</t>
  </si>
  <si>
    <t>June/2020</t>
  </si>
  <si>
    <t>July/2020</t>
  </si>
  <si>
    <t>August/2020</t>
  </si>
  <si>
    <t>September/2020</t>
  </si>
  <si>
    <t>October/2020</t>
  </si>
  <si>
    <t>November/2020</t>
  </si>
  <si>
    <t>December/2020</t>
  </si>
  <si>
    <t>January/2021</t>
  </si>
  <si>
    <t>February/2021</t>
  </si>
  <si>
    <t>March/2021</t>
  </si>
  <si>
    <t>April/2021</t>
  </si>
  <si>
    <t>May/2021</t>
  </si>
  <si>
    <t>June/2021</t>
  </si>
  <si>
    <t>July/2021</t>
  </si>
  <si>
    <t>August/2021</t>
  </si>
  <si>
    <t>September/2021</t>
  </si>
  <si>
    <t>October/2021</t>
  </si>
  <si>
    <t>November/2021</t>
  </si>
  <si>
    <t>December/2021</t>
  </si>
  <si>
    <t>January/2022</t>
  </si>
  <si>
    <t>February/2022</t>
  </si>
  <si>
    <t>March/2022</t>
  </si>
  <si>
    <t>April/2022</t>
  </si>
  <si>
    <t xml:space="preserve">AREA SUR                      </t>
  </si>
  <si>
    <t>Grancasa</t>
  </si>
  <si>
    <t xml:space="preserve">LUZ DEL TAJO                  </t>
  </si>
  <si>
    <t>Max Center/Max Ocio</t>
  </si>
  <si>
    <t>Plaza Mayor</t>
  </si>
  <si>
    <t>Valle Real</t>
  </si>
  <si>
    <t>Total</t>
  </si>
  <si>
    <t xml:space="preserve">SUBTOTAL </t>
  </si>
  <si>
    <t xml:space="preserve">People </t>
  </si>
  <si>
    <t xml:space="preserve">TOTAL YEAR </t>
  </si>
  <si>
    <t>%var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</si>
</sst>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10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Tahoma"/>
    </font>
    <font>
      <b/>
      <sz val="8"/>
      <color rgb="FF000000"/>
      <name val="Tahoma"/>
    </font>
    <font>
      <b/>
      <sz val="10"/>
      <color rgb="FF000000"/>
      <name val="Times New Roman"/>
    </font>
    <font>
      <sz val="18"/>
      <color rgb="FF000000"/>
      <name val="Tahoma"/>
    </font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C3C6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rgb="FFC6C3C6"/>
      </bottom>
      <diagonal/>
    </border>
    <border>
      <left style="thin">
        <color auto="1"/>
      </left>
      <right/>
      <top style="thin">
        <color auto="1"/>
      </top>
      <bottom style="thin">
        <color rgb="FFC6C3C6"/>
      </bottom>
      <diagonal/>
    </border>
    <border>
      <left style="thin">
        <color rgb="FFC6C3C6"/>
      </left>
      <right/>
      <top/>
      <bottom/>
      <diagonal/>
    </border>
    <border>
      <left style="thin">
        <color rgb="FFC6C3C6"/>
      </left>
      <right/>
      <top/>
      <bottom style="thin">
        <color rgb="FFC6C3C6"/>
      </bottom>
      <diagonal/>
    </border>
    <border>
      <left style="thin">
        <color rgb="FFC6C3C6"/>
      </left>
      <right/>
      <top style="thin">
        <color auto="1"/>
      </top>
      <bottom style="thin">
        <color rgb="FFC6C3C6"/>
      </bottom>
      <diagonal/>
    </border>
    <border>
      <left style="thin">
        <color rgb="FFC6C3C6"/>
      </left>
      <right style="thin">
        <color auto="1"/>
      </right>
      <top/>
      <bottom/>
      <diagonal/>
    </border>
    <border>
      <left style="thin">
        <color rgb="FFC6C3C6"/>
      </left>
      <right style="thin">
        <color auto="1"/>
      </right>
      <top/>
      <bottom style="thin">
        <color rgb="FFC6C3C6"/>
      </bottom>
      <diagonal/>
    </border>
    <border>
      <left style="thin">
        <color rgb="FFC6C3C6"/>
      </left>
      <right style="thin">
        <color auto="1"/>
      </right>
      <top style="thin">
        <color auto="1"/>
      </top>
      <bottom style="thin">
        <color rgb="FFC6C3C6"/>
      </bottom>
      <diagonal/>
    </border>
    <border>
      <left style="thin">
        <color rgb="FFFFFFFF"/>
      </left>
      <right/>
      <top/>
      <bottom style="thin">
        <color auto="1"/>
      </bottom>
      <diagonal/>
    </border>
    <border>
      <left style="thin">
        <color rgb="FFFFFFFF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vertical="top"/>
    </xf>
    <xf numFmtId="0" fontId="1" fillId="3" borderId="6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right" vertical="center"/>
    </xf>
    <xf numFmtId="164" fontId="1" fillId="3" borderId="7" xfId="0" applyNumberFormat="1" applyFont="1" applyFill="1" applyBorder="1" applyAlignment="1">
      <alignment horizontal="right" vertical="center"/>
    </xf>
    <xf numFmtId="164" fontId="4" fillId="2" borderId="10" xfId="0" applyNumberFormat="1" applyFont="1" applyFill="1" applyBorder="1" applyAlignment="1">
      <alignment horizontal="right" vertical="center"/>
    </xf>
    <xf numFmtId="164" fontId="4" fillId="2" borderId="1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1" fillId="3" borderId="0" xfId="0" applyNumberFormat="1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9" fontId="4" fillId="2" borderId="19" xfId="1" applyFont="1" applyFill="1" applyBorder="1" applyAlignment="1">
      <alignment horizontal="right" vertical="center"/>
    </xf>
    <xf numFmtId="9" fontId="9" fillId="0" borderId="18" xfId="1" applyFont="1" applyFill="1" applyBorder="1" applyAlignment="1">
      <alignment horizontal="right" vertical="center"/>
    </xf>
    <xf numFmtId="164" fontId="4" fillId="4" borderId="1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42"/>
  <sheetViews>
    <sheetView showGridLines="0" tabSelected="1" zoomScale="90" zoomScaleNormal="90" workbookViewId="0">
      <selection activeCell="G29" sqref="G29"/>
    </sheetView>
  </sheetViews>
  <sheetFormatPr defaultRowHeight="12.5" x14ac:dyDescent="0.25"/>
  <cols>
    <col min="3" max="8" width="12.7265625" customWidth="1"/>
    <col min="9" max="9" width="8.7265625" customWidth="1"/>
    <col min="10" max="18" width="12.7265625" customWidth="1"/>
  </cols>
  <sheetData>
    <row r="1" spans="1:18" ht="22" x14ac:dyDescent="0.25">
      <c r="A1" s="1" t="s">
        <v>0</v>
      </c>
    </row>
    <row r="3" spans="1:18" ht="10.5" customHeight="1" x14ac:dyDescent="0.2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ht="10.5" customHeight="1" x14ac:dyDescent="0.2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x14ac:dyDescent="0.25">
      <c r="I5" s="21"/>
    </row>
    <row r="6" spans="1:18" x14ac:dyDescent="0.25">
      <c r="A6" s="13" t="s">
        <v>3</v>
      </c>
      <c r="B6" s="2" t="s">
        <v>4</v>
      </c>
      <c r="C6" s="16" t="s">
        <v>5</v>
      </c>
      <c r="D6" s="17"/>
      <c r="E6" s="17"/>
      <c r="F6" s="17"/>
      <c r="G6" s="17"/>
      <c r="H6" s="18"/>
      <c r="I6" s="21"/>
      <c r="J6" s="28" t="s">
        <v>55</v>
      </c>
      <c r="K6" s="17"/>
      <c r="L6" s="17"/>
      <c r="M6" s="17"/>
      <c r="N6" s="17"/>
      <c r="O6" s="17"/>
      <c r="P6" s="17"/>
      <c r="Q6" s="17"/>
      <c r="R6" s="18"/>
    </row>
    <row r="7" spans="1:18" x14ac:dyDescent="0.25">
      <c r="A7" s="13"/>
      <c r="B7" s="5" t="s">
        <v>6</v>
      </c>
      <c r="C7" s="23" t="s">
        <v>7</v>
      </c>
      <c r="D7" s="4" t="s">
        <v>8</v>
      </c>
      <c r="E7" s="4" t="s">
        <v>9</v>
      </c>
      <c r="F7" s="4" t="s">
        <v>10</v>
      </c>
      <c r="G7" s="24" t="s">
        <v>54</v>
      </c>
      <c r="H7" s="3" t="s">
        <v>57</v>
      </c>
      <c r="I7" s="21"/>
      <c r="J7" s="27" t="s">
        <v>11</v>
      </c>
      <c r="K7" s="6" t="s">
        <v>12</v>
      </c>
      <c r="L7" s="6" t="s">
        <v>13</v>
      </c>
      <c r="M7" s="6" t="s">
        <v>14</v>
      </c>
      <c r="N7" s="6" t="s">
        <v>15</v>
      </c>
      <c r="O7" s="6" t="s">
        <v>16</v>
      </c>
      <c r="P7" s="6" t="s">
        <v>17</v>
      </c>
      <c r="Q7" s="6" t="s">
        <v>18</v>
      </c>
      <c r="R7" s="22" t="s">
        <v>56</v>
      </c>
    </row>
    <row r="8" spans="1:18" ht="13" x14ac:dyDescent="0.25">
      <c r="A8" s="14" t="s">
        <v>47</v>
      </c>
      <c r="B8" s="14"/>
      <c r="C8" s="25">
        <v>597432</v>
      </c>
      <c r="D8" s="7">
        <v>381374</v>
      </c>
      <c r="E8" s="7">
        <v>483533</v>
      </c>
      <c r="F8" s="7">
        <v>540386</v>
      </c>
      <c r="G8" s="8">
        <f>SUM(C8:F8)</f>
        <v>2002725</v>
      </c>
      <c r="H8" s="30">
        <f t="shared" ref="H8:H13" si="0">G35/G8-1</f>
        <v>-7.1500580459124441E-2</v>
      </c>
      <c r="I8" s="21"/>
      <c r="J8" s="25">
        <v>544982</v>
      </c>
      <c r="K8" s="7">
        <v>553826</v>
      </c>
      <c r="L8" s="7">
        <v>695247</v>
      </c>
      <c r="M8" s="7">
        <v>640917</v>
      </c>
      <c r="N8" s="7">
        <v>566287</v>
      </c>
      <c r="O8" s="7">
        <v>600496</v>
      </c>
      <c r="P8" s="7">
        <v>599448</v>
      </c>
      <c r="Q8" s="7">
        <v>756647</v>
      </c>
      <c r="R8" s="8">
        <f>SUM(G8:Q8)</f>
        <v>6960574.9284994192</v>
      </c>
    </row>
    <row r="9" spans="1:18" ht="13" x14ac:dyDescent="0.25">
      <c r="A9" s="14" t="s">
        <v>48</v>
      </c>
      <c r="B9" s="14"/>
      <c r="C9" s="25">
        <v>1243788</v>
      </c>
      <c r="D9" s="7">
        <v>990282</v>
      </c>
      <c r="E9" s="7">
        <v>1049794</v>
      </c>
      <c r="F9" s="7">
        <v>1027590</v>
      </c>
      <c r="G9" s="8">
        <f t="shared" ref="G9:G41" si="1">SUM(C9:F9)</f>
        <v>4311454</v>
      </c>
      <c r="H9" s="30">
        <f t="shared" si="0"/>
        <v>-0.1953271448564684</v>
      </c>
      <c r="I9" s="21"/>
      <c r="J9" s="25">
        <v>1095463</v>
      </c>
      <c r="K9" s="7">
        <v>1124068</v>
      </c>
      <c r="L9" s="7">
        <v>1165470</v>
      </c>
      <c r="M9" s="7">
        <v>896826</v>
      </c>
      <c r="N9" s="7">
        <v>1021978</v>
      </c>
      <c r="O9" s="7">
        <v>1160777</v>
      </c>
      <c r="P9" s="7">
        <v>1184817</v>
      </c>
      <c r="Q9" s="7">
        <v>1334838</v>
      </c>
      <c r="R9" s="8">
        <f>SUM(G9:Q9)</f>
        <v>13295690.804672856</v>
      </c>
    </row>
    <row r="10" spans="1:18" ht="13" x14ac:dyDescent="0.25">
      <c r="A10" s="14" t="s">
        <v>49</v>
      </c>
      <c r="B10" s="14"/>
      <c r="C10" s="25">
        <v>406457</v>
      </c>
      <c r="D10" s="7">
        <v>288683</v>
      </c>
      <c r="E10" s="7">
        <v>311917</v>
      </c>
      <c r="F10" s="7">
        <v>345321</v>
      </c>
      <c r="G10" s="8">
        <f t="shared" si="1"/>
        <v>1352378</v>
      </c>
      <c r="H10" s="30">
        <f t="shared" si="0"/>
        <v>-0.16345356106059106</v>
      </c>
      <c r="I10" s="21"/>
      <c r="J10" s="25">
        <v>330364</v>
      </c>
      <c r="K10" s="7">
        <v>335496</v>
      </c>
      <c r="L10" s="7">
        <v>377578</v>
      </c>
      <c r="M10" s="7">
        <v>343721</v>
      </c>
      <c r="N10" s="7">
        <v>333624</v>
      </c>
      <c r="O10" s="7">
        <v>357135</v>
      </c>
      <c r="P10" s="7">
        <v>368221</v>
      </c>
      <c r="Q10" s="7">
        <v>463704</v>
      </c>
      <c r="R10" s="8">
        <f>SUM(G10:Q10)</f>
        <v>4262220.8365464387</v>
      </c>
    </row>
    <row r="11" spans="1:18" ht="13" x14ac:dyDescent="0.25">
      <c r="A11" s="14" t="s">
        <v>50</v>
      </c>
      <c r="B11" s="14"/>
      <c r="C11" s="25">
        <v>609544</v>
      </c>
      <c r="D11" s="7">
        <v>395258</v>
      </c>
      <c r="E11" s="7">
        <v>410421</v>
      </c>
      <c r="F11" s="7">
        <v>419338</v>
      </c>
      <c r="G11" s="8">
        <f t="shared" si="1"/>
        <v>1834561</v>
      </c>
      <c r="H11" s="30">
        <f t="shared" si="0"/>
        <v>-0.27682971566494652</v>
      </c>
      <c r="I11" s="21"/>
      <c r="J11" s="25">
        <v>409344</v>
      </c>
      <c r="K11" s="7">
        <v>402070</v>
      </c>
      <c r="L11" s="7">
        <v>469120</v>
      </c>
      <c r="M11" s="7">
        <v>396954</v>
      </c>
      <c r="N11" s="7">
        <v>361425</v>
      </c>
      <c r="O11" s="7">
        <v>399722</v>
      </c>
      <c r="P11" s="7">
        <v>507092</v>
      </c>
      <c r="Q11" s="7">
        <v>567861</v>
      </c>
      <c r="R11" s="8">
        <f>SUM(G11:Q11)</f>
        <v>5348148.7231702842</v>
      </c>
    </row>
    <row r="12" spans="1:18" ht="13" x14ac:dyDescent="0.25">
      <c r="A12" s="14" t="s">
        <v>51</v>
      </c>
      <c r="B12" s="14"/>
      <c r="C12" s="25">
        <v>910694</v>
      </c>
      <c r="D12" s="7">
        <v>641620</v>
      </c>
      <c r="E12" s="7">
        <v>729778</v>
      </c>
      <c r="F12" s="7">
        <v>831148</v>
      </c>
      <c r="G12" s="8">
        <f t="shared" si="1"/>
        <v>3113240</v>
      </c>
      <c r="H12" s="30">
        <f t="shared" si="0"/>
        <v>0.23923725764798087</v>
      </c>
      <c r="I12" s="21"/>
      <c r="J12" s="25">
        <v>791062</v>
      </c>
      <c r="K12" s="7">
        <v>881508</v>
      </c>
      <c r="L12" s="7">
        <v>1251503</v>
      </c>
      <c r="M12" s="7">
        <v>1249691</v>
      </c>
      <c r="N12" s="7">
        <v>897534</v>
      </c>
      <c r="O12" s="7">
        <v>916515</v>
      </c>
      <c r="P12" s="7">
        <v>877168</v>
      </c>
      <c r="Q12" s="7">
        <v>1061451</v>
      </c>
      <c r="R12" s="8">
        <f>SUM(G12:Q12)</f>
        <v>11039672.239237258</v>
      </c>
    </row>
    <row r="13" spans="1:18" ht="13" x14ac:dyDescent="0.25">
      <c r="A13" s="14" t="s">
        <v>52</v>
      </c>
      <c r="B13" s="14"/>
      <c r="C13" s="25">
        <v>544018</v>
      </c>
      <c r="D13" s="7">
        <v>371323</v>
      </c>
      <c r="E13" s="7">
        <v>377762</v>
      </c>
      <c r="F13" s="7">
        <v>420331</v>
      </c>
      <c r="G13" s="8">
        <f t="shared" si="1"/>
        <v>1713434</v>
      </c>
      <c r="H13" s="30">
        <f t="shared" si="0"/>
        <v>-0.19139284034284365</v>
      </c>
      <c r="I13" s="21"/>
      <c r="J13" s="25">
        <v>419180</v>
      </c>
      <c r="K13" s="7">
        <v>452545</v>
      </c>
      <c r="L13" s="7">
        <v>525813</v>
      </c>
      <c r="M13" s="7">
        <v>488150</v>
      </c>
      <c r="N13" s="7">
        <v>423128</v>
      </c>
      <c r="O13" s="7">
        <v>440677</v>
      </c>
      <c r="P13" s="7">
        <v>456460</v>
      </c>
      <c r="Q13" s="7">
        <v>549548</v>
      </c>
      <c r="R13" s="8">
        <f>SUM(G13:Q13)</f>
        <v>5468934.8086071592</v>
      </c>
    </row>
    <row r="14" spans="1:18" ht="13" x14ac:dyDescent="0.25">
      <c r="A14" s="15" t="s">
        <v>53</v>
      </c>
      <c r="B14" s="15"/>
      <c r="C14" s="26">
        <v>4311933</v>
      </c>
      <c r="D14" s="9">
        <v>3068540</v>
      </c>
      <c r="E14" s="9">
        <v>3363205</v>
      </c>
      <c r="F14" s="9">
        <v>3584114</v>
      </c>
      <c r="G14" s="31">
        <f t="shared" si="1"/>
        <v>14327792</v>
      </c>
      <c r="H14" s="29">
        <f>G41/G14-1</f>
        <v>-9.0550449085246343E-2</v>
      </c>
      <c r="I14" s="21"/>
      <c r="J14" s="26">
        <v>3590395</v>
      </c>
      <c r="K14" s="9">
        <v>3749513</v>
      </c>
      <c r="L14" s="9">
        <v>4484731</v>
      </c>
      <c r="M14" s="9">
        <v>4016259</v>
      </c>
      <c r="N14" s="9">
        <v>3603976</v>
      </c>
      <c r="O14" s="9">
        <v>3875322</v>
      </c>
      <c r="P14" s="9">
        <v>3993206</v>
      </c>
      <c r="Q14" s="9">
        <v>4734049</v>
      </c>
      <c r="R14" s="10">
        <f>SUM(G14:Q14)</f>
        <v>46375242.909449548</v>
      </c>
    </row>
    <row r="15" spans="1:18" x14ac:dyDescent="0.25">
      <c r="I15" s="21"/>
    </row>
    <row r="16" spans="1:18" x14ac:dyDescent="0.25">
      <c r="A16" s="19"/>
      <c r="B16" s="20"/>
      <c r="C16" s="23" t="s">
        <v>19</v>
      </c>
      <c r="D16" s="4" t="s">
        <v>20</v>
      </c>
      <c r="E16" s="4" t="s">
        <v>21</v>
      </c>
      <c r="F16" s="4" t="s">
        <v>22</v>
      </c>
      <c r="G16" s="24" t="s">
        <v>54</v>
      </c>
      <c r="H16" s="3" t="s">
        <v>57</v>
      </c>
      <c r="I16" s="21"/>
      <c r="J16" s="23" t="s">
        <v>23</v>
      </c>
      <c r="K16" s="4" t="s">
        <v>24</v>
      </c>
      <c r="L16" s="4" t="s">
        <v>25</v>
      </c>
      <c r="M16" s="4" t="s">
        <v>26</v>
      </c>
      <c r="N16" s="4" t="s">
        <v>27</v>
      </c>
      <c r="O16" s="4" t="s">
        <v>28</v>
      </c>
      <c r="P16" s="4" t="s">
        <v>29</v>
      </c>
      <c r="Q16" s="4" t="s">
        <v>30</v>
      </c>
      <c r="R16" s="24" t="s">
        <v>56</v>
      </c>
    </row>
    <row r="17" spans="1:18" ht="13" x14ac:dyDescent="0.25">
      <c r="A17" s="14" t="s">
        <v>47</v>
      </c>
      <c r="B17" s="14"/>
      <c r="C17" s="25">
        <v>628767</v>
      </c>
      <c r="D17" s="7">
        <v>436146</v>
      </c>
      <c r="E17" s="7">
        <v>184524</v>
      </c>
      <c r="F17" s="7">
        <v>25862</v>
      </c>
      <c r="G17" s="8">
        <f t="shared" si="1"/>
        <v>1275299</v>
      </c>
      <c r="H17" s="30">
        <f t="shared" ref="H17:H22" si="2">G35/G17-1</f>
        <v>0.45811217604655852</v>
      </c>
      <c r="I17" s="21"/>
      <c r="J17" s="25">
        <v>94345</v>
      </c>
      <c r="K17" s="7">
        <v>432340</v>
      </c>
      <c r="L17" s="7">
        <v>491620</v>
      </c>
      <c r="M17" s="7">
        <v>475339</v>
      </c>
      <c r="N17" s="7">
        <v>464736</v>
      </c>
      <c r="O17" s="7">
        <v>469794</v>
      </c>
      <c r="P17" s="7">
        <v>233666</v>
      </c>
      <c r="Q17" s="7">
        <v>488495</v>
      </c>
      <c r="R17" s="8">
        <f>SUM(G17:Q17)</f>
        <v>4425634.4581121765</v>
      </c>
    </row>
    <row r="18" spans="1:18" ht="13" x14ac:dyDescent="0.25">
      <c r="A18" s="14" t="s">
        <v>48</v>
      </c>
      <c r="B18" s="14"/>
      <c r="C18" s="25">
        <v>1214401</v>
      </c>
      <c r="D18" s="7">
        <v>1006457</v>
      </c>
      <c r="E18" s="7">
        <v>432813</v>
      </c>
      <c r="F18" s="7">
        <v>65024</v>
      </c>
      <c r="G18" s="8">
        <f t="shared" si="1"/>
        <v>2718695</v>
      </c>
      <c r="H18" s="30">
        <f t="shared" si="2"/>
        <v>0.27609386120914636</v>
      </c>
      <c r="I18" s="21"/>
      <c r="J18" s="25">
        <v>235476</v>
      </c>
      <c r="K18" s="7">
        <v>759653</v>
      </c>
      <c r="L18" s="7">
        <v>784103</v>
      </c>
      <c r="M18" s="7">
        <v>678166</v>
      </c>
      <c r="N18" s="7">
        <v>841902</v>
      </c>
      <c r="O18" s="7">
        <v>825376</v>
      </c>
      <c r="P18" s="7">
        <v>698674</v>
      </c>
      <c r="Q18" s="7">
        <v>992322</v>
      </c>
      <c r="R18" s="8">
        <f>SUM(G18:Q18)</f>
        <v>8534367.2760938611</v>
      </c>
    </row>
    <row r="19" spans="1:18" ht="13" x14ac:dyDescent="0.25">
      <c r="A19" s="14" t="s">
        <v>49</v>
      </c>
      <c r="B19" s="14"/>
      <c r="C19" s="25">
        <v>443792</v>
      </c>
      <c r="D19" s="7">
        <v>312514</v>
      </c>
      <c r="E19" s="7">
        <v>134140</v>
      </c>
      <c r="F19" s="7">
        <v>19414</v>
      </c>
      <c r="G19" s="8">
        <f t="shared" si="1"/>
        <v>909860</v>
      </c>
      <c r="H19" s="30">
        <f t="shared" si="2"/>
        <v>0.24340777702064065</v>
      </c>
      <c r="I19" s="21"/>
      <c r="J19" s="25">
        <v>29673</v>
      </c>
      <c r="K19" s="7">
        <v>252435</v>
      </c>
      <c r="L19" s="7">
        <v>300578</v>
      </c>
      <c r="M19" s="7">
        <v>285804</v>
      </c>
      <c r="N19" s="7">
        <v>290735</v>
      </c>
      <c r="O19" s="7">
        <v>311922</v>
      </c>
      <c r="P19" s="7">
        <v>294129</v>
      </c>
      <c r="Q19" s="7">
        <v>415995</v>
      </c>
      <c r="R19" s="8">
        <f>SUM(G19:Q19)</f>
        <v>3091131.243407777</v>
      </c>
    </row>
    <row r="20" spans="1:18" ht="13" x14ac:dyDescent="0.25">
      <c r="A20" s="14" t="s">
        <v>50</v>
      </c>
      <c r="B20" s="14"/>
      <c r="C20" s="25">
        <v>518788</v>
      </c>
      <c r="D20" s="7">
        <v>357089</v>
      </c>
      <c r="E20" s="7">
        <v>161018</v>
      </c>
      <c r="F20" s="7">
        <v>28759</v>
      </c>
      <c r="G20" s="8">
        <f t="shared" si="1"/>
        <v>1065654</v>
      </c>
      <c r="H20" s="30">
        <f t="shared" si="2"/>
        <v>0.24496318692558749</v>
      </c>
      <c r="I20" s="21"/>
      <c r="J20" s="25">
        <v>69834</v>
      </c>
      <c r="K20" s="7">
        <v>291000</v>
      </c>
      <c r="L20" s="7">
        <v>323644</v>
      </c>
      <c r="M20" s="7">
        <v>327951</v>
      </c>
      <c r="N20" s="7">
        <v>325900</v>
      </c>
      <c r="O20" s="7">
        <v>334234</v>
      </c>
      <c r="P20" s="7">
        <v>198788</v>
      </c>
      <c r="Q20" s="7">
        <v>418361</v>
      </c>
      <c r="R20" s="8">
        <f>SUM(G20:Q20)</f>
        <v>3355366.2449631868</v>
      </c>
    </row>
    <row r="21" spans="1:18" ht="13" x14ac:dyDescent="0.25">
      <c r="A21" s="14" t="s">
        <v>51</v>
      </c>
      <c r="B21" s="14"/>
      <c r="C21" s="25">
        <v>885503</v>
      </c>
      <c r="D21" s="7">
        <v>1062500</v>
      </c>
      <c r="E21" s="7">
        <v>366221</v>
      </c>
      <c r="F21" s="7">
        <v>23290</v>
      </c>
      <c r="G21" s="8">
        <f t="shared" si="1"/>
        <v>2337514</v>
      </c>
      <c r="H21" s="30">
        <f t="shared" si="2"/>
        <v>0.65048979385791905</v>
      </c>
      <c r="I21" s="21"/>
      <c r="J21" s="25">
        <v>46701</v>
      </c>
      <c r="K21" s="7">
        <v>756683</v>
      </c>
      <c r="L21" s="7">
        <v>1069723</v>
      </c>
      <c r="M21" s="7">
        <v>1173780</v>
      </c>
      <c r="N21" s="7">
        <v>915962</v>
      </c>
      <c r="O21" s="7">
        <v>860801</v>
      </c>
      <c r="P21" s="7">
        <v>470567</v>
      </c>
      <c r="Q21" s="7">
        <v>944791</v>
      </c>
      <c r="R21" s="8">
        <f>SUM(G21:Q21)</f>
        <v>8576522.6504897941</v>
      </c>
    </row>
    <row r="22" spans="1:18" ht="13" x14ac:dyDescent="0.25">
      <c r="A22" s="14" t="s">
        <v>52</v>
      </c>
      <c r="B22" s="14"/>
      <c r="C22" s="25">
        <v>515088</v>
      </c>
      <c r="D22" s="7">
        <v>366188</v>
      </c>
      <c r="E22" s="7">
        <v>153938</v>
      </c>
      <c r="F22" s="7">
        <v>28265</v>
      </c>
      <c r="G22" s="8">
        <f t="shared" si="1"/>
        <v>1063479</v>
      </c>
      <c r="H22" s="30">
        <f t="shared" si="2"/>
        <v>0.30279488358491324</v>
      </c>
      <c r="I22" s="21"/>
      <c r="J22" s="25">
        <v>103559</v>
      </c>
      <c r="K22" s="7">
        <v>384080</v>
      </c>
      <c r="L22" s="7">
        <v>430229</v>
      </c>
      <c r="M22" s="7">
        <v>442223</v>
      </c>
      <c r="N22" s="7">
        <v>384978</v>
      </c>
      <c r="O22" s="7">
        <v>401607</v>
      </c>
      <c r="P22" s="7">
        <v>223747</v>
      </c>
      <c r="Q22" s="7">
        <v>412881</v>
      </c>
      <c r="R22" s="8">
        <f>SUM(G22:Q22)</f>
        <v>3846783.3027948835</v>
      </c>
    </row>
    <row r="23" spans="1:18" ht="13" x14ac:dyDescent="0.25">
      <c r="A23" s="15" t="s">
        <v>53</v>
      </c>
      <c r="B23" s="15"/>
      <c r="C23" s="26">
        <v>4206339</v>
      </c>
      <c r="D23" s="9">
        <v>3540894</v>
      </c>
      <c r="E23" s="9">
        <v>1432654</v>
      </c>
      <c r="F23" s="9">
        <v>190614</v>
      </c>
      <c r="G23" s="10">
        <f t="shared" si="1"/>
        <v>9370501</v>
      </c>
      <c r="H23" s="29">
        <f>G41/G23-1</f>
        <v>0.39057708867434093</v>
      </c>
      <c r="I23" s="21"/>
      <c r="J23" s="26">
        <v>579588</v>
      </c>
      <c r="K23" s="9">
        <v>2876191</v>
      </c>
      <c r="L23" s="9">
        <v>3399897</v>
      </c>
      <c r="M23" s="9">
        <v>3383263</v>
      </c>
      <c r="N23" s="9">
        <v>3224213</v>
      </c>
      <c r="O23" s="9">
        <v>3203734</v>
      </c>
      <c r="P23" s="9">
        <v>2119571</v>
      </c>
      <c r="Q23" s="9">
        <v>3672845</v>
      </c>
      <c r="R23" s="10">
        <f>SUM(G23:Q23)</f>
        <v>31829803.390577089</v>
      </c>
    </row>
    <row r="24" spans="1:18" x14ac:dyDescent="0.25">
      <c r="I24" s="21"/>
    </row>
    <row r="25" spans="1:18" x14ac:dyDescent="0.25">
      <c r="A25" s="19"/>
      <c r="B25" s="20"/>
      <c r="C25" s="23" t="s">
        <v>31</v>
      </c>
      <c r="D25" s="4" t="s">
        <v>32</v>
      </c>
      <c r="E25" s="4" t="s">
        <v>33</v>
      </c>
      <c r="F25" s="4" t="s">
        <v>34</v>
      </c>
      <c r="G25" s="24" t="s">
        <v>54</v>
      </c>
      <c r="H25" s="3" t="s">
        <v>57</v>
      </c>
      <c r="I25" s="21"/>
      <c r="J25" s="23" t="s">
        <v>35</v>
      </c>
      <c r="K25" s="4" t="s">
        <v>36</v>
      </c>
      <c r="L25" s="4" t="s">
        <v>37</v>
      </c>
      <c r="M25" s="4" t="s">
        <v>38</v>
      </c>
      <c r="N25" s="4" t="s">
        <v>39</v>
      </c>
      <c r="O25" s="4" t="s">
        <v>40</v>
      </c>
      <c r="P25" s="4" t="s">
        <v>41</v>
      </c>
      <c r="Q25" s="4" t="s">
        <v>42</v>
      </c>
      <c r="R25" s="24" t="s">
        <v>56</v>
      </c>
    </row>
    <row r="26" spans="1:18" ht="13" x14ac:dyDescent="0.25">
      <c r="A26" s="14" t="s">
        <v>47</v>
      </c>
      <c r="B26" s="14"/>
      <c r="C26" s="25">
        <v>375813</v>
      </c>
      <c r="D26" s="7">
        <v>182800</v>
      </c>
      <c r="E26" s="7">
        <v>406197</v>
      </c>
      <c r="F26" s="7">
        <v>415559</v>
      </c>
      <c r="G26" s="8">
        <f t="shared" si="1"/>
        <v>1380369</v>
      </c>
      <c r="H26" s="30">
        <f t="shared" ref="H26:H31" si="3">G35/G26-1</f>
        <v>0.34712457321194545</v>
      </c>
      <c r="I26" s="21"/>
      <c r="J26" s="25">
        <v>483109</v>
      </c>
      <c r="K26" s="7">
        <v>520743</v>
      </c>
      <c r="L26" s="7">
        <v>589247</v>
      </c>
      <c r="M26" s="7">
        <v>579193</v>
      </c>
      <c r="N26" s="7">
        <v>548064</v>
      </c>
      <c r="O26" s="7">
        <v>561166</v>
      </c>
      <c r="P26" s="7">
        <v>605097</v>
      </c>
      <c r="Q26" s="7">
        <v>751590</v>
      </c>
      <c r="R26" s="8">
        <f>SUM(G26:Q26)</f>
        <v>6018578.3471245728</v>
      </c>
    </row>
    <row r="27" spans="1:18" ht="13" x14ac:dyDescent="0.25">
      <c r="A27" s="14" t="s">
        <v>48</v>
      </c>
      <c r="B27" s="14"/>
      <c r="C27" s="25">
        <v>778036</v>
      </c>
      <c r="D27" s="7">
        <v>686227</v>
      </c>
      <c r="E27" s="7">
        <v>791562</v>
      </c>
      <c r="F27" s="7">
        <v>741074</v>
      </c>
      <c r="G27" s="8">
        <f t="shared" si="1"/>
        <v>2996899</v>
      </c>
      <c r="H27" s="30">
        <f t="shared" si="3"/>
        <v>0.15763327359380486</v>
      </c>
      <c r="I27" s="21"/>
      <c r="J27" s="25">
        <v>800524</v>
      </c>
      <c r="K27" s="7">
        <v>894455</v>
      </c>
      <c r="L27" s="7">
        <v>883057</v>
      </c>
      <c r="M27" s="7">
        <v>737338</v>
      </c>
      <c r="N27" s="7">
        <v>874695</v>
      </c>
      <c r="O27" s="7">
        <v>896001</v>
      </c>
      <c r="P27" s="7">
        <v>993097</v>
      </c>
      <c r="Q27" s="7">
        <v>1081825</v>
      </c>
      <c r="R27" s="8">
        <f>SUM(G27:Q27)</f>
        <v>10157891.157633273</v>
      </c>
    </row>
    <row r="28" spans="1:18" ht="13" x14ac:dyDescent="0.25">
      <c r="A28" s="14" t="s">
        <v>49</v>
      </c>
      <c r="B28" s="14"/>
      <c r="C28" s="25">
        <v>160937</v>
      </c>
      <c r="D28" s="7">
        <v>199421</v>
      </c>
      <c r="E28" s="7">
        <v>322135</v>
      </c>
      <c r="F28" s="7">
        <v>317233</v>
      </c>
      <c r="G28" s="8">
        <f t="shared" si="1"/>
        <v>999726</v>
      </c>
      <c r="H28" s="30">
        <f t="shared" si="3"/>
        <v>0.13163706855678448</v>
      </c>
      <c r="I28" s="21"/>
      <c r="J28" s="25">
        <v>326700</v>
      </c>
      <c r="K28" s="7">
        <v>319852</v>
      </c>
      <c r="L28" s="7">
        <v>320312</v>
      </c>
      <c r="M28" s="7">
        <v>271316</v>
      </c>
      <c r="N28" s="7">
        <v>284605</v>
      </c>
      <c r="O28" s="7">
        <v>314000</v>
      </c>
      <c r="P28" s="7">
        <v>302139</v>
      </c>
      <c r="Q28" s="7">
        <v>383770</v>
      </c>
      <c r="R28" s="8">
        <f>SUM(G28:Q28)</f>
        <v>3522420.1316370685</v>
      </c>
    </row>
    <row r="29" spans="1:18" ht="13" x14ac:dyDescent="0.25">
      <c r="A29" s="14" t="s">
        <v>50</v>
      </c>
      <c r="B29" s="14"/>
      <c r="C29" s="25">
        <v>346436</v>
      </c>
      <c r="D29" s="7">
        <v>184879</v>
      </c>
      <c r="E29" s="7">
        <v>281223</v>
      </c>
      <c r="F29" s="7">
        <v>269589</v>
      </c>
      <c r="G29" s="8">
        <f t="shared" si="1"/>
        <v>1082127</v>
      </c>
      <c r="H29" s="30">
        <f t="shared" si="3"/>
        <v>0.2260113646549804</v>
      </c>
      <c r="I29" s="21"/>
      <c r="J29" s="25">
        <v>286850</v>
      </c>
      <c r="K29" s="7">
        <v>360879</v>
      </c>
      <c r="L29" s="7">
        <v>370394</v>
      </c>
      <c r="M29" s="7">
        <v>312689</v>
      </c>
      <c r="N29" s="7">
        <v>314193</v>
      </c>
      <c r="O29" s="7">
        <v>339245</v>
      </c>
      <c r="P29" s="7">
        <v>358477</v>
      </c>
      <c r="Q29" s="7">
        <v>469566</v>
      </c>
      <c r="R29" s="8">
        <f>SUM(G29:Q29)</f>
        <v>3894420.2260113647</v>
      </c>
    </row>
    <row r="30" spans="1:18" ht="13" x14ac:dyDescent="0.25">
      <c r="A30" s="14" t="s">
        <v>51</v>
      </c>
      <c r="B30" s="14"/>
      <c r="C30" s="25">
        <v>730212</v>
      </c>
      <c r="D30" s="7">
        <v>391816</v>
      </c>
      <c r="E30" s="7">
        <v>773697</v>
      </c>
      <c r="F30" s="7">
        <v>720816</v>
      </c>
      <c r="G30" s="8">
        <f t="shared" si="1"/>
        <v>2616541</v>
      </c>
      <c r="H30" s="30">
        <f t="shared" si="3"/>
        <v>0.474482150289256</v>
      </c>
      <c r="I30" s="21"/>
      <c r="J30" s="25">
        <v>897844</v>
      </c>
      <c r="K30" s="7">
        <v>972963</v>
      </c>
      <c r="L30" s="7">
        <v>1408141</v>
      </c>
      <c r="M30" s="7">
        <v>1615711</v>
      </c>
      <c r="N30" s="7">
        <v>1210354</v>
      </c>
      <c r="O30" s="7">
        <v>1088212</v>
      </c>
      <c r="P30" s="7">
        <v>1038695</v>
      </c>
      <c r="Q30" s="7">
        <v>1360709</v>
      </c>
      <c r="R30" s="8">
        <f>SUM(G30:Q30)</f>
        <v>12209170.474482151</v>
      </c>
    </row>
    <row r="31" spans="1:18" ht="13" x14ac:dyDescent="0.25">
      <c r="A31" s="14" t="s">
        <v>52</v>
      </c>
      <c r="B31" s="14"/>
      <c r="C31" s="25">
        <v>368064</v>
      </c>
      <c r="D31" s="7">
        <v>280059</v>
      </c>
      <c r="E31" s="7">
        <v>316895</v>
      </c>
      <c r="F31" s="7">
        <v>338508</v>
      </c>
      <c r="G31" s="8">
        <f t="shared" si="1"/>
        <v>1303526</v>
      </c>
      <c r="H31" s="30">
        <f t="shared" si="3"/>
        <v>6.2882520179881274E-2</v>
      </c>
      <c r="I31" s="21"/>
      <c r="J31" s="25">
        <v>351271</v>
      </c>
      <c r="K31" s="7">
        <v>416539</v>
      </c>
      <c r="L31" s="7">
        <v>453575</v>
      </c>
      <c r="M31" s="7">
        <v>436768</v>
      </c>
      <c r="N31" s="7">
        <v>393282</v>
      </c>
      <c r="O31" s="7">
        <v>423985</v>
      </c>
      <c r="P31" s="7">
        <v>428729</v>
      </c>
      <c r="Q31" s="7">
        <v>468309</v>
      </c>
      <c r="R31" s="8">
        <f>SUM(G31:Q31)</f>
        <v>4675984.0628825203</v>
      </c>
    </row>
    <row r="32" spans="1:18" ht="13" x14ac:dyDescent="0.25">
      <c r="A32" s="15" t="s">
        <v>53</v>
      </c>
      <c r="B32" s="15"/>
      <c r="C32" s="26">
        <v>2759498</v>
      </c>
      <c r="D32" s="9">
        <v>1925202</v>
      </c>
      <c r="E32" s="9">
        <v>2891709</v>
      </c>
      <c r="F32" s="9">
        <v>2802779</v>
      </c>
      <c r="G32" s="10">
        <f t="shared" si="1"/>
        <v>10379188</v>
      </c>
      <c r="H32" s="29">
        <f>G41/G32-1</f>
        <v>0.25543578168157288</v>
      </c>
      <c r="I32" s="21"/>
      <c r="J32" s="26">
        <v>3146298</v>
      </c>
      <c r="K32" s="9">
        <v>3485431</v>
      </c>
      <c r="L32" s="9">
        <v>4024726</v>
      </c>
      <c r="M32" s="9">
        <v>3953015</v>
      </c>
      <c r="N32" s="9">
        <v>3625193</v>
      </c>
      <c r="O32" s="9">
        <v>3622609</v>
      </c>
      <c r="P32" s="9">
        <v>3726234</v>
      </c>
      <c r="Q32" s="9">
        <v>4515769</v>
      </c>
      <c r="R32" s="10">
        <f>SUM(G32:Q32)</f>
        <v>40478463.25543578</v>
      </c>
    </row>
    <row r="33" spans="1:9" x14ac:dyDescent="0.25">
      <c r="I33" s="21"/>
    </row>
    <row r="34" spans="1:9" x14ac:dyDescent="0.25">
      <c r="C34" s="23" t="s">
        <v>43</v>
      </c>
      <c r="D34" s="4" t="s">
        <v>44</v>
      </c>
      <c r="E34" s="4" t="s">
        <v>45</v>
      </c>
      <c r="F34" s="3" t="s">
        <v>46</v>
      </c>
      <c r="G34" s="24" t="s">
        <v>54</v>
      </c>
      <c r="H34" s="3" t="s">
        <v>57</v>
      </c>
      <c r="I34" s="21"/>
    </row>
    <row r="35" spans="1:9" ht="13" x14ac:dyDescent="0.25">
      <c r="A35" s="14" t="s">
        <v>47</v>
      </c>
      <c r="B35" s="14"/>
      <c r="C35" s="25">
        <v>601770</v>
      </c>
      <c r="D35" s="7">
        <v>403277</v>
      </c>
      <c r="E35" s="7">
        <v>427241</v>
      </c>
      <c r="F35" s="8">
        <v>427241</v>
      </c>
      <c r="G35" s="8">
        <f t="shared" si="1"/>
        <v>1859529</v>
      </c>
      <c r="H35" s="30"/>
      <c r="I35" s="21"/>
    </row>
    <row r="36" spans="1:9" ht="13" x14ac:dyDescent="0.25">
      <c r="A36" s="14" t="s">
        <v>48</v>
      </c>
      <c r="B36" s="14"/>
      <c r="C36" s="25">
        <v>898145</v>
      </c>
      <c r="D36" s="7">
        <v>791454</v>
      </c>
      <c r="E36" s="7">
        <v>894063</v>
      </c>
      <c r="F36" s="8">
        <v>885648</v>
      </c>
      <c r="G36" s="8">
        <f t="shared" si="1"/>
        <v>3469310</v>
      </c>
      <c r="H36" s="30"/>
      <c r="I36" s="21"/>
    </row>
    <row r="37" spans="1:9" ht="13" x14ac:dyDescent="0.25">
      <c r="A37" s="14" t="s">
        <v>49</v>
      </c>
      <c r="B37" s="14"/>
      <c r="C37" s="25">
        <v>349336</v>
      </c>
      <c r="D37" s="7">
        <v>252475</v>
      </c>
      <c r="E37" s="7">
        <v>264758</v>
      </c>
      <c r="F37" s="8">
        <v>264758</v>
      </c>
      <c r="G37" s="8">
        <f t="shared" si="1"/>
        <v>1131327</v>
      </c>
      <c r="H37" s="30"/>
      <c r="I37" s="21"/>
    </row>
    <row r="38" spans="1:9" ht="13" x14ac:dyDescent="0.25">
      <c r="A38" s="14" t="s">
        <v>50</v>
      </c>
      <c r="B38" s="14"/>
      <c r="C38" s="25">
        <v>405174</v>
      </c>
      <c r="D38" s="7">
        <v>288682</v>
      </c>
      <c r="E38" s="7">
        <v>295713</v>
      </c>
      <c r="F38" s="8">
        <v>337131</v>
      </c>
      <c r="G38" s="8">
        <f t="shared" si="1"/>
        <v>1326700</v>
      </c>
      <c r="H38" s="30"/>
      <c r="I38" s="21"/>
    </row>
    <row r="39" spans="1:9" ht="13" x14ac:dyDescent="0.25">
      <c r="A39" s="14" t="s">
        <v>51</v>
      </c>
      <c r="B39" s="14"/>
      <c r="C39" s="25">
        <v>1226235</v>
      </c>
      <c r="D39" s="7">
        <v>905742</v>
      </c>
      <c r="E39" s="7">
        <v>863033</v>
      </c>
      <c r="F39" s="8">
        <v>863033</v>
      </c>
      <c r="G39" s="8">
        <f t="shared" si="1"/>
        <v>3858043</v>
      </c>
      <c r="H39" s="30"/>
      <c r="I39" s="21"/>
    </row>
    <row r="40" spans="1:9" ht="13" x14ac:dyDescent="0.25">
      <c r="A40" s="14" t="s">
        <v>52</v>
      </c>
      <c r="B40" s="14"/>
      <c r="C40" s="25">
        <v>429210</v>
      </c>
      <c r="D40" s="7">
        <v>312133</v>
      </c>
      <c r="E40" s="7">
        <v>322076</v>
      </c>
      <c r="F40" s="8">
        <v>322076</v>
      </c>
      <c r="G40" s="8">
        <f t="shared" si="1"/>
        <v>1385495</v>
      </c>
      <c r="H40" s="30"/>
      <c r="I40" s="21"/>
    </row>
    <row r="41" spans="1:9" ht="13" x14ac:dyDescent="0.25">
      <c r="A41" s="15" t="s">
        <v>53</v>
      </c>
      <c r="B41" s="15"/>
      <c r="C41" s="26">
        <v>3909870</v>
      </c>
      <c r="D41" s="9">
        <v>2953763</v>
      </c>
      <c r="E41" s="9">
        <v>3066884</v>
      </c>
      <c r="F41" s="10">
        <v>3099887</v>
      </c>
      <c r="G41" s="31">
        <f t="shared" si="1"/>
        <v>13030404</v>
      </c>
      <c r="H41" s="29"/>
      <c r="I41" s="21"/>
    </row>
    <row r="42" spans="1:9" x14ac:dyDescent="0.25">
      <c r="I42" s="21"/>
    </row>
  </sheetData>
  <mergeCells count="33">
    <mergeCell ref="A40:B40"/>
    <mergeCell ref="A41:B41"/>
    <mergeCell ref="J6:R6"/>
    <mergeCell ref="C6:H6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21:B21"/>
    <mergeCell ref="A22:B22"/>
    <mergeCell ref="A23:B23"/>
    <mergeCell ref="A26:B26"/>
    <mergeCell ref="A27:B27"/>
    <mergeCell ref="A14:B14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3:Q3"/>
    <mergeCell ref="A4:Q4"/>
    <mergeCell ref="A6:A7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8.03 Free report by BE (metrics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Melia</dc:creator>
  <cp:lastModifiedBy>Raquel Melia</cp:lastModifiedBy>
  <dcterms:created xsi:type="dcterms:W3CDTF">2022-04-28T14:44:52Z</dcterms:created>
  <dcterms:modified xsi:type="dcterms:W3CDTF">2022-04-28T14:44:52Z</dcterms:modified>
</cp:coreProperties>
</file>