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4998B6C3-10B1-451C-97E0-5FCDE465619A}" xr6:coauthVersionLast="47" xr6:coauthVersionMax="47" xr10:uidLastSave="{00000000-0000-0000-0000-000000000000}"/>
  <bookViews>
    <workbookView xWindow="-108" yWindow="-108" windowWidth="23256" windowHeight="12576" tabRatio="822" xr2:uid="{400B833B-2648-478B-9889-45A2080B47C8}"/>
  </bookViews>
  <sheets>
    <sheet name="table" sheetId="1" r:id="rId1"/>
    <sheet name="original" sheetId="2" r:id="rId2"/>
  </sheets>
  <definedNames>
    <definedName name="table">table!$A$27:$H$96</definedName>
  </definedNames>
  <calcPr calcId="181029"/>
</workbook>
</file>

<file path=xl/calcChain.xml><?xml version="1.0" encoding="utf-8"?>
<calcChain xmlns="http://schemas.openxmlformats.org/spreadsheetml/2006/main">
  <c r="F11" i="1" l="1"/>
  <c r="F13" i="1" s="1"/>
  <c r="F12" i="1" l="1"/>
  <c r="A16" i="1" l="1"/>
  <c r="H16" i="1" s="1"/>
  <c r="H19" i="1" s="1"/>
  <c r="D16" i="1" l="1"/>
  <c r="D19" i="1" s="1"/>
  <c r="H22" i="1" s="1"/>
  <c r="G16" i="1"/>
  <c r="G19" i="1" s="1"/>
  <c r="C16" i="1"/>
  <c r="C19" i="1" s="1"/>
  <c r="F16" i="1"/>
  <c r="F19" i="1" s="1"/>
  <c r="E16" i="1"/>
  <c r="E19" i="1" s="1"/>
  <c r="B16" i="1"/>
  <c r="B19" i="1" s="1"/>
  <c r="F22" i="1" l="1"/>
  <c r="G22" i="1"/>
  <c r="E22" i="1"/>
</calcChain>
</file>

<file path=xl/sharedStrings.xml><?xml version="1.0" encoding="utf-8"?>
<sst xmlns="http://schemas.openxmlformats.org/spreadsheetml/2006/main" count="42" uniqueCount="33">
  <si>
    <t>Table 7.1: Characteristic nondimensional wave heights Hx as function of Htr</t>
  </si>
  <si>
    <t>Source: groenendijk1998_shallow foreshore wave height statistics</t>
  </si>
  <si>
    <t>URL: https://repository.tudelft.nl/islandora/object/uuid%3Afe03dda9-40d9-4046-87fb-459f01fcd3d3</t>
  </si>
  <si>
    <t>Inputs:</t>
  </si>
  <si>
    <t>Outputs:</t>
  </si>
  <si>
    <t>m0</t>
  </si>
  <si>
    <t>𝐻 ̃1</t>
  </si>
  <si>
    <t>𝐻 ̃2</t>
  </si>
  <si>
    <t>𝐻 ̃1/3</t>
  </si>
  <si>
    <t>𝐻 ̃1/10</t>
  </si>
  <si>
    <t>𝐻 ̃1/50</t>
  </si>
  <si>
    <t>𝐻 ̃1/100</t>
  </si>
  <si>
    <t>𝐻 ̃1/1000</t>
  </si>
  <si>
    <t>𝐻 ̃tr</t>
  </si>
  <si>
    <t>Hrms</t>
  </si>
  <si>
    <t>(H1/10)/ (H1/3)</t>
  </si>
  <si>
    <t>(H1/50)/ (H1/3)</t>
  </si>
  <si>
    <t>(H1/100)/ (H1/3)</t>
  </si>
  <si>
    <t>(H1/1000)/ (H1/3)</t>
  </si>
  <si>
    <t>Compound Weibull transition height (adim)</t>
  </si>
  <si>
    <t>Mean square wave height (m)</t>
  </si>
  <si>
    <t>Free surface variance (m)</t>
  </si>
  <si>
    <t>Local depth (m)</t>
  </si>
  <si>
    <t>Local significant spectral height (m)</t>
  </si>
  <si>
    <t>Hm0</t>
  </si>
  <si>
    <t>d</t>
  </si>
  <si>
    <t>H1(m)</t>
  </si>
  <si>
    <t>H2(m)</t>
  </si>
  <si>
    <t>H1/3(m)</t>
  </si>
  <si>
    <t>H1/10(m)</t>
  </si>
  <si>
    <t>H1/50(m)</t>
  </si>
  <si>
    <t>H1/100(m)</t>
  </si>
  <si>
    <t>H1/1000(m)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</si>
</sst>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horizontal="right" vertical="center"/>
    </xf>
    <xf numFmtId="164" fontId="19" fillId="0" borderId="10" xfId="0" applyNumberFormat="1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vertical="center"/>
    </xf>
    <xf numFmtId="0" fontId="19" fillId="0" borderId="12" xfId="0" applyFont="1" applyBorder="1" applyAlignment="1">
      <alignment horizontal="righ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33" borderId="0" xfId="0" applyFont="1" applyFill="1" applyAlignment="1">
      <alignment horizontal="left" vertical="center"/>
    </xf>
    <xf numFmtId="0" fontId="19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8" fillId="0" borderId="14" xfId="0" applyFont="1" applyBorder="1" applyAlignment="1">
      <alignment horizontal="right" vertical="center"/>
    </xf>
    <xf numFmtId="164" fontId="19" fillId="0" borderId="16" xfId="0" applyNumberFormat="1" applyFont="1" applyBorder="1" applyAlignment="1">
      <alignment horizontal="right" vertical="center"/>
    </xf>
    <xf numFmtId="2" fontId="19" fillId="0" borderId="17" xfId="0" applyNumberFormat="1" applyFont="1" applyBorder="1" applyAlignment="1">
      <alignment horizontal="right" vertical="center"/>
    </xf>
    <xf numFmtId="0" fontId="19" fillId="0" borderId="17" xfId="0" applyFont="1" applyBorder="1" applyAlignment="1">
      <alignment horizontal="right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4" fontId="19" fillId="0" borderId="19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285105</xdr:colOff>
      <xdr:row>44</xdr:row>
      <xdr:rowOff>38677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C25319-3D6A-4615-A3F5-C37C11C59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61905" cy="80853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285105</xdr:colOff>
      <xdr:row>69</xdr:row>
      <xdr:rowOff>26871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8C308F-A481-48F0-BFB6-82EF2537D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29600"/>
          <a:ext cx="5161905" cy="44159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1635-5302-45D3-967A-C9B09B3E8D0D}">
  <sheetPr>
    <pageSetUpPr fitToPage="1"/>
  </sheetPr>
  <dimension ref="A1:I96"/>
  <sheetViews>
    <sheetView showGridLines="0" tabSelected="1" zoomScale="115" zoomScaleNormal="115" workbookViewId="0"/>
  </sheetViews>
  <sheetFormatPr defaultRowHeight="13.8" x14ac:dyDescent="0.3"/>
  <cols>
    <col min="1" max="9" width="11.6640625" style="2" customWidth="1"/>
    <col min="10" max="16384" width="8.88671875" style="2"/>
  </cols>
  <sheetData>
    <row r="1" spans="1:9" x14ac:dyDescent="0.3">
      <c r="A1" s="1" t="s">
        <v>1</v>
      </c>
    </row>
    <row r="2" spans="1:9" x14ac:dyDescent="0.3">
      <c r="A2" s="2" t="s">
        <v>2</v>
      </c>
    </row>
    <row r="3" spans="1:9" ht="14.4" thickBot="1" x14ac:dyDescent="0.35"/>
    <row r="4" spans="1:9" ht="14.4" thickTop="1" x14ac:dyDescent="0.3">
      <c r="A4" s="5" t="s">
        <v>3</v>
      </c>
      <c r="B4" s="6"/>
      <c r="C4" s="7"/>
      <c r="D4" s="8"/>
      <c r="E4" s="7"/>
      <c r="F4" s="7"/>
      <c r="G4" s="7"/>
      <c r="H4" s="7"/>
      <c r="I4" s="9"/>
    </row>
    <row r="5" spans="1:9" x14ac:dyDescent="0.3">
      <c r="A5" s="10"/>
      <c r="B5" s="11"/>
      <c r="D5" s="12" t="s">
        <v>23</v>
      </c>
      <c r="E5" s="13" t="s">
        <v>24</v>
      </c>
      <c r="F5" s="14">
        <v>5</v>
      </c>
      <c r="I5" s="15"/>
    </row>
    <row r="6" spans="1:9" x14ac:dyDescent="0.3">
      <c r="A6" s="10"/>
      <c r="B6" s="11"/>
      <c r="D6" s="12" t="s">
        <v>22</v>
      </c>
      <c r="E6" s="13" t="s">
        <v>25</v>
      </c>
      <c r="F6" s="14">
        <v>10</v>
      </c>
      <c r="I6" s="15"/>
    </row>
    <row r="7" spans="1:9" ht="14.4" thickBot="1" x14ac:dyDescent="0.35">
      <c r="A7" s="16"/>
      <c r="B7" s="17"/>
      <c r="C7" s="17"/>
      <c r="D7" s="17"/>
      <c r="E7" s="17"/>
      <c r="F7" s="17"/>
      <c r="G7" s="17"/>
      <c r="H7" s="17"/>
      <c r="I7" s="18"/>
    </row>
    <row r="8" spans="1:9" ht="15" thickTop="1" thickBot="1" x14ac:dyDescent="0.35"/>
    <row r="9" spans="1:9" ht="14.4" thickTop="1" x14ac:dyDescent="0.3">
      <c r="A9" s="19"/>
      <c r="B9" s="7"/>
      <c r="C9" s="7"/>
      <c r="D9" s="7"/>
      <c r="E9" s="7"/>
      <c r="F9" s="7"/>
      <c r="G9" s="7"/>
      <c r="H9" s="7"/>
      <c r="I9" s="9"/>
    </row>
    <row r="10" spans="1:9" x14ac:dyDescent="0.3">
      <c r="A10" s="20" t="s">
        <v>4</v>
      </c>
      <c r="I10" s="15"/>
    </row>
    <row r="11" spans="1:9" x14ac:dyDescent="0.3">
      <c r="A11" s="10"/>
      <c r="D11" s="12" t="s">
        <v>21</v>
      </c>
      <c r="E11" s="13" t="s">
        <v>5</v>
      </c>
      <c r="F11" s="11">
        <f>(F5/4)^2</f>
        <v>1.5625</v>
      </c>
      <c r="I11" s="15"/>
    </row>
    <row r="12" spans="1:9" x14ac:dyDescent="0.3">
      <c r="A12" s="10"/>
      <c r="D12" s="12" t="s">
        <v>19</v>
      </c>
      <c r="E12" s="13" t="s">
        <v>13</v>
      </c>
      <c r="F12" s="11">
        <f>0.12*F6/F11^0.5</f>
        <v>0.96</v>
      </c>
      <c r="I12" s="15"/>
    </row>
    <row r="13" spans="1:9" x14ac:dyDescent="0.3">
      <c r="A13" s="10"/>
      <c r="D13" s="12" t="s">
        <v>20</v>
      </c>
      <c r="E13" s="13" t="s">
        <v>14</v>
      </c>
      <c r="F13" s="11">
        <f>3*F11^0.5</f>
        <v>3.75</v>
      </c>
      <c r="I13" s="15"/>
    </row>
    <row r="14" spans="1:9" x14ac:dyDescent="0.3">
      <c r="A14" s="10"/>
      <c r="I14" s="15"/>
    </row>
    <row r="15" spans="1:9" x14ac:dyDescent="0.3">
      <c r="A15" s="24" t="s">
        <v>13</v>
      </c>
      <c r="B15" s="25" t="s">
        <v>6</v>
      </c>
      <c r="C15" s="25" t="s">
        <v>7</v>
      </c>
      <c r="D15" s="25" t="s">
        <v>8</v>
      </c>
      <c r="E15" s="25" t="s">
        <v>9</v>
      </c>
      <c r="F15" s="25" t="s">
        <v>10</v>
      </c>
      <c r="G15" s="25" t="s">
        <v>11</v>
      </c>
      <c r="H15" s="25" t="s">
        <v>12</v>
      </c>
      <c r="I15" s="26"/>
    </row>
    <row r="16" spans="1:9" x14ac:dyDescent="0.3">
      <c r="A16" s="27">
        <f>ROUND(F12,3)</f>
        <v>0.96</v>
      </c>
      <c r="B16" s="28">
        <f>VLOOKUP($A$16,table,2)</f>
        <v>1.137</v>
      </c>
      <c r="C16" s="28">
        <f>VLOOKUP($A$16,table,3)</f>
        <v>1.0529999999999999</v>
      </c>
      <c r="D16" s="28">
        <f>VLOOKUP($A$16,table,4)</f>
        <v>1.278</v>
      </c>
      <c r="E16" s="28">
        <f>VLOOKUP($A$16,table,5)</f>
        <v>1.47</v>
      </c>
      <c r="F16" s="28">
        <f>VLOOKUP($A$16,table,6)</f>
        <v>1.5549999999999999</v>
      </c>
      <c r="G16" s="28">
        <f>VLOOKUP($A$16,table,7)</f>
        <v>1.629</v>
      </c>
      <c r="H16" s="28">
        <f>VLOOKUP($A$16,table,8)</f>
        <v>1.829</v>
      </c>
      <c r="I16" s="26"/>
    </row>
    <row r="17" spans="1:9" x14ac:dyDescent="0.3">
      <c r="A17" s="29"/>
      <c r="B17" s="30"/>
      <c r="C17" s="30"/>
      <c r="D17" s="30"/>
      <c r="E17" s="30"/>
      <c r="F17" s="30"/>
      <c r="G17" s="30"/>
      <c r="H17" s="30"/>
      <c r="I17" s="26"/>
    </row>
    <row r="18" spans="1:9" x14ac:dyDescent="0.3">
      <c r="A18" s="29"/>
      <c r="B18" s="25" t="s">
        <v>26</v>
      </c>
      <c r="C18" s="25" t="s">
        <v>27</v>
      </c>
      <c r="D18" s="25" t="s">
        <v>28</v>
      </c>
      <c r="E18" s="25" t="s">
        <v>29</v>
      </c>
      <c r="F18" s="25" t="s">
        <v>30</v>
      </c>
      <c r="G18" s="25" t="s">
        <v>31</v>
      </c>
      <c r="H18" s="25" t="s">
        <v>32</v>
      </c>
      <c r="I18" s="26"/>
    </row>
    <row r="19" spans="1:9" x14ac:dyDescent="0.3">
      <c r="A19" s="29"/>
      <c r="B19" s="28">
        <f>$F$13*B16</f>
        <v>4.2637499999999999</v>
      </c>
      <c r="C19" s="28">
        <f t="shared" ref="C19:H19" si="0">$F$13*C16</f>
        <v>3.9487499999999995</v>
      </c>
      <c r="D19" s="28">
        <f t="shared" si="0"/>
        <v>4.7925000000000004</v>
      </c>
      <c r="E19" s="28">
        <f t="shared" si="0"/>
        <v>5.5125000000000002</v>
      </c>
      <c r="F19" s="28">
        <f t="shared" si="0"/>
        <v>5.8312499999999998</v>
      </c>
      <c r="G19" s="28">
        <f t="shared" si="0"/>
        <v>6.1087499999999997</v>
      </c>
      <c r="H19" s="28">
        <f t="shared" si="0"/>
        <v>6.8587499999999997</v>
      </c>
      <c r="I19" s="26"/>
    </row>
    <row r="20" spans="1:9" x14ac:dyDescent="0.3">
      <c r="A20" s="29"/>
      <c r="B20" s="31"/>
      <c r="C20" s="31"/>
      <c r="D20" s="31"/>
      <c r="E20" s="31"/>
      <c r="F20" s="31"/>
      <c r="G20" s="31"/>
      <c r="H20" s="31"/>
      <c r="I20" s="26"/>
    </row>
    <row r="21" spans="1:9" ht="27.6" x14ac:dyDescent="0.3">
      <c r="A21" s="29"/>
      <c r="B21" s="31"/>
      <c r="C21" s="31"/>
      <c r="D21" s="31"/>
      <c r="E21" s="32" t="s">
        <v>15</v>
      </c>
      <c r="F21" s="32" t="s">
        <v>16</v>
      </c>
      <c r="G21" s="32" t="s">
        <v>17</v>
      </c>
      <c r="H21" s="32" t="s">
        <v>18</v>
      </c>
      <c r="I21" s="15"/>
    </row>
    <row r="22" spans="1:9" x14ac:dyDescent="0.3">
      <c r="A22" s="29"/>
      <c r="B22" s="31"/>
      <c r="C22" s="31"/>
      <c r="D22" s="31"/>
      <c r="E22" s="33">
        <f>E19/$D$19</f>
        <v>1.1502347417840375</v>
      </c>
      <c r="F22" s="33">
        <f t="shared" ref="F22:H22" si="1">F19/$D$19</f>
        <v>1.2167449139280124</v>
      </c>
      <c r="G22" s="33">
        <f t="shared" si="1"/>
        <v>1.2746478873239435</v>
      </c>
      <c r="H22" s="33">
        <f t="shared" si="1"/>
        <v>1.4311424100156493</v>
      </c>
      <c r="I22" s="15"/>
    </row>
    <row r="23" spans="1:9" ht="14.4" thickBot="1" x14ac:dyDescent="0.35">
      <c r="A23" s="21"/>
      <c r="B23" s="22"/>
      <c r="C23" s="22"/>
      <c r="D23" s="22"/>
      <c r="E23" s="23"/>
      <c r="F23" s="23"/>
      <c r="G23" s="23"/>
      <c r="H23" s="23"/>
      <c r="I23" s="18"/>
    </row>
    <row r="24" spans="1:9" ht="14.4" thickTop="1" x14ac:dyDescent="0.3"/>
    <row r="25" spans="1:9" x14ac:dyDescent="0.3">
      <c r="A25" s="1" t="s">
        <v>0</v>
      </c>
    </row>
    <row r="26" spans="1:9" x14ac:dyDescent="0.3">
      <c r="A26" s="3" t="s">
        <v>13</v>
      </c>
      <c r="B26" s="3" t="s">
        <v>6</v>
      </c>
      <c r="C26" s="3" t="s">
        <v>7</v>
      </c>
      <c r="D26" s="3" t="s">
        <v>8</v>
      </c>
      <c r="E26" s="3" t="s">
        <v>9</v>
      </c>
      <c r="F26" s="3" t="s">
        <v>10</v>
      </c>
      <c r="G26" s="3" t="s">
        <v>11</v>
      </c>
      <c r="H26" s="3" t="s">
        <v>12</v>
      </c>
    </row>
    <row r="27" spans="1:9" x14ac:dyDescent="0.3">
      <c r="A27" s="4">
        <v>0.05</v>
      </c>
      <c r="B27" s="4">
        <v>9.9489999999999998</v>
      </c>
      <c r="C27" s="4">
        <v>1.0289999999999999</v>
      </c>
      <c r="D27" s="4">
        <v>1.2490000000000001</v>
      </c>
      <c r="E27" s="4">
        <v>1.4379999999999999</v>
      </c>
      <c r="F27" s="4">
        <v>1.52</v>
      </c>
      <c r="G27" s="4">
        <v>1.5920000000000001</v>
      </c>
      <c r="H27" s="4">
        <v>1.788</v>
      </c>
    </row>
    <row r="28" spans="1:9" x14ac:dyDescent="0.3">
      <c r="A28" s="4">
        <v>0.1</v>
      </c>
      <c r="B28" s="4">
        <v>5.9160000000000004</v>
      </c>
      <c r="C28" s="4">
        <v>1.0289999999999999</v>
      </c>
      <c r="D28" s="4">
        <v>1.2490000000000001</v>
      </c>
      <c r="E28" s="4">
        <v>1.4379999999999999</v>
      </c>
      <c r="F28" s="4">
        <v>1.52</v>
      </c>
      <c r="G28" s="4">
        <v>1.5920000000000001</v>
      </c>
      <c r="H28" s="4">
        <v>1.788</v>
      </c>
    </row>
    <row r="29" spans="1:9" x14ac:dyDescent="0.3">
      <c r="A29" s="4">
        <v>0.15</v>
      </c>
      <c r="B29" s="4">
        <v>4.3650000000000002</v>
      </c>
      <c r="C29" s="4">
        <v>1.0289999999999999</v>
      </c>
      <c r="D29" s="4">
        <v>1.2490000000000001</v>
      </c>
      <c r="E29" s="4">
        <v>1.4379999999999999</v>
      </c>
      <c r="F29" s="4">
        <v>1.52</v>
      </c>
      <c r="G29" s="4">
        <v>1.5920000000000001</v>
      </c>
      <c r="H29" s="4">
        <v>1.788</v>
      </c>
    </row>
    <row r="30" spans="1:9" x14ac:dyDescent="0.3">
      <c r="A30" s="4">
        <v>0.2</v>
      </c>
      <c r="B30" s="4">
        <v>3.5179999999999998</v>
      </c>
      <c r="C30" s="4">
        <v>1.0289999999999999</v>
      </c>
      <c r="D30" s="4">
        <v>1.2490000000000001</v>
      </c>
      <c r="E30" s="4">
        <v>1.4379999999999999</v>
      </c>
      <c r="F30" s="4">
        <v>1.52</v>
      </c>
      <c r="G30" s="4">
        <v>1.5920000000000001</v>
      </c>
      <c r="H30" s="4">
        <v>1.788</v>
      </c>
    </row>
    <row r="31" spans="1:9" x14ac:dyDescent="0.3">
      <c r="A31" s="4">
        <v>0.25</v>
      </c>
      <c r="B31" s="4">
        <v>2.976</v>
      </c>
      <c r="C31" s="4">
        <v>1.0289999999999999</v>
      </c>
      <c r="D31" s="4">
        <v>1.2490000000000001</v>
      </c>
      <c r="E31" s="4">
        <v>1.4379999999999999</v>
      </c>
      <c r="F31" s="4">
        <v>1.52</v>
      </c>
      <c r="G31" s="4">
        <v>1.593</v>
      </c>
      <c r="H31" s="4">
        <v>1.788</v>
      </c>
    </row>
    <row r="32" spans="1:9" x14ac:dyDescent="0.3">
      <c r="A32" s="4">
        <v>0.3</v>
      </c>
      <c r="B32" s="4">
        <v>2.5950000000000002</v>
      </c>
      <c r="C32" s="4">
        <v>1.0289999999999999</v>
      </c>
      <c r="D32" s="4">
        <v>1.2490000000000001</v>
      </c>
      <c r="E32" s="4">
        <v>1.4379999999999999</v>
      </c>
      <c r="F32" s="4">
        <v>1.52</v>
      </c>
      <c r="G32" s="4">
        <v>1.593</v>
      </c>
      <c r="H32" s="4">
        <v>1.788</v>
      </c>
    </row>
    <row r="33" spans="1:8" x14ac:dyDescent="0.3">
      <c r="A33" s="4">
        <v>0.35</v>
      </c>
      <c r="B33" s="4">
        <v>2.3119999999999998</v>
      </c>
      <c r="C33" s="4">
        <v>1.03</v>
      </c>
      <c r="D33" s="4">
        <v>1.2490000000000001</v>
      </c>
      <c r="E33" s="4">
        <v>1.4379999999999999</v>
      </c>
      <c r="F33" s="4">
        <v>1.52</v>
      </c>
      <c r="G33" s="4">
        <v>1.593</v>
      </c>
      <c r="H33" s="4">
        <v>1.788</v>
      </c>
    </row>
    <row r="34" spans="1:8" x14ac:dyDescent="0.3">
      <c r="A34" s="4">
        <v>0.4</v>
      </c>
      <c r="B34" s="4">
        <v>2.0920000000000001</v>
      </c>
      <c r="C34" s="4">
        <v>1.03</v>
      </c>
      <c r="D34" s="4">
        <v>1.25</v>
      </c>
      <c r="E34" s="4">
        <v>1.4379999999999999</v>
      </c>
      <c r="F34" s="4">
        <v>1.52</v>
      </c>
      <c r="G34" s="4">
        <v>1.593</v>
      </c>
      <c r="H34" s="4">
        <v>1.7889999999999999</v>
      </c>
    </row>
    <row r="35" spans="1:8" x14ac:dyDescent="0.3">
      <c r="A35" s="4">
        <v>0.45</v>
      </c>
      <c r="B35" s="4">
        <v>1.9159999999999999</v>
      </c>
      <c r="C35" s="4">
        <v>1.03</v>
      </c>
      <c r="D35" s="4">
        <v>1.25</v>
      </c>
      <c r="E35" s="4">
        <v>1.4379999999999999</v>
      </c>
      <c r="F35" s="4">
        <v>1.5209999999999999</v>
      </c>
      <c r="G35" s="4">
        <v>1.593</v>
      </c>
      <c r="H35" s="4">
        <v>1.7889999999999999</v>
      </c>
    </row>
    <row r="36" spans="1:8" x14ac:dyDescent="0.3">
      <c r="A36" s="4">
        <v>0.5</v>
      </c>
      <c r="B36" s="4">
        <v>1.772</v>
      </c>
      <c r="C36" s="4">
        <v>1.03</v>
      </c>
      <c r="D36" s="4">
        <v>1.25</v>
      </c>
      <c r="E36" s="4">
        <v>1.4390000000000001</v>
      </c>
      <c r="F36" s="4">
        <v>1.5209999999999999</v>
      </c>
      <c r="G36" s="4">
        <v>1.5940000000000001</v>
      </c>
      <c r="H36" s="4">
        <v>1.79</v>
      </c>
    </row>
    <row r="37" spans="1:8" x14ac:dyDescent="0.3">
      <c r="A37" s="4">
        <v>0.55000000000000004</v>
      </c>
      <c r="B37" s="4">
        <v>1.651</v>
      </c>
      <c r="C37" s="4">
        <v>1.0309999999999999</v>
      </c>
      <c r="D37" s="4">
        <v>1.2509999999999999</v>
      </c>
      <c r="E37" s="4">
        <v>1.44</v>
      </c>
      <c r="F37" s="4">
        <v>1.522</v>
      </c>
      <c r="G37" s="4">
        <v>1.595</v>
      </c>
      <c r="H37" s="4">
        <v>1.7909999999999999</v>
      </c>
    </row>
    <row r="38" spans="1:8" x14ac:dyDescent="0.3">
      <c r="A38" s="4">
        <v>0.6</v>
      </c>
      <c r="B38" s="4">
        <v>1.5489999999999999</v>
      </c>
      <c r="C38" s="4">
        <v>1.032</v>
      </c>
      <c r="D38" s="4">
        <v>1.252</v>
      </c>
      <c r="E38" s="4">
        <v>1.4410000000000001</v>
      </c>
      <c r="F38" s="4">
        <v>1.5229999999999999</v>
      </c>
      <c r="G38" s="4">
        <v>1.5960000000000001</v>
      </c>
      <c r="H38" s="4">
        <v>1.792</v>
      </c>
    </row>
    <row r="39" spans="1:8" x14ac:dyDescent="0.3">
      <c r="A39" s="4">
        <v>0.65</v>
      </c>
      <c r="B39" s="4">
        <v>1.462</v>
      </c>
      <c r="C39" s="4">
        <v>1.0329999999999999</v>
      </c>
      <c r="D39" s="4">
        <v>1.2529999999999999</v>
      </c>
      <c r="E39" s="4">
        <v>1.4419999999999999</v>
      </c>
      <c r="F39" s="4">
        <v>1.5249999999999999</v>
      </c>
      <c r="G39" s="4">
        <v>1.5980000000000001</v>
      </c>
      <c r="H39" s="4">
        <v>1.794</v>
      </c>
    </row>
    <row r="40" spans="1:8" x14ac:dyDescent="0.3">
      <c r="A40" s="4">
        <v>0.7</v>
      </c>
      <c r="B40" s="4">
        <v>1.387</v>
      </c>
      <c r="C40" s="4">
        <v>1.0349999999999999</v>
      </c>
      <c r="D40" s="4">
        <v>1.2549999999999999</v>
      </c>
      <c r="E40" s="4">
        <v>1.4450000000000001</v>
      </c>
      <c r="F40" s="4">
        <v>1.528</v>
      </c>
      <c r="G40" s="4">
        <v>1.6</v>
      </c>
      <c r="H40" s="4">
        <v>1.7969999999999999</v>
      </c>
    </row>
    <row r="41" spans="1:8" x14ac:dyDescent="0.3">
      <c r="A41" s="4">
        <v>0.75</v>
      </c>
      <c r="B41" s="4">
        <v>1.3220000000000001</v>
      </c>
      <c r="C41" s="4">
        <v>1.0369999999999999</v>
      </c>
      <c r="D41" s="4">
        <v>1.258</v>
      </c>
      <c r="E41" s="4">
        <v>1.448</v>
      </c>
      <c r="F41" s="4">
        <v>1.5309999999999999</v>
      </c>
      <c r="G41" s="4">
        <v>1.6040000000000001</v>
      </c>
      <c r="H41" s="4">
        <v>1.8009999999999999</v>
      </c>
    </row>
    <row r="42" spans="1:8" x14ac:dyDescent="0.3">
      <c r="A42" s="4">
        <v>0.8</v>
      </c>
      <c r="B42" s="4">
        <v>1.2649999999999999</v>
      </c>
      <c r="C42" s="4">
        <v>1.04</v>
      </c>
      <c r="D42" s="4">
        <v>1.262</v>
      </c>
      <c r="E42" s="4">
        <v>1.452</v>
      </c>
      <c r="F42" s="4">
        <v>1.5349999999999999</v>
      </c>
      <c r="G42" s="4">
        <v>1.6080000000000001</v>
      </c>
      <c r="H42" s="4">
        <v>1.806</v>
      </c>
    </row>
    <row r="43" spans="1:8" x14ac:dyDescent="0.3">
      <c r="A43" s="4">
        <v>0.85</v>
      </c>
      <c r="B43" s="4">
        <v>1.216</v>
      </c>
      <c r="C43" s="4">
        <v>1.0429999999999999</v>
      </c>
      <c r="D43" s="4">
        <v>1.266</v>
      </c>
      <c r="E43" s="4">
        <v>1.4570000000000001</v>
      </c>
      <c r="F43" s="4">
        <v>1.54</v>
      </c>
      <c r="G43" s="4">
        <v>1.6140000000000001</v>
      </c>
      <c r="H43" s="4">
        <v>1.8120000000000001</v>
      </c>
    </row>
    <row r="44" spans="1:8" x14ac:dyDescent="0.3">
      <c r="A44" s="4">
        <v>0.9</v>
      </c>
      <c r="B44" s="4">
        <v>1.1739999999999999</v>
      </c>
      <c r="C44" s="4">
        <v>1.048</v>
      </c>
      <c r="D44" s="4">
        <v>1.2709999999999999</v>
      </c>
      <c r="E44" s="4">
        <v>1.4630000000000001</v>
      </c>
      <c r="F44" s="4">
        <v>1.5469999999999999</v>
      </c>
      <c r="G44" s="4">
        <v>1.621</v>
      </c>
      <c r="H44" s="4">
        <v>1.82</v>
      </c>
    </row>
    <row r="45" spans="1:8" x14ac:dyDescent="0.3">
      <c r="A45" s="4">
        <v>0.95</v>
      </c>
      <c r="B45" s="4">
        <v>1.137</v>
      </c>
      <c r="C45" s="4">
        <v>1.0529999999999999</v>
      </c>
      <c r="D45" s="4">
        <v>1.278</v>
      </c>
      <c r="E45" s="4">
        <v>1.47</v>
      </c>
      <c r="F45" s="4">
        <v>1.5549999999999999</v>
      </c>
      <c r="G45" s="4">
        <v>1.629</v>
      </c>
      <c r="H45" s="4">
        <v>1.829</v>
      </c>
    </row>
    <row r="46" spans="1:8" x14ac:dyDescent="0.3">
      <c r="A46" s="4">
        <v>1</v>
      </c>
      <c r="B46" s="4">
        <v>1.1060000000000001</v>
      </c>
      <c r="C46" s="4">
        <v>1.0589999999999999</v>
      </c>
      <c r="D46" s="4">
        <v>1.2849999999999999</v>
      </c>
      <c r="E46" s="4">
        <v>1.4790000000000001</v>
      </c>
      <c r="F46" s="4">
        <v>1.5640000000000001</v>
      </c>
      <c r="G46" s="4">
        <v>1.6379999999999999</v>
      </c>
      <c r="H46" s="4">
        <v>1.84</v>
      </c>
    </row>
    <row r="47" spans="1:8" x14ac:dyDescent="0.3">
      <c r="A47" s="4">
        <v>1.05</v>
      </c>
      <c r="B47" s="4">
        <v>1.079</v>
      </c>
      <c r="C47" s="4">
        <v>1.0660000000000001</v>
      </c>
      <c r="D47" s="4">
        <v>1.294</v>
      </c>
      <c r="E47" s="4">
        <v>1.4890000000000001</v>
      </c>
      <c r="F47" s="4">
        <v>1.575</v>
      </c>
      <c r="G47" s="4">
        <v>1.65</v>
      </c>
      <c r="H47" s="4">
        <v>1.8520000000000001</v>
      </c>
    </row>
    <row r="48" spans="1:8" x14ac:dyDescent="0.3">
      <c r="A48" s="4">
        <v>1.1000000000000001</v>
      </c>
      <c r="B48" s="4">
        <v>1.056</v>
      </c>
      <c r="C48" s="4">
        <v>1.075</v>
      </c>
      <c r="D48" s="4">
        <v>1.304</v>
      </c>
      <c r="E48" s="4">
        <v>1.5009999999999999</v>
      </c>
      <c r="F48" s="4">
        <v>1.587</v>
      </c>
      <c r="G48" s="4">
        <v>1.663</v>
      </c>
      <c r="H48" s="4">
        <v>1.867</v>
      </c>
    </row>
    <row r="49" spans="1:8" x14ac:dyDescent="0.3">
      <c r="A49" s="4">
        <v>1.1499999999999999</v>
      </c>
      <c r="B49" s="4">
        <v>1.0369999999999999</v>
      </c>
      <c r="C49" s="4">
        <v>1.0840000000000001</v>
      </c>
      <c r="D49" s="4">
        <v>1.3140000000000001</v>
      </c>
      <c r="E49" s="4">
        <v>1.514</v>
      </c>
      <c r="F49" s="4">
        <v>1.601</v>
      </c>
      <c r="G49" s="4">
        <v>1.677</v>
      </c>
      <c r="H49" s="4">
        <v>1.883</v>
      </c>
    </row>
    <row r="50" spans="1:8" x14ac:dyDescent="0.3">
      <c r="A50" s="4">
        <v>1.2</v>
      </c>
      <c r="B50" s="4">
        <v>1.0209999999999999</v>
      </c>
      <c r="C50" s="4">
        <v>1.0940000000000001</v>
      </c>
      <c r="D50" s="4">
        <v>1.321</v>
      </c>
      <c r="E50" s="4">
        <v>1.528</v>
      </c>
      <c r="F50" s="4">
        <v>1.6160000000000001</v>
      </c>
      <c r="G50" s="4">
        <v>1.6930000000000001</v>
      </c>
      <c r="H50" s="4">
        <v>1.901</v>
      </c>
    </row>
    <row r="51" spans="1:8" x14ac:dyDescent="0.3">
      <c r="A51" s="4">
        <v>1.25</v>
      </c>
      <c r="B51" s="4">
        <v>1.008</v>
      </c>
      <c r="C51" s="4">
        <v>1.105</v>
      </c>
      <c r="D51" s="4">
        <v>1.327</v>
      </c>
      <c r="E51" s="4">
        <v>1.544</v>
      </c>
      <c r="F51" s="4">
        <v>1.6319999999999999</v>
      </c>
      <c r="G51" s="4">
        <v>1.71</v>
      </c>
      <c r="H51" s="4">
        <v>1.92</v>
      </c>
    </row>
    <row r="52" spans="1:8" x14ac:dyDescent="0.3">
      <c r="A52" s="4">
        <v>1.3</v>
      </c>
      <c r="B52" s="4">
        <v>0.998</v>
      </c>
      <c r="C52" s="4">
        <v>1.117</v>
      </c>
      <c r="D52" s="4">
        <v>1.331</v>
      </c>
      <c r="E52" s="4">
        <v>1.5609999999999999</v>
      </c>
      <c r="F52" s="4">
        <v>1.65</v>
      </c>
      <c r="G52" s="4">
        <v>1.7290000000000001</v>
      </c>
      <c r="H52" s="4">
        <v>1.9410000000000001</v>
      </c>
    </row>
    <row r="53" spans="1:8" x14ac:dyDescent="0.3">
      <c r="A53" s="4">
        <v>1.35</v>
      </c>
      <c r="B53" s="4">
        <v>0.98899999999999999</v>
      </c>
      <c r="C53" s="4">
        <v>1.1299999999999999</v>
      </c>
      <c r="D53" s="4">
        <v>1.335</v>
      </c>
      <c r="E53" s="4">
        <v>1.5780000000000001</v>
      </c>
      <c r="F53" s="4">
        <v>1.669</v>
      </c>
      <c r="G53" s="4">
        <v>1.748</v>
      </c>
      <c r="H53" s="4">
        <v>1.9630000000000001</v>
      </c>
    </row>
    <row r="54" spans="1:8" x14ac:dyDescent="0.3">
      <c r="A54" s="4">
        <v>1.4</v>
      </c>
      <c r="B54" s="4">
        <v>0.98299999999999998</v>
      </c>
      <c r="C54" s="4">
        <v>1.1439999999999999</v>
      </c>
      <c r="D54" s="4">
        <v>1.3380000000000001</v>
      </c>
      <c r="E54" s="4">
        <v>1.597</v>
      </c>
      <c r="F54" s="4">
        <v>1.6890000000000001</v>
      </c>
      <c r="G54" s="4">
        <v>1.7689999999999999</v>
      </c>
      <c r="H54" s="4">
        <v>1.9870000000000001</v>
      </c>
    </row>
    <row r="55" spans="1:8" x14ac:dyDescent="0.3">
      <c r="A55" s="4">
        <v>1.45</v>
      </c>
      <c r="B55" s="4">
        <v>0.97799999999999998</v>
      </c>
      <c r="C55" s="4">
        <v>1.1579999999999999</v>
      </c>
      <c r="D55" s="4">
        <v>1.341</v>
      </c>
      <c r="E55" s="4">
        <v>1.617</v>
      </c>
      <c r="F55" s="4">
        <v>1.7090000000000001</v>
      </c>
      <c r="G55" s="4">
        <v>1.7909999999999999</v>
      </c>
      <c r="H55" s="4">
        <v>2.0110000000000001</v>
      </c>
    </row>
    <row r="56" spans="1:8" x14ac:dyDescent="0.3">
      <c r="A56" s="4">
        <v>1.5</v>
      </c>
      <c r="B56" s="4">
        <v>0.97399999999999998</v>
      </c>
      <c r="C56" s="4">
        <v>1.1719999999999999</v>
      </c>
      <c r="D56" s="4">
        <v>1.3440000000000001</v>
      </c>
      <c r="E56" s="4">
        <v>1.637</v>
      </c>
      <c r="F56" s="4">
        <v>1.7310000000000001</v>
      </c>
      <c r="G56" s="4">
        <v>1.8129999999999999</v>
      </c>
      <c r="H56" s="4">
        <v>2.036</v>
      </c>
    </row>
    <row r="57" spans="1:8" x14ac:dyDescent="0.3">
      <c r="A57" s="4">
        <v>1.55</v>
      </c>
      <c r="B57" s="4">
        <v>0.97199999999999998</v>
      </c>
      <c r="C57" s="4">
        <v>1.1870000000000001</v>
      </c>
      <c r="D57" s="4">
        <v>1.347</v>
      </c>
      <c r="E57" s="4">
        <v>1.6539999999999999</v>
      </c>
      <c r="F57" s="4">
        <v>1.7529999999999999</v>
      </c>
      <c r="G57" s="4">
        <v>1.8360000000000001</v>
      </c>
      <c r="H57" s="4">
        <v>2.0619999999999998</v>
      </c>
    </row>
    <row r="58" spans="1:8" x14ac:dyDescent="0.3">
      <c r="A58" s="4">
        <v>1.6</v>
      </c>
      <c r="B58" s="4">
        <v>0.97</v>
      </c>
      <c r="C58" s="4">
        <v>1.202</v>
      </c>
      <c r="D58" s="4">
        <v>1.35</v>
      </c>
      <c r="E58" s="4">
        <v>1.669</v>
      </c>
      <c r="F58" s="4">
        <v>1.7749999999999999</v>
      </c>
      <c r="G58" s="4">
        <v>1.86</v>
      </c>
      <c r="H58" s="4">
        <v>2.0880000000000001</v>
      </c>
    </row>
    <row r="59" spans="1:8" x14ac:dyDescent="0.3">
      <c r="A59" s="4">
        <v>1.65</v>
      </c>
      <c r="B59" s="4">
        <v>0.97</v>
      </c>
      <c r="C59" s="4">
        <v>1.218</v>
      </c>
      <c r="D59" s="4">
        <v>1.3540000000000001</v>
      </c>
      <c r="E59" s="4">
        <v>1.6819999999999999</v>
      </c>
      <c r="F59" s="4">
        <v>1.798</v>
      </c>
      <c r="G59" s="4">
        <v>1.8839999999999999</v>
      </c>
      <c r="H59" s="4">
        <v>2.1150000000000002</v>
      </c>
    </row>
    <row r="60" spans="1:8" x14ac:dyDescent="0.3">
      <c r="A60" s="4">
        <v>1.7</v>
      </c>
      <c r="B60" s="4">
        <v>0.96899999999999997</v>
      </c>
      <c r="C60" s="4">
        <v>1.2330000000000001</v>
      </c>
      <c r="D60" s="4">
        <v>1.357</v>
      </c>
      <c r="E60" s="4">
        <v>1.694</v>
      </c>
      <c r="F60" s="4">
        <v>1.821</v>
      </c>
      <c r="G60" s="4">
        <v>1.9079999999999999</v>
      </c>
      <c r="H60" s="4">
        <v>2.1419999999999999</v>
      </c>
    </row>
    <row r="61" spans="1:8" x14ac:dyDescent="0.3">
      <c r="A61" s="4">
        <v>1.75</v>
      </c>
      <c r="B61" s="4">
        <v>0.97</v>
      </c>
      <c r="C61" s="4">
        <v>1.2490000000000001</v>
      </c>
      <c r="D61" s="4">
        <v>1.361</v>
      </c>
      <c r="E61" s="4">
        <v>1.704</v>
      </c>
      <c r="F61" s="4">
        <v>1.8440000000000001</v>
      </c>
      <c r="G61" s="4">
        <v>1.9319999999999999</v>
      </c>
      <c r="H61" s="4">
        <v>2.17</v>
      </c>
    </row>
    <row r="62" spans="1:8" x14ac:dyDescent="0.3">
      <c r="A62" s="4">
        <v>1.8</v>
      </c>
      <c r="B62" s="4">
        <v>0.97099999999999997</v>
      </c>
      <c r="C62" s="4">
        <v>1.2649999999999999</v>
      </c>
      <c r="D62" s="4">
        <v>1.3640000000000001</v>
      </c>
      <c r="E62" s="4">
        <v>1.714</v>
      </c>
      <c r="F62" s="4">
        <v>1.8680000000000001</v>
      </c>
      <c r="G62" s="4">
        <v>1.9570000000000001</v>
      </c>
      <c r="H62" s="4">
        <v>2.1970000000000001</v>
      </c>
    </row>
    <row r="63" spans="1:8" x14ac:dyDescent="0.3">
      <c r="A63" s="4">
        <v>1.85</v>
      </c>
      <c r="B63" s="4">
        <v>0.97199999999999998</v>
      </c>
      <c r="C63" s="4">
        <v>1.2809999999999999</v>
      </c>
      <c r="D63" s="4">
        <v>1.3680000000000001</v>
      </c>
      <c r="E63" s="4">
        <v>1.722</v>
      </c>
      <c r="F63" s="4">
        <v>1.891</v>
      </c>
      <c r="G63" s="4">
        <v>1.9810000000000001</v>
      </c>
      <c r="H63" s="4">
        <v>2.2250000000000001</v>
      </c>
    </row>
    <row r="64" spans="1:8" x14ac:dyDescent="0.3">
      <c r="A64" s="4">
        <v>1.9</v>
      </c>
      <c r="B64" s="4">
        <v>0.97399999999999998</v>
      </c>
      <c r="C64" s="4">
        <v>1.2969999999999999</v>
      </c>
      <c r="D64" s="4">
        <v>1.3720000000000001</v>
      </c>
      <c r="E64" s="4">
        <v>1.73</v>
      </c>
      <c r="F64" s="4">
        <v>1.915</v>
      </c>
      <c r="G64" s="4">
        <v>2.0059999999999998</v>
      </c>
      <c r="H64" s="4">
        <v>2.2519999999999998</v>
      </c>
    </row>
    <row r="65" spans="1:8" x14ac:dyDescent="0.3">
      <c r="A65" s="4">
        <v>1.95</v>
      </c>
      <c r="B65" s="4">
        <v>0.97499999999999998</v>
      </c>
      <c r="C65" s="4">
        <v>1.3120000000000001</v>
      </c>
      <c r="D65" s="4">
        <v>1.375</v>
      </c>
      <c r="E65" s="4">
        <v>1.7370000000000001</v>
      </c>
      <c r="F65" s="4">
        <v>1.9259999999999999</v>
      </c>
      <c r="G65" s="4">
        <v>2.0299999999999998</v>
      </c>
      <c r="H65" s="4">
        <v>2.2799999999999998</v>
      </c>
    </row>
    <row r="66" spans="1:8" x14ac:dyDescent="0.3">
      <c r="A66" s="4">
        <v>2</v>
      </c>
      <c r="B66" s="4">
        <v>0.97699999999999998</v>
      </c>
      <c r="C66" s="4">
        <v>1.3280000000000001</v>
      </c>
      <c r="D66" s="4">
        <v>1.379</v>
      </c>
      <c r="E66" s="4">
        <v>1.744</v>
      </c>
      <c r="F66" s="4">
        <v>1.929</v>
      </c>
      <c r="G66" s="4">
        <v>2.0550000000000002</v>
      </c>
      <c r="H66" s="4">
        <v>2.3069999999999999</v>
      </c>
    </row>
    <row r="67" spans="1:8" x14ac:dyDescent="0.3">
      <c r="A67" s="4">
        <v>2.0499999999999998</v>
      </c>
      <c r="B67" s="4">
        <v>0.97899999999999998</v>
      </c>
      <c r="C67" s="4">
        <v>1.3440000000000001</v>
      </c>
      <c r="D67" s="4">
        <v>1.3819999999999999</v>
      </c>
      <c r="E67" s="4">
        <v>1.75</v>
      </c>
      <c r="F67" s="4">
        <v>1.9330000000000001</v>
      </c>
      <c r="G67" s="4">
        <v>2.0790000000000002</v>
      </c>
      <c r="H67" s="4">
        <v>2.3340000000000001</v>
      </c>
    </row>
    <row r="68" spans="1:8" x14ac:dyDescent="0.3">
      <c r="A68" s="4">
        <v>2.1</v>
      </c>
      <c r="B68" s="4">
        <v>0.98099999999999998</v>
      </c>
      <c r="C68" s="4">
        <v>1.359</v>
      </c>
      <c r="D68" s="4">
        <v>1.3859999999999999</v>
      </c>
      <c r="E68" s="4">
        <v>1.756</v>
      </c>
      <c r="F68" s="4">
        <v>1.9359999999999999</v>
      </c>
      <c r="G68" s="4">
        <v>2.1030000000000002</v>
      </c>
      <c r="H68" s="4">
        <v>2.3610000000000002</v>
      </c>
    </row>
    <row r="69" spans="1:8" x14ac:dyDescent="0.3">
      <c r="A69" s="4">
        <v>2.15</v>
      </c>
      <c r="B69" s="4">
        <v>0.98299999999999998</v>
      </c>
      <c r="C69" s="4">
        <v>1.3740000000000001</v>
      </c>
      <c r="D69" s="4">
        <v>1.389</v>
      </c>
      <c r="E69" s="4">
        <v>1.7609999999999999</v>
      </c>
      <c r="F69" s="4">
        <v>1.94</v>
      </c>
      <c r="G69" s="4">
        <v>2.105</v>
      </c>
      <c r="H69" s="4">
        <v>2.3879999999999999</v>
      </c>
    </row>
    <row r="70" spans="1:8" x14ac:dyDescent="0.3">
      <c r="A70" s="4">
        <v>2.2000000000000002</v>
      </c>
      <c r="B70" s="4">
        <v>0.98499999999999999</v>
      </c>
      <c r="C70" s="4">
        <v>1.39</v>
      </c>
      <c r="D70" s="4">
        <v>1.3919999999999999</v>
      </c>
      <c r="E70" s="4">
        <v>1.766</v>
      </c>
      <c r="F70" s="4">
        <v>1.944</v>
      </c>
      <c r="G70" s="4">
        <v>2.109</v>
      </c>
      <c r="H70" s="4">
        <v>2.4140000000000001</v>
      </c>
    </row>
    <row r="71" spans="1:8" x14ac:dyDescent="0.3">
      <c r="A71" s="4">
        <v>2.25</v>
      </c>
      <c r="B71" s="4">
        <v>0.98599999999999999</v>
      </c>
      <c r="C71" s="4">
        <v>1.4039999999999999</v>
      </c>
      <c r="D71" s="4">
        <v>1.395</v>
      </c>
      <c r="E71" s="4">
        <v>1.77</v>
      </c>
      <c r="F71" s="4">
        <v>1.9470000000000001</v>
      </c>
      <c r="G71" s="4">
        <v>2.113</v>
      </c>
      <c r="H71" s="4">
        <v>2.44</v>
      </c>
    </row>
    <row r="72" spans="1:8" x14ac:dyDescent="0.3">
      <c r="A72" s="4">
        <v>2.2999999999999998</v>
      </c>
      <c r="B72" s="4">
        <v>0.98799999999999999</v>
      </c>
      <c r="C72" s="4">
        <v>1.419</v>
      </c>
      <c r="D72" s="4">
        <v>1.397</v>
      </c>
      <c r="E72" s="4">
        <v>1.774</v>
      </c>
      <c r="F72" s="4">
        <v>1.9510000000000001</v>
      </c>
      <c r="G72" s="4">
        <v>2.1160000000000001</v>
      </c>
      <c r="H72" s="4">
        <v>2.4649999999999999</v>
      </c>
    </row>
    <row r="73" spans="1:8" x14ac:dyDescent="0.3">
      <c r="A73" s="4">
        <v>2.35</v>
      </c>
      <c r="B73" s="4">
        <v>0.98899999999999999</v>
      </c>
      <c r="C73" s="4">
        <v>1.4330000000000001</v>
      </c>
      <c r="D73" s="4">
        <v>1.4</v>
      </c>
      <c r="E73" s="4">
        <v>1.778</v>
      </c>
      <c r="F73" s="4">
        <v>1.954</v>
      </c>
      <c r="G73" s="4">
        <v>2.12</v>
      </c>
      <c r="H73" s="4">
        <v>2.4900000000000002</v>
      </c>
    </row>
    <row r="74" spans="1:8" x14ac:dyDescent="0.3">
      <c r="A74" s="4">
        <v>2.4</v>
      </c>
      <c r="B74" s="4">
        <v>0.99099999999999999</v>
      </c>
      <c r="C74" s="4">
        <v>1.448</v>
      </c>
      <c r="D74" s="4">
        <v>1.4019999999999999</v>
      </c>
      <c r="E74" s="4">
        <v>1.7809999999999999</v>
      </c>
      <c r="F74" s="4">
        <v>1.9570000000000001</v>
      </c>
      <c r="G74" s="4">
        <v>2.1230000000000002</v>
      </c>
      <c r="H74" s="4">
        <v>2.5150000000000001</v>
      </c>
    </row>
    <row r="75" spans="1:8" x14ac:dyDescent="0.3">
      <c r="A75" s="4">
        <v>2.4500000000000002</v>
      </c>
      <c r="B75" s="4">
        <v>0.99199999999999999</v>
      </c>
      <c r="C75" s="4">
        <v>1.462</v>
      </c>
      <c r="D75" s="4">
        <v>1.4039999999999999</v>
      </c>
      <c r="E75" s="4">
        <v>1.784</v>
      </c>
      <c r="F75" s="4">
        <v>1.96</v>
      </c>
      <c r="G75" s="4">
        <v>2.1259999999999999</v>
      </c>
      <c r="H75" s="4">
        <v>2.5390000000000001</v>
      </c>
    </row>
    <row r="76" spans="1:8" x14ac:dyDescent="0.3">
      <c r="A76" s="4">
        <v>2.5</v>
      </c>
      <c r="B76" s="4">
        <v>0.99299999999999999</v>
      </c>
      <c r="C76" s="4">
        <v>1.4750000000000001</v>
      </c>
      <c r="D76" s="4">
        <v>1.4059999999999999</v>
      </c>
      <c r="E76" s="4">
        <v>1.786</v>
      </c>
      <c r="F76" s="4">
        <v>1.962</v>
      </c>
      <c r="G76" s="4">
        <v>2.129</v>
      </c>
      <c r="H76" s="4">
        <v>2.5630000000000002</v>
      </c>
    </row>
    <row r="77" spans="1:8" x14ac:dyDescent="0.3">
      <c r="A77" s="4">
        <v>2.5499999999999998</v>
      </c>
      <c r="B77" s="4">
        <v>0.99399999999999999</v>
      </c>
      <c r="C77" s="4">
        <v>1.4890000000000001</v>
      </c>
      <c r="D77" s="4">
        <v>1.407</v>
      </c>
      <c r="E77" s="4">
        <v>1.7889999999999999</v>
      </c>
      <c r="F77" s="4">
        <v>1.9650000000000001</v>
      </c>
      <c r="G77" s="4">
        <v>2.1320000000000001</v>
      </c>
      <c r="H77" s="4">
        <v>2.5859999999999999</v>
      </c>
    </row>
    <row r="78" spans="1:8" x14ac:dyDescent="0.3">
      <c r="A78" s="4">
        <v>2.6</v>
      </c>
      <c r="B78" s="4">
        <v>0.995</v>
      </c>
      <c r="C78" s="4">
        <v>1.502</v>
      </c>
      <c r="D78" s="4">
        <v>1.409</v>
      </c>
      <c r="E78" s="4">
        <v>1.7909999999999999</v>
      </c>
      <c r="F78" s="4">
        <v>1.9670000000000001</v>
      </c>
      <c r="G78" s="4">
        <v>2.1339999999999999</v>
      </c>
      <c r="H78" s="4">
        <v>2.609</v>
      </c>
    </row>
    <row r="79" spans="1:8" x14ac:dyDescent="0.3">
      <c r="A79" s="4">
        <v>2.65</v>
      </c>
      <c r="B79" s="4">
        <v>0.996</v>
      </c>
      <c r="C79" s="4">
        <v>1.5149999999999999</v>
      </c>
      <c r="D79" s="4">
        <v>1.41</v>
      </c>
      <c r="E79" s="4">
        <v>1.792</v>
      </c>
      <c r="F79" s="4">
        <v>1.9690000000000001</v>
      </c>
      <c r="G79" s="4">
        <v>2.1360000000000001</v>
      </c>
      <c r="H79" s="4">
        <v>2.6160000000000001</v>
      </c>
    </row>
    <row r="80" spans="1:8" x14ac:dyDescent="0.3">
      <c r="A80" s="4">
        <v>2.7</v>
      </c>
      <c r="B80" s="4">
        <v>0.997</v>
      </c>
      <c r="C80" s="4">
        <v>1.528</v>
      </c>
      <c r="D80" s="4">
        <v>1.411</v>
      </c>
      <c r="E80" s="4">
        <v>1.794</v>
      </c>
      <c r="F80" s="4">
        <v>1.97</v>
      </c>
      <c r="G80" s="4">
        <v>2.137</v>
      </c>
      <c r="H80" s="4">
        <v>2.6179999999999999</v>
      </c>
    </row>
    <row r="81" spans="1:8" x14ac:dyDescent="0.3">
      <c r="A81" s="4">
        <v>2.75</v>
      </c>
      <c r="B81" s="4">
        <v>0.997</v>
      </c>
      <c r="C81" s="4">
        <v>1.54</v>
      </c>
      <c r="D81" s="4">
        <v>1.4119999999999999</v>
      </c>
      <c r="E81" s="4">
        <v>1.7949999999999999</v>
      </c>
      <c r="F81" s="4">
        <v>1.9710000000000001</v>
      </c>
      <c r="G81" s="4">
        <v>2.1389999999999998</v>
      </c>
      <c r="H81" s="4">
        <v>2.62</v>
      </c>
    </row>
    <row r="82" spans="1:8" x14ac:dyDescent="0.3">
      <c r="A82" s="4">
        <v>2.8</v>
      </c>
      <c r="B82" s="4">
        <v>0.998</v>
      </c>
      <c r="C82" s="4">
        <v>1.5529999999999999</v>
      </c>
      <c r="D82" s="4">
        <v>1.413</v>
      </c>
      <c r="E82" s="4">
        <v>1.796</v>
      </c>
      <c r="F82" s="4">
        <v>1.9730000000000001</v>
      </c>
      <c r="G82" s="4">
        <v>2.14</v>
      </c>
      <c r="H82" s="4">
        <v>2.621</v>
      </c>
    </row>
    <row r="83" spans="1:8" x14ac:dyDescent="0.3">
      <c r="A83" s="4">
        <v>2.85</v>
      </c>
      <c r="B83" s="4">
        <v>0.998</v>
      </c>
      <c r="C83" s="4">
        <v>1.5649999999999999</v>
      </c>
      <c r="D83" s="4">
        <v>1.413</v>
      </c>
      <c r="E83" s="4">
        <v>1.7969999999999999</v>
      </c>
      <c r="F83" s="4">
        <v>1.974</v>
      </c>
      <c r="G83" s="4">
        <v>2.141</v>
      </c>
      <c r="H83" s="4">
        <v>2.6230000000000002</v>
      </c>
    </row>
    <row r="84" spans="1:8" x14ac:dyDescent="0.3">
      <c r="A84" s="4">
        <v>2.9</v>
      </c>
      <c r="B84" s="4">
        <v>0.999</v>
      </c>
      <c r="C84" s="4">
        <v>1.577</v>
      </c>
      <c r="D84" s="4">
        <v>1.4139999999999999</v>
      </c>
      <c r="E84" s="4">
        <v>1.7969999999999999</v>
      </c>
      <c r="F84" s="4">
        <v>1.974</v>
      </c>
      <c r="G84" s="4">
        <v>2.1419999999999999</v>
      </c>
      <c r="H84" s="4">
        <v>2.6240000000000001</v>
      </c>
    </row>
    <row r="85" spans="1:8" x14ac:dyDescent="0.3">
      <c r="A85" s="4">
        <v>2.95</v>
      </c>
      <c r="B85" s="4">
        <v>0.999</v>
      </c>
      <c r="C85" s="4">
        <v>1.589</v>
      </c>
      <c r="D85" s="4">
        <v>1.4139999999999999</v>
      </c>
      <c r="E85" s="4">
        <v>1.798</v>
      </c>
      <c r="F85" s="4">
        <v>1.9750000000000001</v>
      </c>
      <c r="G85" s="4">
        <v>2.1429999999999998</v>
      </c>
      <c r="H85" s="4">
        <v>2.625</v>
      </c>
    </row>
    <row r="86" spans="1:8" x14ac:dyDescent="0.3">
      <c r="A86" s="4">
        <v>3</v>
      </c>
      <c r="B86" s="4">
        <v>0.999</v>
      </c>
      <c r="C86" s="4">
        <v>1.601</v>
      </c>
      <c r="D86" s="4">
        <v>1.4139999999999999</v>
      </c>
      <c r="E86" s="4">
        <v>1.798</v>
      </c>
      <c r="F86" s="4">
        <v>1.976</v>
      </c>
      <c r="G86" s="4">
        <v>2.1440000000000001</v>
      </c>
      <c r="H86" s="4">
        <v>2.625</v>
      </c>
    </row>
    <row r="87" spans="1:8" x14ac:dyDescent="0.3">
      <c r="A87" s="4">
        <v>3.05</v>
      </c>
      <c r="B87" s="4">
        <v>0.999</v>
      </c>
      <c r="C87" s="4">
        <v>1.6120000000000001</v>
      </c>
      <c r="D87" s="4">
        <v>1.415</v>
      </c>
      <c r="E87" s="4">
        <v>1.7989999999999999</v>
      </c>
      <c r="F87" s="4">
        <v>1.976</v>
      </c>
      <c r="G87" s="4">
        <v>2.1440000000000001</v>
      </c>
      <c r="H87" s="4">
        <v>2.6259999999999999</v>
      </c>
    </row>
    <row r="88" spans="1:8" x14ac:dyDescent="0.3">
      <c r="A88" s="4">
        <v>3.1</v>
      </c>
      <c r="B88" s="4">
        <v>0.999</v>
      </c>
      <c r="C88" s="4">
        <v>1.623</v>
      </c>
      <c r="D88" s="4">
        <v>1.415</v>
      </c>
      <c r="E88" s="4">
        <v>1.7989999999999999</v>
      </c>
      <c r="F88" s="4">
        <v>1.9770000000000001</v>
      </c>
      <c r="G88" s="4">
        <v>2.1440000000000001</v>
      </c>
      <c r="H88" s="4">
        <v>2.6259999999999999</v>
      </c>
    </row>
    <row r="89" spans="1:8" x14ac:dyDescent="0.3">
      <c r="A89" s="4">
        <v>3.15</v>
      </c>
      <c r="B89" s="4">
        <v>1</v>
      </c>
      <c r="C89" s="4">
        <v>1.635</v>
      </c>
      <c r="D89" s="4">
        <v>1.415</v>
      </c>
      <c r="E89" s="4">
        <v>1.7989999999999999</v>
      </c>
      <c r="F89" s="4">
        <v>1.9770000000000001</v>
      </c>
      <c r="G89" s="4">
        <v>2.145</v>
      </c>
      <c r="H89" s="4">
        <v>2.6269999999999998</v>
      </c>
    </row>
    <row r="90" spans="1:8" x14ac:dyDescent="0.3">
      <c r="A90" s="4">
        <v>3.2</v>
      </c>
      <c r="B90" s="4">
        <v>1</v>
      </c>
      <c r="C90" s="4">
        <v>1.6459999999999999</v>
      </c>
      <c r="D90" s="4">
        <v>1.415</v>
      </c>
      <c r="E90" s="4">
        <v>1.7989999999999999</v>
      </c>
      <c r="F90" s="4">
        <v>1.9770000000000001</v>
      </c>
      <c r="G90" s="4">
        <v>2.145</v>
      </c>
      <c r="H90" s="4">
        <v>2.6269999999999998</v>
      </c>
    </row>
    <row r="91" spans="1:8" x14ac:dyDescent="0.3">
      <c r="A91" s="4">
        <v>3.25</v>
      </c>
      <c r="B91" s="4">
        <v>1</v>
      </c>
      <c r="C91" s="4">
        <v>1.657</v>
      </c>
      <c r="D91" s="4">
        <v>1.415</v>
      </c>
      <c r="E91" s="4">
        <v>1.7989999999999999</v>
      </c>
      <c r="F91" s="4">
        <v>1.9770000000000001</v>
      </c>
      <c r="G91" s="4">
        <v>2.145</v>
      </c>
      <c r="H91" s="4">
        <v>2.6269999999999998</v>
      </c>
    </row>
    <row r="92" spans="1:8" x14ac:dyDescent="0.3">
      <c r="A92" s="4">
        <v>3.3</v>
      </c>
      <c r="B92" s="4">
        <v>1</v>
      </c>
      <c r="C92" s="4">
        <v>1.6679999999999999</v>
      </c>
      <c r="D92" s="4">
        <v>1.415</v>
      </c>
      <c r="E92" s="4">
        <v>1.8</v>
      </c>
      <c r="F92" s="4">
        <v>1.9770000000000001</v>
      </c>
      <c r="G92" s="4">
        <v>2.145</v>
      </c>
      <c r="H92" s="4">
        <v>2.6280000000000001</v>
      </c>
    </row>
    <row r="93" spans="1:8" x14ac:dyDescent="0.3">
      <c r="A93" s="4">
        <v>3.35</v>
      </c>
      <c r="B93" s="4">
        <v>1</v>
      </c>
      <c r="C93" s="4">
        <v>1.679</v>
      </c>
      <c r="D93" s="4">
        <v>1.4159999999999999</v>
      </c>
      <c r="E93" s="4">
        <v>1.8</v>
      </c>
      <c r="F93" s="4">
        <v>1.978</v>
      </c>
      <c r="G93" s="4">
        <v>2.1459999999999999</v>
      </c>
      <c r="H93" s="4">
        <v>2.6280000000000001</v>
      </c>
    </row>
    <row r="94" spans="1:8" x14ac:dyDescent="0.3">
      <c r="A94" s="4">
        <v>3.4</v>
      </c>
      <c r="B94" s="4">
        <v>1</v>
      </c>
      <c r="C94" s="4">
        <v>1.6890000000000001</v>
      </c>
      <c r="D94" s="4">
        <v>1.4159999999999999</v>
      </c>
      <c r="E94" s="4">
        <v>1.8</v>
      </c>
      <c r="F94" s="4">
        <v>1.978</v>
      </c>
      <c r="G94" s="4">
        <v>2.1459999999999999</v>
      </c>
      <c r="H94" s="4">
        <v>2.6280000000000001</v>
      </c>
    </row>
    <row r="95" spans="1:8" x14ac:dyDescent="0.3">
      <c r="A95" s="4">
        <v>3.45</v>
      </c>
      <c r="B95" s="4">
        <v>1</v>
      </c>
      <c r="C95" s="4">
        <v>1.7</v>
      </c>
      <c r="D95" s="4">
        <v>1.4159999999999999</v>
      </c>
      <c r="E95" s="4">
        <v>1.8</v>
      </c>
      <c r="F95" s="4">
        <v>1.978</v>
      </c>
      <c r="G95" s="4">
        <v>2.1459999999999999</v>
      </c>
      <c r="H95" s="4">
        <v>2.6280000000000001</v>
      </c>
    </row>
    <row r="96" spans="1:8" x14ac:dyDescent="0.3">
      <c r="A96" s="4">
        <v>3.5</v>
      </c>
      <c r="B96" s="4">
        <v>1</v>
      </c>
      <c r="C96" s="4">
        <v>1.7110000000000001</v>
      </c>
      <c r="D96" s="4">
        <v>1.4159999999999999</v>
      </c>
      <c r="E96" s="4">
        <v>1.8</v>
      </c>
      <c r="F96" s="4">
        <v>1.978</v>
      </c>
      <c r="G96" s="4">
        <v>2.1459999999999999</v>
      </c>
      <c r="H96" s="4">
        <v>2.6280000000000001</v>
      </c>
    </row>
  </sheetData>
  <printOptions horizontalCentered="1"/>
  <pageMargins left="0.39370078740157483" right="0.39370078740157483" top="0.39370078740157483" bottom="0.39370078740157483" header="0.31496062992125984" footer="0.31496062992125984"/>
  <pageSetup paperSize="9" scale="90" fitToHeight="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D6B9-B372-48C6-B04C-5514AB9F5D11}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table</vt:lpstr>
      <vt:lpstr>original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2025-02-23T14:53:58Z</dcterms:created>
  <dcterms:modified xsi:type="dcterms:W3CDTF">2025-02-23T14:55:04Z</dcterms:modified>
</cp:coreProperties>
</file>