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LABMAREMI\LISTA DE PRECIOS\"/>
    </mc:Choice>
  </mc:AlternateContent>
  <xr:revisionPtr revIDLastSave="0" documentId="13_ncr:1_{3024A5AE-03D8-493F-8AAC-674C5E400650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IND" sheetId="1" r:id="rId1"/>
    <sheet name="AUTO." sheetId="5" r:id="rId2"/>
    <sheet name="OTROS" sheetId="8" r:id="rId3"/>
    <sheet name="LAVANDERIA" sheetId="7" r:id="rId4"/>
    <sheet name="ALIM." sheetId="3" r:id="rId5"/>
    <sheet name="INST." sheetId="2" r:id="rId6"/>
    <sheet name="CATALOGO" sheetId="11" r:id="rId7"/>
    <sheet name="FARMA" sheetId="10" r:id="rId8"/>
    <sheet name="MATERIALES" sheetId="4" r:id="rId9"/>
    <sheet name="Hoja1" sheetId="12" r:id="rId10"/>
    <sheet name="RESTAURANTES" sheetId="9" r:id="rId11"/>
  </sheets>
  <definedNames>
    <definedName name="_xlnm.Print_Area" localSheetId="0">IND!$B$1:$H$27</definedName>
    <definedName name="_xlnm.Print_Area" localSheetId="8">MATERIALES!$A$3:$H$330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9" l="1"/>
  <c r="G82" i="9"/>
  <c r="E78" i="9"/>
  <c r="G78" i="9"/>
  <c r="E77" i="9"/>
  <c r="F136" i="4" l="1"/>
  <c r="H136" i="4" s="1"/>
  <c r="F135" i="4"/>
  <c r="F137" i="4"/>
  <c r="H137" i="4"/>
  <c r="H135" i="4"/>
  <c r="F67" i="2"/>
  <c r="H67" i="2"/>
  <c r="I67" i="2"/>
  <c r="F42" i="2"/>
  <c r="H42" i="2"/>
  <c r="I42" i="2"/>
  <c r="H30" i="2"/>
  <c r="F30" i="2"/>
  <c r="I30" i="2"/>
  <c r="F18" i="2"/>
  <c r="I18" i="2"/>
  <c r="H18" i="2"/>
  <c r="F17" i="2"/>
  <c r="H17" i="2"/>
  <c r="I17" i="2"/>
  <c r="F16" i="2"/>
  <c r="H16" i="2"/>
  <c r="I16" i="2"/>
  <c r="F15" i="2"/>
  <c r="H15" i="2"/>
  <c r="I15" i="2"/>
  <c r="F39" i="3"/>
  <c r="I39" i="3"/>
  <c r="H39" i="3"/>
  <c r="F38" i="3"/>
  <c r="H38" i="3"/>
  <c r="I38" i="3"/>
  <c r="F10" i="2"/>
  <c r="F11" i="2"/>
  <c r="I10" i="2"/>
  <c r="I11" i="2"/>
  <c r="H10" i="2"/>
  <c r="H11" i="2"/>
  <c r="F33" i="3"/>
  <c r="F34" i="3"/>
  <c r="F31" i="3"/>
  <c r="F32" i="3"/>
  <c r="F19" i="3"/>
  <c r="H19" i="3"/>
  <c r="I19" i="3"/>
  <c r="F18" i="3"/>
  <c r="H18" i="3"/>
  <c r="I18" i="3"/>
  <c r="F176" i="4"/>
  <c r="H176" i="4"/>
  <c r="F303" i="4"/>
  <c r="H303" i="4"/>
  <c r="F260" i="4"/>
  <c r="H260" i="4"/>
  <c r="F214" i="4"/>
  <c r="H214" i="4"/>
  <c r="E30" i="9" l="1"/>
  <c r="G30" i="9"/>
  <c r="F359" i="4"/>
  <c r="H359" i="4"/>
  <c r="F331" i="4"/>
  <c r="H331" i="4"/>
  <c r="F325" i="4"/>
  <c r="H325" i="4"/>
  <c r="F271" i="4"/>
  <c r="H271" i="4"/>
  <c r="F287" i="4"/>
  <c r="H287" i="4"/>
  <c r="F278" i="4"/>
  <c r="H278" i="4"/>
  <c r="F284" i="4"/>
  <c r="H284" i="4"/>
  <c r="F246" i="4"/>
  <c r="H246" i="4"/>
  <c r="F269" i="4"/>
  <c r="H269" i="4"/>
  <c r="F272" i="4"/>
  <c r="H272" i="4"/>
  <c r="F264" i="4"/>
  <c r="H264" i="4"/>
  <c r="F270" i="4"/>
  <c r="H270" i="4"/>
  <c r="F267" i="4"/>
  <c r="H267" i="4"/>
  <c r="F266" i="4"/>
  <c r="H266" i="4"/>
  <c r="F268" i="4"/>
  <c r="H268" i="4"/>
  <c r="F265" i="4"/>
  <c r="H265" i="4"/>
  <c r="F263" i="4"/>
  <c r="H263" i="4"/>
  <c r="F262" i="4"/>
  <c r="H262" i="4"/>
  <c r="F230" i="4"/>
  <c r="H230" i="4"/>
  <c r="F221" i="4"/>
  <c r="H221" i="4"/>
  <c r="F190" i="4"/>
  <c r="H190" i="4"/>
  <c r="F170" i="4"/>
  <c r="H170" i="4"/>
  <c r="H161" i="4"/>
  <c r="F161" i="4"/>
  <c r="H160" i="4"/>
  <c r="F160" i="4"/>
  <c r="H159" i="4"/>
  <c r="F159" i="4"/>
  <c r="F156" i="4"/>
  <c r="H156" i="4"/>
  <c r="F151" i="4"/>
  <c r="H151" i="4"/>
  <c r="F27" i="4"/>
  <c r="H27" i="4"/>
  <c r="H33" i="3"/>
  <c r="H34" i="3"/>
  <c r="F368" i="4"/>
  <c r="H368" i="4"/>
  <c r="F337" i="4"/>
  <c r="H337" i="4"/>
  <c r="F334" i="4"/>
  <c r="H334" i="4"/>
  <c r="F330" i="4"/>
  <c r="H330" i="4"/>
  <c r="F316" i="4"/>
  <c r="H316" i="4"/>
  <c r="F256" i="4"/>
  <c r="H256" i="4"/>
  <c r="F255" i="4"/>
  <c r="H255" i="4"/>
  <c r="F235" i="4"/>
  <c r="H235" i="4"/>
  <c r="F223" i="4"/>
  <c r="H223" i="4"/>
  <c r="F201" i="4"/>
  <c r="H201" i="4"/>
  <c r="F187" i="4"/>
  <c r="H187" i="4"/>
  <c r="F157" i="4"/>
  <c r="H157" i="4"/>
  <c r="F175" i="4"/>
  <c r="H175" i="4"/>
  <c r="F174" i="4"/>
  <c r="H174" i="4"/>
  <c r="F158" i="4"/>
  <c r="H158" i="4"/>
  <c r="F162" i="4"/>
  <c r="H162" i="4"/>
  <c r="F108" i="4"/>
  <c r="H108" i="4"/>
  <c r="F63" i="4"/>
  <c r="H63" i="4"/>
  <c r="H41" i="4"/>
  <c r="H42" i="4"/>
  <c r="H43" i="4"/>
  <c r="H11" i="4"/>
  <c r="F290" i="4" l="1"/>
  <c r="H290" i="4"/>
  <c r="F288" i="4"/>
  <c r="H288" i="4"/>
  <c r="F280" i="4"/>
  <c r="H280" i="4"/>
  <c r="F105" i="4"/>
  <c r="F57" i="4"/>
  <c r="H57" i="4"/>
  <c r="H48" i="4"/>
  <c r="F48" i="4"/>
  <c r="F199" i="4" l="1"/>
  <c r="E83" i="9" l="1"/>
  <c r="G83" i="9"/>
  <c r="I77" i="2"/>
  <c r="H77" i="2"/>
  <c r="F77" i="2"/>
  <c r="I76" i="2"/>
  <c r="H76" i="2"/>
  <c r="F76" i="2"/>
  <c r="H74" i="2"/>
  <c r="I74" i="2"/>
  <c r="H73" i="2"/>
  <c r="I73" i="2"/>
  <c r="I75" i="2"/>
  <c r="H75" i="2"/>
  <c r="I72" i="2"/>
  <c r="H72" i="2"/>
  <c r="F62" i="2"/>
  <c r="H62" i="2"/>
  <c r="I62" i="2"/>
  <c r="F63" i="2"/>
  <c r="H63" i="2"/>
  <c r="I63" i="2"/>
  <c r="F61" i="2"/>
  <c r="H61" i="2"/>
  <c r="I61" i="2"/>
  <c r="F60" i="2"/>
  <c r="H60" i="2"/>
  <c r="I60" i="2"/>
  <c r="F59" i="2"/>
  <c r="H59" i="2"/>
  <c r="I59" i="2"/>
  <c r="F68" i="2"/>
  <c r="H68" i="2"/>
  <c r="I68" i="2"/>
  <c r="F66" i="2"/>
  <c r="H66" i="2"/>
  <c r="I66" i="2"/>
  <c r="F65" i="2"/>
  <c r="H65" i="2"/>
  <c r="I65" i="2"/>
  <c r="F64" i="2"/>
  <c r="H64" i="2"/>
  <c r="I64" i="2"/>
  <c r="H31" i="2"/>
  <c r="F84" i="4" l="1"/>
  <c r="H84" i="4"/>
  <c r="F77" i="4"/>
  <c r="H77" i="4"/>
  <c r="E64" i="9"/>
  <c r="G64" i="9"/>
  <c r="F332" i="4"/>
  <c r="H332" i="4"/>
  <c r="F329" i="4"/>
  <c r="H329" i="4"/>
  <c r="F328" i="4"/>
  <c r="H328" i="4"/>
  <c r="F298" i="4"/>
  <c r="H298" i="4"/>
  <c r="F308" i="4"/>
  <c r="F307" i="4"/>
  <c r="H307" i="4"/>
  <c r="F299" i="4"/>
  <c r="H299" i="4"/>
  <c r="H297" i="4"/>
  <c r="F297" i="4"/>
  <c r="H261" i="4" l="1"/>
  <c r="F261" i="4"/>
  <c r="H259" i="4"/>
  <c r="F259" i="4"/>
  <c r="H258" i="4"/>
  <c r="F258" i="4"/>
  <c r="H247" i="4"/>
  <c r="F247" i="4"/>
  <c r="H244" i="4"/>
  <c r="F244" i="4"/>
  <c r="H236" i="4"/>
  <c r="F236" i="4"/>
  <c r="F225" i="4"/>
  <c r="H225" i="4"/>
  <c r="H226" i="4"/>
  <c r="F226" i="4"/>
  <c r="H224" i="4"/>
  <c r="F224" i="4"/>
  <c r="H222" i="4"/>
  <c r="F222" i="4"/>
  <c r="F217" i="4"/>
  <c r="H217" i="4"/>
  <c r="H195" i="4"/>
  <c r="F370" i="4"/>
  <c r="H370" i="4"/>
  <c r="F362" i="4"/>
  <c r="H362" i="4"/>
  <c r="F354" i="4"/>
  <c r="H354" i="4"/>
  <c r="H347" i="4"/>
  <c r="F358" i="4"/>
  <c r="H358" i="4"/>
  <c r="F351" i="4"/>
  <c r="H351" i="4"/>
  <c r="F350" i="4"/>
  <c r="H350" i="4"/>
  <c r="F291" i="4"/>
  <c r="H291" i="4"/>
  <c r="H282" i="4"/>
  <c r="H283" i="4"/>
  <c r="F282" i="4"/>
  <c r="F283" i="4"/>
  <c r="F250" i="4"/>
  <c r="H250" i="4"/>
  <c r="F249" i="4"/>
  <c r="H249" i="4"/>
  <c r="F233" i="4"/>
  <c r="H233" i="4"/>
  <c r="F232" i="4"/>
  <c r="H232" i="4"/>
  <c r="F231" i="4"/>
  <c r="H231" i="4"/>
  <c r="F238" i="4"/>
  <c r="H238" i="4"/>
  <c r="F228" i="4"/>
  <c r="H228" i="4"/>
  <c r="F200" i="4"/>
  <c r="H200" i="4"/>
  <c r="F192" i="4"/>
  <c r="H192" i="4"/>
  <c r="F186" i="4"/>
  <c r="H186" i="4"/>
  <c r="F194" i="4"/>
  <c r="H194" i="4"/>
  <c r="F121" i="4"/>
  <c r="H121" i="4"/>
  <c r="F102" i="4"/>
  <c r="H102" i="4"/>
  <c r="H54" i="4"/>
  <c r="H55" i="4"/>
  <c r="H56" i="4"/>
  <c r="H58" i="4"/>
  <c r="H59" i="4"/>
  <c r="H60" i="4"/>
  <c r="H61" i="4"/>
  <c r="H62" i="4"/>
  <c r="H64" i="4"/>
  <c r="H65" i="4"/>
  <c r="H66" i="4"/>
  <c r="H67" i="4"/>
  <c r="H68" i="4"/>
  <c r="H51" i="4"/>
  <c r="H52" i="4"/>
  <c r="H53" i="4"/>
  <c r="H50" i="4"/>
  <c r="F61" i="4"/>
  <c r="F58" i="4"/>
  <c r="F42" i="4"/>
  <c r="H44" i="4"/>
  <c r="H45" i="4"/>
  <c r="F67" i="4"/>
  <c r="F68" i="4"/>
  <c r="F66" i="4"/>
  <c r="F172" i="4"/>
  <c r="H172" i="4"/>
  <c r="F168" i="4"/>
  <c r="H168" i="4"/>
  <c r="F24" i="4"/>
  <c r="H24" i="4"/>
  <c r="F167" i="4"/>
  <c r="H167" i="4"/>
  <c r="F65" i="4"/>
  <c r="F22" i="4"/>
  <c r="H22" i="4"/>
  <c r="H10" i="4"/>
  <c r="H12" i="4"/>
  <c r="H13" i="4"/>
  <c r="H14" i="4"/>
  <c r="H15" i="4"/>
  <c r="H16" i="4"/>
  <c r="H17" i="4"/>
  <c r="H18" i="4"/>
  <c r="H19" i="4"/>
  <c r="H20" i="4"/>
  <c r="E116" i="9" l="1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15" i="9"/>
  <c r="E114" i="9"/>
  <c r="E113" i="9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9" i="1"/>
  <c r="E8" i="1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9" i="5"/>
  <c r="E8" i="5"/>
  <c r="F9" i="2"/>
  <c r="F12" i="2"/>
  <c r="F13" i="2"/>
  <c r="F14" i="2"/>
  <c r="F19" i="2"/>
  <c r="F20" i="2"/>
  <c r="F21" i="2"/>
  <c r="F22" i="2"/>
  <c r="F23" i="2"/>
  <c r="F24" i="2"/>
  <c r="F25" i="2"/>
  <c r="F26" i="2"/>
  <c r="F27" i="2"/>
  <c r="F28" i="2"/>
  <c r="F29" i="2"/>
  <c r="F31" i="2"/>
  <c r="F32" i="2"/>
  <c r="F33" i="2"/>
  <c r="F34" i="2"/>
  <c r="F35" i="2"/>
  <c r="F36" i="2"/>
  <c r="F37" i="2"/>
  <c r="F38" i="2"/>
  <c r="F39" i="2"/>
  <c r="F40" i="2"/>
  <c r="F41" i="2"/>
  <c r="F43" i="2"/>
  <c r="F44" i="2"/>
  <c r="F45" i="2"/>
  <c r="F46" i="2"/>
  <c r="F47" i="2"/>
  <c r="F48" i="2"/>
  <c r="F49" i="2"/>
  <c r="F58" i="2"/>
  <c r="F69" i="2"/>
  <c r="F70" i="2"/>
  <c r="F71" i="2"/>
  <c r="F8" i="2"/>
  <c r="F13" i="7"/>
  <c r="F14" i="7"/>
  <c r="F15" i="7"/>
  <c r="F16" i="7"/>
  <c r="F12" i="7"/>
  <c r="F11" i="7"/>
  <c r="F10" i="7"/>
  <c r="F9" i="7"/>
  <c r="F8" i="7"/>
  <c r="F9" i="3"/>
  <c r="F10" i="3"/>
  <c r="F11" i="3"/>
  <c r="F12" i="3"/>
  <c r="F13" i="3"/>
  <c r="F14" i="3"/>
  <c r="F15" i="3"/>
  <c r="F16" i="3"/>
  <c r="F17" i="3"/>
  <c r="F20" i="3"/>
  <c r="F21" i="3"/>
  <c r="F22" i="3"/>
  <c r="F23" i="3"/>
  <c r="F24" i="3"/>
  <c r="F25" i="3"/>
  <c r="F26" i="3"/>
  <c r="F27" i="3"/>
  <c r="F28" i="3"/>
  <c r="F29" i="3"/>
  <c r="F30" i="3"/>
  <c r="F35" i="3"/>
  <c r="F36" i="3"/>
  <c r="F37" i="3"/>
  <c r="F8" i="3"/>
  <c r="F7" i="3"/>
  <c r="E53" i="9"/>
  <c r="E54" i="9"/>
  <c r="E55" i="9"/>
  <c r="E56" i="9"/>
  <c r="E57" i="9"/>
  <c r="E58" i="9"/>
  <c r="E59" i="9"/>
  <c r="E60" i="9"/>
  <c r="E61" i="9"/>
  <c r="E62" i="9"/>
  <c r="E63" i="9"/>
  <c r="E65" i="9"/>
  <c r="E66" i="9"/>
  <c r="E67" i="9"/>
  <c r="E68" i="9"/>
  <c r="E69" i="9"/>
  <c r="E70" i="9"/>
  <c r="E71" i="9"/>
  <c r="E72" i="9"/>
  <c r="E73" i="9"/>
  <c r="E74" i="9"/>
  <c r="E75" i="9"/>
  <c r="E76" i="9"/>
  <c r="E79" i="9"/>
  <c r="E80" i="9"/>
  <c r="E81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52" i="9"/>
  <c r="E51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9" i="9"/>
  <c r="E8" i="9"/>
  <c r="F349" i="4"/>
  <c r="F352" i="4"/>
  <c r="F353" i="4"/>
  <c r="F355" i="4"/>
  <c r="F356" i="4"/>
  <c r="F357" i="4"/>
  <c r="F360" i="4"/>
  <c r="F361" i="4"/>
  <c r="F363" i="4"/>
  <c r="F364" i="4"/>
  <c r="F365" i="4"/>
  <c r="F366" i="4"/>
  <c r="F367" i="4"/>
  <c r="F369" i="4"/>
  <c r="F371" i="4"/>
  <c r="F372" i="4"/>
  <c r="F373" i="4"/>
  <c r="F374" i="4"/>
  <c r="F375" i="4"/>
  <c r="F376" i="4"/>
  <c r="F377" i="4"/>
  <c r="F378" i="4"/>
  <c r="F379" i="4"/>
  <c r="F348" i="4"/>
  <c r="F347" i="4"/>
  <c r="F346" i="4"/>
  <c r="F345" i="4"/>
  <c r="F344" i="4"/>
  <c r="F343" i="4"/>
  <c r="F317" i="4"/>
  <c r="F318" i="4"/>
  <c r="F319" i="4"/>
  <c r="F320" i="4"/>
  <c r="F321" i="4"/>
  <c r="F322" i="4"/>
  <c r="F323" i="4"/>
  <c r="F324" i="4"/>
  <c r="F326" i="4"/>
  <c r="F327" i="4"/>
  <c r="F333" i="4"/>
  <c r="F335" i="4"/>
  <c r="F336" i="4"/>
  <c r="F338" i="4"/>
  <c r="F315" i="4"/>
  <c r="F314" i="4"/>
  <c r="F245" i="4"/>
  <c r="F248" i="4"/>
  <c r="F251" i="4"/>
  <c r="F252" i="4"/>
  <c r="F253" i="4"/>
  <c r="F254" i="4"/>
  <c r="F257" i="4"/>
  <c r="F277" i="4"/>
  <c r="F279" i="4"/>
  <c r="F281" i="4"/>
  <c r="F285" i="4"/>
  <c r="F286" i="4"/>
  <c r="F289" i="4"/>
  <c r="F292" i="4"/>
  <c r="F293" i="4"/>
  <c r="F294" i="4"/>
  <c r="F295" i="4"/>
  <c r="F296" i="4"/>
  <c r="F300" i="4"/>
  <c r="F301" i="4"/>
  <c r="F302" i="4"/>
  <c r="F304" i="4"/>
  <c r="F305" i="4"/>
  <c r="F306" i="4"/>
  <c r="F309" i="4"/>
  <c r="F310" i="4"/>
  <c r="F243" i="4"/>
  <c r="H281" i="4"/>
  <c r="F216" i="4"/>
  <c r="F218" i="4"/>
  <c r="F219" i="4"/>
  <c r="F220" i="4"/>
  <c r="F227" i="4"/>
  <c r="F229" i="4"/>
  <c r="F234" i="4"/>
  <c r="F237" i="4"/>
  <c r="F239" i="4"/>
  <c r="F215" i="4"/>
  <c r="F213" i="4"/>
  <c r="F147" i="4"/>
  <c r="F148" i="4"/>
  <c r="F149" i="4"/>
  <c r="F150" i="4"/>
  <c r="F152" i="4"/>
  <c r="F153" i="4"/>
  <c r="F154" i="4"/>
  <c r="F155" i="4"/>
  <c r="F163" i="4"/>
  <c r="F164" i="4"/>
  <c r="F165" i="4"/>
  <c r="F166" i="4"/>
  <c r="F169" i="4"/>
  <c r="F171" i="4"/>
  <c r="F173" i="4"/>
  <c r="F177" i="4"/>
  <c r="F185" i="4"/>
  <c r="F188" i="4"/>
  <c r="F189" i="4"/>
  <c r="F191" i="4"/>
  <c r="F193" i="4"/>
  <c r="F198" i="4"/>
  <c r="F202" i="4"/>
  <c r="F203" i="4"/>
  <c r="F204" i="4"/>
  <c r="F205" i="4"/>
  <c r="F206" i="4"/>
  <c r="F146" i="4"/>
  <c r="F145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20" i="4"/>
  <c r="F119" i="4"/>
  <c r="F75" i="4"/>
  <c r="F76" i="4"/>
  <c r="F78" i="4"/>
  <c r="F79" i="4"/>
  <c r="F80" i="4"/>
  <c r="F81" i="4"/>
  <c r="F82" i="4"/>
  <c r="F83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3" i="4"/>
  <c r="F104" i="4"/>
  <c r="F106" i="4"/>
  <c r="F107" i="4"/>
  <c r="F109" i="4"/>
  <c r="F74" i="4"/>
  <c r="F73" i="4"/>
  <c r="F43" i="4"/>
  <c r="F41" i="4"/>
  <c r="F44" i="4"/>
  <c r="F45" i="4"/>
  <c r="F46" i="4"/>
  <c r="F47" i="4"/>
  <c r="F49" i="4"/>
  <c r="F50" i="4"/>
  <c r="F51" i="4"/>
  <c r="F52" i="4"/>
  <c r="F53" i="4"/>
  <c r="F54" i="4"/>
  <c r="F55" i="4"/>
  <c r="F56" i="4"/>
  <c r="F59" i="4"/>
  <c r="F60" i="4"/>
  <c r="F62" i="4"/>
  <c r="F64" i="4"/>
  <c r="F11" i="4"/>
  <c r="F12" i="4"/>
  <c r="F13" i="4"/>
  <c r="F14" i="4"/>
  <c r="F15" i="4"/>
  <c r="F16" i="4"/>
  <c r="F17" i="4"/>
  <c r="F18" i="4"/>
  <c r="F19" i="4"/>
  <c r="F20" i="4"/>
  <c r="F21" i="4"/>
  <c r="F23" i="4"/>
  <c r="F25" i="4"/>
  <c r="F26" i="4"/>
  <c r="F28" i="4"/>
  <c r="F29" i="4"/>
  <c r="F30" i="4"/>
  <c r="F31" i="4"/>
  <c r="F32" i="4"/>
  <c r="F33" i="4"/>
  <c r="F34" i="4"/>
  <c r="F35" i="4"/>
  <c r="F36" i="4"/>
  <c r="F10" i="4"/>
  <c r="H12" i="7"/>
  <c r="I12" i="7"/>
  <c r="H13" i="7"/>
  <c r="I13" i="7"/>
  <c r="H14" i="7"/>
  <c r="I14" i="7"/>
  <c r="H289" i="4" l="1"/>
  <c r="H78" i="4"/>
  <c r="H33" i="4"/>
  <c r="H30" i="4"/>
  <c r="H379" i="4"/>
  <c r="H378" i="4"/>
  <c r="H377" i="4"/>
  <c r="H376" i="4"/>
  <c r="H375" i="4"/>
  <c r="H374" i="4"/>
  <c r="H373" i="4"/>
  <c r="H372" i="4"/>
  <c r="H371" i="4"/>
  <c r="H369" i="4"/>
  <c r="H367" i="4"/>
  <c r="H366" i="4"/>
  <c r="H365" i="4"/>
  <c r="H364" i="4"/>
  <c r="H363" i="4"/>
  <c r="H361" i="4"/>
  <c r="H360" i="4"/>
  <c r="H357" i="4"/>
  <c r="H356" i="4"/>
  <c r="H355" i="4"/>
  <c r="H353" i="4"/>
  <c r="H352" i="4"/>
  <c r="H349" i="4"/>
  <c r="H348" i="4"/>
  <c r="H346" i="4"/>
  <c r="H345" i="4"/>
  <c r="H344" i="4"/>
  <c r="H343" i="4"/>
  <c r="H315" i="4"/>
  <c r="G104" i="9"/>
  <c r="G103" i="9"/>
  <c r="G52" i="9" l="1"/>
  <c r="H326" i="4" l="1"/>
  <c r="H324" i="4"/>
  <c r="H254" i="4" l="1"/>
  <c r="H251" i="4"/>
  <c r="H245" i="4" l="1"/>
  <c r="H220" i="4" l="1"/>
  <c r="H239" i="4"/>
  <c r="H237" i="4"/>
  <c r="H234" i="4"/>
  <c r="H199" i="4" l="1"/>
  <c r="H165" i="4"/>
  <c r="H146" i="4"/>
  <c r="H147" i="4"/>
  <c r="H120" i="4" l="1"/>
  <c r="H106" i="4"/>
  <c r="H104" i="4"/>
  <c r="H103" i="4"/>
  <c r="H101" i="4"/>
  <c r="H100" i="4"/>
  <c r="H99" i="4"/>
  <c r="H98" i="4"/>
  <c r="H97" i="4"/>
  <c r="H96" i="4"/>
  <c r="H95" i="4"/>
  <c r="H94" i="4"/>
  <c r="H92" i="4"/>
  <c r="H36" i="4" l="1"/>
  <c r="H35" i="4"/>
  <c r="H34" i="4"/>
  <c r="H32" i="4"/>
  <c r="H31" i="4"/>
  <c r="H29" i="4"/>
  <c r="H23" i="4" l="1"/>
  <c r="H28" i="4"/>
  <c r="H26" i="4"/>
  <c r="H25" i="4"/>
  <c r="H21" i="4"/>
  <c r="H49" i="4"/>
  <c r="H47" i="4"/>
  <c r="H46" i="4"/>
  <c r="H206" i="4"/>
  <c r="H65" i="10"/>
  <c r="F65" i="10"/>
  <c r="H64" i="10"/>
  <c r="F64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G62" i="9"/>
  <c r="H336" i="4"/>
  <c r="H338" i="4"/>
  <c r="H335" i="4"/>
  <c r="H333" i="4"/>
  <c r="I8" i="3"/>
  <c r="I9" i="3"/>
  <c r="I10" i="3"/>
  <c r="I11" i="3"/>
  <c r="I12" i="3"/>
  <c r="I13" i="3"/>
  <c r="I14" i="3"/>
  <c r="I15" i="3"/>
  <c r="I16" i="3"/>
  <c r="I17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H8" i="3"/>
  <c r="H9" i="3"/>
  <c r="H10" i="3"/>
  <c r="H11" i="3"/>
  <c r="H12" i="3"/>
  <c r="H13" i="3"/>
  <c r="H14" i="3"/>
  <c r="H15" i="3"/>
  <c r="H16" i="3"/>
  <c r="H17" i="3"/>
  <c r="H20" i="3"/>
  <c r="H21" i="3"/>
  <c r="H22" i="3"/>
  <c r="H23" i="3"/>
  <c r="H24" i="3"/>
  <c r="H25" i="3"/>
  <c r="H26" i="3"/>
  <c r="H27" i="3"/>
  <c r="H28" i="3"/>
  <c r="H29" i="3"/>
  <c r="H30" i="3"/>
  <c r="H32" i="3"/>
  <c r="H35" i="3"/>
  <c r="H36" i="3"/>
  <c r="H37" i="3"/>
  <c r="H216" i="4"/>
  <c r="H203" i="4"/>
  <c r="H155" i="4"/>
  <c r="H305" i="4" l="1"/>
  <c r="H279" i="4"/>
  <c r="H310" i="4"/>
  <c r="H309" i="4"/>
  <c r="H134" i="4"/>
  <c r="H133" i="4"/>
  <c r="G139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40" i="9"/>
  <c r="G141" i="9"/>
  <c r="G142" i="9"/>
  <c r="G113" i="9"/>
  <c r="G53" i="9"/>
  <c r="G54" i="9"/>
  <c r="G55" i="9"/>
  <c r="G56" i="9"/>
  <c r="G57" i="9"/>
  <c r="G58" i="9"/>
  <c r="G59" i="9"/>
  <c r="G60" i="9"/>
  <c r="G61" i="9"/>
  <c r="G63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9" i="9"/>
  <c r="G80" i="9"/>
  <c r="G81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5" i="9"/>
  <c r="G106" i="9"/>
  <c r="G107" i="9"/>
  <c r="G51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8" i="9"/>
  <c r="H253" i="4" l="1"/>
  <c r="H132" i="4"/>
  <c r="H131" i="4"/>
  <c r="H130" i="4"/>
  <c r="H129" i="4"/>
  <c r="H128" i="4"/>
  <c r="F63" i="10" l="1"/>
  <c r="H63" i="10"/>
  <c r="H42" i="10"/>
  <c r="H41" i="10"/>
  <c r="H40" i="10"/>
  <c r="H39" i="10"/>
  <c r="H38" i="10"/>
  <c r="H32" i="10"/>
  <c r="H31" i="10"/>
  <c r="H30" i="10"/>
  <c r="H29" i="10"/>
  <c r="H28" i="10"/>
  <c r="H19" i="10"/>
  <c r="H20" i="10"/>
  <c r="H21" i="10"/>
  <c r="H27" i="10"/>
  <c r="H26" i="10"/>
  <c r="H25" i="10"/>
  <c r="H24" i="10"/>
  <c r="H23" i="10"/>
  <c r="H22" i="10"/>
  <c r="H18" i="10"/>
  <c r="H17" i="10"/>
  <c r="H10" i="10"/>
  <c r="H11" i="10"/>
  <c r="H12" i="10"/>
  <c r="H13" i="10"/>
  <c r="H14" i="10"/>
  <c r="H15" i="10"/>
  <c r="H16" i="10"/>
  <c r="H9" i="10"/>
  <c r="H285" i="4" l="1"/>
  <c r="H277" i="4"/>
  <c r="H323" i="4" l="1"/>
  <c r="H317" i="4"/>
  <c r="H321" i="4"/>
  <c r="H319" i="4"/>
  <c r="H320" i="4"/>
  <c r="H322" i="4"/>
  <c r="H327" i="4"/>
  <c r="H318" i="4"/>
  <c r="H229" i="4"/>
  <c r="H227" i="4"/>
  <c r="H219" i="4"/>
  <c r="H218" i="4"/>
  <c r="H215" i="4"/>
  <c r="H213" i="4"/>
  <c r="H293" i="4"/>
  <c r="H173" i="4"/>
  <c r="H171" i="4"/>
  <c r="H169" i="4"/>
  <c r="H177" i="4"/>
  <c r="H166" i="4"/>
  <c r="H164" i="4"/>
  <c r="H153" i="4" l="1"/>
  <c r="H154" i="4"/>
  <c r="H163" i="4"/>
  <c r="H152" i="4"/>
  <c r="H198" i="4"/>
  <c r="H191" i="4"/>
  <c r="H189" i="4"/>
  <c r="H188" i="4"/>
  <c r="H193" i="4"/>
  <c r="H196" i="4"/>
  <c r="H149" i="4"/>
  <c r="H148" i="4"/>
  <c r="H150" i="4"/>
  <c r="H145" i="4"/>
  <c r="H109" i="4"/>
  <c r="H107" i="4"/>
  <c r="H105" i="4"/>
  <c r="H88" i="4"/>
  <c r="H89" i="4"/>
  <c r="H90" i="4"/>
  <c r="H91" i="4"/>
  <c r="H127" i="4"/>
  <c r="H126" i="4"/>
  <c r="H125" i="4"/>
  <c r="H124" i="4"/>
  <c r="H123" i="4"/>
  <c r="H122" i="4"/>
  <c r="H119" i="4"/>
  <c r="H87" i="4" l="1"/>
  <c r="H93" i="4"/>
  <c r="H86" i="4"/>
  <c r="H257" i="4"/>
  <c r="H252" i="4"/>
  <c r="H302" i="4" l="1"/>
  <c r="H301" i="4"/>
  <c r="H296" i="4"/>
  <c r="H300" i="4"/>
  <c r="H314" i="4"/>
  <c r="H243" i="4"/>
  <c r="H248" i="4"/>
  <c r="H286" i="4"/>
  <c r="H292" i="4"/>
  <c r="H294" i="4"/>
  <c r="H295" i="4"/>
  <c r="H304" i="4"/>
  <c r="H306" i="4"/>
  <c r="H73" i="4"/>
  <c r="H74" i="4"/>
  <c r="H75" i="4"/>
  <c r="H76" i="4"/>
  <c r="H79" i="4"/>
  <c r="H80" i="4"/>
  <c r="H81" i="4"/>
  <c r="H82" i="4"/>
  <c r="H83" i="4"/>
  <c r="H85" i="4"/>
  <c r="H185" i="4"/>
  <c r="H197" i="4"/>
  <c r="H202" i="4"/>
  <c r="H204" i="4"/>
  <c r="H205" i="4"/>
  <c r="G19" i="5"/>
  <c r="H19" i="5"/>
  <c r="G18" i="5"/>
  <c r="H18" i="5"/>
  <c r="H9" i="5"/>
  <c r="H10" i="5"/>
  <c r="H11" i="5"/>
  <c r="H12" i="5"/>
  <c r="H13" i="5"/>
  <c r="H14" i="5"/>
  <c r="H15" i="5"/>
  <c r="H16" i="5"/>
  <c r="H17" i="5"/>
  <c r="H20" i="5"/>
  <c r="H21" i="5"/>
  <c r="H22" i="5"/>
  <c r="H23" i="5"/>
  <c r="H24" i="5"/>
  <c r="H25" i="5"/>
  <c r="H8" i="5"/>
  <c r="G10" i="5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8" i="1"/>
  <c r="H27" i="2"/>
  <c r="I27" i="2"/>
  <c r="I8" i="2"/>
  <c r="I9" i="2"/>
  <c r="I12" i="2"/>
  <c r="I13" i="2"/>
  <c r="I14" i="2"/>
  <c r="I19" i="2"/>
  <c r="I20" i="2"/>
  <c r="I21" i="2"/>
  <c r="I22" i="2"/>
  <c r="I23" i="2"/>
  <c r="I24" i="2"/>
  <c r="I25" i="2"/>
  <c r="I26" i="2"/>
  <c r="I28" i="2"/>
  <c r="I29" i="2"/>
  <c r="I31" i="2"/>
  <c r="I32" i="2"/>
  <c r="I33" i="2"/>
  <c r="I34" i="2"/>
  <c r="I35" i="2"/>
  <c r="I36" i="2"/>
  <c r="I37" i="2"/>
  <c r="I38" i="2"/>
  <c r="I39" i="2"/>
  <c r="I40" i="2"/>
  <c r="I41" i="2"/>
  <c r="I43" i="2"/>
  <c r="I44" i="2"/>
  <c r="I45" i="2"/>
  <c r="I46" i="2"/>
  <c r="I47" i="2"/>
  <c r="I48" i="2"/>
  <c r="I49" i="2"/>
  <c r="I58" i="2"/>
  <c r="I69" i="2"/>
  <c r="I70" i="2"/>
  <c r="I71" i="2"/>
  <c r="E9" i="8"/>
  <c r="E10" i="8"/>
  <c r="E11" i="8"/>
  <c r="E12" i="8"/>
  <c r="E13" i="8"/>
  <c r="E14" i="8"/>
  <c r="E15" i="8"/>
  <c r="E16" i="8"/>
  <c r="E17" i="8"/>
  <c r="E18" i="8"/>
  <c r="E19" i="8"/>
  <c r="E8" i="8"/>
  <c r="H9" i="8"/>
  <c r="H10" i="8"/>
  <c r="H11" i="8"/>
  <c r="H12" i="8"/>
  <c r="H13" i="8"/>
  <c r="H14" i="8"/>
  <c r="H15" i="8"/>
  <c r="H16" i="8"/>
  <c r="H17" i="8"/>
  <c r="H18" i="8"/>
  <c r="H19" i="8"/>
  <c r="H8" i="8"/>
  <c r="I8" i="7"/>
  <c r="I9" i="7"/>
  <c r="I10" i="7"/>
  <c r="I11" i="7"/>
  <c r="I15" i="7"/>
  <c r="I16" i="7"/>
  <c r="I7" i="3"/>
  <c r="G19" i="8" l="1"/>
  <c r="G18" i="8"/>
  <c r="G17" i="8"/>
  <c r="G16" i="8"/>
  <c r="G15" i="8"/>
  <c r="G14" i="8"/>
  <c r="G13" i="8"/>
  <c r="G12" i="8"/>
  <c r="G11" i="8"/>
  <c r="G10" i="8"/>
  <c r="G9" i="8"/>
  <c r="G8" i="8"/>
  <c r="H16" i="7"/>
  <c r="H15" i="7"/>
  <c r="H11" i="7"/>
  <c r="H10" i="7"/>
  <c r="H9" i="7"/>
  <c r="H8" i="7"/>
  <c r="G25" i="5" l="1"/>
  <c r="G24" i="5"/>
  <c r="G23" i="5"/>
  <c r="G22" i="5"/>
  <c r="G21" i="5"/>
  <c r="G20" i="5"/>
  <c r="G17" i="5"/>
  <c r="G16" i="5"/>
  <c r="G15" i="5"/>
  <c r="G14" i="5"/>
  <c r="G13" i="5"/>
  <c r="G12" i="5"/>
  <c r="G11" i="5"/>
  <c r="G9" i="5"/>
  <c r="G8" i="5"/>
  <c r="H7" i="3" l="1"/>
  <c r="H29" i="2"/>
  <c r="H28" i="2"/>
  <c r="H9" i="2"/>
  <c r="H8" i="2"/>
  <c r="H23" i="2"/>
  <c r="H43" i="2"/>
  <c r="H26" i="2"/>
  <c r="H58" i="2"/>
  <c r="H69" i="2"/>
  <c r="H19" i="2" l="1"/>
  <c r="H20" i="2"/>
  <c r="H21" i="2"/>
  <c r="H22" i="2"/>
  <c r="H24" i="2"/>
  <c r="H45" i="2"/>
  <c r="H44" i="2"/>
  <c r="H41" i="2"/>
  <c r="H40" i="2"/>
  <c r="H39" i="2"/>
  <c r="H38" i="2"/>
  <c r="H37" i="2"/>
  <c r="H36" i="2"/>
  <c r="H35" i="2"/>
  <c r="H34" i="2"/>
  <c r="H33" i="2"/>
  <c r="H32" i="2"/>
  <c r="H49" i="2"/>
  <c r="H48" i="2"/>
  <c r="H47" i="2"/>
  <c r="H46" i="2"/>
  <c r="H14" i="2"/>
  <c r="H13" i="2"/>
  <c r="H12" i="2"/>
  <c r="H25" i="2"/>
  <c r="H71" i="2"/>
  <c r="H70" i="2"/>
  <c r="G27" i="1"/>
  <c r="G26" i="1"/>
  <c r="G25" i="1"/>
  <c r="G24" i="1"/>
  <c r="G23" i="1"/>
  <c r="G22" i="1"/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H34" i="10"/>
  <c r="H33" i="10"/>
  <c r="H35" i="10"/>
  <c r="H37" i="10"/>
  <c r="H36" i="10"/>
  <c r="H43" i="10"/>
  <c r="H45" i="10"/>
  <c r="H47" i="10"/>
  <c r="H44" i="10"/>
  <c r="H46" i="10"/>
</calcChain>
</file>

<file path=xl/sharedStrings.xml><?xml version="1.0" encoding="utf-8"?>
<sst xmlns="http://schemas.openxmlformats.org/spreadsheetml/2006/main" count="1724" uniqueCount="803">
  <si>
    <t>FCF ABRILLANTADOR DE LLANTAS</t>
  </si>
  <si>
    <t>BLEM  HIPOCLORITO DE CALCIO 70%</t>
  </si>
  <si>
    <t>KRIK LIMPIADOR DE CELULARES</t>
  </si>
  <si>
    <t>KRIK SACA RAPIDO</t>
  </si>
  <si>
    <t>KRIK ELECTRODOMESTICOS</t>
  </si>
  <si>
    <t>KRIK COPAS</t>
  </si>
  <si>
    <t>KRIK ACERO INOXIDABLE</t>
  </si>
  <si>
    <t>KRIK BICARBONATO DE SODIO</t>
  </si>
  <si>
    <t>KRIK  LUSTRA MUEBLES ROJO</t>
  </si>
  <si>
    <t>KRIK LUSTRA MUEBLES CREMA</t>
  </si>
  <si>
    <t>P.V.P. IVA</t>
  </si>
  <si>
    <t>LT</t>
  </si>
  <si>
    <t>GL</t>
  </si>
  <si>
    <t>FCF SHAMPOO DE AUTOS</t>
  </si>
  <si>
    <t>GALON</t>
  </si>
  <si>
    <t>20LT</t>
  </si>
  <si>
    <t>220LT</t>
  </si>
  <si>
    <t>100ml</t>
  </si>
  <si>
    <t>500ml</t>
  </si>
  <si>
    <t>AEROSOL 360ml</t>
  </si>
  <si>
    <t>AEROSOL 470ml</t>
  </si>
  <si>
    <t>LAVADOR  H-10                                                          (Desincrustante a base de acido Muriatico)</t>
  </si>
  <si>
    <t xml:space="preserve">LAVADOR  H-30                                                                               ( DESOXIDANTE - FOSFATIZANTE) </t>
  </si>
  <si>
    <t>LAVADOR  H- 40                                                                                (REMOVEDOR DE CEMENTO)</t>
  </si>
  <si>
    <t>FCF CONTACT CLEANER                                                  (SOLVENTE ELECTRICO)</t>
  </si>
  <si>
    <t>FCF AFLOJA TODO                                                   (PENETRANTE LUBRICANTE)</t>
  </si>
  <si>
    <t>BLEM D-305                                                            (DESENGRASANTE UNIVERSAL)</t>
  </si>
  <si>
    <t>FCF SILICON PROTECTOR                                       (ALMORAL)</t>
  </si>
  <si>
    <t xml:space="preserve">FCF CREMIX                                                (DESENGRASANTE DE MANOS)        </t>
  </si>
  <si>
    <t>FCF PROSOLVEX   BIO                                       (DESENGRASANTE INDUSTRIAL)</t>
  </si>
  <si>
    <t>FCF ADITIVO RADIADORES                                     (REFRIGERANTE Verde / Rojo)</t>
  </si>
  <si>
    <t>FCF AROMA BIO                                                       (AMBIENTAL PARA VEHICULOS)</t>
  </si>
  <si>
    <t xml:space="preserve">FCF CERA CREMA                                                               (CERA PROTECTORA VEHICULOS)        </t>
  </si>
  <si>
    <t>LABMAREMI</t>
  </si>
  <si>
    <t>6UND</t>
  </si>
  <si>
    <t>ESP.</t>
  </si>
  <si>
    <t>IMAGEN</t>
  </si>
  <si>
    <t>NOMBRE DEL PRODUCTO</t>
  </si>
  <si>
    <t>PVP + IVA</t>
  </si>
  <si>
    <t>60ml</t>
  </si>
  <si>
    <t>250ml</t>
  </si>
  <si>
    <t>300ml</t>
  </si>
  <si>
    <t>300gr</t>
  </si>
  <si>
    <t xml:space="preserve">KRIK LIMPIA TELAS  </t>
  </si>
  <si>
    <t>ATOMIZADOR 500ml</t>
  </si>
  <si>
    <t>SACHET     500ml</t>
  </si>
  <si>
    <t>KRIK DESTAPOL 100                           (destapacañerias en polvo-escamas)</t>
  </si>
  <si>
    <t xml:space="preserve">KRIK DESTAPOL 100                            (destapacañerias líquido)                </t>
  </si>
  <si>
    <t>370gr</t>
  </si>
  <si>
    <t>KRIK PISOS FLOTANTES</t>
  </si>
  <si>
    <t>600ml</t>
  </si>
  <si>
    <t xml:space="preserve">1KG  </t>
  </si>
  <si>
    <t>4KG</t>
  </si>
  <si>
    <t>LAVADOR 100                             desincrustante limpiador hongos y sarro.</t>
  </si>
  <si>
    <t>KRIK LIMPIA HORNOS/ H-20              (desengrasante cocina caliente)</t>
  </si>
  <si>
    <t xml:space="preserve">KRIK LIMPIAVIDRIOS </t>
  </si>
  <si>
    <t>450gr</t>
  </si>
  <si>
    <t>PRODUCTO</t>
  </si>
  <si>
    <t xml:space="preserve">PRODUCTO  </t>
  </si>
  <si>
    <t>NOMBRE</t>
  </si>
  <si>
    <t>PRODUCTOS PARA LAVANDERIA</t>
  </si>
  <si>
    <t>AEROSOL         360ml</t>
  </si>
  <si>
    <t>KRIK NEVERAS                     limpiador antibacterial                                (higiene interior y exterior de la refrigeradora)</t>
  </si>
  <si>
    <t>FCF LIMPIADOR MULTIUSO                   (limpiador desengrasante para paneles, plasticos, desengrasante)</t>
  </si>
  <si>
    <t>KRIK LAVAVAJILLAS LIQUIDO                              (limón, manzana, mango,frutos, neutro)</t>
  </si>
  <si>
    <t>SACHET                       500ml</t>
  </si>
  <si>
    <t>LINEA INDUSTRIA ALIMENTICIA</t>
  </si>
  <si>
    <t>PRODUCTOS PARA LIMPIEZA Y DESINFECCION</t>
  </si>
  <si>
    <t xml:space="preserve">KRIK CARPET-FOAM                   (champú de alfombras)            </t>
  </si>
  <si>
    <t>LAVAVAJILLAS EN CREMA                                (diferentes aromas)</t>
  </si>
  <si>
    <t>LINEA AUTOMOTRIZ</t>
  </si>
  <si>
    <t>LINEA INDUSTRIAL</t>
  </si>
  <si>
    <t>PRECIO 1</t>
  </si>
  <si>
    <t>PRECIO 2</t>
  </si>
  <si>
    <t>PRECIO 3</t>
  </si>
  <si>
    <t>UNIDAD</t>
  </si>
  <si>
    <t>PRODUCTOS PARA LIMPIEZA Y MANTENIMIENTO</t>
  </si>
  <si>
    <t>LIMPIEZA AUTOMOTRIZ</t>
  </si>
  <si>
    <t>LINEA INSTITUCIONAL</t>
  </si>
  <si>
    <t>OTROS PRODUCTOS DE LIMPIEZA</t>
  </si>
  <si>
    <t>1KG (5 pastillas de 200gr.)</t>
  </si>
  <si>
    <r>
      <t xml:space="preserve">BLEM DETERCLEAN-500 A                 </t>
    </r>
    <r>
      <rPr>
        <sz val="10"/>
        <rFont val="Arial"/>
        <family val="2"/>
      </rPr>
      <t xml:space="preserve">  desengrasante alimenticio ácido</t>
    </r>
  </si>
  <si>
    <r>
      <t xml:space="preserve">KRIK LIMPIA HORNOS/ H-20              </t>
    </r>
    <r>
      <rPr>
        <sz val="10"/>
        <color rgb="FF000000"/>
        <rFont val="Arial"/>
        <family val="2"/>
      </rPr>
      <t>(desengrasante MOLDES Y HORNOS)</t>
    </r>
  </si>
  <si>
    <r>
      <t xml:space="preserve">BLEM D-305                                         </t>
    </r>
    <r>
      <rPr>
        <sz val="10"/>
        <rFont val="Arial"/>
        <family val="2"/>
      </rPr>
      <t xml:space="preserve">  desengrasante universal</t>
    </r>
  </si>
  <si>
    <r>
      <t xml:space="preserve">BLEMX-30  N E U T R O                 </t>
    </r>
    <r>
      <rPr>
        <sz val="10"/>
        <rFont val="Arial"/>
        <family val="2"/>
      </rPr>
      <t xml:space="preserve"> desinfectante de amplio espectro a base amonio de 5ta generación.</t>
    </r>
  </si>
  <si>
    <r>
      <t xml:space="preserve">ALCOHOL ETANOL AL 96%                             </t>
    </r>
    <r>
      <rPr>
        <sz val="10"/>
        <color theme="1"/>
        <rFont val="Calibri"/>
        <family val="2"/>
        <scheme val="minor"/>
      </rPr>
      <t xml:space="preserve">  (alcohol industrial)</t>
    </r>
  </si>
  <si>
    <t>MATERIALES DE LIMPIEZA</t>
  </si>
  <si>
    <t>LIMPION INDUSTRIAL NATURAL</t>
  </si>
  <si>
    <t>TOALLA DE MANOS DOBLADA EN "Z"</t>
  </si>
  <si>
    <t>TOALLA DE MANOS EN ROLLO</t>
  </si>
  <si>
    <t>X-70 ROLLO DE 88 PAÑOS</t>
  </si>
  <si>
    <t>X-75 ROLLO DE 60 PAÑOS</t>
  </si>
  <si>
    <t>X-80 ROLLO DE 80 PAÑOS</t>
  </si>
  <si>
    <t>X- 80 PQT. DE 30 PAÑOS</t>
  </si>
  <si>
    <t>ATOMIZADORES</t>
  </si>
  <si>
    <t>1000ML</t>
  </si>
  <si>
    <t>MASCARILLAS</t>
  </si>
  <si>
    <t>ZAPATONES QUIRURGICOS</t>
  </si>
  <si>
    <t>PAR</t>
  </si>
  <si>
    <t>LISTA DE PRECIOS 2022</t>
  </si>
  <si>
    <t>235gr</t>
  </si>
  <si>
    <t>AMBIENTAL LIQUIDO VARIOS AROMAS</t>
  </si>
  <si>
    <t>LT 50/50</t>
  </si>
  <si>
    <t>GL 50/50</t>
  </si>
  <si>
    <t>FCF LAVA PARABRISAS</t>
  </si>
  <si>
    <t>650ML</t>
  </si>
  <si>
    <t>SERVILLETAS</t>
  </si>
  <si>
    <t>FUNDA EN ROLLO PRECORTADA</t>
  </si>
  <si>
    <t>FUNDA PLASTICA TIPO CAMISETA</t>
  </si>
  <si>
    <t>DETERGENTE LIQUIDO TEXTIL</t>
  </si>
  <si>
    <t>25kg</t>
  </si>
  <si>
    <t>5kg</t>
  </si>
  <si>
    <t>1kg</t>
  </si>
  <si>
    <t>SUAVIZANTE TEXTIL</t>
  </si>
  <si>
    <t>BLANQUEADOR OXIGENADO</t>
  </si>
  <si>
    <t>CONTENEDORES ECOLOGICOS</t>
  </si>
  <si>
    <t>PLATOS ECOLOGICOS</t>
  </si>
  <si>
    <t>6" - 10UND</t>
  </si>
  <si>
    <t>CUBIERTOS ECOLOGICOS</t>
  </si>
  <si>
    <t xml:space="preserve">VASOS ECOLOGICOS                           </t>
  </si>
  <si>
    <t>REMOVEDORES</t>
  </si>
  <si>
    <t>SORBETES ECOLOGICOS</t>
  </si>
  <si>
    <t>PRODUCTOS ECOLOGICOS</t>
  </si>
  <si>
    <t>FUNDAS DE PAPEL KRAFT</t>
  </si>
  <si>
    <t>No4 - 11*33CM   100UND</t>
  </si>
  <si>
    <t>DESECHABLES</t>
  </si>
  <si>
    <t>CONTENEDORES</t>
  </si>
  <si>
    <t>PLATOS DESECHABLE</t>
  </si>
  <si>
    <t>6" - 25UND</t>
  </si>
  <si>
    <t>9" - 25UND</t>
  </si>
  <si>
    <t>TARRINAS DESECHABLES</t>
  </si>
  <si>
    <t>CUBIERTOS DESECHABLES</t>
  </si>
  <si>
    <t>VASOS PLASTICOS</t>
  </si>
  <si>
    <t>VASOS TERMICOS</t>
  </si>
  <si>
    <t>PORTA TORTA</t>
  </si>
  <si>
    <t>BRASO JITANO PET    15*32*11CM - UND</t>
  </si>
  <si>
    <t>CONTENEDORES DE ALIMENTOS</t>
  </si>
  <si>
    <t>TRES DIVICIONES NEGRO 22*16*5CM      UND</t>
  </si>
  <si>
    <t>CONJUNTO POLLERA  26*12*18CM   - UND</t>
  </si>
  <si>
    <t>REDONDO NEGRO C/T 20CM-1000CC  - 10UND</t>
  </si>
  <si>
    <t>ENVASES DE ALUMINIO</t>
  </si>
  <si>
    <t>PAVERA OVALADA     45*36*8 - UND</t>
  </si>
  <si>
    <t>MOLDE RESTANGULAR  52*32 - UND</t>
  </si>
  <si>
    <t>PACK ENVASE 32*22*5CM - 5UND</t>
  </si>
  <si>
    <t>FILM ALIMENTICIO ROLLO</t>
  </si>
  <si>
    <t>PAPEL ALUMINIO ROLLO</t>
  </si>
  <si>
    <t xml:space="preserve">GAVETAS </t>
  </si>
  <si>
    <t>ROBUSTA CERRADA          60*40*18CM - UND</t>
  </si>
  <si>
    <t>ROBUSTA CERRADA          60*40*25CM - UND</t>
  </si>
  <si>
    <t>ROBUSTA CERRADA          60*40*40CM - UND</t>
  </si>
  <si>
    <t>ROBUSTA ABIERTA          60*40*13CM - UND</t>
  </si>
  <si>
    <t>ROBUSTA ABIERTA          60*40*18CM - UND</t>
  </si>
  <si>
    <t>ROBUSTA ABIERTA          60*40*25CM - UND</t>
  </si>
  <si>
    <t>PALLETS</t>
  </si>
  <si>
    <t>ECOPISO C/REGATON      60*40*4.5CM  - UND</t>
  </si>
  <si>
    <t>TACHO GRANDE C/RUEDAS                        240LT - UND</t>
  </si>
  <si>
    <t>TACHO GRANDE C/RUEDAS                        132LT - UND</t>
  </si>
  <si>
    <t>TACHOS PARA RECICLAJE</t>
  </si>
  <si>
    <t>BALDES INDUSTRIALES</t>
  </si>
  <si>
    <t>INDUSTRIAL ECO 120*100*14CM - UND</t>
  </si>
  <si>
    <t>BANDEJAS</t>
  </si>
  <si>
    <t>IND. 10 LITROS C/T - UND</t>
  </si>
  <si>
    <t>IND. 4 LITROS C/T - UND</t>
  </si>
  <si>
    <t>TRANSP. 16 LITROS C/T - UND</t>
  </si>
  <si>
    <t>TRANSP. 12 LITROS C/T - UND</t>
  </si>
  <si>
    <t>TRANSP. 8 LITROS C/T - UND</t>
  </si>
  <si>
    <t>TRANSP. TRIANGULAR 11*11*7CM   -   UND</t>
  </si>
  <si>
    <t>TRANSP. RECTANGULAR 23*16*8CM   -  UND</t>
  </si>
  <si>
    <t>5*5"  - 10UND</t>
  </si>
  <si>
    <t>9*9" - 10UND</t>
  </si>
  <si>
    <t>CUCHARA                                 100UND</t>
  </si>
  <si>
    <t>TENEDOR                                        100UND</t>
  </si>
  <si>
    <t>SALCERO ECO C/T                              4oz. -  100UND</t>
  </si>
  <si>
    <t>No1/2 - 6.5*16.5CM - 50UND</t>
  </si>
  <si>
    <t>No1 -  8.5*19CM   100UND</t>
  </si>
  <si>
    <t>No2 - 10*22.5CM   100UND</t>
  </si>
  <si>
    <t>No3 -  11*25CM   100UND</t>
  </si>
  <si>
    <t>No6 - 15*27CM   100UND</t>
  </si>
  <si>
    <t>PRODUCTOS PARA LA INDUSTRIA</t>
  </si>
  <si>
    <t>ROLLO  30CM * 300MT -UND</t>
  </si>
  <si>
    <t>ROLLO  45CM * 150MT - UND</t>
  </si>
  <si>
    <t>PAPEL HIGIENICO  JUMBO</t>
  </si>
  <si>
    <t>FUNDAS PARA DESECHOS NEGRAS</t>
  </si>
  <si>
    <t>FUNDAS PARA DESECHOS COLORES</t>
  </si>
  <si>
    <t>STRECH FILM</t>
  </si>
  <si>
    <t>FUNDAS - EMPAQUES</t>
  </si>
  <si>
    <t>RESPIRADOR PARTICULAS N95 9822 3M - UND</t>
  </si>
  <si>
    <t>RESPIRADOR 6200 MEDIA CARA 3M - UND</t>
  </si>
  <si>
    <t>PREFILTRO 5N11 3M - UND</t>
  </si>
  <si>
    <t>PROTECTOR AUDITIVO CON CORDON - UND</t>
  </si>
  <si>
    <t>PROTECTOR AUDITIVO CON CORDON  Y CAJA - UND</t>
  </si>
  <si>
    <t>EQUIPO DE PROTECCION PERSONAL</t>
  </si>
  <si>
    <t>PROTECCION                                            (AUDITIVA - CABEZA - VISUAL)</t>
  </si>
  <si>
    <t>PROTECCION CORPORAL PVC</t>
  </si>
  <si>
    <t>COCO 30CM -UND</t>
  </si>
  <si>
    <t>COCO 40CM -UND</t>
  </si>
  <si>
    <t>RECOGEDORES DE RESIDUOS</t>
  </si>
  <si>
    <t>MOPA MICROFIBRA PLANA STD 17*46CM - UND</t>
  </si>
  <si>
    <t>MOPA MICROFIBRA PLANA  MDN 15*61CM - UND</t>
  </si>
  <si>
    <t>MOPA ULTRAMOP STD 51CM - UND</t>
  </si>
  <si>
    <t>SET MOPA ULTRAMOP STD 51" - UND</t>
  </si>
  <si>
    <t>CEPILLOS INDUSTRIALES</t>
  </si>
  <si>
    <t>CEPILLOS INSTITUCIONALES</t>
  </si>
  <si>
    <t>JALADORES</t>
  </si>
  <si>
    <t>PET - 8" -  UND</t>
  </si>
  <si>
    <t>PET - 9 1/2" -  UND</t>
  </si>
  <si>
    <t>PET - 11" - UND</t>
  </si>
  <si>
    <t>PET - 12" -  UND</t>
  </si>
  <si>
    <t>TERMICO  4oz  -  25UND</t>
  </si>
  <si>
    <t>TERMICO  6oz  -  25UND</t>
  </si>
  <si>
    <t>TERMICO  8oz  -  25UND</t>
  </si>
  <si>
    <t>TERMICO  10oz  -  25UND</t>
  </si>
  <si>
    <t>TERMICO 12oz  -  10UND</t>
  </si>
  <si>
    <t>TERMICO C/T 10oz - 25UND</t>
  </si>
  <si>
    <t>TRANSPAR.  5oz. -  50UND</t>
  </si>
  <si>
    <t>TRANSPAR. 7oz - 50UND</t>
  </si>
  <si>
    <t>COMPARTIDO                                                 8*8" - 10UND</t>
  </si>
  <si>
    <t>COMPARTIDO                                                     9" - 10UND</t>
  </si>
  <si>
    <t>OVALADA                                                           7*9" - 10UND</t>
  </si>
  <si>
    <t>MINI CUCHARA                                  100UND</t>
  </si>
  <si>
    <t>CUCHILLO                                                         100UND</t>
  </si>
  <si>
    <t>SALCERO ECO C/T                                                  2oz.  -  100UND</t>
  </si>
  <si>
    <t>VASO CONICO PAPEL                            4.5oz -  25PAQ-200UND</t>
  </si>
  <si>
    <t>MADERA                                                               15CM - 100UND</t>
  </si>
  <si>
    <t>PALETA HELADO                                          100UND</t>
  </si>
  <si>
    <t>SORBETE COPTELERO                                     100UND</t>
  </si>
  <si>
    <t>PAPEL FORRADO                                                    100UND</t>
  </si>
  <si>
    <t>FIBRA VEGETAL                                                                100UND</t>
  </si>
  <si>
    <t>FIBRA VEGETAL FORRADO                                            100UND</t>
  </si>
  <si>
    <t>COMPARTIDO                                                             8.5*8.7" - 25UND</t>
  </si>
  <si>
    <t>LONCHERA                                                                 9*6" - 25UND</t>
  </si>
  <si>
    <t>COMPARTIDO                                                               10" - 25UND</t>
  </si>
  <si>
    <t>OVALADA                                                             9*11" - 25UND</t>
  </si>
  <si>
    <t>ESTRIADA C/T                                                               1/2LT. - 50UND</t>
  </si>
  <si>
    <t>ESTRIADA C/T                                                             1LT. - 50UND</t>
  </si>
  <si>
    <t>TARRINA LLANA C/T                                                        1/2LT. - 50UND</t>
  </si>
  <si>
    <t>TARRINA LLANA C/T                                                  1LT. - 50UND</t>
  </si>
  <si>
    <t>CUCHARITA - 50UND</t>
  </si>
  <si>
    <t>MULTIUSO                                                              52*38*8 - UND</t>
  </si>
  <si>
    <t>CONICA ABIERTA                                  60*40*30CM - UND</t>
  </si>
  <si>
    <t>CONICA CERRADA                                       60*40*30CM - UND</t>
  </si>
  <si>
    <t>FRUTERA ABIERTA                               54*36*30 - UND</t>
  </si>
  <si>
    <t>TACHO C/PEDAL 5LT                                                UND</t>
  </si>
  <si>
    <t>TACHO C/PEDAL 10LT                                                UND</t>
  </si>
  <si>
    <t>TACHO C/PEDAL 20LT                                                  UND</t>
  </si>
  <si>
    <t>TACHO GRANDE C/RUEDAS TIPO BUZON                                                         132LT - UND</t>
  </si>
  <si>
    <t>TACHO VAIVEN 50LT                                                    UND</t>
  </si>
  <si>
    <t xml:space="preserve">TACHO  C/PEDAL                                                40LT  -  UND </t>
  </si>
  <si>
    <t>ALCOHOL ANTISEPTICO  70%                                          REG  SANT:                           2529-MEN1019</t>
  </si>
  <si>
    <t xml:space="preserve">250 ML </t>
  </si>
  <si>
    <t>500 ML</t>
  </si>
  <si>
    <t>1 litro</t>
  </si>
  <si>
    <t xml:space="preserve">GALON </t>
  </si>
  <si>
    <t>UNIDAD * CAJA</t>
  </si>
  <si>
    <t>LINEA FARMA</t>
  </si>
  <si>
    <t>ANTISEPTICOS</t>
  </si>
  <si>
    <t>120 ML</t>
  </si>
  <si>
    <t>250 ML</t>
  </si>
  <si>
    <t>250 ML - FLIPTOP</t>
  </si>
  <si>
    <t>120 ML - FLIPTOP</t>
  </si>
  <si>
    <t>100 ML - ATOMIZADOR</t>
  </si>
  <si>
    <t>250 ML - ATOMIZADOR</t>
  </si>
  <si>
    <t>500 ML - ATOMIZADOR</t>
  </si>
  <si>
    <t>1 litro - PISTOLA</t>
  </si>
  <si>
    <t>500 ML - FLIPTOP</t>
  </si>
  <si>
    <t>500 ML - VALVULA</t>
  </si>
  <si>
    <t>1 litro . VALVULA</t>
  </si>
  <si>
    <t>1 litro . FLIPTOP</t>
  </si>
  <si>
    <t>2000 ML - VALVULA</t>
  </si>
  <si>
    <t>1 litro - SACHET</t>
  </si>
  <si>
    <t>800 CC - SACHET</t>
  </si>
  <si>
    <t>500 CC - SACHET</t>
  </si>
  <si>
    <t xml:space="preserve">GALON - VALVULA </t>
  </si>
  <si>
    <t>120 ML - VALVULA</t>
  </si>
  <si>
    <t>250 ML - VALVULA</t>
  </si>
  <si>
    <t>1 litro - VALVULA</t>
  </si>
  <si>
    <t xml:space="preserve">25 UND </t>
  </si>
  <si>
    <t xml:space="preserve">24 UND </t>
  </si>
  <si>
    <t xml:space="preserve">36 UND </t>
  </si>
  <si>
    <t xml:space="preserve">6 UND </t>
  </si>
  <si>
    <t>CLOREHEXIDINA SOLUCION ACUOSA 2%  REG.SAN:                         3484-MEN-0222</t>
  </si>
  <si>
    <t>CLOREHEXIDINA JABONOSA 2%         REG. SAN:                  2688-MEN-0620</t>
  </si>
  <si>
    <t>DETERGENTE MULTIENZIMÁTICO LIMPIEZA INSTRUMENTAL QUIRURGICO   REG SAN:                                 351-DMN-0720</t>
  </si>
  <si>
    <t>YODOPOVIDONA JABONOSA 7.5%          REG. SAN:                                                       2727-MEN-0720</t>
  </si>
  <si>
    <t xml:space="preserve">500 ML </t>
  </si>
  <si>
    <t>YODOPOVIDONA 10%          REG. SAN:                                                       2728-MEN-0720</t>
  </si>
  <si>
    <t>DESINFECTANTE ORTOFTALALDEHIDO       REG. SAN:                        141-DMN-0420</t>
  </si>
  <si>
    <t>ALCOHOL GEL 70%   REG. SANT:                         2632-MEN-0420</t>
  </si>
  <si>
    <t>CLOREHEXIDINA JABONOSA 4%         REG. SAN:                                         2690-MEN-0620</t>
  </si>
  <si>
    <t>24 UND</t>
  </si>
  <si>
    <t>PRECIO 2*C</t>
  </si>
  <si>
    <t>ROLLO DE 58 PAÑOS 20.1*21.5CM</t>
  </si>
  <si>
    <t>PAPEL ENCERADO</t>
  </si>
  <si>
    <t>PAPEL PARA HORNEAR 45CM*60MT.</t>
  </si>
  <si>
    <t>OREJERAS A CASCO X4 P3E  32DB  - UND</t>
  </si>
  <si>
    <t>ROLLO DE 120 PAÑOS 27*21CM</t>
  </si>
  <si>
    <t>ROLLO DE 116 PAÑOS 20*22CM</t>
  </si>
  <si>
    <t>TRANSP. 20 LITROS C/T - UND</t>
  </si>
  <si>
    <t>PAÑOS REUSABLES WYPALL</t>
  </si>
  <si>
    <t>CINTA PARA EMBALAJE</t>
  </si>
  <si>
    <t>TRAPEROS PROFECIONALES</t>
  </si>
  <si>
    <t>OVEROL INDUSTRIAL PVC C16</t>
  </si>
  <si>
    <t>MOPAS PARA PISOS</t>
  </si>
  <si>
    <t>SET MOPA ULTRAMOP MDN 61" - UND</t>
  </si>
  <si>
    <t>SET MOPA ULTRAMOP GRD 105" - UND</t>
  </si>
  <si>
    <t>TRAPEADOR MADERA CUADRADO 30CM.</t>
  </si>
  <si>
    <t>COFIAS - MALLA</t>
  </si>
  <si>
    <t>BATAS QUIRURGICA DESECHABLE</t>
  </si>
  <si>
    <t>750ML</t>
  </si>
  <si>
    <t xml:space="preserve">EQUIPOS PARA LIMPIEZA </t>
  </si>
  <si>
    <t>CARRO DE LIMPIEZA CONSERJE</t>
  </si>
  <si>
    <t>|</t>
  </si>
  <si>
    <t>ESTRIADA C/T                                                               3/4LT. - 50UND</t>
  </si>
  <si>
    <t>60 ML</t>
  </si>
  <si>
    <t xml:space="preserve">12 UND </t>
  </si>
  <si>
    <t>AGUA OXIGENADA    10V</t>
  </si>
  <si>
    <t>SOLUCIONES FISIOLOGICO 0.9%</t>
  </si>
  <si>
    <t>PLASTICOS 100UND.</t>
  </si>
  <si>
    <t>PAPEL HIGIENICO CONVENCIONAL</t>
  </si>
  <si>
    <t>PAÑOS PARA LIMPIZA  MULTIUSO ABSORVENTES</t>
  </si>
  <si>
    <t>PAÑO MICROFIBRA MULTIUSO 35*35CM  -  UND  (MICROLIMPIA)</t>
  </si>
  <si>
    <t>PAÑO MICROFIBRA MULTIUSO 33*33CM  -  UND  (MULTIHOGAR)</t>
  </si>
  <si>
    <t xml:space="preserve">4*8" JR. (10*20CM) (1/2Lb)                              </t>
  </si>
  <si>
    <t xml:space="preserve">7*10" JR. (18*25CM) (2Lb)                    </t>
  </si>
  <si>
    <t>FUNDA NATURAL TRANSPARENTE</t>
  </si>
  <si>
    <t>3*8 (8*20CM) - 100UND.</t>
  </si>
  <si>
    <t>5*8 (13*20CM) 1Lb. - 100UND.</t>
  </si>
  <si>
    <t>6*10 (15*25CM) 2Lb. - 100UND.</t>
  </si>
  <si>
    <t>8*12 (20*30CM) 4Lb. - 100UND.</t>
  </si>
  <si>
    <t>9*14 (23*35CM) 6Lb. - 100UND.</t>
  </si>
  <si>
    <t>12*18 (30*46CM) 12Lb. 100UND.</t>
  </si>
  <si>
    <t>17*25 (43*64CM) ARROBERA - 100UND.</t>
  </si>
  <si>
    <t>28*40 (71*102CM) QUINTALERA - 50UND.</t>
  </si>
  <si>
    <t>2*8 (5*20CM) BOLOS - 100UND.</t>
  </si>
  <si>
    <t>PEQUEÑA D1/2 (16*38CM)                                          PAQ - 80UND.</t>
  </si>
  <si>
    <t>MEDIANA D4  (23*46CM)                                          PAQ - 80UND</t>
  </si>
  <si>
    <t>GRANDE D5  (27*50CM)                                      PAQ - 80UND</t>
  </si>
  <si>
    <t>JUMBO D6 (30*56CM)                                        PAQ - 80UND</t>
  </si>
  <si>
    <t>ROLLO 12CM  - UND</t>
  </si>
  <si>
    <t>ROLLO 25CM - UND</t>
  </si>
  <si>
    <t>ROLLO 38CM  - UND</t>
  </si>
  <si>
    <t>ROLLO 50CM - UND</t>
  </si>
  <si>
    <t>ROLLO 70CM - UND</t>
  </si>
  <si>
    <t>ROLLO  30CM * 40MT - UND</t>
  </si>
  <si>
    <t>48MM*80Y</t>
  </si>
  <si>
    <t>COFIA FINA NEGRA - 144UND</t>
  </si>
  <si>
    <t>COFIA MALLA NEGRA - 100UND</t>
  </si>
  <si>
    <t>GUANTES DE ALGODÓN CON PUPOS - PAR</t>
  </si>
  <si>
    <t>GUANTES PLASTICOS USO ALIMENTICIO - 100UND.</t>
  </si>
  <si>
    <t>COCO 25CM - UND</t>
  </si>
  <si>
    <t>PROFECIONAL MANGO DE ALUMINIO</t>
  </si>
  <si>
    <t>SET MOPA PLANA STD 46" - UND</t>
  </si>
  <si>
    <t>SET MOPA PLANA MED 61" - UND</t>
  </si>
  <si>
    <t>CEPILLO PARA PISO DECK SCRUB 25L*6A*6H- UND</t>
  </si>
  <si>
    <t>CEPILLO ANGULAR PBT 25CM</t>
  </si>
  <si>
    <t>TARRINAS  ECOLOGICOS</t>
  </si>
  <si>
    <t>HELADO 4oz. - 25UND</t>
  </si>
  <si>
    <t>HELADO 10oz. - 25UND</t>
  </si>
  <si>
    <t>VIANDA FOAM CLIP                                                    700cc - 25UND</t>
  </si>
  <si>
    <t>6*6" - 25UND.</t>
  </si>
  <si>
    <t>5*5"  - 25UND</t>
  </si>
  <si>
    <t>RECTANGULAR C/TAPA PLASTICA C10 - UND</t>
  </si>
  <si>
    <t>RECTANGULAR C/TAPA PLASTICA C20 - UND</t>
  </si>
  <si>
    <t>RECTANGULAR C/TAPA PLASTICA C40 - UND</t>
  </si>
  <si>
    <t>CHAROL                                            45*32*2 -  UND</t>
  </si>
  <si>
    <t>CEPILLO DE ACERO 6F.</t>
  </si>
  <si>
    <t>IND. 22 LITROS C/T - UND</t>
  </si>
  <si>
    <t>FIBRA VERDE ECONOMICA MASTER - UND</t>
  </si>
  <si>
    <t>FIBRA NEGRA ABRASIVA MASTER - UND</t>
  </si>
  <si>
    <t>LISTA DE PRECIOS 2024</t>
  </si>
  <si>
    <t>900gr</t>
  </si>
  <si>
    <t>AGRICOLA CALADA                              54*36*30 - UND</t>
  </si>
  <si>
    <t>PRACTICA CERRADA                                  40*31*30CM - UND</t>
  </si>
  <si>
    <t>PRACTICA CALADA                                  40*31*30CM - UND</t>
  </si>
  <si>
    <t>PASTILLAS DE CLORO</t>
  </si>
  <si>
    <t>FIBRA INDUSTRIAL ROLLO 7MT.</t>
  </si>
  <si>
    <t xml:space="preserve">DELANTAL C12                                        70*112CM(M) - 90CM(S)  </t>
  </si>
  <si>
    <t xml:space="preserve">DELANTAL C14                                             70*112CM(M) - 90CM(S)  </t>
  </si>
  <si>
    <t>YASUNI                                                                        ROLLO 600Mts - UND</t>
  </si>
  <si>
    <t>YASUNI                                                                   ROLLO 300Mts - UND</t>
  </si>
  <si>
    <t>YASUNI                                                                      ROLLO 150Mts - UND</t>
  </si>
  <si>
    <t>MOPA MICROFIBRA PARA PISO 70*40CM  -  UND</t>
  </si>
  <si>
    <t>KLEENEX  2H 22*24CM                                                                                                            PAQ - 150UND.</t>
  </si>
  <si>
    <t>CAFETERIA 24*24CM                                                                                        PAQ - 100UND</t>
  </si>
  <si>
    <t>FAMILIA ACOL 25*25CM                                                                                            PAQ - 300UND</t>
  </si>
  <si>
    <t>LUJO GOURMET 33*34CM                                                                                  PAQ - 200UND</t>
  </si>
  <si>
    <t>ROLLO                                                                           30CM*300MT - UND</t>
  </si>
  <si>
    <t>ROLLO                                                                                     30CM*1400MT - UND</t>
  </si>
  <si>
    <t>ROLLO                                                                                  45CM*1400MT  -  UND</t>
  </si>
  <si>
    <t>TORK                                                                             ROLLO 650Mts. UND</t>
  </si>
  <si>
    <t>TOALLAS DE BAÑO 100% ALGODÓN</t>
  </si>
  <si>
    <t>BAÑO GRANDE 145*70CM</t>
  </si>
  <si>
    <t xml:space="preserve">CONJUNTO IMPERMEABLE POLIESTER C/CINTA REFLECTORA    T:  (S-M-L-XL)    </t>
  </si>
  <si>
    <t>FRANELA ROJA 35*50CM</t>
  </si>
  <si>
    <t>PONCHO PVC VULCANIZADO C/CINTA REFLECTORA</t>
  </si>
  <si>
    <t>MULTIUSO 30*30CM</t>
  </si>
  <si>
    <t>TOCADOR 70*40CM</t>
  </si>
  <si>
    <t>PAÑO MICROFIBRA MULTIUSO 40*40CM  -  UND  (MULTIHOGAR)</t>
  </si>
  <si>
    <t>LISTA DE PRECIOS 2025</t>
  </si>
  <si>
    <t>TORK ROLLO                                                                   XTRA1 2H 13.4CM*200MT</t>
  </si>
  <si>
    <t xml:space="preserve">                                                                                       ROLLO 2H*200Mts - UND</t>
  </si>
  <si>
    <t xml:space="preserve">                                                                                              ROLLO 2H*250Mts - UND</t>
  </si>
  <si>
    <t>TORK ROLLO NATURAL                                                                  XTRA1 2H 13.4CM*200MT</t>
  </si>
  <si>
    <t>SCOTT                                                                                                      ROLLO BLANCO 305mts - UND</t>
  </si>
  <si>
    <t>TORK                                                                                                   ROLLO BLANCO 2H*100MT - UND-</t>
  </si>
  <si>
    <t>TORK  ROLLO NATURAL FLUJO CENTRAL -  2H*120Mts</t>
  </si>
  <si>
    <t>ROLLO BLANCO 100MT 1H * 100MT.</t>
  </si>
  <si>
    <t>ROLLO BLANCO 100MT 2H * 100MT.</t>
  </si>
  <si>
    <t>CAFETERIA 20*24CM                                                                                        PAQ - 300UND</t>
  </si>
  <si>
    <t>LIMPIONES - PAÑOS</t>
  </si>
  <si>
    <t>PAPEL - TOALLAS</t>
  </si>
  <si>
    <t>12*18 - C2 (30*46CM) 12Lb. 100UND.</t>
  </si>
  <si>
    <t>3*4 (8*10CM) - 1000UND.</t>
  </si>
  <si>
    <t>EMPAQUES</t>
  </si>
  <si>
    <t>ROLLO                                                                                     38CM*1400MT - UND</t>
  </si>
  <si>
    <t>BARBIQUEJO 2 PUNTOS - UND</t>
  </si>
  <si>
    <t>RESPIRADOR PARTICULAS N95 8511 3M - UND</t>
  </si>
  <si>
    <t>RESPIRADOR 602 MEDIA CARA ARMOR - UND</t>
  </si>
  <si>
    <t>FILTRO PARA RESPIRADOR P100 2097 3M - PAR</t>
  </si>
  <si>
    <t>COFIA QUIRURGICA BLANCA                                                                 PAQ - 100 UND</t>
  </si>
  <si>
    <t>GUANTES TEJIDO NYLON CON REVESTIDO DE NITRILO                                                PAR   -  TALLAS:  7 - 8 - 9</t>
  </si>
  <si>
    <t xml:space="preserve"> GUANTES NITRILO VERDE LARGO INDUSTRIAL  45CM                         TALLA:   8 - 9   PAR</t>
  </si>
  <si>
    <t xml:space="preserve"> GUANTES NITRILO VERDE MEDIANO INDUSTRIAL  33CM                         TALLA:   8 - 9   PAR</t>
  </si>
  <si>
    <t>ESCOBA PLASTICA CERDA MEDIA 40CM C/B</t>
  </si>
  <si>
    <t>ESCOBA PLASTICA SUAVE 40CM C/B</t>
  </si>
  <si>
    <t>PISOS 55CM C/BASTON ALUMINIO</t>
  </si>
  <si>
    <t>PISOS 75CM C/BASTON ALUMINIO</t>
  </si>
  <si>
    <t>ESCOBILLON SUAVE 50CM C/B</t>
  </si>
  <si>
    <t>ESCOBILLON DURO 50CM C/B</t>
  </si>
  <si>
    <t>TRAPEADOR MADERA CUADRADO 40CM.</t>
  </si>
  <si>
    <t>MOPA ULTRAMOP MED 71CM - UND</t>
  </si>
  <si>
    <t xml:space="preserve">TRAPEADOR TRIANGULAR 400GR C/BASTON ALUMINIO </t>
  </si>
  <si>
    <t xml:space="preserve">CALADA INDUSTRIAL         60*40*32CM </t>
  </si>
  <si>
    <t xml:space="preserve">CALADA INDUSTRIAL         60*40*40CM </t>
  </si>
  <si>
    <t>CONICA 60*40*30CM</t>
  </si>
  <si>
    <t>ROBUSTA CERRADA          60*40*32CM - UND</t>
  </si>
  <si>
    <t>INDUSTRIAL ECO 120*100*14CM - CE 1200KG</t>
  </si>
  <si>
    <t>INDUSTRIAL ECO 120*100*14CM - CE 4500KG</t>
  </si>
  <si>
    <t>TACHO DUAL C/PEDAL 24LT</t>
  </si>
  <si>
    <t>TOALLA MICROFIBRA -                                              FRANELAS</t>
  </si>
  <si>
    <t>TORK ROLLO 2H                              PRECORTADO*250MT.</t>
  </si>
  <si>
    <t>BAÑO MEDIANA 100*50CM</t>
  </si>
  <si>
    <t>MASCARILLA KN95 - UND</t>
  </si>
  <si>
    <t>GUANTES REVESTIDOS</t>
  </si>
  <si>
    <t>GUANTE ALGODÓN REVESTIDO TOTAL NITRILO OPERADOR - PAR</t>
  </si>
  <si>
    <t xml:space="preserve">GUANTES PARA EXAMINACION Y ALIMENTOS </t>
  </si>
  <si>
    <t>GUANTE OPERADOR CORTO - PAR</t>
  </si>
  <si>
    <t>GUANTES DE OPERADOR</t>
  </si>
  <si>
    <t>ESCOBA PLASTICA CON CERDAS SUAVES</t>
  </si>
  <si>
    <t>ESCOBA PLASTICA CON CERDAS DURAS</t>
  </si>
  <si>
    <t>ESCOBAS DE COCO</t>
  </si>
  <si>
    <t>ESCOBILLONES</t>
  </si>
  <si>
    <t>TRAPEADORES - MOPAS - ESCURRIDORES</t>
  </si>
  <si>
    <t>TRAPEADOR CUADRADO DE MADERA</t>
  </si>
  <si>
    <t>TRAPEADORES PLASTICOS</t>
  </si>
  <si>
    <t>BASE DE MOPA MATALICA</t>
  </si>
  <si>
    <t>BASE DE MOPA INTERCAMBIABLE 60CM</t>
  </si>
  <si>
    <t>BASE DE MOPA INTERCAMBIABLE 90CM</t>
  </si>
  <si>
    <t>MOPA INDUSTRIAL MICROFIBRA  MOPCLIP</t>
  </si>
  <si>
    <t>MOPA PROFECIONAL ALGODÓN AZUL 60CM</t>
  </si>
  <si>
    <t>SET DE MOPA MICROLIMPIA</t>
  </si>
  <si>
    <t>GAVETAS CALADAS</t>
  </si>
  <si>
    <t>CALADA INDUSTRIAL           60*40*18CM - UND</t>
  </si>
  <si>
    <t>CALADA INDUSTRIAL           60*40*25CM - UND</t>
  </si>
  <si>
    <t>CERRADA  INDUSTRIAL        60*40*18CM - UND</t>
  </si>
  <si>
    <t>GAVETAS CERRADAS ROBUSTA</t>
  </si>
  <si>
    <t>GAVETA PRACTICA 30</t>
  </si>
  <si>
    <t>GAVETAS CONICA Y AGRICOLA</t>
  </si>
  <si>
    <t>CALADA INDUSTRIAL                         60*40*13 - UND</t>
  </si>
  <si>
    <t>PLASTICOS INDUSTRIALES</t>
  </si>
  <si>
    <t>INSUMOS Y EQUIPOS DE LIMPIZA INDUSTRIAL</t>
  </si>
  <si>
    <t>DISPENSADORES</t>
  </si>
  <si>
    <t>DISPENSADOR PAPEL HIGIENICO JUMBO</t>
  </si>
  <si>
    <t>DISPENSADOR PARA JOBON Y GEL</t>
  </si>
  <si>
    <t>ESCOBAS - ESCOBILLONES</t>
  </si>
  <si>
    <t xml:space="preserve">  </t>
  </si>
  <si>
    <t>LLANO                                                               8.5*8.7" - 25UND</t>
  </si>
  <si>
    <t>9*5" - UND</t>
  </si>
  <si>
    <t>DEGUSTACION  -  100UND</t>
  </si>
  <si>
    <t>FIBRAS - ESTROPAJOS</t>
  </si>
  <si>
    <t>AMBIENTAL AEROSOL GLADE 400ML</t>
  </si>
  <si>
    <t>AMBIENTAL AEROSOL TIPS 360ML</t>
  </si>
  <si>
    <t>AMBIENTAL PASTILLA TIPS 75GR.</t>
  </si>
  <si>
    <t>PASTILLA DESINFECTANTE PARA INODORO TIPS 50GR</t>
  </si>
  <si>
    <t>AMBIENTADOR AUTOMATICO GLADE 270ML.</t>
  </si>
  <si>
    <t>AMBIENTAL TOQUE GLADE 9GR. CON APARATO.</t>
  </si>
  <si>
    <t>GLADE TOQUE REPUESTO 9GR*3und.</t>
  </si>
  <si>
    <t>AMBIENTAL GLADE ELECTRICO 21ML. CON APARATO.</t>
  </si>
  <si>
    <t>AMBIENTAL AEROSOL REPUESTO GLADE 270ml</t>
  </si>
  <si>
    <t>AMBIENTAL REPUESTO ELECTRICO 21ML*3und.</t>
  </si>
  <si>
    <t>INSECTICIDAS SAPOLIO 360ML</t>
  </si>
  <si>
    <t>MATA MOSCAS / SANCUDOS</t>
  </si>
  <si>
    <t>MATA CUCARACHAS / HORMIGAS</t>
  </si>
  <si>
    <t>CASA&amp;JARDIN</t>
  </si>
  <si>
    <t>MATA ACAROS</t>
  </si>
  <si>
    <t>SILICON - ALMORAL</t>
  </si>
  <si>
    <t>SIMONIZ 300ML</t>
  </si>
  <si>
    <t>TRANSPAR. 14oz - 25UND</t>
  </si>
  <si>
    <t>TRANSP. CUADRADO FRESA ALTO 10*10*5CM -  50 UND</t>
  </si>
  <si>
    <t>BULTO</t>
  </si>
  <si>
    <t>4UND</t>
  </si>
  <si>
    <t>1UND</t>
  </si>
  <si>
    <t>12UND</t>
  </si>
  <si>
    <t>10PQT</t>
  </si>
  <si>
    <t>3UND</t>
  </si>
  <si>
    <t>12PQT</t>
  </si>
  <si>
    <t>50UND</t>
  </si>
  <si>
    <t>ESTROPAJO DORADO ESTRELLA - UND</t>
  </si>
  <si>
    <t>ESTROPAJO ALAMBRE GRISS ESTRELLA - UND</t>
  </si>
  <si>
    <t>20UND</t>
  </si>
  <si>
    <t>ESPONJA MIXTA SALVAUÑAS ESTRELLA - UND</t>
  </si>
  <si>
    <t>10UND</t>
  </si>
  <si>
    <t>ELITE ROLLO 3H*34MTS                                                                                          PQT - 12UND</t>
  </si>
  <si>
    <t>ELITE ROLLO 2H*32MTS                                                                                       PQT - 12UND</t>
  </si>
  <si>
    <t>1PQT</t>
  </si>
  <si>
    <t>BOUQUET ROLLO 2H*32MTS                                PQT - 6UND</t>
  </si>
  <si>
    <t>8PQT</t>
  </si>
  <si>
    <t>ELITE ROLLO 2H*16MTS                                                                                    PQT - 4UND</t>
  </si>
  <si>
    <t>24PQT</t>
  </si>
  <si>
    <t>30PQT</t>
  </si>
  <si>
    <t>60PQT</t>
  </si>
  <si>
    <t>16PQT</t>
  </si>
  <si>
    <t>200PQT</t>
  </si>
  <si>
    <t>150PQT</t>
  </si>
  <si>
    <t>100PQT</t>
  </si>
  <si>
    <t>50PQT</t>
  </si>
  <si>
    <t>40PQT</t>
  </si>
  <si>
    <t>20PQT</t>
  </si>
  <si>
    <t xml:space="preserve">6*8" 1.5KG. (15*20CM) (1Lb)                         </t>
  </si>
  <si>
    <t xml:space="preserve">8*12" - 1.5KG. (20*30CM) (4Lb)                  </t>
  </si>
  <si>
    <t xml:space="preserve">9*14" 1.5KG. (23*36CM) (6Lb)                           </t>
  </si>
  <si>
    <t xml:space="preserve">10*16" 1.5KG (25*41CM) (10Lb)                      </t>
  </si>
  <si>
    <t xml:space="preserve">15*24" 1.5KG. (38*60CM) (14Lb)                     </t>
  </si>
  <si>
    <t>12*18 1.5KG. (30*46CM) (12Lb)</t>
  </si>
  <si>
    <t>5PQT</t>
  </si>
  <si>
    <t>25PQT</t>
  </si>
  <si>
    <t>8UND</t>
  </si>
  <si>
    <t>16UND</t>
  </si>
  <si>
    <t>54UND</t>
  </si>
  <si>
    <t>PAÑOS REUSABLES DURAMAX</t>
  </si>
  <si>
    <t>FAMILIA ACONCHAMAX ROLLO  TH 120P - 21,4*22.3CM</t>
  </si>
  <si>
    <t>CALZADO INDUSTRIAL BUFFALO</t>
  </si>
  <si>
    <t>24UND</t>
  </si>
  <si>
    <t>6PQT</t>
  </si>
  <si>
    <t>50PAR</t>
  </si>
  <si>
    <t>12PAR</t>
  </si>
  <si>
    <t>UND</t>
  </si>
  <si>
    <t>VIDRIOS 45CM</t>
  </si>
  <si>
    <t>VIDRIOS 30CM</t>
  </si>
  <si>
    <t>REDONDO ALGODÓN 500GR - UND</t>
  </si>
  <si>
    <t>REDONDO ALGODON 200GR - UND</t>
  </si>
  <si>
    <t>JUMBO 35*47*C2 (90*120CM)                                      PAQ - 10UND</t>
  </si>
  <si>
    <t>JUMBO 35*47*C1,5 (90*120CM)                                        PAQ - 10UND</t>
  </si>
  <si>
    <t>INDUSTRIAL 30*36*C1.2 (76*91CM)                                       PAQ - 10UND</t>
  </si>
  <si>
    <t>MEDIANA 23*28*C1 (58*71CM)                                      PAQ - 10UND</t>
  </si>
  <si>
    <t>PEQUEÑA 18*24*C1 (46*60CM)                              PAQ - 10UND</t>
  </si>
  <si>
    <t>SUPER JUMBO 39*55*C2.5 (100*140CM)   PAQ - 10UND</t>
  </si>
  <si>
    <t>SUPER JUMBO 38*55*C1.5 (100*140CM)   PAQ - 10UND</t>
  </si>
  <si>
    <t>JUMBO 35*47*C2 (90*120CM)                                     PAQ - 10UND</t>
  </si>
  <si>
    <t>JUMBO 35*47*C1,5 (90*120CM)                                   PAQ - 10UND</t>
  </si>
  <si>
    <t>INDUSTRIAL 30*36*C1.2 (76*91CM)                                PAQ - 10UND</t>
  </si>
  <si>
    <t>MEDIANA 23*28*C1 (58*71CM)                     PAQ - 10UND</t>
  </si>
  <si>
    <t>PEQUEÑA 18*24*C1 (46*60CM)             PAQ - 10UND</t>
  </si>
  <si>
    <t>SUPER JUMBO 39.5*55*C2.5 (100*140CM)   PAQ - 10UND</t>
  </si>
  <si>
    <t>JUMBO D6 NEGRA (30*56CM)      PAQ - 80UND</t>
  </si>
  <si>
    <t>PAPEL ENCERADO 30CM*22MT.</t>
  </si>
  <si>
    <t>OREJERAS  DIADEMA                                     37DB  -  UND</t>
  </si>
  <si>
    <t>RODILLERA DE GEL NORMADA       PAR</t>
  </si>
  <si>
    <t xml:space="preserve">CONJUNTO IMPERMEABLE - TERMICO POLIESTER C/CINTA REFLECT. (S-M-L-XL)    </t>
  </si>
  <si>
    <t>MASCARA ARMOR F680</t>
  </si>
  <si>
    <t>RETENEDOR 501 3M - UND</t>
  </si>
  <si>
    <t>GUANTE BICOLOR MASTER REFORZADO C35 T: 9 - 9 1/2- 10</t>
  </si>
  <si>
    <t>10CAJ</t>
  </si>
  <si>
    <t>12CAJ</t>
  </si>
  <si>
    <t>20PAR</t>
  </si>
  <si>
    <t>GUANTE OPERADOR LARGO PARA SOLDAR - PAR</t>
  </si>
  <si>
    <t>DISPENSADOR PARA LIMPION Y TOALLA DE MANO HASTA 150MT.</t>
  </si>
  <si>
    <t>BALDE DE LIMPIEZA C/ ESCURRIDOR 16LT</t>
  </si>
  <si>
    <t>COCHE DE LIMPIEZA C/ESCURRIDOR 36LT</t>
  </si>
  <si>
    <t>CARRO DE LIMPIEZA DOBLE BALDE  34LT</t>
  </si>
  <si>
    <t>CARRO MULTIUSO GRANDE 3 NIVELES 102L*50A*96H</t>
  </si>
  <si>
    <t>TACHO VAIVEN 53LT</t>
  </si>
  <si>
    <t>LIMPIADOR EN POLVO TIPS CON CLORO - 450GR</t>
  </si>
  <si>
    <t>DETERGENTE LIQUIDO CLORADO</t>
  </si>
  <si>
    <r>
      <t xml:space="preserve">GEL ALCOHOL                                                           </t>
    </r>
    <r>
      <rPr>
        <sz val="10"/>
        <color theme="1"/>
        <rFont val="Arial"/>
        <family val="2"/>
      </rPr>
      <t xml:space="preserve"> desinfectante de manos en gel alcohol</t>
    </r>
    <r>
      <rPr>
        <b/>
        <sz val="10"/>
        <color theme="1"/>
        <rFont val="Arial"/>
        <family val="2"/>
      </rPr>
      <t xml:space="preserve">  BIOGEL</t>
    </r>
  </si>
  <si>
    <t>360ML</t>
  </si>
  <si>
    <t>5UND</t>
  </si>
  <si>
    <t>20IND</t>
  </si>
  <si>
    <t>18UND</t>
  </si>
  <si>
    <t>20IUND</t>
  </si>
  <si>
    <t>NITRILO C8 - 50UND                          TALLAS:  M - L</t>
  </si>
  <si>
    <t>EXAMINACION VINILO -                  100UND TM - TL</t>
  </si>
  <si>
    <t>ESPONJA INOX ABRASIVA - 2UND</t>
  </si>
  <si>
    <t>PAÑO LIMPIADOR ABSORVENTE AMARILLO 40*37CM - 2UND   ESTRELLA</t>
  </si>
  <si>
    <t>PAÑO LIMPIADOR ABSORVENTE AMARILLO  40*37CM - 1UND.           MASTER</t>
  </si>
  <si>
    <t>PAÑO LIMPIADOR HUMEDO 20*18CM - 3UND MASTER</t>
  </si>
  <si>
    <t>PAÑO LIMPIA FACIL 55*33 - ROLLO DE 20 PAÑOS ESTRELLA</t>
  </si>
  <si>
    <t>FIBRA ABRASIVA VERDE ESTRELLA - UND</t>
  </si>
  <si>
    <t>TORK  BLANCA 2H - 21*24CM                                                                                                        PAQ - 150UND</t>
  </si>
  <si>
    <t>BOUQUET 2H - 23*23CM                                   PAQ-150UND</t>
  </si>
  <si>
    <t xml:space="preserve">TORK NATURAL                                                                    2H - 21*24CM                                                                              PAQ - 150UND </t>
  </si>
  <si>
    <t>LISTA DE PRECIOS 2026</t>
  </si>
  <si>
    <t>48MM*200Y</t>
  </si>
  <si>
    <t>BOTA INDUSTRIAL AMARILLA SIN PUNTA - BERRACA</t>
  </si>
  <si>
    <t>BOTA INDUSTRIAL AMARILLA CON PUNTA DE ACERO - BERRACA</t>
  </si>
  <si>
    <t>BOTA INDUSTRIAL BLANCA SIN PUNTA - BERRACA</t>
  </si>
  <si>
    <t>BOTA INDUSTRIAL BLANCA CON PUNTA DE ACERO - BERRACA</t>
  </si>
  <si>
    <t>BOTIN INDUSTRIAL CON PUNTA DE COMPOSITE - ROBUSTA</t>
  </si>
  <si>
    <t>BOTIN INDUSTRIAL CON PUNTA DE ACERO - IMEX</t>
  </si>
  <si>
    <t>PLANTILLA ANTIFATIGA ERGONOMICA - PAR</t>
  </si>
  <si>
    <t>CASCO DE SEGURIDAD INDUSTRIAL  - AMARILLO - BLANCO</t>
  </si>
  <si>
    <t>OREJERAS  DIADEMA IMEX                                    26DB  -  UND</t>
  </si>
  <si>
    <t>GAFA SEGURIDAD ANTIEMPAÑANTE</t>
  </si>
  <si>
    <t>GAFAS SEGURIDAD TIPO MONOGAFA ANTIEMPAÑANTE</t>
  </si>
  <si>
    <t>GAFAS SEGURIDAD INDUSTRIAL SENCILLA CLARAS - UND</t>
  </si>
  <si>
    <t>GAFAS SEGURIDAD INDUSTRIAL SENCILLAS OSCURAS - UND</t>
  </si>
  <si>
    <t>GAFAS SEGURIDAD INDUSTRIAL REFORZADA - UND</t>
  </si>
  <si>
    <t xml:space="preserve">CONJUNTO IMPERMEABLE PVC C14   TALLAS:  (S-M-L-XL)    </t>
  </si>
  <si>
    <t xml:space="preserve">CHAQUETA  IMPERMEABLE CORTA PVC     TALLAS:  (S-M-L-XL)   </t>
  </si>
  <si>
    <t xml:space="preserve">CHAQUETA  IMPERMEABLE LARGA PVC     TALLAS:  (S-M-L-XL)   </t>
  </si>
  <si>
    <t>TRAJE TERMICO  (chaqueta y pantalón en lona azul) TM - TL - TXL</t>
  </si>
  <si>
    <t>CARTUCHO 6003 G.ACIDOS - V.ORGANICOS 3M - PAR</t>
  </si>
  <si>
    <t>CARTUCHO 6001 V.ORGANICO 3M - PAR</t>
  </si>
  <si>
    <t>MASCARILLA QUIRURGICA DESECHABLES - 50UND</t>
  </si>
  <si>
    <t>MASCARILLAS QUIRURGICAS  BLANCA DESECHABLE - 50UND.</t>
  </si>
  <si>
    <t>COFIA QUIRURGICA DESECHABLE AZUL                                                               PAQ - 100 UND</t>
  </si>
  <si>
    <t>COFIA QUIRURGICA DESECHABLE BLANCA                                                                 PAQ - 100 UND</t>
  </si>
  <si>
    <t>BATA PACIENTE DESECHABLE</t>
  </si>
  <si>
    <t>BATA MEDICA / VISITA DESECHABLE</t>
  </si>
  <si>
    <t>GUANTES DE CAUCHO LATEX</t>
  </si>
  <si>
    <t>GUANTES SUPERIOR BICOLOR C22  PAR - TALLAS: 7" a la 8 1/2"</t>
  </si>
  <si>
    <t>GUANTES SUPERIOR AMARILLO C20  PAR - TALLAS. 7" a la 9".</t>
  </si>
  <si>
    <t>GUANTES BICOLOR SUPERIOR C25  PAR - TALLAS: 8" - 8 1/2 - 9"</t>
  </si>
  <si>
    <t>GUANTES BICOLOR REFORZADO C35  PAR  -  TALLAS: 7 1/2 - 8 1/2 - 9 - 9 1/2.</t>
  </si>
  <si>
    <t xml:space="preserve">GUANTES TEJIDO NYLON CON REVESTIDO DE LATEX CORRUGADO                                        PAR - TALLAS:   8 - 9 </t>
  </si>
  <si>
    <t>GUANTE TEJIDO NYLON CON REVESTIDO DE POLIURETANO - ANTICORTE  PAR - TALLAS: 7 - 8 - 9.</t>
  </si>
  <si>
    <t>GUANTE PARA ALTA TEMPERATURA MCR - PAR TALLA: L</t>
  </si>
  <si>
    <t>GUANTES MASTER TEJIDO NYLON AMARILLO CON REVESTIDO DE LATEX NARANJA CORRUGADO                                        PAR - TALLAS:   M - L - XL</t>
  </si>
  <si>
    <t>GUANTE TERMICO MASTER L320 - PAR - TALLAS: M - L</t>
  </si>
  <si>
    <t>GUANTE TERMICO NINJA - PAR                                   TALLAS:    M - L</t>
  </si>
  <si>
    <t>GUANTE INDUSTRIAL NITRILO VERDE</t>
  </si>
  <si>
    <t>EXAMINACION NITRILO AZUL  C5 BLUPLE MAGIC - 100UND               TALLA: S - M - L</t>
  </si>
  <si>
    <t>EXAMINACION NITRILO NEGRO  C5 BLUPLE MAGIC - 100UND               TALLA: S - M - L</t>
  </si>
  <si>
    <t>MASTER TIPO EXAMINACION  PRO C10 - 40UND  TM</t>
  </si>
  <si>
    <t>QUIRURGICO LATEX - 100UND TM</t>
  </si>
  <si>
    <t>EXAMINACION NITRILO CELESTE  C3.5 CD MAGIC - 100UND                                                                    TALLA: S - M - L</t>
  </si>
  <si>
    <t>PLASTICA SUAVE REFORZADA NEON 25CM - LA BRUJITA</t>
  </si>
  <si>
    <t>PLASTICA SUAVE NORMAL 25CM</t>
  </si>
  <si>
    <t>PLASTICA SUAVE JUMBO 30CM -                  LA BRUJITA</t>
  </si>
  <si>
    <t>ESCOBA MADERA CERDA PVC DURA 30CM</t>
  </si>
  <si>
    <t>PLASTICA DURA INDUSTRIAL 25CM - LA BRUJITA</t>
  </si>
  <si>
    <t>BASTONES PARA ESCOBA Y TRAPEADOR</t>
  </si>
  <si>
    <t>MADERA 1.20MT</t>
  </si>
  <si>
    <t>PLASTIFICADO 1.2MT</t>
  </si>
  <si>
    <t>PLASTIFICADO COLORES 1.2MT.</t>
  </si>
  <si>
    <t>ALUMINIO REGULABLE 2.2MT</t>
  </si>
  <si>
    <t>ALUMINIO PARA JALADOR 1.4MT</t>
  </si>
  <si>
    <t>ALUMINIO 1.35MT</t>
  </si>
  <si>
    <t>ALUMINIO PROFECIONAL REGULABLE 4MT.</t>
  </si>
  <si>
    <t>PLASTIFICADO REFORZADO 1.4MT</t>
  </si>
  <si>
    <t>ALUMINIO PROFECIONAL COLORES 1.5MT</t>
  </si>
  <si>
    <t>FIBRA DE VIDRIO PROFECIONAL COLORES 1.5MT</t>
  </si>
  <si>
    <t>METALICO  GRANDE  -    UND</t>
  </si>
  <si>
    <t>PLASTICO   LA BRUJITA</t>
  </si>
  <si>
    <t>ESCOBON LAVACARROS 30CM</t>
  </si>
  <si>
    <t>ESCOBILLON ABRILLANTADOR CON TUBO - 80CM</t>
  </si>
  <si>
    <t xml:space="preserve">ESCOBILLON MADERA FIBRA PVC CON TUBO METALICO 60CM </t>
  </si>
  <si>
    <t>RODILLERA PARA SOLDAR PVC - PAR</t>
  </si>
  <si>
    <t>MEDIAS TERMICAS INDUSTRIALES  - PAR</t>
  </si>
  <si>
    <t>PISOS REPUESTO COLORES 55CM - UND</t>
  </si>
  <si>
    <t>HYGIENIC PISOS COLORES 45CM - UND</t>
  </si>
  <si>
    <t>ULTRAHYGIENIC  PISOS COLORES 60CM - UND</t>
  </si>
  <si>
    <t>PBT MESONES CON MANGO - 25CM</t>
  </si>
  <si>
    <t>PBT MESONES CON MANGO - 30CM</t>
  </si>
  <si>
    <t>CUADRADO PLASTICO ALGODON 40CM  - UND</t>
  </si>
  <si>
    <t>CUADRADO PLASTICO MICROFIBRA  20CM  - LA BRUJITA</t>
  </si>
  <si>
    <t>CUADRDO PLASTICO MICROFIBRA 50CM C/B - UND</t>
  </si>
  <si>
    <t>TRIANGULAR FIBRA DE VIDRIO</t>
  </si>
  <si>
    <t>MOPA LOOP PROFECIONAL IMP - 60CM</t>
  </si>
  <si>
    <t>MOPA PROFECIONAL IMP - 90CM</t>
  </si>
  <si>
    <t>SANITARIO CON BASE - LA BRUJITA</t>
  </si>
  <si>
    <t>LAVANDERIA PLANO CAPRI - LA BRUJITA</t>
  </si>
  <si>
    <t>LAVANDERIA TIPO PLANCHA - LA BRUJITA</t>
  </si>
  <si>
    <t>PBT LIMPIEZA TANQUES  (25L*25A*10H) - UND</t>
  </si>
  <si>
    <t>PBT DETALLADO MAQUINARIA ANCHO (18L*3.8A*fibra2.5)CM - UND</t>
  </si>
  <si>
    <t>PBT DETALLADO MAQUINARIA DELGADO (23L*2A*fibra1.9)CM - UND</t>
  </si>
  <si>
    <t>PBT SWISS SUPERFICIES PLANAS FIBRA (5.5L*6.5A*5H)CM</t>
  </si>
  <si>
    <t>PBT ESCOBETA MANGO LARGO (51L*8A*7H)CM</t>
  </si>
  <si>
    <t>PBT ESCOBETA MANGO CORTO (21L*8A*7H)CM</t>
  </si>
  <si>
    <t>PBT MOSTRADOR C.MEDIA 33CM</t>
  </si>
  <si>
    <t>PBT MOSTRADOR C.SUAVE 33CM</t>
  </si>
  <si>
    <t>DISPENSADOR PARA LIMPION INDUSTRIAL 600MT</t>
  </si>
  <si>
    <t>SEÑALETICA CABALLETE PISO MOJADO AMARILLO</t>
  </si>
  <si>
    <t>DISPENSADOR PARA TOALLA MANO DOBLADA Z</t>
  </si>
  <si>
    <t>CONICA CALADA 60*40*30</t>
  </si>
  <si>
    <t>CHOCLO BLANCA C/T                  1LT - 50UND.</t>
  </si>
  <si>
    <t>VASO PAPEL CAFE C/T                              12oz   -  25UND</t>
  </si>
  <si>
    <t>VASO PAPEL EXPRESO 4oz  C/T -  20UND</t>
  </si>
  <si>
    <t>VASO PAPEL CAFÉ C/T                                            7oz  -   25UND</t>
  </si>
  <si>
    <t>VASO PAPEL BLANCO CAFE C/T   8oz  - 25UND</t>
  </si>
  <si>
    <t>VASO PAPEL BLANCO CAFE C/T   12oz  - 25UND</t>
  </si>
  <si>
    <t>TARRINA TERMICA C/T                                            16oz - 1/2Lt. -  25UND</t>
  </si>
  <si>
    <t>TARRINA TERMICA C/T                                                         28oz - 3/4Lt. -  25UND</t>
  </si>
  <si>
    <t>TARRINA TERMICA C/T                                                  32oz - 1Lt. -  25UND</t>
  </si>
  <si>
    <t>No25  21*51CM   100UND</t>
  </si>
  <si>
    <t>No12 - 16*38CM   100UND</t>
  </si>
  <si>
    <t>CUCHARA BLANCA - 50UND</t>
  </si>
  <si>
    <t>TENEDOR BLANCO - 50UND</t>
  </si>
  <si>
    <t>CUCHILLO BLANCO - 50UND</t>
  </si>
  <si>
    <t>CUCHARA NEGRO - 50UND</t>
  </si>
  <si>
    <t>TENEDOR NEGRO - 50UND</t>
  </si>
  <si>
    <t>CUCHILLO NEGRO - 50UND</t>
  </si>
  <si>
    <t>LUJO FAMILIA 33*32CM                                                                         PAQ - 50UND</t>
  </si>
  <si>
    <t>TACHO GRANDE C/RUEDAS  Y C/PEDAL -  120LT - UND</t>
  </si>
  <si>
    <t xml:space="preserve"> </t>
  </si>
  <si>
    <t>GUANTE MASTER AZUL C20 PAR - TALLAS: 7" a la 9"</t>
  </si>
  <si>
    <t>PROFECIONAL RUBBERMAID</t>
  </si>
  <si>
    <t>SET DUO MOPA STA 40*12CM - UND</t>
  </si>
  <si>
    <t>CINTURON FAJA TM -TL</t>
  </si>
  <si>
    <r>
      <t xml:space="preserve">DESENGRASANTE ISO 85    </t>
    </r>
    <r>
      <rPr>
        <sz val="10"/>
        <rFont val="Arial"/>
        <family val="2"/>
      </rPr>
      <t>Desengrasante alimenticio alcalino</t>
    </r>
  </si>
  <si>
    <r>
      <t xml:space="preserve">OZZ TORNADO           </t>
    </r>
    <r>
      <rPr>
        <sz val="10"/>
        <rFont val="Arial"/>
        <family val="2"/>
      </rPr>
      <t>Desengrasante universal</t>
    </r>
  </si>
  <si>
    <t>DESINFECTANTE ACIDO PERACETICO ZAKKA</t>
  </si>
  <si>
    <t>JABON ANTIBACTERIAL DE MANOS NEUTRO ZE</t>
  </si>
  <si>
    <r>
      <t xml:space="preserve">ALCOHOL ANTISEPTICO  DERMISAN                         </t>
    </r>
    <r>
      <rPr>
        <sz val="10"/>
        <color theme="1"/>
        <rFont val="Calibri"/>
        <family val="2"/>
        <scheme val="minor"/>
      </rPr>
      <t xml:space="preserve">                                   Alcohol al 70%</t>
    </r>
  </si>
  <si>
    <t>DETERGENTE EN POLVO ISO</t>
  </si>
  <si>
    <t>KRIK DESINFECTANTE LIMPIADOR CON AROMA</t>
  </si>
  <si>
    <t xml:space="preserve">ISO DESINFECTANTE LIMPIADOR CON AROMA </t>
  </si>
  <si>
    <t>KRIK CLORO 100</t>
  </si>
  <si>
    <t>ISO CLORO LIQUIDO</t>
  </si>
  <si>
    <t>ZAKKA CLORO 5.5%</t>
  </si>
  <si>
    <t>AGUA DESTILADA</t>
  </si>
  <si>
    <t>1LT</t>
  </si>
  <si>
    <t>5KL UVA</t>
  </si>
  <si>
    <t>5KL VERDE</t>
  </si>
  <si>
    <t>CERA POLWAX</t>
  </si>
  <si>
    <t>ENCERA DE MADERA</t>
  </si>
  <si>
    <t>720CC</t>
  </si>
  <si>
    <t>AMBIENTAL PASTILLA TIPS 95GR</t>
  </si>
  <si>
    <t>PILA ENERGIZER</t>
  </si>
  <si>
    <t>AA - PAR</t>
  </si>
  <si>
    <t>AAA - PAR</t>
  </si>
  <si>
    <t>RODILLO QUITAPELUSAS ABRO</t>
  </si>
  <si>
    <t>24PAR</t>
  </si>
  <si>
    <t>60H</t>
  </si>
  <si>
    <t>DESENGRASANTES INDUSTRIALES</t>
  </si>
  <si>
    <t>EMPAQUE</t>
  </si>
  <si>
    <r>
      <rPr>
        <b/>
        <sz val="10"/>
        <rFont val="Arial"/>
        <family val="2"/>
      </rPr>
      <t>BLEM</t>
    </r>
    <r>
      <rPr>
        <sz val="10"/>
        <rFont val="Arial"/>
        <family val="2"/>
      </rPr>
      <t xml:space="preserve"> D-305                                           desengrasante universal</t>
    </r>
  </si>
  <si>
    <r>
      <t xml:space="preserve"> </t>
    </r>
    <r>
      <rPr>
        <b/>
        <sz val="10"/>
        <rFont val="Arial"/>
        <family val="2"/>
      </rPr>
      <t>ISO</t>
    </r>
    <r>
      <rPr>
        <sz val="10"/>
        <rFont val="Arial"/>
        <family val="2"/>
      </rPr>
      <t xml:space="preserve"> 85                Desengrasante alimenticio alcalino</t>
    </r>
  </si>
  <si>
    <r>
      <rPr>
        <b/>
        <sz val="10"/>
        <color rgb="FF000000"/>
        <rFont val="Arial"/>
        <family val="2"/>
      </rPr>
      <t>KRIK</t>
    </r>
    <r>
      <rPr>
        <sz val="10"/>
        <color rgb="FF000000"/>
        <rFont val="Arial"/>
        <family val="2"/>
      </rPr>
      <t xml:space="preserve"> LIMPIA HORNOS/ H-20              (desengrasante para cocina caliente.</t>
    </r>
  </si>
  <si>
    <r>
      <rPr>
        <b/>
        <sz val="10"/>
        <rFont val="Arial"/>
        <family val="2"/>
      </rPr>
      <t>BLEM</t>
    </r>
    <r>
      <rPr>
        <sz val="10"/>
        <rFont val="Arial"/>
        <family val="2"/>
      </rPr>
      <t xml:space="preserve">                     DETERCLEAN-500 A                   desengrasante alimenticio ácido</t>
    </r>
  </si>
  <si>
    <r>
      <rPr>
        <b/>
        <sz val="10"/>
        <rFont val="Arial"/>
        <family val="2"/>
      </rPr>
      <t xml:space="preserve">ISO                     </t>
    </r>
    <r>
      <rPr>
        <sz val="10"/>
        <rFont val="Arial"/>
        <family val="2"/>
      </rPr>
      <t>DETERGENTE LIQUIDO CLORADO</t>
    </r>
  </si>
  <si>
    <r>
      <t xml:space="preserve">ISOBACT    -   </t>
    </r>
    <r>
      <rPr>
        <sz val="10"/>
        <rFont val="Arial"/>
        <family val="2"/>
      </rPr>
      <t>Amonio Cuaternario 5ta.  G.  -    Desinfección de superficies.</t>
    </r>
  </si>
  <si>
    <r>
      <t xml:space="preserve">ZAKKA                             </t>
    </r>
    <r>
      <rPr>
        <sz val="10"/>
        <rFont val="Arial"/>
        <family val="2"/>
      </rPr>
      <t>Acido Peracético - Desinfección de alimentos.</t>
    </r>
  </si>
  <si>
    <t>DESINFECTANTES INDUSTRIALES</t>
  </si>
  <si>
    <t>DESINFECCION DE MANOS</t>
  </si>
  <si>
    <r>
      <t xml:space="preserve">ZE </t>
    </r>
    <r>
      <rPr>
        <sz val="10"/>
        <rFont val="Arial"/>
        <family val="2"/>
      </rPr>
      <t xml:space="preserve">                                                Jabón liquido neutro antibacterial.</t>
    </r>
  </si>
  <si>
    <r>
      <t xml:space="preserve">BIOGEL                                                           </t>
    </r>
    <r>
      <rPr>
        <sz val="10"/>
        <color theme="1"/>
        <rFont val="Arial"/>
        <family val="2"/>
      </rPr>
      <t xml:space="preserve"> desinfectante de manos en gel alcohol.</t>
    </r>
  </si>
  <si>
    <r>
      <t xml:space="preserve">DERMISAN                                  </t>
    </r>
    <r>
      <rPr>
        <sz val="10"/>
        <color theme="1"/>
        <rFont val="Calibri"/>
        <family val="2"/>
        <scheme val="minor"/>
      </rPr>
      <t>ALCOHOL ANTISEPTICO                                                            Alcohol al 70%</t>
    </r>
  </si>
  <si>
    <r>
      <t>ISO</t>
    </r>
    <r>
      <rPr>
        <sz val="10"/>
        <color theme="1"/>
        <rFont val="Calibri"/>
        <family val="2"/>
        <scheme val="minor"/>
      </rPr>
      <t xml:space="preserve">                                                    ALCOHOL AL 96%                               Alcohol industrial</t>
    </r>
  </si>
  <si>
    <t>ALCOHOL</t>
  </si>
  <si>
    <t>45KL</t>
  </si>
  <si>
    <t xml:space="preserve">  HIPOCLORITO DE CALCIO 70%</t>
  </si>
  <si>
    <t>QUIMICOS INDUSTRIALES</t>
  </si>
  <si>
    <t>KRIK CLORO LIQUIDO</t>
  </si>
  <si>
    <t>AMBIENTALES</t>
  </si>
  <si>
    <r>
      <rPr>
        <b/>
        <sz val="8"/>
        <rFont val="Arial"/>
        <family val="2"/>
      </rPr>
      <t xml:space="preserve">TIPS </t>
    </r>
    <r>
      <rPr>
        <sz val="8"/>
        <rFont val="Arial"/>
        <family val="2"/>
      </rPr>
      <t>AMBIENTAL AEROSOL 360ML</t>
    </r>
  </si>
  <si>
    <r>
      <rPr>
        <b/>
        <sz val="8"/>
        <rFont val="Arial"/>
        <family val="2"/>
      </rPr>
      <t>GLADE</t>
    </r>
    <r>
      <rPr>
        <sz val="8"/>
        <rFont val="Arial"/>
        <family val="2"/>
      </rPr>
      <t xml:space="preserve"> AMBIENTAL AEROSOL 400ML</t>
    </r>
  </si>
  <si>
    <r>
      <rPr>
        <b/>
        <sz val="8"/>
        <rFont val="Arial"/>
        <family val="2"/>
      </rPr>
      <t xml:space="preserve">TIPS </t>
    </r>
    <r>
      <rPr>
        <sz val="8"/>
        <rFont val="Arial"/>
        <family val="2"/>
      </rPr>
      <t>AMBIENTAL PASTILLA 75GR.</t>
    </r>
  </si>
  <si>
    <r>
      <rPr>
        <b/>
        <sz val="8"/>
        <rFont val="Arial"/>
        <family val="2"/>
      </rPr>
      <t xml:space="preserve">TIPS </t>
    </r>
    <r>
      <rPr>
        <sz val="8"/>
        <rFont val="Arial"/>
        <family val="2"/>
      </rPr>
      <t>PASTILLA DESINFECTANTE PARA INODORO 50GR</t>
    </r>
  </si>
  <si>
    <r>
      <rPr>
        <b/>
        <sz val="8"/>
        <rFont val="Arial"/>
        <family val="2"/>
      </rPr>
      <t xml:space="preserve">KRIK </t>
    </r>
    <r>
      <rPr>
        <sz val="8"/>
        <rFont val="Arial"/>
        <family val="2"/>
      </rPr>
      <t>AMBIENTAL LIQUIDO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ATOMIZADOR 500ml</t>
    </r>
  </si>
  <si>
    <r>
      <rPr>
        <b/>
        <sz val="8"/>
        <rFont val="Arial"/>
        <family val="2"/>
      </rPr>
      <t xml:space="preserve">KRIK </t>
    </r>
    <r>
      <rPr>
        <sz val="8"/>
        <rFont val="Arial"/>
        <family val="2"/>
      </rPr>
      <t>AMBIENTAL LIQUIDO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GALON</t>
    </r>
  </si>
  <si>
    <r>
      <rPr>
        <b/>
        <sz val="11"/>
        <color theme="1"/>
        <rFont val="Calibri"/>
        <family val="2"/>
        <scheme val="minor"/>
      </rPr>
      <t>KRIK</t>
    </r>
    <r>
      <rPr>
        <sz val="11"/>
        <color theme="1"/>
        <rFont val="Calibri"/>
        <family val="2"/>
        <scheme val="minor"/>
      </rPr>
      <t xml:space="preserve"> DESINFECTANTE LIMPIADOR CON FRAGANCIA</t>
    </r>
  </si>
  <si>
    <r>
      <t xml:space="preserve">LAVADOR 100                             </t>
    </r>
    <r>
      <rPr>
        <sz val="8"/>
        <rFont val="Arial"/>
        <family val="2"/>
      </rPr>
      <t>desincrustante limpiador hongos y sarro.</t>
    </r>
  </si>
  <si>
    <r>
      <rPr>
        <b/>
        <sz val="8"/>
        <rFont val="Arial"/>
        <family val="2"/>
      </rPr>
      <t>KRIK</t>
    </r>
    <r>
      <rPr>
        <sz val="8"/>
        <rFont val="Arial"/>
        <family val="2"/>
      </rPr>
      <t xml:space="preserve"> LAVAVAJILLAS LIQUIDO                              (limón, manzana, mango,frutos, neutro)</t>
    </r>
  </si>
  <si>
    <t>5KG.</t>
  </si>
  <si>
    <r>
      <rPr>
        <b/>
        <sz val="8"/>
        <rFont val="Arial"/>
        <family val="2"/>
      </rPr>
      <t xml:space="preserve">LAVA </t>
    </r>
    <r>
      <rPr>
        <sz val="8"/>
        <rFont val="Arial"/>
        <family val="2"/>
      </rPr>
      <t>LAVAVAJILLAS EN CREMA                                (diferentes aromas)</t>
    </r>
  </si>
  <si>
    <r>
      <rPr>
        <b/>
        <sz val="8"/>
        <rFont val="Arial"/>
        <family val="2"/>
      </rPr>
      <t>KRIK</t>
    </r>
    <r>
      <rPr>
        <sz val="8"/>
        <rFont val="Arial"/>
        <family val="2"/>
      </rPr>
      <t xml:space="preserve"> LIMPIAVIDRIOS </t>
    </r>
  </si>
  <si>
    <r>
      <t xml:space="preserve">POLWAX </t>
    </r>
    <r>
      <rPr>
        <sz val="8"/>
        <rFont val="Arial"/>
        <family val="2"/>
      </rPr>
      <t>CERA LIQUIDA</t>
    </r>
  </si>
  <si>
    <r>
      <rPr>
        <b/>
        <sz val="8"/>
        <rFont val="Arial"/>
        <family val="2"/>
      </rPr>
      <t xml:space="preserve">ESTRELLA </t>
    </r>
    <r>
      <rPr>
        <sz val="8"/>
        <rFont val="Arial"/>
        <family val="2"/>
      </rPr>
      <t>ENCERA DE MADERA</t>
    </r>
  </si>
  <si>
    <r>
      <t xml:space="preserve">KRIK DESTAPOL 100                           </t>
    </r>
    <r>
      <rPr>
        <sz val="8"/>
        <rFont val="Arial"/>
        <family val="2"/>
      </rPr>
      <t>(destapacañerias en polvo-escamas)</t>
    </r>
  </si>
  <si>
    <r>
      <t xml:space="preserve">KRIK DESTAPOL 100                            </t>
    </r>
    <r>
      <rPr>
        <sz val="8"/>
        <rFont val="Arial"/>
        <family val="2"/>
      </rPr>
      <t>(destapacañerias líquido)</t>
    </r>
    <r>
      <rPr>
        <b/>
        <sz val="8"/>
        <rFont val="Arial"/>
        <family val="2"/>
      </rPr>
      <t xml:space="preserve">                </t>
    </r>
  </si>
  <si>
    <r>
      <t xml:space="preserve">KRIK CARPET-FOAM                   </t>
    </r>
    <r>
      <rPr>
        <sz val="8"/>
        <rFont val="Arial"/>
        <family val="2"/>
      </rPr>
      <t>(champú de alfombras)</t>
    </r>
    <r>
      <rPr>
        <b/>
        <sz val="8"/>
        <rFont val="Arial"/>
        <family val="2"/>
      </rPr>
      <t xml:space="preserve">            </t>
    </r>
  </si>
  <si>
    <t>LIMPIEZA INSTITUCIONAL</t>
  </si>
  <si>
    <r>
      <t xml:space="preserve">SAPOLIO </t>
    </r>
    <r>
      <rPr>
        <sz val="8"/>
        <rFont val="Arial"/>
        <family val="2"/>
      </rPr>
      <t>INSECTICIDAS 360ML</t>
    </r>
  </si>
  <si>
    <t>SALCERO BOOP 1/2oz. C/T - 50UND</t>
  </si>
  <si>
    <t xml:space="preserve"> SALCERO BOOP 1oz. C/T -  50UND</t>
  </si>
  <si>
    <t xml:space="preserve"> SALCERO BOOP 2oz.  -  50UND</t>
  </si>
  <si>
    <t>SALCERO 20CC. C/T - 100UND</t>
  </si>
  <si>
    <t xml:space="preserve"> GELATINERO C/T  3oz.  - 25UND</t>
  </si>
  <si>
    <t>TRANSPAR. 10oz - 50UND</t>
  </si>
  <si>
    <t>TRANSPAR. 12oz - 25UND</t>
  </si>
  <si>
    <t xml:space="preserve">TOALLA NATURAL Z"  2H - 21*24CM                                                                              PAQ - 135UND </t>
  </si>
  <si>
    <t>TOALLA BLANCA Z"- 2H - 23*23CM                                   PAQ-135UND</t>
  </si>
  <si>
    <t>PAÑO LIMPIADOR HUMEDO 20*18CM - 4UND MASTER</t>
  </si>
  <si>
    <t>ESPONJA TIPO ALMOADA</t>
  </si>
  <si>
    <t>FIBRA VERDE ECONOMICA  - UND</t>
  </si>
  <si>
    <t>ESPONJA MIXTA SALVAUÑAS  - UND</t>
  </si>
  <si>
    <t>EXAMINACION NITRILO AZUL  C4  - 100UND   TALLA: S - M - L</t>
  </si>
  <si>
    <t>PEQUEÑA 18*24*C1 (46*60CM)   PAQ - 10UND</t>
  </si>
  <si>
    <t>MEDIANA 23*28*C1 (58*71CM)  PAQ - 10UND</t>
  </si>
  <si>
    <t>INDUSTRIAL 30*36*C1.2 (76*91CM)    PAQ - 10UND</t>
  </si>
  <si>
    <t>JUMBO 35*47*C1,5 (90*120CM)   PAQ - 10UND</t>
  </si>
  <si>
    <t xml:space="preserve"> ROLLO 2H*200Mts -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</si>
</sst>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$&quot;* #,##0.00_ ;_ &quot;$&quot;* \-#,##0.00_ ;_ &quot;$&quot;* &quot;-&quot;??_ ;_ @_ "/>
    <numFmt numFmtId="164" formatCode="0.0"/>
    <numFmt numFmtId="165" formatCode="0.00;[Red]0.00"/>
  </numFmts>
  <fonts count="50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20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Arial"/>
      <family val="2"/>
    </font>
    <font>
      <b/>
      <sz val="18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name val="Arial"/>
      <family val="2"/>
    </font>
    <font>
      <b/>
      <sz val="14"/>
      <color theme="1"/>
      <name val="Arial"/>
      <family val="2"/>
    </font>
    <font>
      <b/>
      <sz val="13"/>
      <name val="Arial"/>
      <family val="2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indexed="64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782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9" fontId="7" fillId="3" borderId="7" xfId="0" applyNumberFormat="1" applyFont="1" applyFill="1" applyBorder="1" applyAlignment="1">
      <alignment horizontal="center" vertical="center"/>
    </xf>
    <xf numFmtId="9" fontId="7" fillId="3" borderId="18" xfId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7" fillId="2" borderId="0" xfId="0" applyFont="1" applyFill="1"/>
    <xf numFmtId="0" fontId="8" fillId="3" borderId="2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2" fontId="23" fillId="2" borderId="4" xfId="0" applyNumberFormat="1" applyFont="1" applyFill="1" applyBorder="1" applyAlignment="1">
      <alignment horizontal="center" vertical="center"/>
    </xf>
    <xf numFmtId="2" fontId="22" fillId="2" borderId="23" xfId="0" applyNumberFormat="1" applyFont="1" applyFill="1" applyBorder="1" applyAlignment="1">
      <alignment horizontal="center" vertical="center"/>
    </xf>
    <xf numFmtId="2" fontId="23" fillId="2" borderId="1" xfId="0" applyNumberFormat="1" applyFont="1" applyFill="1" applyBorder="1" applyAlignment="1">
      <alignment horizontal="center" vertical="center"/>
    </xf>
    <xf numFmtId="2" fontId="18" fillId="2" borderId="1" xfId="0" applyNumberFormat="1" applyFont="1" applyFill="1" applyBorder="1" applyAlignment="1">
      <alignment horizontal="center" vertical="center"/>
    </xf>
    <xf numFmtId="2" fontId="22" fillId="2" borderId="1" xfId="0" applyNumberFormat="1" applyFont="1" applyFill="1" applyBorder="1" applyAlignment="1">
      <alignment horizontal="center" vertical="center"/>
    </xf>
    <xf numFmtId="2" fontId="22" fillId="2" borderId="10" xfId="0" applyNumberFormat="1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center"/>
    </xf>
    <xf numFmtId="2" fontId="23" fillId="2" borderId="16" xfId="0" applyNumberFormat="1" applyFont="1" applyFill="1" applyBorder="1" applyAlignment="1">
      <alignment horizontal="center" vertical="center"/>
    </xf>
    <xf numFmtId="2" fontId="18" fillId="2" borderId="16" xfId="0" applyNumberFormat="1" applyFont="1" applyFill="1" applyBorder="1" applyAlignment="1">
      <alignment horizontal="center" vertical="center"/>
    </xf>
    <xf numFmtId="2" fontId="22" fillId="2" borderId="16" xfId="0" applyNumberFormat="1" applyFont="1" applyFill="1" applyBorder="1" applyAlignment="1">
      <alignment horizontal="center" vertical="center"/>
    </xf>
    <xf numFmtId="2" fontId="22" fillId="2" borderId="17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/>
    </xf>
    <xf numFmtId="2" fontId="23" fillId="2" borderId="7" xfId="0" applyNumberFormat="1" applyFont="1" applyFill="1" applyBorder="1" applyAlignment="1">
      <alignment horizontal="center" vertical="center"/>
    </xf>
    <xf numFmtId="2" fontId="18" fillId="2" borderId="7" xfId="0" applyNumberFormat="1" applyFont="1" applyFill="1" applyBorder="1" applyAlignment="1">
      <alignment horizontal="center" vertical="center"/>
    </xf>
    <xf numFmtId="2" fontId="22" fillId="2" borderId="7" xfId="0" applyNumberFormat="1" applyFont="1" applyFill="1" applyBorder="1" applyAlignment="1">
      <alignment horizontal="center" vertical="center"/>
    </xf>
    <xf numFmtId="2" fontId="22" fillId="2" borderId="18" xfId="0" applyNumberFormat="1" applyFont="1" applyFill="1" applyBorder="1" applyAlignment="1">
      <alignment horizontal="center" vertical="center"/>
    </xf>
    <xf numFmtId="9" fontId="7" fillId="4" borderId="7" xfId="0" applyNumberFormat="1" applyFont="1" applyFill="1" applyBorder="1" applyAlignment="1">
      <alignment horizontal="center" vertical="center"/>
    </xf>
    <xf numFmtId="9" fontId="7" fillId="4" borderId="18" xfId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2" fontId="24" fillId="2" borderId="23" xfId="0" applyNumberFormat="1" applyFont="1" applyFill="1" applyBorder="1" applyAlignment="1">
      <alignment horizontal="center" vertical="center"/>
    </xf>
    <xf numFmtId="2" fontId="24" fillId="2" borderId="10" xfId="0" applyNumberFormat="1" applyFont="1" applyFill="1" applyBorder="1" applyAlignment="1">
      <alignment horizontal="center" vertical="center"/>
    </xf>
    <xf numFmtId="2" fontId="24" fillId="2" borderId="18" xfId="0" applyNumberFormat="1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2" fontId="27" fillId="2" borderId="4" xfId="0" applyNumberFormat="1" applyFont="1" applyFill="1" applyBorder="1" applyAlignment="1">
      <alignment horizontal="center" vertical="center"/>
    </xf>
    <xf numFmtId="2" fontId="26" fillId="2" borderId="4" xfId="0" applyNumberFormat="1" applyFont="1" applyFill="1" applyBorder="1" applyAlignment="1">
      <alignment horizontal="center" vertical="center"/>
    </xf>
    <xf numFmtId="2" fontId="26" fillId="2" borderId="23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2" fontId="27" fillId="2" borderId="1" xfId="0" applyNumberFormat="1" applyFont="1" applyFill="1" applyBorder="1" applyAlignment="1">
      <alignment horizontal="center" vertical="center"/>
    </xf>
    <xf numFmtId="2" fontId="26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6" xfId="0" applyFont="1" applyFill="1" applyBorder="1" applyAlignment="1">
      <alignment horizontal="center" vertical="center"/>
    </xf>
    <xf numFmtId="2" fontId="27" fillId="2" borderId="16" xfId="0" applyNumberFormat="1" applyFont="1" applyFill="1" applyBorder="1" applyAlignment="1">
      <alignment horizontal="center" vertical="center"/>
    </xf>
    <xf numFmtId="2" fontId="26" fillId="2" borderId="16" xfId="0" applyNumberFormat="1" applyFont="1" applyFill="1" applyBorder="1" applyAlignment="1">
      <alignment horizontal="center" vertical="center"/>
    </xf>
    <xf numFmtId="2" fontId="16" fillId="2" borderId="4" xfId="0" applyNumberFormat="1" applyFont="1" applyFill="1" applyBorder="1" applyAlignment="1">
      <alignment horizontal="center" vertical="center"/>
    </xf>
    <xf numFmtId="2" fontId="16" fillId="2" borderId="1" xfId="0" applyNumberFormat="1" applyFont="1" applyFill="1" applyBorder="1" applyAlignment="1">
      <alignment horizontal="center" vertical="center"/>
    </xf>
    <xf numFmtId="2" fontId="16" fillId="2" borderId="16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2" fontId="26" fillId="2" borderId="18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2" fontId="26" fillId="2" borderId="27" xfId="0" applyNumberFormat="1" applyFont="1" applyFill="1" applyBorder="1" applyAlignment="1">
      <alignment horizontal="center" vertical="center"/>
    </xf>
    <xf numFmtId="2" fontId="24" fillId="2" borderId="27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2" fontId="23" fillId="2" borderId="15" xfId="0" applyNumberFormat="1" applyFont="1" applyFill="1" applyBorder="1" applyAlignment="1">
      <alignment horizontal="center" vertical="center"/>
    </xf>
    <xf numFmtId="2" fontId="22" fillId="2" borderId="27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2" fontId="26" fillId="2" borderId="34" xfId="0" applyNumberFormat="1" applyFont="1" applyFill="1" applyBorder="1" applyAlignment="1">
      <alignment horizontal="center" vertical="center"/>
    </xf>
    <xf numFmtId="0" fontId="31" fillId="2" borderId="39" xfId="0" applyFont="1" applyFill="1" applyBorder="1" applyAlignment="1">
      <alignment horizontal="center" vertical="center" wrapText="1"/>
    </xf>
    <xf numFmtId="2" fontId="16" fillId="2" borderId="39" xfId="0" applyNumberFormat="1" applyFont="1" applyFill="1" applyBorder="1" applyAlignment="1">
      <alignment horizontal="center" vertical="center"/>
    </xf>
    <xf numFmtId="2" fontId="16" fillId="2" borderId="41" xfId="0" applyNumberFormat="1" applyFont="1" applyFill="1" applyBorder="1" applyAlignment="1">
      <alignment horizontal="center" vertical="center"/>
    </xf>
    <xf numFmtId="2" fontId="16" fillId="2" borderId="42" xfId="0" applyNumberFormat="1" applyFont="1" applyFill="1" applyBorder="1" applyAlignment="1">
      <alignment horizontal="center" vertical="center"/>
    </xf>
    <xf numFmtId="2" fontId="16" fillId="2" borderId="40" xfId="0" applyNumberFormat="1" applyFont="1" applyFill="1" applyBorder="1" applyAlignment="1">
      <alignment horizontal="center" vertical="center"/>
    </xf>
    <xf numFmtId="2" fontId="16" fillId="2" borderId="43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2" xfId="0" applyFont="1" applyFill="1" applyBorder="1" applyAlignment="1">
      <alignment horizontal="center" vertical="center" wrapText="1"/>
    </xf>
    <xf numFmtId="0" fontId="28" fillId="2" borderId="50" xfId="0" applyFont="1" applyFill="1" applyBorder="1" applyAlignment="1">
      <alignment horizontal="center" vertical="center" wrapText="1"/>
    </xf>
    <xf numFmtId="9" fontId="7" fillId="5" borderId="3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2" fontId="24" fillId="2" borderId="17" xfId="0" applyNumberFormat="1" applyFont="1" applyFill="1" applyBorder="1" applyAlignment="1">
      <alignment horizontal="center" vertical="center"/>
    </xf>
    <xf numFmtId="2" fontId="24" fillId="2" borderId="24" xfId="0" applyNumberFormat="1" applyFont="1" applyFill="1" applyBorder="1" applyAlignment="1">
      <alignment horizontal="center" vertical="center"/>
    </xf>
    <xf numFmtId="2" fontId="24" fillId="2" borderId="3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 wrapText="1"/>
    </xf>
    <xf numFmtId="2" fontId="25" fillId="2" borderId="58" xfId="0" applyNumberFormat="1" applyFont="1" applyFill="1" applyBorder="1" applyAlignment="1">
      <alignment horizontal="center" vertical="center"/>
    </xf>
    <xf numFmtId="2" fontId="25" fillId="2" borderId="60" xfId="0" applyNumberFormat="1" applyFont="1" applyFill="1" applyBorder="1" applyAlignment="1">
      <alignment horizontal="center" vertical="center"/>
    </xf>
    <xf numFmtId="2" fontId="25" fillId="2" borderId="61" xfId="0" applyNumberFormat="1" applyFont="1" applyFill="1" applyBorder="1" applyAlignment="1">
      <alignment horizontal="center" vertical="center"/>
    </xf>
    <xf numFmtId="2" fontId="25" fillId="2" borderId="62" xfId="0" applyNumberFormat="1" applyFont="1" applyFill="1" applyBorder="1" applyAlignment="1">
      <alignment horizontal="center" vertical="center"/>
    </xf>
    <xf numFmtId="2" fontId="24" fillId="2" borderId="29" xfId="0" applyNumberFormat="1" applyFont="1" applyFill="1" applyBorder="1" applyAlignment="1">
      <alignment horizontal="center" vertical="center"/>
    </xf>
    <xf numFmtId="2" fontId="24" fillId="2" borderId="5" xfId="0" applyNumberFormat="1" applyFont="1" applyFill="1" applyBorder="1" applyAlignment="1">
      <alignment horizontal="center" vertical="center"/>
    </xf>
    <xf numFmtId="2" fontId="24" fillId="2" borderId="36" xfId="0" applyNumberFormat="1" applyFont="1" applyFill="1" applyBorder="1" applyAlignment="1">
      <alignment horizontal="center" vertical="center"/>
    </xf>
    <xf numFmtId="2" fontId="24" fillId="2" borderId="37" xfId="0" applyNumberFormat="1" applyFont="1" applyFill="1" applyBorder="1" applyAlignment="1">
      <alignment horizontal="center" vertical="center"/>
    </xf>
    <xf numFmtId="2" fontId="24" fillId="2" borderId="38" xfId="0" applyNumberFormat="1" applyFont="1" applyFill="1" applyBorder="1" applyAlignment="1">
      <alignment horizontal="center" vertical="center"/>
    </xf>
    <xf numFmtId="2" fontId="24" fillId="2" borderId="49" xfId="0" applyNumberFormat="1" applyFont="1" applyFill="1" applyBorder="1" applyAlignment="1">
      <alignment horizontal="center" vertical="center"/>
    </xf>
    <xf numFmtId="2" fontId="4" fillId="2" borderId="39" xfId="0" applyNumberFormat="1" applyFont="1" applyFill="1" applyBorder="1" applyAlignment="1">
      <alignment horizontal="center" vertical="center"/>
    </xf>
    <xf numFmtId="2" fontId="4" fillId="2" borderId="40" xfId="0" applyNumberFormat="1" applyFont="1" applyFill="1" applyBorder="1" applyAlignment="1">
      <alignment horizontal="center" vertical="center"/>
    </xf>
    <xf numFmtId="2" fontId="4" fillId="2" borderId="41" xfId="0" applyNumberFormat="1" applyFont="1" applyFill="1" applyBorder="1" applyAlignment="1">
      <alignment horizontal="center" vertical="center"/>
    </xf>
    <xf numFmtId="2" fontId="4" fillId="2" borderId="42" xfId="0" applyNumberFormat="1" applyFont="1" applyFill="1" applyBorder="1" applyAlignment="1">
      <alignment horizontal="center" vertical="center"/>
    </xf>
    <xf numFmtId="2" fontId="4" fillId="2" borderId="43" xfId="0" applyNumberFormat="1" applyFont="1" applyFill="1" applyBorder="1" applyAlignment="1">
      <alignment horizontal="center" vertical="center"/>
    </xf>
    <xf numFmtId="164" fontId="4" fillId="2" borderId="48" xfId="0" applyNumberFormat="1" applyFont="1" applyFill="1" applyBorder="1" applyAlignment="1">
      <alignment horizontal="center" vertical="center"/>
    </xf>
    <xf numFmtId="2" fontId="4" fillId="2" borderId="48" xfId="0" applyNumberFormat="1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16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2" fontId="27" fillId="2" borderId="59" xfId="0" applyNumberFormat="1" applyFont="1" applyFill="1" applyBorder="1" applyAlignment="1">
      <alignment horizontal="center" vertical="center"/>
    </xf>
    <xf numFmtId="2" fontId="27" fillId="2" borderId="63" xfId="0" applyNumberFormat="1" applyFont="1" applyFill="1" applyBorder="1" applyAlignment="1">
      <alignment horizontal="center" vertical="center"/>
    </xf>
    <xf numFmtId="2" fontId="27" fillId="2" borderId="60" xfId="0" applyNumberFormat="1" applyFont="1" applyFill="1" applyBorder="1" applyAlignment="1">
      <alignment horizontal="center" vertical="center"/>
    </xf>
    <xf numFmtId="2" fontId="27" fillId="2" borderId="62" xfId="0" applyNumberFormat="1" applyFont="1" applyFill="1" applyBorder="1" applyAlignment="1">
      <alignment horizontal="center" vertical="center"/>
    </xf>
    <xf numFmtId="2" fontId="26" fillId="2" borderId="29" xfId="0" applyNumberFormat="1" applyFont="1" applyFill="1" applyBorder="1" applyAlignment="1">
      <alignment horizontal="center" vertical="center"/>
    </xf>
    <xf numFmtId="2" fontId="26" fillId="2" borderId="36" xfId="0" applyNumberFormat="1" applyFont="1" applyFill="1" applyBorder="1" applyAlignment="1">
      <alignment horizontal="center" vertical="center"/>
    </xf>
    <xf numFmtId="2" fontId="26" fillId="2" borderId="37" xfId="0" applyNumberFormat="1" applyFont="1" applyFill="1" applyBorder="1" applyAlignment="1">
      <alignment horizontal="center" vertical="center"/>
    </xf>
    <xf numFmtId="2" fontId="26" fillId="2" borderId="38" xfId="0" applyNumberFormat="1" applyFont="1" applyFill="1" applyBorder="1" applyAlignment="1">
      <alignment horizontal="center" vertical="center"/>
    </xf>
    <xf numFmtId="2" fontId="26" fillId="2" borderId="5" xfId="0" applyNumberFormat="1" applyFont="1" applyFill="1" applyBorder="1" applyAlignment="1">
      <alignment horizontal="center" vertical="center"/>
    </xf>
    <xf numFmtId="165" fontId="0" fillId="2" borderId="0" xfId="0" applyNumberFormat="1" applyFill="1"/>
    <xf numFmtId="165" fontId="11" fillId="2" borderId="0" xfId="0" applyNumberFormat="1" applyFont="1" applyFill="1" applyAlignment="1">
      <alignment horizontal="center"/>
    </xf>
    <xf numFmtId="165" fontId="0" fillId="0" borderId="0" xfId="0" applyNumberFormat="1"/>
    <xf numFmtId="0" fontId="30" fillId="2" borderId="7" xfId="0" applyFont="1" applyFill="1" applyBorder="1" applyAlignment="1">
      <alignment horizontal="center"/>
    </xf>
    <xf numFmtId="2" fontId="30" fillId="2" borderId="7" xfId="0" applyNumberFormat="1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2" fontId="30" fillId="2" borderId="1" xfId="0" applyNumberFormat="1" applyFont="1" applyFill="1" applyBorder="1" applyAlignment="1">
      <alignment horizontal="center"/>
    </xf>
    <xf numFmtId="0" fontId="30" fillId="2" borderId="16" xfId="0" applyFont="1" applyFill="1" applyBorder="1" applyAlignment="1">
      <alignment horizontal="center"/>
    </xf>
    <xf numFmtId="2" fontId="30" fillId="2" borderId="16" xfId="0" applyNumberFormat="1" applyFont="1" applyFill="1" applyBorder="1" applyAlignment="1">
      <alignment horizontal="center"/>
    </xf>
    <xf numFmtId="0" fontId="30" fillId="2" borderId="7" xfId="0" applyFont="1" applyFill="1" applyBorder="1" applyAlignment="1">
      <alignment horizontal="center" vertical="center"/>
    </xf>
    <xf numFmtId="2" fontId="30" fillId="2" borderId="7" xfId="0" applyNumberFormat="1" applyFont="1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2" fontId="30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8" fillId="4" borderId="67" xfId="0" applyFont="1" applyFill="1" applyBorder="1" applyAlignment="1">
      <alignment horizontal="center" vertical="center"/>
    </xf>
    <xf numFmtId="165" fontId="4" fillId="4" borderId="67" xfId="0" applyNumberFormat="1" applyFont="1" applyFill="1" applyBorder="1" applyAlignment="1">
      <alignment horizontal="center" vertical="center"/>
    </xf>
    <xf numFmtId="165" fontId="4" fillId="4" borderId="68" xfId="0" applyNumberFormat="1" applyFont="1" applyFill="1" applyBorder="1" applyAlignment="1">
      <alignment horizontal="center" vertical="center"/>
    </xf>
    <xf numFmtId="165" fontId="8" fillId="4" borderId="22" xfId="0" applyNumberFormat="1" applyFont="1" applyFill="1" applyBorder="1" applyAlignment="1">
      <alignment horizontal="center" vertical="center"/>
    </xf>
    <xf numFmtId="165" fontId="21" fillId="2" borderId="7" xfId="0" applyNumberFormat="1" applyFont="1" applyFill="1" applyBorder="1" applyAlignment="1">
      <alignment horizontal="center" vertical="center"/>
    </xf>
    <xf numFmtId="165" fontId="21" fillId="2" borderId="1" xfId="0" applyNumberFormat="1" applyFont="1" applyFill="1" applyBorder="1" applyAlignment="1">
      <alignment horizontal="center" vertical="center"/>
    </xf>
    <xf numFmtId="165" fontId="21" fillId="2" borderId="16" xfId="0" applyNumberFormat="1" applyFont="1" applyFill="1" applyBorder="1" applyAlignment="1">
      <alignment horizontal="center" vertical="center"/>
    </xf>
    <xf numFmtId="0" fontId="30" fillId="2" borderId="64" xfId="0" applyFont="1" applyFill="1" applyBorder="1" applyAlignment="1">
      <alignment horizontal="center"/>
    </xf>
    <xf numFmtId="2" fontId="30" fillId="2" borderId="64" xfId="0" applyNumberFormat="1" applyFont="1" applyFill="1" applyBorder="1" applyAlignment="1">
      <alignment horizontal="center"/>
    </xf>
    <xf numFmtId="0" fontId="30" fillId="2" borderId="65" xfId="0" applyFont="1" applyFill="1" applyBorder="1" applyAlignment="1">
      <alignment horizontal="center"/>
    </xf>
    <xf numFmtId="0" fontId="30" fillId="2" borderId="66" xfId="0" applyFont="1" applyFill="1" applyBorder="1" applyAlignment="1">
      <alignment horizontal="center"/>
    </xf>
    <xf numFmtId="2" fontId="30" fillId="2" borderId="66" xfId="0" applyNumberFormat="1" applyFont="1" applyFill="1" applyBorder="1" applyAlignment="1">
      <alignment horizontal="center"/>
    </xf>
    <xf numFmtId="0" fontId="30" fillId="2" borderId="2" xfId="0" applyFont="1" applyFill="1" applyBorder="1" applyAlignment="1">
      <alignment horizontal="center" vertical="center"/>
    </xf>
    <xf numFmtId="2" fontId="30" fillId="2" borderId="2" xfId="0" applyNumberFormat="1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21" fillId="2" borderId="2" xfId="0" applyNumberFormat="1" applyFont="1" applyFill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0" fontId="30" fillId="2" borderId="65" xfId="0" applyFont="1" applyFill="1" applyBorder="1" applyAlignment="1">
      <alignment horizontal="center" vertical="center"/>
    </xf>
    <xf numFmtId="2" fontId="30" fillId="2" borderId="65" xfId="0" applyNumberFormat="1" applyFont="1" applyFill="1" applyBorder="1" applyAlignment="1">
      <alignment horizontal="center" vertical="center"/>
    </xf>
    <xf numFmtId="0" fontId="30" fillId="2" borderId="66" xfId="0" applyFont="1" applyFill="1" applyBorder="1" applyAlignment="1">
      <alignment horizontal="center" vertical="center"/>
    </xf>
    <xf numFmtId="2" fontId="30" fillId="2" borderId="66" xfId="0" applyNumberFormat="1" applyFont="1" applyFill="1" applyBorder="1" applyAlignment="1">
      <alignment horizontal="center" vertical="center"/>
    </xf>
    <xf numFmtId="0" fontId="30" fillId="2" borderId="65" xfId="0" applyFont="1" applyFill="1" applyBorder="1" applyAlignment="1">
      <alignment horizontal="center" wrapText="1"/>
    </xf>
    <xf numFmtId="2" fontId="30" fillId="2" borderId="65" xfId="0" applyNumberFormat="1" applyFont="1" applyFill="1" applyBorder="1" applyAlignment="1">
      <alignment horizontal="center" wrapText="1"/>
    </xf>
    <xf numFmtId="0" fontId="30" fillId="2" borderId="70" xfId="0" applyFont="1" applyFill="1" applyBorder="1" applyAlignment="1">
      <alignment horizontal="center"/>
    </xf>
    <xf numFmtId="2" fontId="30" fillId="2" borderId="70" xfId="0" applyNumberFormat="1" applyFont="1" applyFill="1" applyBorder="1" applyAlignment="1">
      <alignment horizontal="center"/>
    </xf>
    <xf numFmtId="0" fontId="0" fillId="0" borderId="69" xfId="0" applyBorder="1"/>
    <xf numFmtId="0" fontId="0" fillId="0" borderId="67" xfId="0" applyBorder="1" applyAlignment="1">
      <alignment horizontal="center" vertical="center"/>
    </xf>
    <xf numFmtId="165" fontId="0" fillId="0" borderId="67" xfId="0" applyNumberFormat="1" applyBorder="1" applyAlignment="1">
      <alignment horizontal="center" vertical="center"/>
    </xf>
    <xf numFmtId="165" fontId="0" fillId="0" borderId="68" xfId="0" applyNumberFormat="1" applyBorder="1" applyAlignment="1">
      <alignment horizontal="center" vertical="center"/>
    </xf>
    <xf numFmtId="165" fontId="17" fillId="0" borderId="67" xfId="0" applyNumberFormat="1" applyFont="1" applyBorder="1" applyAlignment="1">
      <alignment horizontal="center" vertical="center"/>
    </xf>
    <xf numFmtId="0" fontId="35" fillId="2" borderId="71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2" fontId="18" fillId="2" borderId="4" xfId="0" applyNumberFormat="1" applyFont="1" applyFill="1" applyBorder="1" applyAlignment="1">
      <alignment horizontal="center" vertical="center"/>
    </xf>
    <xf numFmtId="2" fontId="18" fillId="2" borderId="2" xfId="0" applyNumberFormat="1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28" fillId="2" borderId="30" xfId="0" applyFont="1" applyFill="1" applyBorder="1" applyAlignment="1">
      <alignment horizontal="center" vertical="center" wrapText="1"/>
    </xf>
    <xf numFmtId="0" fontId="28" fillId="2" borderId="44" xfId="0" applyFont="1" applyFill="1" applyBorder="1" applyAlignment="1">
      <alignment horizontal="center" vertical="center" wrapText="1"/>
    </xf>
    <xf numFmtId="0" fontId="28" fillId="2" borderId="45" xfId="0" applyFont="1" applyFill="1" applyBorder="1" applyAlignment="1">
      <alignment horizontal="center" vertical="center" wrapText="1"/>
    </xf>
    <xf numFmtId="2" fontId="23" fillId="2" borderId="6" xfId="0" applyNumberFormat="1" applyFont="1" applyFill="1" applyBorder="1" applyAlignment="1">
      <alignment horizontal="center" vertical="center"/>
    </xf>
    <xf numFmtId="2" fontId="23" fillId="2" borderId="9" xfId="0" applyNumberFormat="1" applyFont="1" applyFill="1" applyBorder="1" applyAlignment="1">
      <alignment horizontal="center" vertical="center"/>
    </xf>
    <xf numFmtId="2" fontId="23" fillId="2" borderId="19" xfId="0" applyNumberFormat="1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31" fillId="2" borderId="46" xfId="0" applyFont="1" applyFill="1" applyBorder="1" applyAlignment="1">
      <alignment horizontal="center" vertical="center" wrapText="1"/>
    </xf>
    <xf numFmtId="0" fontId="31" fillId="2" borderId="44" xfId="0" applyFont="1" applyFill="1" applyBorder="1" applyAlignment="1">
      <alignment horizontal="center" vertical="center" wrapText="1"/>
    </xf>
    <xf numFmtId="0" fontId="31" fillId="2" borderId="47" xfId="0" applyFont="1" applyFill="1" applyBorder="1" applyAlignment="1">
      <alignment horizontal="center" vertical="center" wrapText="1"/>
    </xf>
    <xf numFmtId="0" fontId="31" fillId="2" borderId="30" xfId="0" applyFont="1" applyFill="1" applyBorder="1" applyAlignment="1">
      <alignment horizontal="center" vertical="center" wrapText="1"/>
    </xf>
    <xf numFmtId="0" fontId="31" fillId="2" borderId="45" xfId="0" applyFont="1" applyFill="1" applyBorder="1" applyAlignment="1">
      <alignment horizontal="center" vertical="center" wrapText="1"/>
    </xf>
    <xf numFmtId="2" fontId="23" fillId="2" borderId="11" xfId="0" applyNumberFormat="1" applyFont="1" applyFill="1" applyBorder="1" applyAlignment="1">
      <alignment horizontal="center" vertical="center"/>
    </xf>
    <xf numFmtId="2" fontId="22" fillId="2" borderId="24" xfId="0" applyNumberFormat="1" applyFont="1" applyFill="1" applyBorder="1" applyAlignment="1">
      <alignment horizontal="center" vertical="center"/>
    </xf>
    <xf numFmtId="2" fontId="23" fillId="2" borderId="13" xfId="0" applyNumberFormat="1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41" fillId="5" borderId="11" xfId="0" applyFont="1" applyFill="1" applyBorder="1" applyAlignment="1">
      <alignment horizontal="center" vertical="center"/>
    </xf>
    <xf numFmtId="0" fontId="42" fillId="5" borderId="2" xfId="0" applyFont="1" applyFill="1" applyBorder="1" applyAlignment="1">
      <alignment horizontal="center" vertical="center"/>
    </xf>
    <xf numFmtId="0" fontId="32" fillId="2" borderId="51" xfId="0" applyFont="1" applyFill="1" applyBorder="1" applyAlignment="1">
      <alignment horizontal="center" vertical="center" wrapText="1"/>
    </xf>
    <xf numFmtId="0" fontId="32" fillId="2" borderId="52" xfId="0" applyFont="1" applyFill="1" applyBorder="1" applyAlignment="1">
      <alignment horizontal="center" vertical="center" wrapText="1"/>
    </xf>
    <xf numFmtId="0" fontId="32" fillId="2" borderId="53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40" fillId="2" borderId="45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 wrapText="1"/>
    </xf>
    <xf numFmtId="0" fontId="33" fillId="2" borderId="50" xfId="0" applyFont="1" applyFill="1" applyBorder="1" applyAlignment="1">
      <alignment horizontal="center" vertical="center" wrapText="1"/>
    </xf>
    <xf numFmtId="0" fontId="40" fillId="4" borderId="1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2" fontId="27" fillId="2" borderId="7" xfId="0" applyNumberFormat="1" applyFont="1" applyFill="1" applyBorder="1" applyAlignment="1">
      <alignment horizontal="center" vertical="center"/>
    </xf>
    <xf numFmtId="2" fontId="16" fillId="2" borderId="7" xfId="0" applyNumberFormat="1" applyFont="1" applyFill="1" applyBorder="1" applyAlignment="1">
      <alignment horizontal="center" vertical="center"/>
    </xf>
    <xf numFmtId="2" fontId="26" fillId="2" borderId="7" xfId="0" applyNumberFormat="1" applyFont="1" applyFill="1" applyBorder="1" applyAlignment="1">
      <alignment horizontal="center" vertical="center"/>
    </xf>
    <xf numFmtId="2" fontId="26" fillId="2" borderId="15" xfId="0" applyNumberFormat="1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/>
    </xf>
    <xf numFmtId="0" fontId="31" fillId="2" borderId="42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9" fillId="2" borderId="0" xfId="0" applyFont="1" applyFill="1" applyAlignment="1">
      <alignment horizontal="center" vertical="center" wrapText="1"/>
    </xf>
    <xf numFmtId="0" fontId="36" fillId="2" borderId="0" xfId="0" applyFont="1" applyFill="1" applyAlignment="1">
      <alignment horizontal="center" vertical="center" wrapText="1"/>
    </xf>
    <xf numFmtId="2" fontId="23" fillId="2" borderId="0" xfId="0" applyNumberFormat="1" applyFont="1" applyFill="1" applyAlignment="1">
      <alignment horizontal="center" vertical="center"/>
    </xf>
    <xf numFmtId="2" fontId="18" fillId="2" borderId="0" xfId="0" applyNumberFormat="1" applyFont="1" applyFill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" fontId="23" fillId="2" borderId="39" xfId="0" applyNumberFormat="1" applyFont="1" applyFill="1" applyBorder="1" applyAlignment="1">
      <alignment horizontal="center" vertical="center"/>
    </xf>
    <xf numFmtId="2" fontId="23" fillId="2" borderId="14" xfId="0" applyNumberFormat="1" applyFont="1" applyFill="1" applyBorder="1" applyAlignment="1">
      <alignment horizontal="center" vertical="center"/>
    </xf>
    <xf numFmtId="2" fontId="23" fillId="2" borderId="12" xfId="0" applyNumberFormat="1" applyFont="1" applyFill="1" applyBorder="1" applyAlignment="1">
      <alignment horizontal="center" vertical="center"/>
    </xf>
    <xf numFmtId="2" fontId="18" fillId="2" borderId="5" xfId="0" applyNumberFormat="1" applyFont="1" applyFill="1" applyBorder="1" applyAlignment="1">
      <alignment horizontal="center" vertical="center"/>
    </xf>
    <xf numFmtId="2" fontId="18" fillId="2" borderId="37" xfId="0" applyNumberFormat="1" applyFont="1" applyFill="1" applyBorder="1" applyAlignment="1">
      <alignment horizontal="center" vertical="center"/>
    </xf>
    <xf numFmtId="2" fontId="18" fillId="2" borderId="38" xfId="0" applyNumberFormat="1" applyFont="1" applyFill="1" applyBorder="1" applyAlignment="1">
      <alignment horizontal="center" vertical="center"/>
    </xf>
    <xf numFmtId="2" fontId="23" fillId="2" borderId="42" xfId="0" applyNumberFormat="1" applyFont="1" applyFill="1" applyBorder="1" applyAlignment="1">
      <alignment horizontal="center" vertical="center"/>
    </xf>
    <xf numFmtId="2" fontId="23" fillId="2" borderId="56" xfId="0" applyNumberFormat="1" applyFont="1" applyFill="1" applyBorder="1" applyAlignment="1">
      <alignment horizontal="center" vertical="center"/>
    </xf>
    <xf numFmtId="2" fontId="24" fillId="2" borderId="72" xfId="0" applyNumberFormat="1" applyFont="1" applyFill="1" applyBorder="1" applyAlignment="1">
      <alignment horizontal="center" vertical="center"/>
    </xf>
    <xf numFmtId="2" fontId="25" fillId="2" borderId="18" xfId="0" applyNumberFormat="1" applyFont="1" applyFill="1" applyBorder="1" applyAlignment="1">
      <alignment horizontal="center" vertical="center"/>
    </xf>
    <xf numFmtId="2" fontId="25" fillId="2" borderId="27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2" fontId="25" fillId="2" borderId="17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2" fontId="25" fillId="2" borderId="10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 wrapText="1"/>
    </xf>
    <xf numFmtId="165" fontId="33" fillId="2" borderId="1" xfId="0" applyNumberFormat="1" applyFont="1" applyFill="1" applyBorder="1" applyAlignment="1">
      <alignment horizontal="center" vertical="center"/>
    </xf>
    <xf numFmtId="165" fontId="33" fillId="2" borderId="16" xfId="0" applyNumberFormat="1" applyFont="1" applyFill="1" applyBorder="1" applyAlignment="1">
      <alignment horizontal="center" vertical="center"/>
    </xf>
    <xf numFmtId="165" fontId="33" fillId="2" borderId="4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2" fontId="23" fillId="2" borderId="2" xfId="0" applyNumberFormat="1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165" fontId="33" fillId="2" borderId="2" xfId="0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 wrapText="1"/>
    </xf>
    <xf numFmtId="0" fontId="26" fillId="2" borderId="59" xfId="0" applyFont="1" applyFill="1" applyBorder="1" applyAlignment="1">
      <alignment horizontal="center" vertical="center"/>
    </xf>
    <xf numFmtId="0" fontId="26" fillId="2" borderId="63" xfId="0" applyFont="1" applyFill="1" applyBorder="1" applyAlignment="1">
      <alignment horizontal="center" vertical="center"/>
    </xf>
    <xf numFmtId="0" fontId="27" fillId="2" borderId="60" xfId="0" applyFont="1" applyFill="1" applyBorder="1" applyAlignment="1">
      <alignment horizontal="center" vertical="center"/>
    </xf>
    <xf numFmtId="0" fontId="27" fillId="2" borderId="62" xfId="0" applyFont="1" applyFill="1" applyBorder="1" applyAlignment="1">
      <alignment horizontal="center" vertical="center"/>
    </xf>
    <xf numFmtId="0" fontId="27" fillId="2" borderId="63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7" fillId="2" borderId="0" xfId="0" applyFont="1" applyFill="1"/>
    <xf numFmtId="0" fontId="21" fillId="2" borderId="0" xfId="0" applyFont="1" applyFill="1" applyAlignment="1">
      <alignment horizontal="center"/>
    </xf>
    <xf numFmtId="9" fontId="32" fillId="4" borderId="18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 wrapText="1"/>
    </xf>
    <xf numFmtId="0" fontId="32" fillId="2" borderId="16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9" fontId="32" fillId="4" borderId="32" xfId="0" applyNumberFormat="1" applyFont="1" applyFill="1" applyBorder="1" applyAlignment="1">
      <alignment horizontal="center" vertical="center"/>
    </xf>
    <xf numFmtId="9" fontId="32" fillId="4" borderId="73" xfId="0" applyNumberFormat="1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9" fontId="32" fillId="5" borderId="32" xfId="0" applyNumberFormat="1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32" fillId="4" borderId="24" xfId="0" applyFont="1" applyFill="1" applyBorder="1" applyAlignment="1">
      <alignment horizontal="center" vertical="center" wrapText="1"/>
    </xf>
    <xf numFmtId="2" fontId="2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2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25" fillId="2" borderId="16" xfId="0" applyNumberFormat="1" applyFont="1" applyFill="1" applyBorder="1" applyAlignment="1">
      <alignment horizontal="center" vertical="center"/>
    </xf>
    <xf numFmtId="2" fontId="4" fillId="2" borderId="16" xfId="0" applyNumberFormat="1" applyFont="1" applyFill="1" applyBorder="1" applyAlignment="1">
      <alignment horizontal="center" vertical="center"/>
    </xf>
    <xf numFmtId="2" fontId="24" fillId="2" borderId="16" xfId="0" applyNumberFormat="1" applyFont="1" applyFill="1" applyBorder="1" applyAlignment="1">
      <alignment horizontal="center" vertical="center"/>
    </xf>
    <xf numFmtId="2" fontId="25" fillId="2" borderId="4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2" fontId="24" fillId="2" borderId="4" xfId="0" applyNumberFormat="1" applyFont="1" applyFill="1" applyBorder="1" applyAlignment="1">
      <alignment horizontal="center" vertical="center"/>
    </xf>
    <xf numFmtId="2" fontId="25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4" fillId="2" borderId="7" xfId="0" applyNumberFormat="1" applyFont="1" applyFill="1" applyBorder="1" applyAlignment="1">
      <alignment horizontal="center" vertical="center"/>
    </xf>
    <xf numFmtId="2" fontId="24" fillId="2" borderId="7" xfId="0" applyNumberFormat="1" applyFont="1" applyFill="1" applyBorder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2" fontId="24" fillId="2" borderId="0" xfId="0" applyNumberFormat="1" applyFont="1" applyFill="1" applyAlignment="1">
      <alignment horizontal="center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 vertical="center"/>
    </xf>
    <xf numFmtId="2" fontId="18" fillId="2" borderId="3" xfId="0" applyNumberFormat="1" applyFont="1" applyFill="1" applyBorder="1" applyAlignment="1">
      <alignment horizontal="center" vertical="center"/>
    </xf>
    <xf numFmtId="2" fontId="22" fillId="2" borderId="34" xfId="0" applyNumberFormat="1" applyFont="1" applyFill="1" applyBorder="1" applyAlignment="1">
      <alignment horizontal="center" vertical="center"/>
    </xf>
    <xf numFmtId="0" fontId="18" fillId="4" borderId="67" xfId="0" applyFont="1" applyFill="1" applyBorder="1" applyAlignment="1">
      <alignment horizontal="center" vertical="center" wrapText="1"/>
    </xf>
    <xf numFmtId="0" fontId="32" fillId="4" borderId="68" xfId="0" applyFont="1" applyFill="1" applyBorder="1" applyAlignment="1">
      <alignment horizontal="center" vertical="center" wrapText="1"/>
    </xf>
    <xf numFmtId="0" fontId="33" fillId="2" borderId="29" xfId="0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center" vertical="center" wrapText="1"/>
    </xf>
    <xf numFmtId="0" fontId="33" fillId="2" borderId="36" xfId="0" applyFont="1" applyFill="1" applyBorder="1" applyAlignment="1">
      <alignment horizontal="center" vertical="center" wrapText="1"/>
    </xf>
    <xf numFmtId="0" fontId="31" fillId="2" borderId="40" xfId="0" applyFont="1" applyFill="1" applyBorder="1" applyAlignment="1">
      <alignment horizontal="center" vertical="center" wrapText="1"/>
    </xf>
    <xf numFmtId="0" fontId="31" fillId="2" borderId="41" xfId="0" applyFont="1" applyFill="1" applyBorder="1" applyAlignment="1">
      <alignment horizontal="center" vertical="center" wrapText="1"/>
    </xf>
    <xf numFmtId="0" fontId="33" fillId="2" borderId="38" xfId="0" applyFont="1" applyFill="1" applyBorder="1" applyAlignment="1">
      <alignment horizontal="center" vertical="center" wrapText="1"/>
    </xf>
    <xf numFmtId="0" fontId="31" fillId="2" borderId="43" xfId="0" applyFont="1" applyFill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0" fontId="33" fillId="2" borderId="11" xfId="0" applyFont="1" applyFill="1" applyBorder="1" applyAlignment="1">
      <alignment horizontal="center" vertical="center" wrapText="1"/>
    </xf>
    <xf numFmtId="0" fontId="33" fillId="2" borderId="19" xfId="0" applyFont="1" applyFill="1" applyBorder="1" applyAlignment="1">
      <alignment horizontal="center" vertical="center" wrapText="1"/>
    </xf>
    <xf numFmtId="0" fontId="32" fillId="2" borderId="38" xfId="0" applyFont="1" applyFill="1" applyBorder="1" applyAlignment="1">
      <alignment horizontal="center" vertical="center" wrapText="1"/>
    </xf>
    <xf numFmtId="0" fontId="28" fillId="2" borderId="39" xfId="0" applyFont="1" applyFill="1" applyBorder="1" applyAlignment="1">
      <alignment horizontal="center" vertical="center" wrapText="1"/>
    </xf>
    <xf numFmtId="0" fontId="28" fillId="2" borderId="40" xfId="0" applyFont="1" applyFill="1" applyBorder="1" applyAlignment="1">
      <alignment horizontal="center" vertical="center" wrapText="1"/>
    </xf>
    <xf numFmtId="0" fontId="32" fillId="2" borderId="19" xfId="0" applyFont="1" applyFill="1" applyBorder="1" applyAlignment="1">
      <alignment horizontal="center" vertical="center" wrapText="1"/>
    </xf>
    <xf numFmtId="0" fontId="33" fillId="2" borderId="37" xfId="0" applyFont="1" applyFill="1" applyBorder="1" applyAlignment="1">
      <alignment horizontal="center" vertical="center" wrapText="1"/>
    </xf>
    <xf numFmtId="0" fontId="28" fillId="2" borderId="43" xfId="0" applyFont="1" applyFill="1" applyBorder="1" applyAlignment="1">
      <alignment horizontal="center" vertical="center" wrapText="1"/>
    </xf>
    <xf numFmtId="0" fontId="28" fillId="2" borderId="41" xfId="0" applyFont="1" applyFill="1" applyBorder="1" applyAlignment="1">
      <alignment horizontal="center" vertical="center" wrapText="1"/>
    </xf>
    <xf numFmtId="0" fontId="28" fillId="2" borderId="51" xfId="0" applyFont="1" applyFill="1" applyBorder="1" applyAlignment="1">
      <alignment horizontal="center" vertical="center" wrapText="1"/>
    </xf>
    <xf numFmtId="0" fontId="28" fillId="2" borderId="53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center" vertical="center" wrapText="1"/>
    </xf>
    <xf numFmtId="2" fontId="22" fillId="2" borderId="73" xfId="0" applyNumberFormat="1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29" xfId="0" applyFont="1" applyFill="1" applyBorder="1" applyAlignment="1">
      <alignment horizontal="center" vertical="center" wrapText="1"/>
    </xf>
    <xf numFmtId="0" fontId="32" fillId="2" borderId="36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8" fillId="2" borderId="56" xfId="0" applyFont="1" applyFill="1" applyBorder="1" applyAlignment="1">
      <alignment horizontal="center" vertical="center" wrapText="1"/>
    </xf>
    <xf numFmtId="0" fontId="28" fillId="2" borderId="75" xfId="0" applyFont="1" applyFill="1" applyBorder="1" applyAlignment="1">
      <alignment horizontal="center" vertical="center" wrapText="1"/>
    </xf>
    <xf numFmtId="0" fontId="28" fillId="2" borderId="55" xfId="0" applyFont="1" applyFill="1" applyBorder="1" applyAlignment="1">
      <alignment horizontal="center" vertical="center" wrapText="1"/>
    </xf>
    <xf numFmtId="0" fontId="21" fillId="2" borderId="36" xfId="0" applyFont="1" applyFill="1" applyBorder="1" applyAlignment="1">
      <alignment horizontal="center" vertical="center" shrinkToFit="1"/>
    </xf>
    <xf numFmtId="0" fontId="28" fillId="2" borderId="41" xfId="0" applyFont="1" applyFill="1" applyBorder="1" applyAlignment="1">
      <alignment horizontal="center" vertical="center" wrapText="1" shrinkToFit="1"/>
    </xf>
    <xf numFmtId="0" fontId="4" fillId="2" borderId="41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 wrapText="1"/>
    </xf>
    <xf numFmtId="0" fontId="33" fillId="2" borderId="49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2" fontId="25" fillId="2" borderId="34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77" xfId="0" applyFont="1" applyFill="1" applyBorder="1" applyAlignment="1">
      <alignment horizontal="center" vertical="center"/>
    </xf>
    <xf numFmtId="2" fontId="4" fillId="2" borderId="56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27" fillId="2" borderId="2" xfId="0" applyNumberFormat="1" applyFont="1" applyFill="1" applyBorder="1" applyAlignment="1">
      <alignment horizontal="center" vertical="center"/>
    </xf>
    <xf numFmtId="2" fontId="16" fillId="2" borderId="2" xfId="0" applyNumberFormat="1" applyFont="1" applyFill="1" applyBorder="1" applyAlignment="1">
      <alignment horizontal="center" vertical="center"/>
    </xf>
    <xf numFmtId="2" fontId="26" fillId="2" borderId="3" xfId="0" applyNumberFormat="1" applyFont="1" applyFill="1" applyBorder="1" applyAlignment="1">
      <alignment horizontal="center" vertical="center"/>
    </xf>
    <xf numFmtId="2" fontId="26" fillId="2" borderId="17" xfId="0" applyNumberFormat="1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 wrapText="1"/>
    </xf>
    <xf numFmtId="2" fontId="27" fillId="2" borderId="67" xfId="0" applyNumberFormat="1" applyFont="1" applyFill="1" applyBorder="1" applyAlignment="1">
      <alignment horizontal="center" vertical="center"/>
    </xf>
    <xf numFmtId="2" fontId="16" fillId="2" borderId="67" xfId="0" applyNumberFormat="1" applyFont="1" applyFill="1" applyBorder="1" applyAlignment="1">
      <alignment horizontal="center" vertical="center"/>
    </xf>
    <xf numFmtId="2" fontId="26" fillId="2" borderId="67" xfId="0" applyNumberFormat="1" applyFont="1" applyFill="1" applyBorder="1" applyAlignment="1">
      <alignment horizontal="center" vertical="center"/>
    </xf>
    <xf numFmtId="2" fontId="26" fillId="2" borderId="68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0" fontId="8" fillId="2" borderId="75" xfId="0" applyFont="1" applyFill="1" applyBorder="1" applyAlignment="1">
      <alignment horizontal="center" vertical="center"/>
    </xf>
    <xf numFmtId="0" fontId="0" fillId="0" borderId="20" xfId="0" applyBorder="1"/>
    <xf numFmtId="0" fontId="7" fillId="2" borderId="75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2" fontId="25" fillId="2" borderId="79" xfId="0" applyNumberFormat="1" applyFont="1" applyFill="1" applyBorder="1" applyAlignment="1">
      <alignment horizontal="center" vertical="center"/>
    </xf>
    <xf numFmtId="2" fontId="4" fillId="2" borderId="75" xfId="0" applyNumberFormat="1" applyFont="1" applyFill="1" applyBorder="1" applyAlignment="1">
      <alignment horizontal="center" vertical="center"/>
    </xf>
    <xf numFmtId="2" fontId="24" fillId="2" borderId="78" xfId="0" applyNumberFormat="1" applyFont="1" applyFill="1" applyBorder="1" applyAlignment="1">
      <alignment horizontal="center" vertical="center"/>
    </xf>
    <xf numFmtId="2" fontId="24" fillId="2" borderId="68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 vertical="center" wrapText="1"/>
    </xf>
    <xf numFmtId="2" fontId="27" fillId="2" borderId="3" xfId="0" applyNumberFormat="1" applyFont="1" applyFill="1" applyBorder="1" applyAlignment="1">
      <alignment horizontal="center" vertical="center"/>
    </xf>
    <xf numFmtId="2" fontId="15" fillId="2" borderId="2" xfId="0" applyNumberFormat="1" applyFont="1" applyFill="1" applyBorder="1" applyAlignment="1">
      <alignment horizontal="center" vertical="center"/>
    </xf>
    <xf numFmtId="2" fontId="26" fillId="2" borderId="2" xfId="0" applyNumberFormat="1" applyFont="1" applyFill="1" applyBorder="1" applyAlignment="1">
      <alignment horizontal="center" vertical="center"/>
    </xf>
    <xf numFmtId="0" fontId="0" fillId="2" borderId="69" xfId="0" applyFill="1" applyBorder="1"/>
    <xf numFmtId="0" fontId="0" fillId="2" borderId="67" xfId="0" applyFill="1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43" fillId="2" borderId="67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2" fillId="2" borderId="69" xfId="0" applyFont="1" applyFill="1" applyBorder="1" applyAlignment="1">
      <alignment horizontal="center" vertical="center"/>
    </xf>
    <xf numFmtId="0" fontId="8" fillId="2" borderId="67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80" xfId="0" applyFont="1" applyFill="1" applyBorder="1" applyAlignment="1">
      <alignment horizontal="center" vertical="center"/>
    </xf>
    <xf numFmtId="0" fontId="1" fillId="2" borderId="8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75" xfId="0" applyFont="1" applyFill="1" applyBorder="1" applyAlignment="1">
      <alignment horizontal="center" vertical="center" wrapText="1"/>
    </xf>
    <xf numFmtId="0" fontId="1" fillId="2" borderId="7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43" fillId="2" borderId="39" xfId="0" applyFont="1" applyFill="1" applyBorder="1" applyAlignment="1">
      <alignment horizontal="center" vertical="center" wrapText="1"/>
    </xf>
    <xf numFmtId="0" fontId="43" fillId="2" borderId="40" xfId="0" applyFont="1" applyFill="1" applyBorder="1" applyAlignment="1">
      <alignment horizontal="center" vertical="center" wrapText="1"/>
    </xf>
    <xf numFmtId="0" fontId="43" fillId="2" borderId="41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32" fillId="2" borderId="39" xfId="0" applyFont="1" applyFill="1" applyBorder="1" applyAlignment="1">
      <alignment horizontal="center" vertical="center" wrapText="1"/>
    </xf>
    <xf numFmtId="0" fontId="32" fillId="2" borderId="40" xfId="0" applyFont="1" applyFill="1" applyBorder="1" applyAlignment="1">
      <alignment horizontal="center" vertical="center" wrapText="1"/>
    </xf>
    <xf numFmtId="0" fontId="32" fillId="2" borderId="4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43" fillId="2" borderId="7" xfId="0" applyFont="1" applyFill="1" applyBorder="1" applyAlignment="1">
      <alignment horizontal="center" vertical="center"/>
    </xf>
    <xf numFmtId="0" fontId="43" fillId="2" borderId="16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46" fillId="2" borderId="39" xfId="0" applyFont="1" applyFill="1" applyBorder="1" applyAlignment="1">
      <alignment horizontal="center" vertical="center" wrapText="1"/>
    </xf>
    <xf numFmtId="0" fontId="46" fillId="2" borderId="40" xfId="0" applyFont="1" applyFill="1" applyBorder="1" applyAlignment="1">
      <alignment horizontal="center" vertical="center" wrapText="1"/>
    </xf>
    <xf numFmtId="0" fontId="46" fillId="2" borderId="41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44" fillId="2" borderId="39" xfId="0" applyFont="1" applyFill="1" applyBorder="1" applyAlignment="1">
      <alignment horizontal="center" vertical="center" wrapText="1"/>
    </xf>
    <xf numFmtId="0" fontId="44" fillId="2" borderId="40" xfId="0" applyFont="1" applyFill="1" applyBorder="1" applyAlignment="1">
      <alignment horizontal="center" vertical="center" wrapText="1"/>
    </xf>
    <xf numFmtId="0" fontId="44" fillId="2" borderId="41" xfId="0" applyFont="1" applyFill="1" applyBorder="1" applyAlignment="1">
      <alignment horizontal="center" vertical="center" wrapText="1"/>
    </xf>
    <xf numFmtId="0" fontId="37" fillId="4" borderId="30" xfId="0" applyFont="1" applyFill="1" applyBorder="1" applyAlignment="1">
      <alignment horizontal="center" vertical="center"/>
    </xf>
    <xf numFmtId="0" fontId="37" fillId="4" borderId="31" xfId="0" applyFont="1" applyFill="1" applyBorder="1" applyAlignment="1">
      <alignment horizontal="center" vertical="center"/>
    </xf>
    <xf numFmtId="0" fontId="37" fillId="4" borderId="32" xfId="0" applyFont="1" applyFill="1" applyBorder="1" applyAlignment="1">
      <alignment horizontal="center" vertical="center"/>
    </xf>
    <xf numFmtId="0" fontId="45" fillId="2" borderId="39" xfId="0" applyFont="1" applyFill="1" applyBorder="1" applyAlignment="1">
      <alignment horizontal="center" vertical="center" wrapText="1"/>
    </xf>
    <xf numFmtId="0" fontId="45" fillId="2" borderId="41" xfId="0" applyFont="1" applyFill="1" applyBorder="1" applyAlignment="1">
      <alignment horizontal="center" vertical="center" wrapText="1"/>
    </xf>
    <xf numFmtId="0" fontId="45" fillId="2" borderId="40" xfId="0" applyFont="1" applyFill="1" applyBorder="1" applyAlignment="1">
      <alignment horizontal="center" vertical="center" wrapText="1"/>
    </xf>
    <xf numFmtId="0" fontId="46" fillId="2" borderId="43" xfId="0" applyFont="1" applyFill="1" applyBorder="1" applyAlignment="1">
      <alignment horizontal="center" vertical="center" wrapText="1"/>
    </xf>
    <xf numFmtId="0" fontId="43" fillId="2" borderId="42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/>
    </xf>
    <xf numFmtId="0" fontId="11" fillId="4" borderId="21" xfId="0" applyFont="1" applyFill="1" applyBorder="1" applyAlignment="1">
      <alignment horizontal="center"/>
    </xf>
    <xf numFmtId="0" fontId="11" fillId="4" borderId="22" xfId="0" applyFont="1" applyFill="1" applyBorder="1" applyAlignment="1">
      <alignment horizontal="center"/>
    </xf>
    <xf numFmtId="0" fontId="20" fillId="2" borderId="0" xfId="0" applyFont="1" applyFill="1" applyAlignment="1">
      <alignment horizontal="left"/>
    </xf>
    <xf numFmtId="0" fontId="19" fillId="4" borderId="20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46" fillId="2" borderId="60" xfId="0" applyFont="1" applyFill="1" applyBorder="1" applyAlignment="1">
      <alignment horizontal="center" vertical="center" wrapText="1"/>
    </xf>
    <xf numFmtId="0" fontId="46" fillId="2" borderId="58" xfId="0" applyFont="1" applyFill="1" applyBorder="1" applyAlignment="1">
      <alignment horizontal="center" vertical="center" wrapText="1"/>
    </xf>
    <xf numFmtId="0" fontId="46" fillId="2" borderId="61" xfId="0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8" fillId="2" borderId="39" xfId="0" applyFont="1" applyFill="1" applyBorder="1" applyAlignment="1">
      <alignment horizontal="center" vertical="center" wrapText="1"/>
    </xf>
    <xf numFmtId="0" fontId="48" fillId="2" borderId="40" xfId="0" applyFont="1" applyFill="1" applyBorder="1" applyAlignment="1">
      <alignment horizontal="center" vertical="center" wrapText="1"/>
    </xf>
    <xf numFmtId="0" fontId="48" fillId="2" borderId="41" xfId="0" applyFont="1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43" fillId="2" borderId="43" xfId="0" applyFont="1" applyFill="1" applyBorder="1" applyAlignment="1">
      <alignment horizontal="center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6" fillId="2" borderId="61" xfId="0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3" fillId="2" borderId="55" xfId="0" applyFont="1" applyFill="1" applyBorder="1" applyAlignment="1">
      <alignment horizontal="center" vertical="center" wrapText="1"/>
    </xf>
    <xf numFmtId="0" fontId="33" fillId="2" borderId="48" xfId="0" applyFont="1" applyFill="1" applyBorder="1" applyAlignment="1">
      <alignment horizontal="center" vertical="center" wrapText="1"/>
    </xf>
    <xf numFmtId="0" fontId="33" fillId="2" borderId="56" xfId="0" applyFon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43" fillId="2" borderId="46" xfId="0" applyFont="1" applyFill="1" applyBorder="1" applyAlignment="1">
      <alignment horizontal="center" vertical="center" wrapText="1"/>
    </xf>
    <xf numFmtId="0" fontId="43" fillId="2" borderId="45" xfId="0" applyFont="1" applyFill="1" applyBorder="1" applyAlignment="1">
      <alignment horizontal="center" vertical="center" wrapText="1"/>
    </xf>
    <xf numFmtId="0" fontId="41" fillId="4" borderId="30" xfId="0" applyFont="1" applyFill="1" applyBorder="1" applyAlignment="1">
      <alignment horizontal="center" vertical="center"/>
    </xf>
    <xf numFmtId="0" fontId="41" fillId="4" borderId="31" xfId="0" applyFont="1" applyFill="1" applyBorder="1" applyAlignment="1">
      <alignment horizontal="center" vertical="center"/>
    </xf>
    <xf numFmtId="0" fontId="41" fillId="4" borderId="32" xfId="0" applyFont="1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 wrapText="1"/>
    </xf>
    <xf numFmtId="0" fontId="40" fillId="2" borderId="59" xfId="0" applyFont="1" applyFill="1" applyBorder="1" applyAlignment="1">
      <alignment horizontal="center" vertical="center" wrapText="1"/>
    </xf>
    <xf numFmtId="0" fontId="40" fillId="2" borderId="58" xfId="0" applyFont="1" applyFill="1" applyBorder="1" applyAlignment="1">
      <alignment horizontal="center" vertical="center" wrapText="1"/>
    </xf>
    <xf numFmtId="0" fontId="40" fillId="2" borderId="76" xfId="0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35" fillId="2" borderId="39" xfId="0" applyFont="1" applyFill="1" applyBorder="1" applyAlignment="1">
      <alignment horizontal="center" vertical="center"/>
    </xf>
    <xf numFmtId="0" fontId="35" fillId="2" borderId="41" xfId="0" applyFont="1" applyFill="1" applyBorder="1" applyAlignment="1">
      <alignment horizontal="center" vertical="center"/>
    </xf>
    <xf numFmtId="0" fontId="49" fillId="2" borderId="41" xfId="0" applyFont="1" applyFill="1" applyBorder="1" applyAlignment="1">
      <alignment horizontal="center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35" fillId="2" borderId="39" xfId="0" applyFont="1" applyFill="1" applyBorder="1" applyAlignment="1">
      <alignment horizontal="center" vertical="center" wrapText="1" shrinkToFit="1"/>
    </xf>
    <xf numFmtId="0" fontId="35" fillId="2" borderId="40" xfId="0" applyFont="1" applyFill="1" applyBorder="1" applyAlignment="1">
      <alignment horizontal="center" vertical="center" wrapText="1" shrinkToFit="1"/>
    </xf>
    <xf numFmtId="0" fontId="35" fillId="2" borderId="43" xfId="0" applyFont="1" applyFill="1" applyBorder="1" applyAlignment="1">
      <alignment horizontal="center" vertical="center" wrapText="1" shrinkToFit="1"/>
    </xf>
    <xf numFmtId="0" fontId="35" fillId="2" borderId="41" xfId="0" applyFont="1" applyFill="1" applyBorder="1" applyAlignment="1">
      <alignment horizontal="center" vertical="center" wrapText="1" shrinkToFit="1"/>
    </xf>
    <xf numFmtId="0" fontId="18" fillId="5" borderId="30" xfId="0" applyFont="1" applyFill="1" applyBorder="1" applyAlignment="1">
      <alignment horizontal="center" vertical="center"/>
    </xf>
    <xf numFmtId="0" fontId="18" fillId="5" borderId="31" xfId="0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0" fontId="43" fillId="2" borderId="55" xfId="0" applyFont="1" applyFill="1" applyBorder="1" applyAlignment="1">
      <alignment horizontal="center" vertical="center" wrapText="1"/>
    </xf>
    <xf numFmtId="0" fontId="43" fillId="2" borderId="48" xfId="0" applyFont="1" applyFill="1" applyBorder="1" applyAlignment="1">
      <alignment horizontal="center" vertical="center" wrapText="1"/>
    </xf>
    <xf numFmtId="0" fontId="43" fillId="2" borderId="56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18" fillId="4" borderId="54" xfId="0" applyFont="1" applyFill="1" applyBorder="1" applyAlignment="1">
      <alignment horizontal="center" vertical="center"/>
    </xf>
    <xf numFmtId="0" fontId="18" fillId="4" borderId="57" xfId="0" applyFont="1" applyFill="1" applyBorder="1" applyAlignment="1">
      <alignment horizontal="center" vertical="center"/>
    </xf>
    <xf numFmtId="0" fontId="18" fillId="4" borderId="74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horizontal="center" vertical="center"/>
    </xf>
    <xf numFmtId="0" fontId="18" fillId="4" borderId="31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horizontal="center" vertical="center"/>
    </xf>
    <xf numFmtId="0" fontId="0" fillId="2" borderId="46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45" fillId="2" borderId="42" xfId="0" applyFont="1" applyFill="1" applyBorder="1" applyAlignment="1">
      <alignment horizontal="center" vertical="center" wrapText="1"/>
    </xf>
    <xf numFmtId="0" fontId="45" fillId="2" borderId="43" xfId="0" applyFont="1" applyFill="1" applyBorder="1" applyAlignment="1">
      <alignment horizontal="center" vertical="center" wrapText="1"/>
    </xf>
    <xf numFmtId="0" fontId="33" fillId="2" borderId="39" xfId="0" applyFont="1" applyFill="1" applyBorder="1" applyAlignment="1">
      <alignment horizontal="center" vertical="center" wrapText="1"/>
    </xf>
    <xf numFmtId="0" fontId="33" fillId="2" borderId="40" xfId="0" applyFont="1" applyFill="1" applyBorder="1" applyAlignment="1">
      <alignment horizontal="center" vertical="center" wrapText="1"/>
    </xf>
    <xf numFmtId="0" fontId="33" fillId="2" borderId="41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15" fillId="2" borderId="16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 wrapText="1"/>
    </xf>
    <xf numFmtId="0" fontId="8" fillId="2" borderId="56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/>
    </xf>
    <xf numFmtId="0" fontId="19" fillId="3" borderId="21" xfId="0" applyFont="1" applyFill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20" fillId="2" borderId="42" xfId="0" applyFont="1" applyFill="1" applyBorder="1" applyAlignment="1">
      <alignment horizontal="center" vertical="center" wrapText="1"/>
    </xf>
    <xf numFmtId="0" fontId="20" fillId="2" borderId="43" xfId="0" applyFont="1" applyFill="1" applyBorder="1" applyAlignment="1">
      <alignment horizontal="center" vertical="center" wrapText="1"/>
    </xf>
    <xf numFmtId="0" fontId="28" fillId="2" borderId="39" xfId="0" applyFont="1" applyFill="1" applyBorder="1" applyAlignment="1">
      <alignment horizontal="center" vertical="center" wrapText="1"/>
    </xf>
    <xf numFmtId="0" fontId="28" fillId="2" borderId="40" xfId="0" applyFont="1" applyFill="1" applyBorder="1" applyAlignment="1">
      <alignment horizontal="center" vertical="center" wrapText="1"/>
    </xf>
    <xf numFmtId="0" fontId="28" fillId="2" borderId="41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 wrapText="1"/>
    </xf>
    <xf numFmtId="0" fontId="20" fillId="2" borderId="40" xfId="0" applyFont="1" applyFill="1" applyBorder="1" applyAlignment="1">
      <alignment horizontal="center" vertical="center" wrapText="1"/>
    </xf>
    <xf numFmtId="0" fontId="17" fillId="2" borderId="54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" fillId="2" borderId="55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2" borderId="28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21" fillId="0" borderId="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34" fillId="0" borderId="7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4" borderId="35" xfId="0" applyFont="1" applyFill="1" applyBorder="1" applyAlignment="1">
      <alignment horizontal="center" vertical="center"/>
    </xf>
    <xf numFmtId="0" fontId="0" fillId="2" borderId="54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38" fillId="2" borderId="55" xfId="0" applyFont="1" applyFill="1" applyBorder="1" applyAlignment="1">
      <alignment horizontal="center" vertical="center"/>
    </xf>
    <xf numFmtId="0" fontId="38" fillId="2" borderId="56" xfId="0" applyFont="1" applyFill="1" applyBorder="1" applyAlignment="1">
      <alignment horizontal="center" vertical="center"/>
    </xf>
    <xf numFmtId="0" fontId="36" fillId="2" borderId="39" xfId="0" applyFont="1" applyFill="1" applyBorder="1" applyAlignment="1">
      <alignment horizontal="center" vertical="center" wrapText="1"/>
    </xf>
    <xf numFmtId="0" fontId="38" fillId="2" borderId="41" xfId="0" applyFont="1" applyFill="1" applyBorder="1" applyAlignment="1">
      <alignment horizontal="center" vertical="center" wrapText="1"/>
    </xf>
    <xf numFmtId="0" fontId="36" fillId="2" borderId="40" xfId="0" applyFont="1" applyFill="1" applyBorder="1" applyAlignment="1">
      <alignment horizontal="center" vertical="center" wrapText="1"/>
    </xf>
    <xf numFmtId="0" fontId="36" fillId="2" borderId="41" xfId="0" applyFont="1" applyFill="1" applyBorder="1" applyAlignment="1">
      <alignment horizontal="center" vertical="center" wrapText="1"/>
    </xf>
    <xf numFmtId="0" fontId="37" fillId="2" borderId="42" xfId="0" applyFont="1" applyFill="1" applyBorder="1" applyAlignment="1">
      <alignment horizontal="center" vertical="center" wrapText="1"/>
    </xf>
    <xf numFmtId="0" fontId="37" fillId="2" borderId="40" xfId="0" applyFont="1" applyFill="1" applyBorder="1" applyAlignment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8" fillId="2" borderId="39" xfId="0" applyFont="1" applyFill="1" applyBorder="1" applyAlignment="1">
      <alignment horizontal="center" vertical="center" wrapText="1"/>
    </xf>
    <xf numFmtId="0" fontId="38" fillId="2" borderId="42" xfId="0" applyFont="1" applyFill="1" applyBorder="1" applyAlignment="1">
      <alignment horizontal="center" vertical="center" wrapText="1"/>
    </xf>
    <xf numFmtId="0" fontId="38" fillId="2" borderId="40" xfId="0" applyFont="1" applyFill="1" applyBorder="1" applyAlignment="1">
      <alignment horizontal="center" vertical="center" wrapText="1"/>
    </xf>
    <xf numFmtId="0" fontId="36" fillId="2" borderId="42" xfId="0" applyFont="1" applyFill="1" applyBorder="1" applyAlignment="1">
      <alignment horizontal="center" vertical="center" wrapText="1"/>
    </xf>
    <xf numFmtId="0" fontId="36" fillId="2" borderId="43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36" fillId="2" borderId="4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9" fillId="5" borderId="20" xfId="0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37" fillId="2" borderId="39" xfId="0" applyFont="1" applyFill="1" applyBorder="1" applyAlignment="1">
      <alignment horizontal="center" vertical="center" wrapText="1"/>
    </xf>
    <xf numFmtId="0" fontId="37" fillId="2" borderId="4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1" fillId="2" borderId="1" xfId="0" applyFont="1" applyFill="1" applyBorder="1" applyAlignment="1">
      <alignment horizontal="center" vertical="center" wrapText="1"/>
    </xf>
    <xf numFmtId="44" fontId="0" fillId="2" borderId="1" xfId="2" applyFont="1" applyFill="1" applyBorder="1" applyAlignment="1">
      <alignment vertical="center"/>
    </xf>
    <xf numFmtId="44" fontId="0" fillId="2" borderId="18" xfId="2" applyFont="1" applyFill="1" applyBorder="1" applyAlignment="1">
      <alignment vertical="center"/>
    </xf>
    <xf numFmtId="44" fontId="0" fillId="2" borderId="10" xfId="2" applyFont="1" applyFill="1" applyBorder="1" applyAlignment="1">
      <alignment vertical="center"/>
    </xf>
    <xf numFmtId="44" fontId="0" fillId="2" borderId="17" xfId="2" applyFont="1" applyFill="1" applyBorder="1" applyAlignment="1">
      <alignment vertical="center"/>
    </xf>
    <xf numFmtId="0" fontId="0" fillId="2" borderId="6" xfId="0" applyFill="1" applyBorder="1"/>
    <xf numFmtId="0" fontId="31" fillId="2" borderId="7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0" fillId="2" borderId="19" xfId="0" applyFill="1" applyBorder="1"/>
    <xf numFmtId="0" fontId="31" fillId="2" borderId="16" xfId="0" applyFont="1" applyFill="1" applyBorder="1" applyAlignment="1">
      <alignment horizontal="center" vertical="center" wrapText="1"/>
    </xf>
    <xf numFmtId="44" fontId="0" fillId="2" borderId="18" xfId="2" applyFont="1" applyFill="1" applyBorder="1"/>
    <xf numFmtId="44" fontId="0" fillId="2" borderId="10" xfId="2" applyFont="1" applyFill="1" applyBorder="1"/>
    <xf numFmtId="44" fontId="0" fillId="2" borderId="17" xfId="2" applyFont="1" applyFill="1" applyBorder="1"/>
    <xf numFmtId="0" fontId="0" fillId="2" borderId="2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 applyAlignment="1">
      <alignment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10" Type="http://schemas.openxmlformats.org/officeDocument/2006/relationships/image" Target="../media/image26.jpe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jpeg"/><Relationship Id="rId2" Type="http://schemas.openxmlformats.org/officeDocument/2006/relationships/image" Target="../media/image28.jpeg"/><Relationship Id="rId1" Type="http://schemas.openxmlformats.org/officeDocument/2006/relationships/image" Target="../media/image27.jpeg"/><Relationship Id="rId4" Type="http://schemas.openxmlformats.org/officeDocument/2006/relationships/image" Target="../media/image30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jpeg"/><Relationship Id="rId13" Type="http://schemas.openxmlformats.org/officeDocument/2006/relationships/image" Target="../media/image43.jpeg"/><Relationship Id="rId3" Type="http://schemas.openxmlformats.org/officeDocument/2006/relationships/image" Target="../media/image33.png"/><Relationship Id="rId7" Type="http://schemas.openxmlformats.org/officeDocument/2006/relationships/image" Target="../media/image37.jpeg"/><Relationship Id="rId12" Type="http://schemas.openxmlformats.org/officeDocument/2006/relationships/image" Target="../media/image42.jpe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jpeg"/><Relationship Id="rId5" Type="http://schemas.openxmlformats.org/officeDocument/2006/relationships/image" Target="../media/image35.png"/><Relationship Id="rId15" Type="http://schemas.openxmlformats.org/officeDocument/2006/relationships/image" Target="../media/image45.jpeg"/><Relationship Id="rId10" Type="http://schemas.openxmlformats.org/officeDocument/2006/relationships/image" Target="../media/image40.jpeg"/><Relationship Id="rId4" Type="http://schemas.openxmlformats.org/officeDocument/2006/relationships/image" Target="../media/image34.png"/><Relationship Id="rId9" Type="http://schemas.openxmlformats.org/officeDocument/2006/relationships/image" Target="../media/image39.jpeg"/><Relationship Id="rId14" Type="http://schemas.openxmlformats.org/officeDocument/2006/relationships/image" Target="../media/image44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13" Type="http://schemas.openxmlformats.org/officeDocument/2006/relationships/image" Target="../media/image58.jpeg"/><Relationship Id="rId18" Type="http://schemas.openxmlformats.org/officeDocument/2006/relationships/image" Target="../media/image63.jpeg"/><Relationship Id="rId26" Type="http://schemas.openxmlformats.org/officeDocument/2006/relationships/image" Target="../media/image71.jpeg"/><Relationship Id="rId3" Type="http://schemas.openxmlformats.org/officeDocument/2006/relationships/image" Target="../media/image48.png"/><Relationship Id="rId21" Type="http://schemas.openxmlformats.org/officeDocument/2006/relationships/image" Target="../media/image66.jpeg"/><Relationship Id="rId7" Type="http://schemas.openxmlformats.org/officeDocument/2006/relationships/image" Target="../media/image52.png"/><Relationship Id="rId12" Type="http://schemas.openxmlformats.org/officeDocument/2006/relationships/image" Target="../media/image57.jpeg"/><Relationship Id="rId17" Type="http://schemas.openxmlformats.org/officeDocument/2006/relationships/image" Target="../media/image62.png"/><Relationship Id="rId25" Type="http://schemas.openxmlformats.org/officeDocument/2006/relationships/image" Target="../media/image70.jpeg"/><Relationship Id="rId2" Type="http://schemas.openxmlformats.org/officeDocument/2006/relationships/image" Target="../media/image47.png"/><Relationship Id="rId16" Type="http://schemas.openxmlformats.org/officeDocument/2006/relationships/image" Target="../media/image61.jpeg"/><Relationship Id="rId20" Type="http://schemas.openxmlformats.org/officeDocument/2006/relationships/image" Target="../media/image65.jpeg"/><Relationship Id="rId29" Type="http://schemas.openxmlformats.org/officeDocument/2006/relationships/image" Target="../media/image74.jpe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jpeg"/><Relationship Id="rId24" Type="http://schemas.openxmlformats.org/officeDocument/2006/relationships/image" Target="../media/image69.jpeg"/><Relationship Id="rId5" Type="http://schemas.openxmlformats.org/officeDocument/2006/relationships/image" Target="../media/image50.png"/><Relationship Id="rId15" Type="http://schemas.openxmlformats.org/officeDocument/2006/relationships/image" Target="../media/image60.jpeg"/><Relationship Id="rId23" Type="http://schemas.openxmlformats.org/officeDocument/2006/relationships/image" Target="../media/image68.jpeg"/><Relationship Id="rId28" Type="http://schemas.openxmlformats.org/officeDocument/2006/relationships/image" Target="../media/image73.jpeg"/><Relationship Id="rId10" Type="http://schemas.openxmlformats.org/officeDocument/2006/relationships/image" Target="../media/image55.jpeg"/><Relationship Id="rId19" Type="http://schemas.openxmlformats.org/officeDocument/2006/relationships/image" Target="../media/image64.jpeg"/><Relationship Id="rId31" Type="http://schemas.openxmlformats.org/officeDocument/2006/relationships/image" Target="../media/image76.jpe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9.jpeg"/><Relationship Id="rId22" Type="http://schemas.openxmlformats.org/officeDocument/2006/relationships/image" Target="../media/image67.jpeg"/><Relationship Id="rId27" Type="http://schemas.openxmlformats.org/officeDocument/2006/relationships/image" Target="../media/image72.jpeg"/><Relationship Id="rId30" Type="http://schemas.openxmlformats.org/officeDocument/2006/relationships/image" Target="../media/image75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png"/><Relationship Id="rId3" Type="http://schemas.openxmlformats.org/officeDocument/2006/relationships/image" Target="../media/image79.jpeg"/><Relationship Id="rId7" Type="http://schemas.openxmlformats.org/officeDocument/2006/relationships/image" Target="../media/image83.png"/><Relationship Id="rId12" Type="http://schemas.openxmlformats.org/officeDocument/2006/relationships/image" Target="../media/image88.png"/><Relationship Id="rId2" Type="http://schemas.openxmlformats.org/officeDocument/2006/relationships/image" Target="../media/image78.jpeg"/><Relationship Id="rId1" Type="http://schemas.openxmlformats.org/officeDocument/2006/relationships/image" Target="../media/image77.jpeg"/><Relationship Id="rId6" Type="http://schemas.openxmlformats.org/officeDocument/2006/relationships/image" Target="../media/image82.png"/><Relationship Id="rId11" Type="http://schemas.openxmlformats.org/officeDocument/2006/relationships/image" Target="../media/image87.jpeg"/><Relationship Id="rId5" Type="http://schemas.openxmlformats.org/officeDocument/2006/relationships/image" Target="../media/image81.jpeg"/><Relationship Id="rId10" Type="http://schemas.openxmlformats.org/officeDocument/2006/relationships/image" Target="../media/image86.jpeg"/><Relationship Id="rId4" Type="http://schemas.openxmlformats.org/officeDocument/2006/relationships/image" Target="../media/image80.jpeg"/><Relationship Id="rId9" Type="http://schemas.openxmlformats.org/officeDocument/2006/relationships/image" Target="../media/image85.jpeg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05.jpeg"/><Relationship Id="rId21" Type="http://schemas.openxmlformats.org/officeDocument/2006/relationships/image" Target="../media/image109.jpeg"/><Relationship Id="rId42" Type="http://schemas.openxmlformats.org/officeDocument/2006/relationships/image" Target="../media/image130.png"/><Relationship Id="rId63" Type="http://schemas.openxmlformats.org/officeDocument/2006/relationships/image" Target="../media/image151.jpeg"/><Relationship Id="rId84" Type="http://schemas.openxmlformats.org/officeDocument/2006/relationships/image" Target="../media/image172.jpeg"/><Relationship Id="rId138" Type="http://schemas.openxmlformats.org/officeDocument/2006/relationships/image" Target="../media/image226.jpeg"/><Relationship Id="rId159" Type="http://schemas.openxmlformats.org/officeDocument/2006/relationships/image" Target="../media/image247.jpeg"/><Relationship Id="rId170" Type="http://schemas.openxmlformats.org/officeDocument/2006/relationships/image" Target="../media/image258.jpeg"/><Relationship Id="rId107" Type="http://schemas.openxmlformats.org/officeDocument/2006/relationships/image" Target="../media/image195.jpeg"/><Relationship Id="rId11" Type="http://schemas.openxmlformats.org/officeDocument/2006/relationships/image" Target="../media/image99.jpeg"/><Relationship Id="rId32" Type="http://schemas.openxmlformats.org/officeDocument/2006/relationships/image" Target="../media/image120.jpeg"/><Relationship Id="rId53" Type="http://schemas.openxmlformats.org/officeDocument/2006/relationships/image" Target="../media/image141.jpeg"/><Relationship Id="rId74" Type="http://schemas.openxmlformats.org/officeDocument/2006/relationships/image" Target="../media/image162.jpeg"/><Relationship Id="rId128" Type="http://schemas.openxmlformats.org/officeDocument/2006/relationships/image" Target="../media/image216.jpeg"/><Relationship Id="rId149" Type="http://schemas.openxmlformats.org/officeDocument/2006/relationships/image" Target="../media/image237.jpeg"/><Relationship Id="rId5" Type="http://schemas.openxmlformats.org/officeDocument/2006/relationships/image" Target="../media/image93.jpeg"/><Relationship Id="rId95" Type="http://schemas.openxmlformats.org/officeDocument/2006/relationships/image" Target="../media/image183.jpeg"/><Relationship Id="rId160" Type="http://schemas.openxmlformats.org/officeDocument/2006/relationships/image" Target="../media/image248.jpeg"/><Relationship Id="rId22" Type="http://schemas.openxmlformats.org/officeDocument/2006/relationships/image" Target="../media/image110.jpeg"/><Relationship Id="rId43" Type="http://schemas.openxmlformats.org/officeDocument/2006/relationships/image" Target="../media/image131.jpeg"/><Relationship Id="rId64" Type="http://schemas.openxmlformats.org/officeDocument/2006/relationships/image" Target="../media/image152.jpeg"/><Relationship Id="rId118" Type="http://schemas.openxmlformats.org/officeDocument/2006/relationships/image" Target="../media/image206.jpeg"/><Relationship Id="rId139" Type="http://schemas.openxmlformats.org/officeDocument/2006/relationships/image" Target="../media/image227.jpeg"/><Relationship Id="rId85" Type="http://schemas.openxmlformats.org/officeDocument/2006/relationships/image" Target="../media/image173.png"/><Relationship Id="rId150" Type="http://schemas.openxmlformats.org/officeDocument/2006/relationships/image" Target="../media/image238.jpeg"/><Relationship Id="rId171" Type="http://schemas.openxmlformats.org/officeDocument/2006/relationships/image" Target="../media/image259.jpeg"/><Relationship Id="rId12" Type="http://schemas.openxmlformats.org/officeDocument/2006/relationships/image" Target="../media/image100.jpeg"/><Relationship Id="rId33" Type="http://schemas.openxmlformats.org/officeDocument/2006/relationships/image" Target="../media/image121.jpeg"/><Relationship Id="rId108" Type="http://schemas.openxmlformats.org/officeDocument/2006/relationships/image" Target="../media/image196.jpeg"/><Relationship Id="rId129" Type="http://schemas.openxmlformats.org/officeDocument/2006/relationships/image" Target="../media/image217.jpeg"/><Relationship Id="rId54" Type="http://schemas.openxmlformats.org/officeDocument/2006/relationships/image" Target="../media/image142.jpeg"/><Relationship Id="rId75" Type="http://schemas.openxmlformats.org/officeDocument/2006/relationships/image" Target="../media/image163.jpeg"/><Relationship Id="rId96" Type="http://schemas.openxmlformats.org/officeDocument/2006/relationships/image" Target="../media/image184.jpeg"/><Relationship Id="rId140" Type="http://schemas.openxmlformats.org/officeDocument/2006/relationships/image" Target="../media/image228.jpeg"/><Relationship Id="rId161" Type="http://schemas.openxmlformats.org/officeDocument/2006/relationships/image" Target="../media/image249.jpeg"/><Relationship Id="rId1" Type="http://schemas.openxmlformats.org/officeDocument/2006/relationships/image" Target="../media/image89.jpeg"/><Relationship Id="rId6" Type="http://schemas.openxmlformats.org/officeDocument/2006/relationships/image" Target="../media/image94.jpeg"/><Relationship Id="rId23" Type="http://schemas.openxmlformats.org/officeDocument/2006/relationships/image" Target="../media/image111.jpeg"/><Relationship Id="rId28" Type="http://schemas.openxmlformats.org/officeDocument/2006/relationships/image" Target="../media/image116.jpeg"/><Relationship Id="rId49" Type="http://schemas.openxmlformats.org/officeDocument/2006/relationships/image" Target="../media/image137.jpeg"/><Relationship Id="rId114" Type="http://schemas.openxmlformats.org/officeDocument/2006/relationships/image" Target="../media/image202.jpeg"/><Relationship Id="rId119" Type="http://schemas.openxmlformats.org/officeDocument/2006/relationships/image" Target="../media/image207.jpeg"/><Relationship Id="rId44" Type="http://schemas.openxmlformats.org/officeDocument/2006/relationships/image" Target="../media/image132.png"/><Relationship Id="rId60" Type="http://schemas.openxmlformats.org/officeDocument/2006/relationships/image" Target="../media/image148.jpeg"/><Relationship Id="rId65" Type="http://schemas.openxmlformats.org/officeDocument/2006/relationships/image" Target="../media/image153.jpeg"/><Relationship Id="rId81" Type="http://schemas.openxmlformats.org/officeDocument/2006/relationships/image" Target="../media/image169.jpeg"/><Relationship Id="rId86" Type="http://schemas.openxmlformats.org/officeDocument/2006/relationships/image" Target="../media/image174.jpeg"/><Relationship Id="rId130" Type="http://schemas.openxmlformats.org/officeDocument/2006/relationships/image" Target="../media/image218.jpeg"/><Relationship Id="rId135" Type="http://schemas.openxmlformats.org/officeDocument/2006/relationships/image" Target="../media/image223.jpeg"/><Relationship Id="rId151" Type="http://schemas.openxmlformats.org/officeDocument/2006/relationships/image" Target="../media/image239.jpeg"/><Relationship Id="rId156" Type="http://schemas.openxmlformats.org/officeDocument/2006/relationships/image" Target="../media/image244.jpeg"/><Relationship Id="rId172" Type="http://schemas.openxmlformats.org/officeDocument/2006/relationships/image" Target="../media/image260.jpeg"/><Relationship Id="rId13" Type="http://schemas.openxmlformats.org/officeDocument/2006/relationships/image" Target="../media/image101.jpeg"/><Relationship Id="rId18" Type="http://schemas.openxmlformats.org/officeDocument/2006/relationships/image" Target="../media/image106.jpeg"/><Relationship Id="rId39" Type="http://schemas.openxmlformats.org/officeDocument/2006/relationships/image" Target="../media/image127.jpeg"/><Relationship Id="rId109" Type="http://schemas.openxmlformats.org/officeDocument/2006/relationships/image" Target="../media/image197.jpeg"/><Relationship Id="rId34" Type="http://schemas.openxmlformats.org/officeDocument/2006/relationships/image" Target="../media/image122.jpeg"/><Relationship Id="rId50" Type="http://schemas.openxmlformats.org/officeDocument/2006/relationships/image" Target="../media/image138.jpeg"/><Relationship Id="rId55" Type="http://schemas.openxmlformats.org/officeDocument/2006/relationships/image" Target="../media/image143.jpeg"/><Relationship Id="rId76" Type="http://schemas.openxmlformats.org/officeDocument/2006/relationships/image" Target="../media/image164.png"/><Relationship Id="rId97" Type="http://schemas.openxmlformats.org/officeDocument/2006/relationships/image" Target="../media/image185.jpeg"/><Relationship Id="rId104" Type="http://schemas.openxmlformats.org/officeDocument/2006/relationships/image" Target="../media/image192.jpeg"/><Relationship Id="rId120" Type="http://schemas.openxmlformats.org/officeDocument/2006/relationships/image" Target="../media/image208.jpeg"/><Relationship Id="rId125" Type="http://schemas.openxmlformats.org/officeDocument/2006/relationships/image" Target="../media/image213.jpeg"/><Relationship Id="rId141" Type="http://schemas.openxmlformats.org/officeDocument/2006/relationships/image" Target="../media/image229.jpeg"/><Relationship Id="rId146" Type="http://schemas.openxmlformats.org/officeDocument/2006/relationships/image" Target="../media/image234.jpeg"/><Relationship Id="rId167" Type="http://schemas.openxmlformats.org/officeDocument/2006/relationships/image" Target="../media/image255.jpeg"/><Relationship Id="rId7" Type="http://schemas.openxmlformats.org/officeDocument/2006/relationships/image" Target="../media/image95.jpeg"/><Relationship Id="rId71" Type="http://schemas.openxmlformats.org/officeDocument/2006/relationships/image" Target="../media/image159.jpeg"/><Relationship Id="rId92" Type="http://schemas.openxmlformats.org/officeDocument/2006/relationships/image" Target="../media/image180.jpeg"/><Relationship Id="rId162" Type="http://schemas.openxmlformats.org/officeDocument/2006/relationships/image" Target="../media/image250.jpeg"/><Relationship Id="rId2" Type="http://schemas.openxmlformats.org/officeDocument/2006/relationships/image" Target="../media/image90.jpeg"/><Relationship Id="rId29" Type="http://schemas.openxmlformats.org/officeDocument/2006/relationships/image" Target="../media/image117.jpeg"/><Relationship Id="rId24" Type="http://schemas.openxmlformats.org/officeDocument/2006/relationships/image" Target="../media/image112.jpeg"/><Relationship Id="rId40" Type="http://schemas.openxmlformats.org/officeDocument/2006/relationships/image" Target="../media/image128.jpeg"/><Relationship Id="rId45" Type="http://schemas.openxmlformats.org/officeDocument/2006/relationships/image" Target="../media/image133.jpeg"/><Relationship Id="rId66" Type="http://schemas.openxmlformats.org/officeDocument/2006/relationships/image" Target="../media/image154.jpeg"/><Relationship Id="rId87" Type="http://schemas.openxmlformats.org/officeDocument/2006/relationships/image" Target="../media/image175.jpeg"/><Relationship Id="rId110" Type="http://schemas.openxmlformats.org/officeDocument/2006/relationships/image" Target="../media/image198.jpeg"/><Relationship Id="rId115" Type="http://schemas.openxmlformats.org/officeDocument/2006/relationships/image" Target="../media/image203.jpeg"/><Relationship Id="rId131" Type="http://schemas.openxmlformats.org/officeDocument/2006/relationships/image" Target="../media/image219.jpeg"/><Relationship Id="rId136" Type="http://schemas.openxmlformats.org/officeDocument/2006/relationships/image" Target="../media/image224.jpeg"/><Relationship Id="rId157" Type="http://schemas.openxmlformats.org/officeDocument/2006/relationships/image" Target="../media/image245.jpeg"/><Relationship Id="rId61" Type="http://schemas.openxmlformats.org/officeDocument/2006/relationships/image" Target="../media/image149.jpeg"/><Relationship Id="rId82" Type="http://schemas.openxmlformats.org/officeDocument/2006/relationships/image" Target="../media/image170.png"/><Relationship Id="rId152" Type="http://schemas.openxmlformats.org/officeDocument/2006/relationships/image" Target="../media/image240.jpeg"/><Relationship Id="rId173" Type="http://schemas.openxmlformats.org/officeDocument/2006/relationships/image" Target="../media/image261.jpeg"/><Relationship Id="rId19" Type="http://schemas.openxmlformats.org/officeDocument/2006/relationships/image" Target="../media/image107.jpeg"/><Relationship Id="rId14" Type="http://schemas.openxmlformats.org/officeDocument/2006/relationships/image" Target="../media/image102.png"/><Relationship Id="rId30" Type="http://schemas.openxmlformats.org/officeDocument/2006/relationships/image" Target="../media/image118.jpeg"/><Relationship Id="rId35" Type="http://schemas.openxmlformats.org/officeDocument/2006/relationships/image" Target="../media/image123.png"/><Relationship Id="rId56" Type="http://schemas.openxmlformats.org/officeDocument/2006/relationships/image" Target="../media/image144.jpeg"/><Relationship Id="rId77" Type="http://schemas.openxmlformats.org/officeDocument/2006/relationships/image" Target="../media/image165.jpeg"/><Relationship Id="rId100" Type="http://schemas.openxmlformats.org/officeDocument/2006/relationships/image" Target="../media/image188.jpeg"/><Relationship Id="rId105" Type="http://schemas.openxmlformats.org/officeDocument/2006/relationships/image" Target="../media/image193.jpeg"/><Relationship Id="rId126" Type="http://schemas.openxmlformats.org/officeDocument/2006/relationships/image" Target="../media/image214.jpeg"/><Relationship Id="rId147" Type="http://schemas.openxmlformats.org/officeDocument/2006/relationships/image" Target="../media/image235.jpeg"/><Relationship Id="rId168" Type="http://schemas.openxmlformats.org/officeDocument/2006/relationships/image" Target="../media/image256.jpeg"/><Relationship Id="rId8" Type="http://schemas.openxmlformats.org/officeDocument/2006/relationships/image" Target="../media/image96.jpeg"/><Relationship Id="rId51" Type="http://schemas.openxmlformats.org/officeDocument/2006/relationships/image" Target="../media/image139.jpeg"/><Relationship Id="rId72" Type="http://schemas.openxmlformats.org/officeDocument/2006/relationships/image" Target="../media/image160.jpeg"/><Relationship Id="rId93" Type="http://schemas.openxmlformats.org/officeDocument/2006/relationships/image" Target="../media/image181.jpeg"/><Relationship Id="rId98" Type="http://schemas.openxmlformats.org/officeDocument/2006/relationships/image" Target="../media/image186.jpeg"/><Relationship Id="rId121" Type="http://schemas.openxmlformats.org/officeDocument/2006/relationships/image" Target="../media/image209.jpeg"/><Relationship Id="rId142" Type="http://schemas.openxmlformats.org/officeDocument/2006/relationships/image" Target="../media/image230.jpeg"/><Relationship Id="rId163" Type="http://schemas.openxmlformats.org/officeDocument/2006/relationships/image" Target="../media/image251.jpeg"/><Relationship Id="rId3" Type="http://schemas.openxmlformats.org/officeDocument/2006/relationships/image" Target="../media/image91.jpeg"/><Relationship Id="rId25" Type="http://schemas.openxmlformats.org/officeDocument/2006/relationships/image" Target="../media/image113.jpeg"/><Relationship Id="rId46" Type="http://schemas.openxmlformats.org/officeDocument/2006/relationships/image" Target="../media/image134.jpeg"/><Relationship Id="rId67" Type="http://schemas.openxmlformats.org/officeDocument/2006/relationships/image" Target="../media/image155.jpeg"/><Relationship Id="rId116" Type="http://schemas.openxmlformats.org/officeDocument/2006/relationships/image" Target="../media/image204.jpeg"/><Relationship Id="rId137" Type="http://schemas.openxmlformats.org/officeDocument/2006/relationships/image" Target="../media/image225.jpeg"/><Relationship Id="rId158" Type="http://schemas.openxmlformats.org/officeDocument/2006/relationships/image" Target="../media/image246.jpeg"/><Relationship Id="rId20" Type="http://schemas.openxmlformats.org/officeDocument/2006/relationships/image" Target="../media/image108.jpeg"/><Relationship Id="rId41" Type="http://schemas.openxmlformats.org/officeDocument/2006/relationships/image" Target="../media/image129.jpeg"/><Relationship Id="rId62" Type="http://schemas.openxmlformats.org/officeDocument/2006/relationships/image" Target="../media/image150.jpeg"/><Relationship Id="rId83" Type="http://schemas.openxmlformats.org/officeDocument/2006/relationships/image" Target="../media/image171.jpeg"/><Relationship Id="rId88" Type="http://schemas.openxmlformats.org/officeDocument/2006/relationships/image" Target="../media/image176.jpeg"/><Relationship Id="rId111" Type="http://schemas.openxmlformats.org/officeDocument/2006/relationships/image" Target="../media/image199.jpeg"/><Relationship Id="rId132" Type="http://schemas.openxmlformats.org/officeDocument/2006/relationships/image" Target="../media/image220.jpeg"/><Relationship Id="rId153" Type="http://schemas.openxmlformats.org/officeDocument/2006/relationships/image" Target="../media/image241.jpeg"/><Relationship Id="rId174" Type="http://schemas.openxmlformats.org/officeDocument/2006/relationships/image" Target="../media/image262.png"/><Relationship Id="rId15" Type="http://schemas.openxmlformats.org/officeDocument/2006/relationships/image" Target="../media/image103.png"/><Relationship Id="rId36" Type="http://schemas.openxmlformats.org/officeDocument/2006/relationships/image" Target="../media/image124.jpeg"/><Relationship Id="rId57" Type="http://schemas.openxmlformats.org/officeDocument/2006/relationships/image" Target="../media/image145.jpeg"/><Relationship Id="rId106" Type="http://schemas.openxmlformats.org/officeDocument/2006/relationships/image" Target="../media/image194.jpeg"/><Relationship Id="rId127" Type="http://schemas.openxmlformats.org/officeDocument/2006/relationships/image" Target="../media/image215.jpeg"/><Relationship Id="rId10" Type="http://schemas.openxmlformats.org/officeDocument/2006/relationships/image" Target="../media/image98.jpeg"/><Relationship Id="rId31" Type="http://schemas.openxmlformats.org/officeDocument/2006/relationships/image" Target="../media/image119.jpeg"/><Relationship Id="rId52" Type="http://schemas.openxmlformats.org/officeDocument/2006/relationships/image" Target="../media/image140.jpeg"/><Relationship Id="rId73" Type="http://schemas.openxmlformats.org/officeDocument/2006/relationships/image" Target="../media/image161.jpeg"/><Relationship Id="rId78" Type="http://schemas.openxmlformats.org/officeDocument/2006/relationships/image" Target="../media/image166.png"/><Relationship Id="rId94" Type="http://schemas.openxmlformats.org/officeDocument/2006/relationships/image" Target="../media/image182.jpeg"/><Relationship Id="rId99" Type="http://schemas.openxmlformats.org/officeDocument/2006/relationships/image" Target="../media/image187.jpeg"/><Relationship Id="rId101" Type="http://schemas.openxmlformats.org/officeDocument/2006/relationships/image" Target="../media/image189.jpeg"/><Relationship Id="rId122" Type="http://schemas.openxmlformats.org/officeDocument/2006/relationships/image" Target="../media/image210.jpeg"/><Relationship Id="rId143" Type="http://schemas.openxmlformats.org/officeDocument/2006/relationships/image" Target="../media/image231.jpeg"/><Relationship Id="rId148" Type="http://schemas.openxmlformats.org/officeDocument/2006/relationships/image" Target="../media/image236.jpeg"/><Relationship Id="rId164" Type="http://schemas.openxmlformats.org/officeDocument/2006/relationships/image" Target="../media/image252.jpeg"/><Relationship Id="rId169" Type="http://schemas.openxmlformats.org/officeDocument/2006/relationships/image" Target="../media/image257.jpeg"/><Relationship Id="rId4" Type="http://schemas.openxmlformats.org/officeDocument/2006/relationships/image" Target="../media/image92.png"/><Relationship Id="rId9" Type="http://schemas.openxmlformats.org/officeDocument/2006/relationships/image" Target="../media/image97.jpeg"/><Relationship Id="rId26" Type="http://schemas.openxmlformats.org/officeDocument/2006/relationships/image" Target="../media/image114.jpeg"/><Relationship Id="rId47" Type="http://schemas.openxmlformats.org/officeDocument/2006/relationships/image" Target="../media/image135.jpeg"/><Relationship Id="rId68" Type="http://schemas.openxmlformats.org/officeDocument/2006/relationships/image" Target="../media/image156.jpeg"/><Relationship Id="rId89" Type="http://schemas.openxmlformats.org/officeDocument/2006/relationships/image" Target="../media/image177.jpeg"/><Relationship Id="rId112" Type="http://schemas.openxmlformats.org/officeDocument/2006/relationships/image" Target="../media/image200.jpeg"/><Relationship Id="rId133" Type="http://schemas.openxmlformats.org/officeDocument/2006/relationships/image" Target="../media/image221.jpeg"/><Relationship Id="rId154" Type="http://schemas.openxmlformats.org/officeDocument/2006/relationships/image" Target="../media/image242.jpeg"/><Relationship Id="rId16" Type="http://schemas.openxmlformats.org/officeDocument/2006/relationships/image" Target="../media/image104.png"/><Relationship Id="rId37" Type="http://schemas.openxmlformats.org/officeDocument/2006/relationships/image" Target="../media/image125.jpeg"/><Relationship Id="rId58" Type="http://schemas.openxmlformats.org/officeDocument/2006/relationships/image" Target="../media/image146.jpeg"/><Relationship Id="rId79" Type="http://schemas.openxmlformats.org/officeDocument/2006/relationships/image" Target="../media/image167.png"/><Relationship Id="rId102" Type="http://schemas.openxmlformats.org/officeDocument/2006/relationships/image" Target="../media/image190.jpeg"/><Relationship Id="rId123" Type="http://schemas.openxmlformats.org/officeDocument/2006/relationships/image" Target="../media/image211.jpeg"/><Relationship Id="rId144" Type="http://schemas.openxmlformats.org/officeDocument/2006/relationships/image" Target="../media/image232.jpeg"/><Relationship Id="rId90" Type="http://schemas.openxmlformats.org/officeDocument/2006/relationships/image" Target="../media/image178.jpeg"/><Relationship Id="rId165" Type="http://schemas.openxmlformats.org/officeDocument/2006/relationships/image" Target="../media/image253.jpeg"/><Relationship Id="rId27" Type="http://schemas.openxmlformats.org/officeDocument/2006/relationships/image" Target="../media/image115.jpeg"/><Relationship Id="rId48" Type="http://schemas.openxmlformats.org/officeDocument/2006/relationships/image" Target="../media/image136.jpeg"/><Relationship Id="rId69" Type="http://schemas.openxmlformats.org/officeDocument/2006/relationships/image" Target="../media/image157.jpeg"/><Relationship Id="rId113" Type="http://schemas.openxmlformats.org/officeDocument/2006/relationships/image" Target="../media/image201.jpeg"/><Relationship Id="rId134" Type="http://schemas.openxmlformats.org/officeDocument/2006/relationships/image" Target="../media/image222.jpeg"/><Relationship Id="rId80" Type="http://schemas.openxmlformats.org/officeDocument/2006/relationships/image" Target="../media/image168.png"/><Relationship Id="rId155" Type="http://schemas.openxmlformats.org/officeDocument/2006/relationships/image" Target="../media/image243.jpeg"/><Relationship Id="rId17" Type="http://schemas.openxmlformats.org/officeDocument/2006/relationships/image" Target="../media/image105.png"/><Relationship Id="rId38" Type="http://schemas.openxmlformats.org/officeDocument/2006/relationships/image" Target="../media/image126.jpeg"/><Relationship Id="rId59" Type="http://schemas.openxmlformats.org/officeDocument/2006/relationships/image" Target="../media/image147.jpeg"/><Relationship Id="rId103" Type="http://schemas.openxmlformats.org/officeDocument/2006/relationships/image" Target="../media/image191.jpeg"/><Relationship Id="rId124" Type="http://schemas.openxmlformats.org/officeDocument/2006/relationships/image" Target="../media/image212.jpeg"/><Relationship Id="rId70" Type="http://schemas.openxmlformats.org/officeDocument/2006/relationships/image" Target="../media/image158.jpeg"/><Relationship Id="rId91" Type="http://schemas.openxmlformats.org/officeDocument/2006/relationships/image" Target="../media/image179.jpeg"/><Relationship Id="rId145" Type="http://schemas.openxmlformats.org/officeDocument/2006/relationships/image" Target="../media/image233.jpeg"/><Relationship Id="rId166" Type="http://schemas.openxmlformats.org/officeDocument/2006/relationships/image" Target="../media/image254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2.jpeg"/><Relationship Id="rId13" Type="http://schemas.openxmlformats.org/officeDocument/2006/relationships/image" Target="../media/image268.jpeg"/><Relationship Id="rId18" Type="http://schemas.openxmlformats.org/officeDocument/2006/relationships/image" Target="../media/image195.jpeg"/><Relationship Id="rId26" Type="http://schemas.openxmlformats.org/officeDocument/2006/relationships/image" Target="../media/image110.jpeg"/><Relationship Id="rId3" Type="http://schemas.openxmlformats.org/officeDocument/2006/relationships/image" Target="../media/image91.jpeg"/><Relationship Id="rId21" Type="http://schemas.openxmlformats.org/officeDocument/2006/relationships/image" Target="../media/image271.jpeg"/><Relationship Id="rId7" Type="http://schemas.openxmlformats.org/officeDocument/2006/relationships/image" Target="../media/image141.jpeg"/><Relationship Id="rId12" Type="http://schemas.openxmlformats.org/officeDocument/2006/relationships/image" Target="../media/image221.jpeg"/><Relationship Id="rId17" Type="http://schemas.openxmlformats.org/officeDocument/2006/relationships/image" Target="../media/image270.jpeg"/><Relationship Id="rId25" Type="http://schemas.openxmlformats.org/officeDocument/2006/relationships/image" Target="../media/image272.jpeg"/><Relationship Id="rId2" Type="http://schemas.openxmlformats.org/officeDocument/2006/relationships/image" Target="../media/image90.jpeg"/><Relationship Id="rId16" Type="http://schemas.openxmlformats.org/officeDocument/2006/relationships/image" Target="../media/image120.jpeg"/><Relationship Id="rId20" Type="http://schemas.openxmlformats.org/officeDocument/2006/relationships/image" Target="../media/image102.png"/><Relationship Id="rId1" Type="http://schemas.openxmlformats.org/officeDocument/2006/relationships/image" Target="../media/image89.jpeg"/><Relationship Id="rId6" Type="http://schemas.openxmlformats.org/officeDocument/2006/relationships/image" Target="../media/image264.jpeg"/><Relationship Id="rId11" Type="http://schemas.openxmlformats.org/officeDocument/2006/relationships/image" Target="../media/image267.jpeg"/><Relationship Id="rId24" Type="http://schemas.openxmlformats.org/officeDocument/2006/relationships/image" Target="../media/image133.jpeg"/><Relationship Id="rId5" Type="http://schemas.openxmlformats.org/officeDocument/2006/relationships/image" Target="../media/image139.jpeg"/><Relationship Id="rId15" Type="http://schemas.openxmlformats.org/officeDocument/2006/relationships/image" Target="../media/image95.jpeg"/><Relationship Id="rId23" Type="http://schemas.openxmlformats.org/officeDocument/2006/relationships/image" Target="../media/image244.jpeg"/><Relationship Id="rId28" Type="http://schemas.openxmlformats.org/officeDocument/2006/relationships/image" Target="../media/image189.jpeg"/><Relationship Id="rId10" Type="http://schemas.openxmlformats.org/officeDocument/2006/relationships/image" Target="../media/image266.jpeg"/><Relationship Id="rId19" Type="http://schemas.openxmlformats.org/officeDocument/2006/relationships/image" Target="../media/image198.jpeg"/><Relationship Id="rId4" Type="http://schemas.openxmlformats.org/officeDocument/2006/relationships/image" Target="../media/image263.jpeg"/><Relationship Id="rId9" Type="http://schemas.openxmlformats.org/officeDocument/2006/relationships/image" Target="../media/image265.jpeg"/><Relationship Id="rId14" Type="http://schemas.openxmlformats.org/officeDocument/2006/relationships/image" Target="../media/image269.jpeg"/><Relationship Id="rId22" Type="http://schemas.openxmlformats.org/officeDocument/2006/relationships/image" Target="../media/image154.jpeg"/><Relationship Id="rId27" Type="http://schemas.openxmlformats.org/officeDocument/2006/relationships/image" Target="../media/image190.jpeg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85.jpeg"/><Relationship Id="rId18" Type="http://schemas.openxmlformats.org/officeDocument/2006/relationships/image" Target="../media/image290.jpeg"/><Relationship Id="rId26" Type="http://schemas.openxmlformats.org/officeDocument/2006/relationships/image" Target="../media/image298.jpeg"/><Relationship Id="rId39" Type="http://schemas.openxmlformats.org/officeDocument/2006/relationships/image" Target="../media/image307.png"/><Relationship Id="rId21" Type="http://schemas.openxmlformats.org/officeDocument/2006/relationships/image" Target="../media/image293.jpeg"/><Relationship Id="rId34" Type="http://schemas.openxmlformats.org/officeDocument/2006/relationships/image" Target="../media/image170.png"/><Relationship Id="rId42" Type="http://schemas.openxmlformats.org/officeDocument/2006/relationships/image" Target="../media/image310.jpeg"/><Relationship Id="rId7" Type="http://schemas.openxmlformats.org/officeDocument/2006/relationships/image" Target="../media/image279.png"/><Relationship Id="rId2" Type="http://schemas.openxmlformats.org/officeDocument/2006/relationships/image" Target="../media/image274.jpeg"/><Relationship Id="rId16" Type="http://schemas.openxmlformats.org/officeDocument/2006/relationships/image" Target="../media/image288.png"/><Relationship Id="rId29" Type="http://schemas.openxmlformats.org/officeDocument/2006/relationships/image" Target="../media/image301.png"/><Relationship Id="rId1" Type="http://schemas.openxmlformats.org/officeDocument/2006/relationships/image" Target="../media/image273.jpeg"/><Relationship Id="rId6" Type="http://schemas.openxmlformats.org/officeDocument/2006/relationships/image" Target="../media/image278.jpeg"/><Relationship Id="rId11" Type="http://schemas.openxmlformats.org/officeDocument/2006/relationships/image" Target="../media/image283.jpeg"/><Relationship Id="rId24" Type="http://schemas.openxmlformats.org/officeDocument/2006/relationships/image" Target="../media/image296.jpeg"/><Relationship Id="rId32" Type="http://schemas.openxmlformats.org/officeDocument/2006/relationships/image" Target="../media/image304.png"/><Relationship Id="rId37" Type="http://schemas.openxmlformats.org/officeDocument/2006/relationships/image" Target="../media/image306.png"/><Relationship Id="rId40" Type="http://schemas.openxmlformats.org/officeDocument/2006/relationships/image" Target="../media/image308.png"/><Relationship Id="rId45" Type="http://schemas.openxmlformats.org/officeDocument/2006/relationships/image" Target="../media/image313.jpeg"/><Relationship Id="rId5" Type="http://schemas.openxmlformats.org/officeDocument/2006/relationships/image" Target="../media/image277.jpeg"/><Relationship Id="rId15" Type="http://schemas.openxmlformats.org/officeDocument/2006/relationships/image" Target="../media/image287.png"/><Relationship Id="rId23" Type="http://schemas.openxmlformats.org/officeDocument/2006/relationships/image" Target="../media/image295.jpeg"/><Relationship Id="rId28" Type="http://schemas.openxmlformats.org/officeDocument/2006/relationships/image" Target="../media/image300.png"/><Relationship Id="rId36" Type="http://schemas.openxmlformats.org/officeDocument/2006/relationships/image" Target="../media/image172.jpeg"/><Relationship Id="rId10" Type="http://schemas.openxmlformats.org/officeDocument/2006/relationships/image" Target="../media/image282.png"/><Relationship Id="rId19" Type="http://schemas.openxmlformats.org/officeDocument/2006/relationships/image" Target="../media/image291.png"/><Relationship Id="rId31" Type="http://schemas.openxmlformats.org/officeDocument/2006/relationships/image" Target="../media/image303.png"/><Relationship Id="rId44" Type="http://schemas.openxmlformats.org/officeDocument/2006/relationships/image" Target="../media/image312.jpeg"/><Relationship Id="rId4" Type="http://schemas.openxmlformats.org/officeDocument/2006/relationships/image" Target="../media/image276.jpeg"/><Relationship Id="rId9" Type="http://schemas.openxmlformats.org/officeDocument/2006/relationships/image" Target="../media/image281.jpeg"/><Relationship Id="rId14" Type="http://schemas.openxmlformats.org/officeDocument/2006/relationships/image" Target="../media/image286.jpeg"/><Relationship Id="rId22" Type="http://schemas.openxmlformats.org/officeDocument/2006/relationships/image" Target="../media/image294.png"/><Relationship Id="rId27" Type="http://schemas.openxmlformats.org/officeDocument/2006/relationships/image" Target="../media/image299.jpeg"/><Relationship Id="rId30" Type="http://schemas.openxmlformats.org/officeDocument/2006/relationships/image" Target="../media/image302.png"/><Relationship Id="rId35" Type="http://schemas.openxmlformats.org/officeDocument/2006/relationships/image" Target="../media/image171.jpeg"/><Relationship Id="rId43" Type="http://schemas.openxmlformats.org/officeDocument/2006/relationships/image" Target="../media/image311.jpeg"/><Relationship Id="rId8" Type="http://schemas.openxmlformats.org/officeDocument/2006/relationships/image" Target="../media/image280.png"/><Relationship Id="rId3" Type="http://schemas.openxmlformats.org/officeDocument/2006/relationships/image" Target="../media/image275.jpeg"/><Relationship Id="rId12" Type="http://schemas.openxmlformats.org/officeDocument/2006/relationships/image" Target="../media/image284.png"/><Relationship Id="rId17" Type="http://schemas.openxmlformats.org/officeDocument/2006/relationships/image" Target="../media/image289.jpeg"/><Relationship Id="rId25" Type="http://schemas.openxmlformats.org/officeDocument/2006/relationships/image" Target="../media/image297.jpeg"/><Relationship Id="rId33" Type="http://schemas.openxmlformats.org/officeDocument/2006/relationships/image" Target="../media/image305.jpeg"/><Relationship Id="rId38" Type="http://schemas.openxmlformats.org/officeDocument/2006/relationships/image" Target="../media/image173.png"/><Relationship Id="rId46" Type="http://schemas.openxmlformats.org/officeDocument/2006/relationships/image" Target="../media/image314.jpeg"/><Relationship Id="rId20" Type="http://schemas.openxmlformats.org/officeDocument/2006/relationships/image" Target="../media/image292.jpeg"/><Relationship Id="rId41" Type="http://schemas.openxmlformats.org/officeDocument/2006/relationships/image" Target="../media/image30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7</xdr:row>
      <xdr:rowOff>38100</xdr:rowOff>
    </xdr:from>
    <xdr:to>
      <xdr:col>1</xdr:col>
      <xdr:colOff>1028700</xdr:colOff>
      <xdr:row>10</xdr:row>
      <xdr:rowOff>219808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648" y="10112619"/>
          <a:ext cx="657225" cy="978511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11</xdr:row>
      <xdr:rowOff>9526</xdr:rowOff>
    </xdr:from>
    <xdr:to>
      <xdr:col>1</xdr:col>
      <xdr:colOff>1205865</xdr:colOff>
      <xdr:row>13</xdr:row>
      <xdr:rowOff>228968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398" y="11173925"/>
          <a:ext cx="929640" cy="869706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13</xdr:row>
      <xdr:rowOff>323850</xdr:rowOff>
    </xdr:from>
    <xdr:to>
      <xdr:col>1</xdr:col>
      <xdr:colOff>1228725</xdr:colOff>
      <xdr:row>17</xdr:row>
      <xdr:rowOff>3289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12515850"/>
          <a:ext cx="971550" cy="1463178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17</xdr:row>
      <xdr:rowOff>1</xdr:rowOff>
    </xdr:from>
    <xdr:to>
      <xdr:col>1</xdr:col>
      <xdr:colOff>914400</xdr:colOff>
      <xdr:row>19</xdr:row>
      <xdr:rowOff>311395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848" y="5348655"/>
          <a:ext cx="466725" cy="100745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571501</xdr:colOff>
      <xdr:row>20</xdr:row>
      <xdr:rowOff>38100</xdr:rowOff>
    </xdr:from>
    <xdr:to>
      <xdr:col>1</xdr:col>
      <xdr:colOff>893165</xdr:colOff>
      <xdr:row>20</xdr:row>
      <xdr:rowOff>1019175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6" y="14906625"/>
          <a:ext cx="321664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532302</xdr:colOff>
      <xdr:row>21</xdr:row>
      <xdr:rowOff>27475</xdr:rowOff>
    </xdr:from>
    <xdr:ext cx="576262" cy="760167"/>
    <xdr:pic>
      <xdr:nvPicPr>
        <xdr:cNvPr id="108" name="Imagen 107">
          <a:extLst>
            <a:ext uri="{FF2B5EF4-FFF2-40B4-BE49-F238E27FC236}">
              <a16:creationId xmlns:a16="http://schemas.microsoft.com/office/drawing/2014/main" id="{F6A3A315-7916-4FD7-BD55-2012D3EF2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475" y="15139254"/>
          <a:ext cx="576262" cy="760167"/>
        </a:xfrm>
        <a:prstGeom prst="rect">
          <a:avLst/>
        </a:prstGeom>
      </xdr:spPr>
    </xdr:pic>
    <xdr:clientData/>
  </xdr:oneCellAnchor>
  <xdr:oneCellAnchor>
    <xdr:from>
      <xdr:col>1</xdr:col>
      <xdr:colOff>595681</xdr:colOff>
      <xdr:row>23</xdr:row>
      <xdr:rowOff>45794</xdr:rowOff>
    </xdr:from>
    <xdr:ext cx="430090" cy="641106"/>
    <xdr:pic>
      <xdr:nvPicPr>
        <xdr:cNvPr id="111" name="Imagen 110">
          <a:extLst>
            <a:ext uri="{FF2B5EF4-FFF2-40B4-BE49-F238E27FC236}">
              <a16:creationId xmlns:a16="http://schemas.microsoft.com/office/drawing/2014/main" id="{2A713B7A-5285-4261-9766-7EBD58994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854" y="16375674"/>
          <a:ext cx="430090" cy="641106"/>
        </a:xfrm>
        <a:prstGeom prst="rect">
          <a:avLst/>
        </a:prstGeom>
      </xdr:spPr>
    </xdr:pic>
    <xdr:clientData/>
  </xdr:oneCellAnchor>
  <xdr:oneCellAnchor>
    <xdr:from>
      <xdr:col>1</xdr:col>
      <xdr:colOff>552083</xdr:colOff>
      <xdr:row>25</xdr:row>
      <xdr:rowOff>10991</xdr:rowOff>
    </xdr:from>
    <xdr:ext cx="581025" cy="611797"/>
    <xdr:pic>
      <xdr:nvPicPr>
        <xdr:cNvPr id="113" name="Imagen 112">
          <a:extLst>
            <a:ext uri="{FF2B5EF4-FFF2-40B4-BE49-F238E27FC236}">
              <a16:creationId xmlns:a16="http://schemas.microsoft.com/office/drawing/2014/main" id="{D69AF769-E09E-4BBD-A78B-FB6E34790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256" y="16927025"/>
          <a:ext cx="581025" cy="61179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211749</xdr:colOff>
      <xdr:row>6</xdr:row>
      <xdr:rowOff>147525</xdr:rowOff>
    </xdr:from>
    <xdr:to>
      <xdr:col>1</xdr:col>
      <xdr:colOff>971749</xdr:colOff>
      <xdr:row>10</xdr:row>
      <xdr:rowOff>11356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F21F5E-7D1D-4020-88F2-976B1B55E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499" y="2157300"/>
          <a:ext cx="760000" cy="911581"/>
        </a:xfrm>
        <a:prstGeom prst="rect">
          <a:avLst/>
        </a:prstGeom>
      </xdr:spPr>
    </xdr:pic>
    <xdr:clientData/>
  </xdr:twoCellAnchor>
  <xdr:twoCellAnchor editAs="oneCell">
    <xdr:from>
      <xdr:col>1</xdr:col>
      <xdr:colOff>353159</xdr:colOff>
      <xdr:row>11</xdr:row>
      <xdr:rowOff>49823</xdr:rowOff>
    </xdr:from>
    <xdr:to>
      <xdr:col>1</xdr:col>
      <xdr:colOff>857983</xdr:colOff>
      <xdr:row>14</xdr:row>
      <xdr:rowOff>30407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9E97C2-2316-4990-B819-530945C5C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909" y="3097823"/>
          <a:ext cx="504824" cy="761634"/>
        </a:xfrm>
        <a:prstGeom prst="rect">
          <a:avLst/>
        </a:prstGeom>
      </xdr:spPr>
    </xdr:pic>
    <xdr:clientData/>
  </xdr:twoCellAnchor>
  <xdr:twoCellAnchor editAs="oneCell">
    <xdr:from>
      <xdr:col>1</xdr:col>
      <xdr:colOff>485776</xdr:colOff>
      <xdr:row>14</xdr:row>
      <xdr:rowOff>55317</xdr:rowOff>
    </xdr:from>
    <xdr:to>
      <xdr:col>1</xdr:col>
      <xdr:colOff>733425</xdr:colOff>
      <xdr:row>14</xdr:row>
      <xdr:rowOff>592593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BE1BEEE-3F91-4095-9753-F0ED90A3A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6" y="3884367"/>
          <a:ext cx="247649" cy="537276"/>
        </a:xfrm>
        <a:prstGeom prst="rect">
          <a:avLst/>
        </a:prstGeom>
      </xdr:spPr>
    </xdr:pic>
    <xdr:clientData/>
  </xdr:twoCellAnchor>
  <xdr:twoCellAnchor editAs="oneCell">
    <xdr:from>
      <xdr:col>1</xdr:col>
      <xdr:colOff>354623</xdr:colOff>
      <xdr:row>15</xdr:row>
      <xdr:rowOff>27475</xdr:rowOff>
    </xdr:from>
    <xdr:to>
      <xdr:col>1</xdr:col>
      <xdr:colOff>873736</xdr:colOff>
      <xdr:row>17</xdr:row>
      <xdr:rowOff>12090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A82C75-0F20-408B-A865-EDBC1950E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373" y="4361350"/>
          <a:ext cx="519113" cy="679940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323851</xdr:colOff>
      <xdr:row>19</xdr:row>
      <xdr:rowOff>47626</xdr:rowOff>
    </xdr:from>
    <xdr:to>
      <xdr:col>1</xdr:col>
      <xdr:colOff>857251</xdr:colOff>
      <xdr:row>19</xdr:row>
      <xdr:rowOff>663086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A0CEF32-25E7-4965-A773-24FE5958B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229226"/>
          <a:ext cx="533400" cy="61546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333376</xdr:colOff>
      <xdr:row>20</xdr:row>
      <xdr:rowOff>66675</xdr:rowOff>
    </xdr:from>
    <xdr:to>
      <xdr:col>1</xdr:col>
      <xdr:colOff>885825</xdr:colOff>
      <xdr:row>22</xdr:row>
      <xdr:rowOff>211016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38FEC3-0F30-4800-B392-62993AFEE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6" y="5934075"/>
          <a:ext cx="552449" cy="715841"/>
        </a:xfrm>
        <a:prstGeom prst="rect">
          <a:avLst/>
        </a:prstGeom>
      </xdr:spPr>
    </xdr:pic>
    <xdr:clientData/>
  </xdr:twoCellAnchor>
  <xdr:twoCellAnchor editAs="oneCell">
    <xdr:from>
      <xdr:col>0</xdr:col>
      <xdr:colOff>320188</xdr:colOff>
      <xdr:row>23</xdr:row>
      <xdr:rowOff>82061</xdr:rowOff>
    </xdr:from>
    <xdr:to>
      <xdr:col>1</xdr:col>
      <xdr:colOff>1170844</xdr:colOff>
      <xdr:row>24</xdr:row>
      <xdr:rowOff>365980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5BAE9FC-592F-4FB1-85E1-5CF294C69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188" y="6768611"/>
          <a:ext cx="1174506" cy="683969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390526</xdr:colOff>
      <xdr:row>17</xdr:row>
      <xdr:rowOff>66675</xdr:rowOff>
    </xdr:from>
    <xdr:to>
      <xdr:col>1</xdr:col>
      <xdr:colOff>952500</xdr:colOff>
      <xdr:row>18</xdr:row>
      <xdr:rowOff>285750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C885941-C94F-4F1D-94D4-9350E6A90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6" y="5095875"/>
          <a:ext cx="561974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452437</xdr:colOff>
      <xdr:row>7</xdr:row>
      <xdr:rowOff>18520</xdr:rowOff>
    </xdr:from>
    <xdr:ext cx="280255" cy="384461"/>
    <xdr:pic>
      <xdr:nvPicPr>
        <xdr:cNvPr id="2" name="Imagen 1">
          <a:extLst>
            <a:ext uri="{FF2B5EF4-FFF2-40B4-BE49-F238E27FC236}">
              <a16:creationId xmlns:a16="http://schemas.microsoft.com/office/drawing/2014/main" id="{B5F73578-F72F-4DCC-9DA8-CD340C304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" y="16249120"/>
          <a:ext cx="280255" cy="384461"/>
        </a:xfrm>
        <a:prstGeom prst="rect">
          <a:avLst/>
        </a:prstGeom>
      </xdr:spPr>
    </xdr:pic>
    <xdr:clientData/>
  </xdr:oneCellAnchor>
  <xdr:oneCellAnchor>
    <xdr:from>
      <xdr:col>1</xdr:col>
      <xdr:colOff>266699</xdr:colOff>
      <xdr:row>8</xdr:row>
      <xdr:rowOff>19051</xdr:rowOff>
    </xdr:from>
    <xdr:ext cx="447675" cy="481744"/>
    <xdr:pic>
      <xdr:nvPicPr>
        <xdr:cNvPr id="3" name="Imagen 2">
          <a:extLst>
            <a:ext uri="{FF2B5EF4-FFF2-40B4-BE49-F238E27FC236}">
              <a16:creationId xmlns:a16="http://schemas.microsoft.com/office/drawing/2014/main" id="{8BA29EA8-EF88-4D77-8620-7748BCE60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4" y="2343151"/>
          <a:ext cx="447675" cy="481744"/>
        </a:xfrm>
        <a:prstGeom prst="rect">
          <a:avLst/>
        </a:prstGeom>
      </xdr:spPr>
    </xdr:pic>
    <xdr:clientData/>
  </xdr:oneCellAnchor>
  <xdr:oneCellAnchor>
    <xdr:from>
      <xdr:col>1</xdr:col>
      <xdr:colOff>421299</xdr:colOff>
      <xdr:row>11</xdr:row>
      <xdr:rowOff>47625</xdr:rowOff>
    </xdr:from>
    <xdr:ext cx="338870" cy="492735"/>
    <xdr:pic>
      <xdr:nvPicPr>
        <xdr:cNvPr id="4" name="Imagen 3">
          <a:extLst>
            <a:ext uri="{FF2B5EF4-FFF2-40B4-BE49-F238E27FC236}">
              <a16:creationId xmlns:a16="http://schemas.microsoft.com/office/drawing/2014/main" id="{CBE0E3AA-AB35-4E06-B767-DA87F053B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799" y="17402175"/>
          <a:ext cx="338870" cy="492735"/>
        </a:xfrm>
        <a:prstGeom prst="rect">
          <a:avLst/>
        </a:prstGeom>
      </xdr:spPr>
    </xdr:pic>
    <xdr:clientData/>
  </xdr:oneCellAnchor>
  <xdr:oneCellAnchor>
    <xdr:from>
      <xdr:col>1</xdr:col>
      <xdr:colOff>433388</xdr:colOff>
      <xdr:row>12</xdr:row>
      <xdr:rowOff>54952</xdr:rowOff>
    </xdr:from>
    <xdr:ext cx="326781" cy="567836"/>
    <xdr:pic>
      <xdr:nvPicPr>
        <xdr:cNvPr id="5" name="Imagen 4">
          <a:extLst>
            <a:ext uri="{FF2B5EF4-FFF2-40B4-BE49-F238E27FC236}">
              <a16:creationId xmlns:a16="http://schemas.microsoft.com/office/drawing/2014/main" id="{42A6076C-62BD-472A-87DA-CB2638538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17990527"/>
          <a:ext cx="326781" cy="567836"/>
        </a:xfrm>
        <a:prstGeom prst="rect">
          <a:avLst/>
        </a:prstGeom>
      </xdr:spPr>
    </xdr:pic>
    <xdr:clientData/>
  </xdr:oneCellAnchor>
  <xdr:oneCellAnchor>
    <xdr:from>
      <xdr:col>1</xdr:col>
      <xdr:colOff>231531</xdr:colOff>
      <xdr:row>14</xdr:row>
      <xdr:rowOff>103202</xdr:rowOff>
    </xdr:from>
    <xdr:ext cx="733425" cy="446317"/>
    <xdr:pic>
      <xdr:nvPicPr>
        <xdr:cNvPr id="7" name="Imagen 6">
          <a:extLst>
            <a:ext uri="{FF2B5EF4-FFF2-40B4-BE49-F238E27FC236}">
              <a16:creationId xmlns:a16="http://schemas.microsoft.com/office/drawing/2014/main" id="{6A44B887-E075-40AA-9B28-E7FFB5C59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031" y="19296077"/>
          <a:ext cx="733425" cy="446317"/>
        </a:xfrm>
        <a:prstGeom prst="rect">
          <a:avLst/>
        </a:prstGeom>
      </xdr:spPr>
    </xdr:pic>
    <xdr:clientData/>
  </xdr:oneCellAnchor>
  <xdr:oneCellAnchor>
    <xdr:from>
      <xdr:col>1</xdr:col>
      <xdr:colOff>478082</xdr:colOff>
      <xdr:row>15</xdr:row>
      <xdr:rowOff>15023</xdr:rowOff>
    </xdr:from>
    <xdr:ext cx="257174" cy="580289"/>
    <xdr:pic>
      <xdr:nvPicPr>
        <xdr:cNvPr id="8" name="Imagen 7">
          <a:extLst>
            <a:ext uri="{FF2B5EF4-FFF2-40B4-BE49-F238E27FC236}">
              <a16:creationId xmlns:a16="http://schemas.microsoft.com/office/drawing/2014/main" id="{72755A29-CD11-4955-9BB1-D531FDF27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582" y="19807973"/>
          <a:ext cx="257174" cy="580289"/>
        </a:xfrm>
        <a:prstGeom prst="rect">
          <a:avLst/>
        </a:prstGeom>
      </xdr:spPr>
    </xdr:pic>
    <xdr:clientData/>
  </xdr:oneCellAnchor>
  <xdr:oneCellAnchor>
    <xdr:from>
      <xdr:col>1</xdr:col>
      <xdr:colOff>419833</xdr:colOff>
      <xdr:row>16</xdr:row>
      <xdr:rowOff>11356</xdr:rowOff>
    </xdr:from>
    <xdr:ext cx="376733" cy="721336"/>
    <xdr:pic>
      <xdr:nvPicPr>
        <xdr:cNvPr id="9" name="Imagen 8">
          <a:extLst>
            <a:ext uri="{FF2B5EF4-FFF2-40B4-BE49-F238E27FC236}">
              <a16:creationId xmlns:a16="http://schemas.microsoft.com/office/drawing/2014/main" id="{7432948E-B168-4CA1-BC6E-8E49F41B9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333" y="20452006"/>
          <a:ext cx="376733" cy="721336"/>
        </a:xfrm>
        <a:prstGeom prst="rect">
          <a:avLst/>
        </a:prstGeom>
      </xdr:spPr>
    </xdr:pic>
    <xdr:clientData/>
  </xdr:oneCellAnchor>
  <xdr:oneCellAnchor>
    <xdr:from>
      <xdr:col>1</xdr:col>
      <xdr:colOff>372940</xdr:colOff>
      <xdr:row>17</xdr:row>
      <xdr:rowOff>88656</xdr:rowOff>
    </xdr:from>
    <xdr:ext cx="452437" cy="519845"/>
    <xdr:pic>
      <xdr:nvPicPr>
        <xdr:cNvPr id="10" name="Imagen 9">
          <a:extLst>
            <a:ext uri="{FF2B5EF4-FFF2-40B4-BE49-F238E27FC236}">
              <a16:creationId xmlns:a16="http://schemas.microsoft.com/office/drawing/2014/main" id="{28A52CD8-958B-4E4D-B108-46CCCBA3B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65" y="6794256"/>
          <a:ext cx="452437" cy="519845"/>
        </a:xfrm>
        <a:prstGeom prst="rect">
          <a:avLst/>
        </a:prstGeom>
      </xdr:spPr>
    </xdr:pic>
    <xdr:clientData/>
  </xdr:oneCellAnchor>
  <xdr:oneCellAnchor>
    <xdr:from>
      <xdr:col>1</xdr:col>
      <xdr:colOff>394188</xdr:colOff>
      <xdr:row>18</xdr:row>
      <xdr:rowOff>58981</xdr:rowOff>
    </xdr:from>
    <xdr:ext cx="411773" cy="508855"/>
    <xdr:pic>
      <xdr:nvPicPr>
        <xdr:cNvPr id="11" name="Imagen 10">
          <a:extLst>
            <a:ext uri="{FF2B5EF4-FFF2-40B4-BE49-F238E27FC236}">
              <a16:creationId xmlns:a16="http://schemas.microsoft.com/office/drawing/2014/main" id="{70B62774-FE57-4C53-92EC-2CDC3EDD5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688" y="22014106"/>
          <a:ext cx="411773" cy="508855"/>
        </a:xfrm>
        <a:prstGeom prst="rect">
          <a:avLst/>
        </a:prstGeom>
      </xdr:spPr>
    </xdr:pic>
    <xdr:clientData/>
  </xdr:oneCellAnchor>
  <xdr:twoCellAnchor editAs="oneCell">
    <xdr:from>
      <xdr:col>1</xdr:col>
      <xdr:colOff>238126</xdr:colOff>
      <xdr:row>13</xdr:row>
      <xdr:rowOff>96645</xdr:rowOff>
    </xdr:from>
    <xdr:to>
      <xdr:col>1</xdr:col>
      <xdr:colOff>876300</xdr:colOff>
      <xdr:row>13</xdr:row>
      <xdr:rowOff>752475</xdr:rowOff>
    </xdr:to>
    <xdr:pic>
      <xdr:nvPicPr>
        <xdr:cNvPr id="12" name="Imagen 11" descr=".KRIK ACERO INOXIDABLE — PROINDUSQUIM S.A.">
          <a:extLst>
            <a:ext uri="{FF2B5EF4-FFF2-40B4-BE49-F238E27FC236}">
              <a16:creationId xmlns:a16="http://schemas.microsoft.com/office/drawing/2014/main" id="{2AAC2CA0-C4DD-7E2C-77E0-DF9E77635B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86" b="24680"/>
        <a:stretch>
          <a:fillRect/>
        </a:stretch>
      </xdr:blipFill>
      <xdr:spPr bwMode="auto">
        <a:xfrm>
          <a:off x="476251" y="4182870"/>
          <a:ext cx="638174" cy="655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9</xdr:row>
      <xdr:rowOff>66675</xdr:rowOff>
    </xdr:from>
    <xdr:to>
      <xdr:col>1</xdr:col>
      <xdr:colOff>1228724</xdr:colOff>
      <xdr:row>10</xdr:row>
      <xdr:rowOff>352423</xdr:rowOff>
    </xdr:to>
    <xdr:pic>
      <xdr:nvPicPr>
        <xdr:cNvPr id="7" name="Imagen 6" descr="Desinfectante de Amplio Espectro ZAKKA 20lt - Textiquim">
          <a:extLst>
            <a:ext uri="{FF2B5EF4-FFF2-40B4-BE49-F238E27FC236}">
              <a16:creationId xmlns:a16="http://schemas.microsoft.com/office/drawing/2014/main" id="{D78835E8-CDFD-01A1-56A1-6437BE0F7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2638425"/>
          <a:ext cx="1190625" cy="685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207508</xdr:colOff>
      <xdr:row>7</xdr:row>
      <xdr:rowOff>92177</xdr:rowOff>
    </xdr:from>
    <xdr:to>
      <xdr:col>1</xdr:col>
      <xdr:colOff>1106126</xdr:colOff>
      <xdr:row>8</xdr:row>
      <xdr:rowOff>430161</xdr:rowOff>
    </xdr:to>
    <xdr:pic>
      <xdr:nvPicPr>
        <xdr:cNvPr id="10" name="Imagen 9" descr="Blanqueador oxigenado industrial 20lt">
          <a:extLst>
            <a:ext uri="{FF2B5EF4-FFF2-40B4-BE49-F238E27FC236}">
              <a16:creationId xmlns:a16="http://schemas.microsoft.com/office/drawing/2014/main" id="{5AEDD177-8F67-622F-0D31-0F551B303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831" y="1976693"/>
          <a:ext cx="898618" cy="829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213032</xdr:colOff>
      <xdr:row>14</xdr:row>
      <xdr:rowOff>41662</xdr:rowOff>
    </xdr:from>
    <xdr:to>
      <xdr:col>1</xdr:col>
      <xdr:colOff>1024193</xdr:colOff>
      <xdr:row>15</xdr:row>
      <xdr:rowOff>385832</xdr:rowOff>
    </xdr:to>
    <xdr:pic>
      <xdr:nvPicPr>
        <xdr:cNvPr id="2" name="Imagen 1" descr="Suavisante líquido de ropa ZAKKA Galón – PH&amp;S Distribuidora, Cuenca –  Ecuador">
          <a:extLst>
            <a:ext uri="{FF2B5EF4-FFF2-40B4-BE49-F238E27FC236}">
              <a16:creationId xmlns:a16="http://schemas.microsoft.com/office/drawing/2014/main" id="{BEC7BDCD-8F58-B257-7111-E989AB6809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8" r="18242"/>
        <a:stretch>
          <a:fillRect/>
        </a:stretch>
      </xdr:blipFill>
      <xdr:spPr bwMode="auto">
        <a:xfrm>
          <a:off x="450645" y="4654630"/>
          <a:ext cx="811161" cy="819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180257</xdr:colOff>
      <xdr:row>11</xdr:row>
      <xdr:rowOff>99302</xdr:rowOff>
    </xdr:from>
    <xdr:to>
      <xdr:col>1</xdr:col>
      <xdr:colOff>934064</xdr:colOff>
      <xdr:row>13</xdr:row>
      <xdr:rowOff>192529</xdr:rowOff>
    </xdr:to>
    <xdr:pic>
      <xdr:nvPicPr>
        <xdr:cNvPr id="3" name="Imagen 2" descr="ISO DETERGENTE POLVO 1KG CF 16 - Mercadomi">
          <a:extLst>
            <a:ext uri="{FF2B5EF4-FFF2-40B4-BE49-F238E27FC236}">
              <a16:creationId xmlns:a16="http://schemas.microsoft.com/office/drawing/2014/main" id="{4F9F6F61-943F-257C-D786-3676E322D9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18" r="12130"/>
        <a:stretch>
          <a:fillRect/>
        </a:stretch>
      </xdr:blipFill>
      <xdr:spPr bwMode="auto">
        <a:xfrm>
          <a:off x="417870" y="3647108"/>
          <a:ext cx="753807" cy="634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295274</xdr:colOff>
      <xdr:row>15</xdr:row>
      <xdr:rowOff>0</xdr:rowOff>
    </xdr:from>
    <xdr:ext cx="962025" cy="771525"/>
    <xdr:pic>
      <xdr:nvPicPr>
        <xdr:cNvPr id="2" name="Imagen 1">
          <a:extLst>
            <a:ext uri="{FF2B5EF4-FFF2-40B4-BE49-F238E27FC236}">
              <a16:creationId xmlns:a16="http://schemas.microsoft.com/office/drawing/2014/main" id="{367D927D-B1B0-46D3-AE7C-3DC38C14C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4" y="6572250"/>
          <a:ext cx="962025" cy="771525"/>
        </a:xfrm>
        <a:prstGeom prst="rect">
          <a:avLst/>
        </a:prstGeom>
      </xdr:spPr>
    </xdr:pic>
    <xdr:clientData/>
  </xdr:oneCellAnchor>
  <xdr:oneCellAnchor>
    <xdr:from>
      <xdr:col>1</xdr:col>
      <xdr:colOff>257174</xdr:colOff>
      <xdr:row>19</xdr:row>
      <xdr:rowOff>76200</xdr:rowOff>
    </xdr:from>
    <xdr:ext cx="942975" cy="638176"/>
    <xdr:pic>
      <xdr:nvPicPr>
        <xdr:cNvPr id="6" name="Picture 65">
          <a:extLst>
            <a:ext uri="{FF2B5EF4-FFF2-40B4-BE49-F238E27FC236}">
              <a16:creationId xmlns:a16="http://schemas.microsoft.com/office/drawing/2014/main" id="{C73C890B-2224-4680-9B8B-0D958310D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31" r="19565"/>
        <a:stretch/>
      </xdr:blipFill>
      <xdr:spPr>
        <a:xfrm>
          <a:off x="561974" y="7429500"/>
          <a:ext cx="942975" cy="638176"/>
        </a:xfrm>
        <a:prstGeom prst="rect">
          <a:avLst/>
        </a:prstGeom>
      </xdr:spPr>
    </xdr:pic>
    <xdr:clientData/>
  </xdr:oneCellAnchor>
  <xdr:oneCellAnchor>
    <xdr:from>
      <xdr:col>1</xdr:col>
      <xdr:colOff>390527</xdr:colOff>
      <xdr:row>34</xdr:row>
      <xdr:rowOff>76200</xdr:rowOff>
    </xdr:from>
    <xdr:ext cx="630553" cy="380999"/>
    <xdr:pic>
      <xdr:nvPicPr>
        <xdr:cNvPr id="9" name="Imagen 8">
          <a:extLst>
            <a:ext uri="{FF2B5EF4-FFF2-40B4-BE49-F238E27FC236}">
              <a16:creationId xmlns:a16="http://schemas.microsoft.com/office/drawing/2014/main" id="{E18CA250-44D4-4D50-B963-7425353F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947" y="11346180"/>
          <a:ext cx="630553" cy="380999"/>
        </a:xfrm>
        <a:prstGeom prst="rect">
          <a:avLst/>
        </a:prstGeom>
      </xdr:spPr>
    </xdr:pic>
    <xdr:clientData/>
  </xdr:oneCellAnchor>
  <xdr:oneCellAnchor>
    <xdr:from>
      <xdr:col>1</xdr:col>
      <xdr:colOff>409576</xdr:colOff>
      <xdr:row>35</xdr:row>
      <xdr:rowOff>57151</xdr:rowOff>
    </xdr:from>
    <xdr:ext cx="400050" cy="371474"/>
    <xdr:pic>
      <xdr:nvPicPr>
        <xdr:cNvPr id="10" name="Imagen 9">
          <a:extLst>
            <a:ext uri="{FF2B5EF4-FFF2-40B4-BE49-F238E27FC236}">
              <a16:creationId xmlns:a16="http://schemas.microsoft.com/office/drawing/2014/main" id="{BE199C5D-E434-456C-9B77-D82CA2209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6" y="11591926"/>
          <a:ext cx="400050" cy="371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247651</xdr:colOff>
      <xdr:row>8</xdr:row>
      <xdr:rowOff>66674</xdr:rowOff>
    </xdr:from>
    <xdr:ext cx="866774" cy="695326"/>
    <xdr:pic>
      <xdr:nvPicPr>
        <xdr:cNvPr id="13" name="Imagen 12">
          <a:extLst>
            <a:ext uri="{FF2B5EF4-FFF2-40B4-BE49-F238E27FC236}">
              <a16:creationId xmlns:a16="http://schemas.microsoft.com/office/drawing/2014/main" id="{A3093328-FE55-4A55-82A4-E73F9F766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1" y="2600324"/>
          <a:ext cx="866774" cy="695326"/>
        </a:xfrm>
        <a:prstGeom prst="rect">
          <a:avLst/>
        </a:prstGeom>
      </xdr:spPr>
    </xdr:pic>
    <xdr:clientData/>
  </xdr:oneCellAnchor>
  <xdr:twoCellAnchor editAs="oneCell">
    <xdr:from>
      <xdr:col>1</xdr:col>
      <xdr:colOff>152400</xdr:colOff>
      <xdr:row>13</xdr:row>
      <xdr:rowOff>19050</xdr:rowOff>
    </xdr:from>
    <xdr:to>
      <xdr:col>1</xdr:col>
      <xdr:colOff>1190625</xdr:colOff>
      <xdr:row>14</xdr:row>
      <xdr:rowOff>371474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6D20314-C599-4220-AE7A-FE0A61493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5829300"/>
          <a:ext cx="1038225" cy="72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333375</xdr:colOff>
      <xdr:row>30</xdr:row>
      <xdr:rowOff>76200</xdr:rowOff>
    </xdr:from>
    <xdr:to>
      <xdr:col>1</xdr:col>
      <xdr:colOff>1095376</xdr:colOff>
      <xdr:row>31</xdr:row>
      <xdr:rowOff>243840</xdr:rowOff>
    </xdr:to>
    <xdr:pic>
      <xdr:nvPicPr>
        <xdr:cNvPr id="30" name="Imagen 29" descr="Alcohol Antiséptico LIDEX 1000ml - Textiquim">
          <a:extLst>
            <a:ext uri="{FF2B5EF4-FFF2-40B4-BE49-F238E27FC236}">
              <a16:creationId xmlns:a16="http://schemas.microsoft.com/office/drawing/2014/main" id="{FA65C7CB-194B-4803-9BA8-9E1D9E57D9CB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94" t="1" r="17647" b="456"/>
        <a:stretch/>
      </xdr:blipFill>
      <xdr:spPr bwMode="auto">
        <a:xfrm>
          <a:off x="638175" y="10077450"/>
          <a:ext cx="762001" cy="5429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312419</xdr:colOff>
      <xdr:row>6</xdr:row>
      <xdr:rowOff>53340</xdr:rowOff>
    </xdr:from>
    <xdr:to>
      <xdr:col>1</xdr:col>
      <xdr:colOff>1083350</xdr:colOff>
      <xdr:row>7</xdr:row>
      <xdr:rowOff>381000</xdr:rowOff>
    </xdr:to>
    <xdr:pic>
      <xdr:nvPicPr>
        <xdr:cNvPr id="3" name="Imagen 2" descr="ISO-85 Un Desengrasante, libre de amonio, ideal para la Industria  Alimenticia, elimina hasta la grasa más difícil, tiene alta efectividad  frente a residuos proteicos especialmente aceites vegetales y animales.  Aplicable para Industria:">
          <a:extLst>
            <a:ext uri="{FF2B5EF4-FFF2-40B4-BE49-F238E27FC236}">
              <a16:creationId xmlns:a16="http://schemas.microsoft.com/office/drawing/2014/main" id="{0D82B866-5593-8063-5CE6-71F664A132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41" t="18506" r="32740" b="5694"/>
        <a:stretch>
          <a:fillRect/>
        </a:stretch>
      </xdr:blipFill>
      <xdr:spPr bwMode="auto">
        <a:xfrm>
          <a:off x="624839" y="1363980"/>
          <a:ext cx="770931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327660</xdr:colOff>
      <xdr:row>11</xdr:row>
      <xdr:rowOff>60960</xdr:rowOff>
    </xdr:from>
    <xdr:to>
      <xdr:col>1</xdr:col>
      <xdr:colOff>1295400</xdr:colOff>
      <xdr:row>12</xdr:row>
      <xdr:rowOff>403860</xdr:rowOff>
    </xdr:to>
    <xdr:pic>
      <xdr:nvPicPr>
        <xdr:cNvPr id="7" name="Imagen 6" descr="DETERGENTE-LIQUIDO-CLORADO – Isopest">
          <a:extLst>
            <a:ext uri="{FF2B5EF4-FFF2-40B4-BE49-F238E27FC236}">
              <a16:creationId xmlns:a16="http://schemas.microsoft.com/office/drawing/2014/main" id="{4E7327D8-E997-63D0-310E-A66FA623BC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88" t="10859" r="21972" b="8598"/>
        <a:stretch>
          <a:fillRect/>
        </a:stretch>
      </xdr:blipFill>
      <xdr:spPr bwMode="auto">
        <a:xfrm>
          <a:off x="640080" y="3116580"/>
          <a:ext cx="967740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320040</xdr:colOff>
      <xdr:row>17</xdr:row>
      <xdr:rowOff>38100</xdr:rowOff>
    </xdr:from>
    <xdr:to>
      <xdr:col>1</xdr:col>
      <xdr:colOff>1036807</xdr:colOff>
      <xdr:row>18</xdr:row>
      <xdr:rowOff>342900</xdr:rowOff>
    </xdr:to>
    <xdr:pic>
      <xdr:nvPicPr>
        <xdr:cNvPr id="11" name="Imagen 10" descr="DESENGRASANTE LÍQUIDO CONCENTRADO TORNADO OZZ - Ippo Ecuador Distribuidor  de Productos de Limpieza Institucional">
          <a:extLst>
            <a:ext uri="{FF2B5EF4-FFF2-40B4-BE49-F238E27FC236}">
              <a16:creationId xmlns:a16="http://schemas.microsoft.com/office/drawing/2014/main" id="{FCC0438B-9132-1656-FC1F-8B4A52DEFF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54" t="7474" r="23133" b="8897"/>
        <a:stretch>
          <a:fillRect/>
        </a:stretch>
      </xdr:blipFill>
      <xdr:spPr bwMode="auto">
        <a:xfrm>
          <a:off x="632460" y="5585460"/>
          <a:ext cx="716767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396240</xdr:colOff>
      <xdr:row>22</xdr:row>
      <xdr:rowOff>99060</xdr:rowOff>
    </xdr:from>
    <xdr:to>
      <xdr:col>1</xdr:col>
      <xdr:colOff>1074420</xdr:colOff>
      <xdr:row>23</xdr:row>
      <xdr:rowOff>342900</xdr:rowOff>
    </xdr:to>
    <xdr:pic>
      <xdr:nvPicPr>
        <xdr:cNvPr id="14" name="Imagen 13" descr="Desinfectante ZAKKA Manzana 1lt - Textiquim">
          <a:extLst>
            <a:ext uri="{FF2B5EF4-FFF2-40B4-BE49-F238E27FC236}">
              <a16:creationId xmlns:a16="http://schemas.microsoft.com/office/drawing/2014/main" id="{4BD81462-7F1D-CDCD-23DB-5860116C41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58" t="4983" r="28469" b="6050"/>
        <a:stretch>
          <a:fillRect/>
        </a:stretch>
      </xdr:blipFill>
      <xdr:spPr bwMode="auto">
        <a:xfrm>
          <a:off x="708660" y="7162800"/>
          <a:ext cx="678180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388620</xdr:colOff>
      <xdr:row>24</xdr:row>
      <xdr:rowOff>53340</xdr:rowOff>
    </xdr:from>
    <xdr:to>
      <xdr:col>1</xdr:col>
      <xdr:colOff>1158240</xdr:colOff>
      <xdr:row>26</xdr:row>
      <xdr:rowOff>182880</xdr:rowOff>
    </xdr:to>
    <xdr:pic>
      <xdr:nvPicPr>
        <xdr:cNvPr id="17" name="Imagen 16" descr="ZE JABON LIQUIDO DE MANOS SIN AROMA 1 GL">
          <a:extLst>
            <a:ext uri="{FF2B5EF4-FFF2-40B4-BE49-F238E27FC236}">
              <a16:creationId xmlns:a16="http://schemas.microsoft.com/office/drawing/2014/main" id="{D87E9264-A06E-6A1B-D9FC-CEF620ECC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214" t="22500" r="29286" b="21071"/>
        <a:stretch>
          <a:fillRect/>
        </a:stretch>
      </xdr:blipFill>
      <xdr:spPr bwMode="auto">
        <a:xfrm>
          <a:off x="701040" y="7970520"/>
          <a:ext cx="76962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243840</xdr:colOff>
      <xdr:row>27</xdr:row>
      <xdr:rowOff>68580</xdr:rowOff>
    </xdr:from>
    <xdr:to>
      <xdr:col>1</xdr:col>
      <xdr:colOff>1158240</xdr:colOff>
      <xdr:row>29</xdr:row>
      <xdr:rowOff>182880</xdr:rowOff>
    </xdr:to>
    <xdr:pic>
      <xdr:nvPicPr>
        <xdr:cNvPr id="18" name="Imagen 17" descr="BIOGEL Gel Antiséptico Galón -">
          <a:extLst>
            <a:ext uri="{FF2B5EF4-FFF2-40B4-BE49-F238E27FC236}">
              <a16:creationId xmlns:a16="http://schemas.microsoft.com/office/drawing/2014/main" id="{BC00F9A8-939B-C8CD-12B9-A9683F5F87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37" t="5694" r="27758" b="711"/>
        <a:stretch>
          <a:fillRect/>
        </a:stretch>
      </xdr:blipFill>
      <xdr:spPr bwMode="auto">
        <a:xfrm>
          <a:off x="556260" y="8778240"/>
          <a:ext cx="9144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266700</xdr:colOff>
      <xdr:row>32</xdr:row>
      <xdr:rowOff>68580</xdr:rowOff>
    </xdr:from>
    <xdr:to>
      <xdr:col>1</xdr:col>
      <xdr:colOff>1089660</xdr:colOff>
      <xdr:row>33</xdr:row>
      <xdr:rowOff>411480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5D634EA-FFB0-2620-A87F-E72B21B61D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61" t="18150" r="30605" b="5337"/>
        <a:stretch>
          <a:fillRect/>
        </a:stretch>
      </xdr:blipFill>
      <xdr:spPr bwMode="auto">
        <a:xfrm>
          <a:off x="579120" y="10347960"/>
          <a:ext cx="822960" cy="79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388620</xdr:colOff>
      <xdr:row>37</xdr:row>
      <xdr:rowOff>91440</xdr:rowOff>
    </xdr:from>
    <xdr:to>
      <xdr:col>1</xdr:col>
      <xdr:colOff>1040664</xdr:colOff>
      <xdr:row>38</xdr:row>
      <xdr:rowOff>342900</xdr:rowOff>
    </xdr:to>
    <xdr:pic>
      <xdr:nvPicPr>
        <xdr:cNvPr id="4" name="Imagen 3" descr="Agua Destilada LAB 1000 ml - Supermaxi">
          <a:extLst>
            <a:ext uri="{FF2B5EF4-FFF2-40B4-BE49-F238E27FC236}">
              <a16:creationId xmlns:a16="http://schemas.microsoft.com/office/drawing/2014/main" id="{4A7F605A-AAAF-A6BB-71D0-DA4D0F7F97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49" t="3560" r="30961" b="2491"/>
        <a:stretch>
          <a:fillRect/>
        </a:stretch>
      </xdr:blipFill>
      <xdr:spPr bwMode="auto">
        <a:xfrm>
          <a:off x="701040" y="12336780"/>
          <a:ext cx="652044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357109</xdr:colOff>
      <xdr:row>69</xdr:row>
      <xdr:rowOff>39038</xdr:rowOff>
    </xdr:from>
    <xdr:ext cx="540739" cy="491866"/>
    <xdr:pic>
      <xdr:nvPicPr>
        <xdr:cNvPr id="15" name="Imagen 14">
          <a:extLst>
            <a:ext uri="{FF2B5EF4-FFF2-40B4-BE49-F238E27FC236}">
              <a16:creationId xmlns:a16="http://schemas.microsoft.com/office/drawing/2014/main" id="{CD9A74CB-6647-450D-B412-0F36ECEE2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670" y="19744858"/>
          <a:ext cx="540739" cy="491866"/>
        </a:xfrm>
        <a:prstGeom prst="rect">
          <a:avLst/>
        </a:prstGeom>
      </xdr:spPr>
    </xdr:pic>
    <xdr:clientData/>
  </xdr:oneCellAnchor>
  <xdr:oneCellAnchor>
    <xdr:from>
      <xdr:col>1</xdr:col>
      <xdr:colOff>426909</xdr:colOff>
      <xdr:row>24</xdr:row>
      <xdr:rowOff>31229</xdr:rowOff>
    </xdr:from>
    <xdr:ext cx="337376" cy="741702"/>
    <xdr:pic>
      <xdr:nvPicPr>
        <xdr:cNvPr id="25" name="Imagen 24">
          <a:extLst>
            <a:ext uri="{FF2B5EF4-FFF2-40B4-BE49-F238E27FC236}">
              <a16:creationId xmlns:a16="http://schemas.microsoft.com/office/drawing/2014/main" id="{200DDF16-8133-4906-89A9-2E5C3F71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470" y="5629118"/>
          <a:ext cx="337376" cy="741702"/>
        </a:xfrm>
        <a:prstGeom prst="rect">
          <a:avLst/>
        </a:prstGeom>
      </xdr:spPr>
    </xdr:pic>
    <xdr:clientData/>
  </xdr:oneCellAnchor>
  <xdr:oneCellAnchor>
    <xdr:from>
      <xdr:col>1</xdr:col>
      <xdr:colOff>504825</xdr:colOff>
      <xdr:row>45</xdr:row>
      <xdr:rowOff>85725</xdr:rowOff>
    </xdr:from>
    <xdr:ext cx="362102" cy="412780"/>
    <xdr:pic>
      <xdr:nvPicPr>
        <xdr:cNvPr id="31" name="Imagen 30">
          <a:extLst>
            <a:ext uri="{FF2B5EF4-FFF2-40B4-BE49-F238E27FC236}">
              <a16:creationId xmlns:a16="http://schemas.microsoft.com/office/drawing/2014/main" id="{37337AC0-A6BB-43EF-9C3C-E338CF9C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64" y="10687851"/>
          <a:ext cx="362102" cy="412780"/>
        </a:xfrm>
        <a:prstGeom prst="rect">
          <a:avLst/>
        </a:prstGeom>
      </xdr:spPr>
    </xdr:pic>
    <xdr:clientData/>
  </xdr:oneCellAnchor>
  <xdr:oneCellAnchor>
    <xdr:from>
      <xdr:col>1</xdr:col>
      <xdr:colOff>447676</xdr:colOff>
      <xdr:row>46</xdr:row>
      <xdr:rowOff>47625</xdr:rowOff>
    </xdr:from>
    <xdr:ext cx="447674" cy="704847"/>
    <xdr:pic>
      <xdr:nvPicPr>
        <xdr:cNvPr id="32" name="Imagen 31">
          <a:extLst>
            <a:ext uri="{FF2B5EF4-FFF2-40B4-BE49-F238E27FC236}">
              <a16:creationId xmlns:a16="http://schemas.microsoft.com/office/drawing/2014/main" id="{F09E6640-DE97-469F-BE61-D42E644B5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6" y="10629900"/>
          <a:ext cx="447674" cy="704847"/>
        </a:xfrm>
        <a:prstGeom prst="rect">
          <a:avLst/>
        </a:prstGeom>
      </xdr:spPr>
    </xdr:pic>
    <xdr:clientData/>
  </xdr:oneCellAnchor>
  <xdr:oneCellAnchor>
    <xdr:from>
      <xdr:col>1</xdr:col>
      <xdr:colOff>428626</xdr:colOff>
      <xdr:row>33</xdr:row>
      <xdr:rowOff>28575</xdr:rowOff>
    </xdr:from>
    <xdr:ext cx="485774" cy="504825"/>
    <xdr:pic>
      <xdr:nvPicPr>
        <xdr:cNvPr id="35" name="Imagen 34">
          <a:extLst>
            <a:ext uri="{FF2B5EF4-FFF2-40B4-BE49-F238E27FC236}">
              <a16:creationId xmlns:a16="http://schemas.microsoft.com/office/drawing/2014/main" id="{91A199EE-3367-4467-83A9-D8CE077E7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6" y="7267575"/>
          <a:ext cx="485774" cy="504825"/>
        </a:xfrm>
        <a:prstGeom prst="rect">
          <a:avLst/>
        </a:prstGeom>
      </xdr:spPr>
    </xdr:pic>
    <xdr:clientData/>
  </xdr:oneCellAnchor>
  <xdr:oneCellAnchor>
    <xdr:from>
      <xdr:col>1</xdr:col>
      <xdr:colOff>195187</xdr:colOff>
      <xdr:row>18</xdr:row>
      <xdr:rowOff>139336</xdr:rowOff>
    </xdr:from>
    <xdr:ext cx="838042" cy="1102035"/>
    <xdr:pic>
      <xdr:nvPicPr>
        <xdr:cNvPr id="47" name="Imagen 46">
          <a:extLst>
            <a:ext uri="{FF2B5EF4-FFF2-40B4-BE49-F238E27FC236}">
              <a16:creationId xmlns:a16="http://schemas.microsoft.com/office/drawing/2014/main" id="{928D0B8D-2530-4822-A645-93829B7C1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748" y="3527738"/>
          <a:ext cx="838042" cy="1102035"/>
        </a:xfrm>
        <a:prstGeom prst="rect">
          <a:avLst/>
        </a:prstGeom>
      </xdr:spPr>
    </xdr:pic>
    <xdr:clientData/>
  </xdr:oneCellAnchor>
  <xdr:twoCellAnchor editAs="oneCell">
    <xdr:from>
      <xdr:col>1</xdr:col>
      <xdr:colOff>39037</xdr:colOff>
      <xdr:row>31</xdr:row>
      <xdr:rowOff>39036</xdr:rowOff>
    </xdr:from>
    <xdr:to>
      <xdr:col>1</xdr:col>
      <xdr:colOff>1022770</xdr:colOff>
      <xdr:row>32</xdr:row>
      <xdr:rowOff>398176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90DC5D63-EBEA-40A5-AC2C-2C21A25D6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598" y="8252397"/>
          <a:ext cx="983733" cy="788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132414</xdr:colOff>
      <xdr:row>36</xdr:row>
      <xdr:rowOff>78073</xdr:rowOff>
    </xdr:from>
    <xdr:to>
      <xdr:col>1</xdr:col>
      <xdr:colOff>1139878</xdr:colOff>
      <xdr:row>39</xdr:row>
      <xdr:rowOff>179570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740AE404-86D0-42D7-A6F5-A43710B18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975" y="9548421"/>
          <a:ext cx="1007464" cy="827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253259</xdr:colOff>
      <xdr:row>42</xdr:row>
      <xdr:rowOff>36230</xdr:rowOff>
    </xdr:from>
    <xdr:to>
      <xdr:col>1</xdr:col>
      <xdr:colOff>939059</xdr:colOff>
      <xdr:row>45</xdr:row>
      <xdr:rowOff>32033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76617100-4F39-42D0-8BBE-4E213CB6C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198" y="10086440"/>
          <a:ext cx="685800" cy="569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96031</xdr:colOff>
      <xdr:row>26</xdr:row>
      <xdr:rowOff>96817</xdr:rowOff>
    </xdr:from>
    <xdr:to>
      <xdr:col>1</xdr:col>
      <xdr:colOff>1200931</xdr:colOff>
      <xdr:row>27</xdr:row>
      <xdr:rowOff>180980</xdr:rowOff>
    </xdr:to>
    <xdr:pic>
      <xdr:nvPicPr>
        <xdr:cNvPr id="70" name="Imagen 69" descr="LAVAVAJILLAS CREMA LAVA MANZANA 1000 GR – Delportal">
          <a:extLst>
            <a:ext uri="{FF2B5EF4-FFF2-40B4-BE49-F238E27FC236}">
              <a16:creationId xmlns:a16="http://schemas.microsoft.com/office/drawing/2014/main" id="{9B350E99-55AF-4904-9EE0-C67008ABE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592" y="6561325"/>
          <a:ext cx="1104900" cy="521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632395</xdr:colOff>
      <xdr:row>59</xdr:row>
      <xdr:rowOff>89543</xdr:rowOff>
    </xdr:from>
    <xdr:to>
      <xdr:col>1</xdr:col>
      <xdr:colOff>1233564</xdr:colOff>
      <xdr:row>60</xdr:row>
      <xdr:rowOff>265448</xdr:rowOff>
    </xdr:to>
    <xdr:pic>
      <xdr:nvPicPr>
        <xdr:cNvPr id="2" name="Imagen 1" descr="Ambiental Toque Lavanda 1 Unidad Glade: Aroma Sereno y Tranquilidad |  Promart.ec en Promart">
          <a:extLst>
            <a:ext uri="{FF2B5EF4-FFF2-40B4-BE49-F238E27FC236}">
              <a16:creationId xmlns:a16="http://schemas.microsoft.com/office/drawing/2014/main" id="{B5C58F8A-621B-D27A-F8D7-0DF906EA6A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63" t="11946" r="25173" b="13850"/>
        <a:stretch/>
      </xdr:blipFill>
      <xdr:spPr bwMode="auto">
        <a:xfrm flipH="1">
          <a:off x="851002" y="12550117"/>
          <a:ext cx="601169" cy="636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78073</xdr:colOff>
      <xdr:row>59</xdr:row>
      <xdr:rowOff>53817</xdr:rowOff>
    </xdr:from>
    <xdr:to>
      <xdr:col>1</xdr:col>
      <xdr:colOff>538708</xdr:colOff>
      <xdr:row>60</xdr:row>
      <xdr:rowOff>281063</xdr:rowOff>
    </xdr:to>
    <xdr:pic>
      <xdr:nvPicPr>
        <xdr:cNvPr id="3" name="Imagen 2" descr="Ambiental Toque Paraíso Azul Glade X 3 Uni - supermercadosantamaria.com">
          <a:extLst>
            <a:ext uri="{FF2B5EF4-FFF2-40B4-BE49-F238E27FC236}">
              <a16:creationId xmlns:a16="http://schemas.microsoft.com/office/drawing/2014/main" id="{EFDEAB9C-D232-8310-A804-167ACE0144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83" t="9775" r="22780" b="9131"/>
        <a:stretch/>
      </xdr:blipFill>
      <xdr:spPr bwMode="auto">
        <a:xfrm>
          <a:off x="296680" y="12514391"/>
          <a:ext cx="460635" cy="687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648013</xdr:colOff>
      <xdr:row>57</xdr:row>
      <xdr:rowOff>90717</xdr:rowOff>
    </xdr:from>
    <xdr:to>
      <xdr:col>1</xdr:col>
      <xdr:colOff>1225759</xdr:colOff>
      <xdr:row>58</xdr:row>
      <xdr:rowOff>413790</xdr:rowOff>
    </xdr:to>
    <xdr:pic>
      <xdr:nvPicPr>
        <xdr:cNvPr id="4" name="Imagen 3" descr="Desodorante Ambiental Automático + Repuesto A Manzana Y Canela GLADE 270 Ml  - Supermaxi">
          <a:extLst>
            <a:ext uri="{FF2B5EF4-FFF2-40B4-BE49-F238E27FC236}">
              <a16:creationId xmlns:a16="http://schemas.microsoft.com/office/drawing/2014/main" id="{C7C5B975-43A8-3680-1BBE-D173C8EA1E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8" t="2534" r="12581" b="804"/>
        <a:stretch/>
      </xdr:blipFill>
      <xdr:spPr bwMode="auto">
        <a:xfrm>
          <a:off x="866620" y="11661250"/>
          <a:ext cx="577746" cy="752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117110</xdr:colOff>
      <xdr:row>57</xdr:row>
      <xdr:rowOff>124917</xdr:rowOff>
    </xdr:from>
    <xdr:to>
      <xdr:col>1</xdr:col>
      <xdr:colOff>546518</xdr:colOff>
      <xdr:row>58</xdr:row>
      <xdr:rowOff>413790</xdr:rowOff>
    </xdr:to>
    <xdr:pic>
      <xdr:nvPicPr>
        <xdr:cNvPr id="5" name="Imagen 4" descr="Glade Lavanda Vainilla: Repuesto Automático para 60 Días de Tranquilidad en  Promart">
          <a:extLst>
            <a:ext uri="{FF2B5EF4-FFF2-40B4-BE49-F238E27FC236}">
              <a16:creationId xmlns:a16="http://schemas.microsoft.com/office/drawing/2014/main" id="{D9EB95E8-26CA-4AC5-003F-7C07C4EC5D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49" t="9049" r="29895" b="8420"/>
        <a:stretch/>
      </xdr:blipFill>
      <xdr:spPr bwMode="auto">
        <a:xfrm>
          <a:off x="335717" y="11695450"/>
          <a:ext cx="429408" cy="718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616782</xdr:colOff>
      <xdr:row>60</xdr:row>
      <xdr:rowOff>398044</xdr:rowOff>
    </xdr:from>
    <xdr:to>
      <xdr:col>1</xdr:col>
      <xdr:colOff>1225757</xdr:colOff>
      <xdr:row>62</xdr:row>
      <xdr:rowOff>226412</xdr:rowOff>
    </xdr:to>
    <xdr:pic>
      <xdr:nvPicPr>
        <xdr:cNvPr id="6" name="Imagen 5" descr="Glade Especias Otoñales: Ambientador Eléctrico con Aroma Duradero en Promart">
          <a:extLst>
            <a:ext uri="{FF2B5EF4-FFF2-40B4-BE49-F238E27FC236}">
              <a16:creationId xmlns:a16="http://schemas.microsoft.com/office/drawing/2014/main" id="{E72151EF-7884-9A47-5D95-63DD26AAF7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84" t="11583" r="17681" b="12039"/>
        <a:stretch/>
      </xdr:blipFill>
      <xdr:spPr bwMode="auto">
        <a:xfrm>
          <a:off x="835389" y="13319253"/>
          <a:ext cx="608975" cy="749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54651</xdr:colOff>
      <xdr:row>60</xdr:row>
      <xdr:rowOff>437213</xdr:rowOff>
    </xdr:from>
    <xdr:to>
      <xdr:col>1</xdr:col>
      <xdr:colOff>569938</xdr:colOff>
      <xdr:row>62</xdr:row>
      <xdr:rowOff>171762</xdr:rowOff>
    </xdr:to>
    <xdr:pic>
      <xdr:nvPicPr>
        <xdr:cNvPr id="7" name="Imagen 6" descr="Glade Aceites Mora Radiante Rep X3 63Ml">
          <a:extLst>
            <a:ext uri="{FF2B5EF4-FFF2-40B4-BE49-F238E27FC236}">
              <a16:creationId xmlns:a16="http://schemas.microsoft.com/office/drawing/2014/main" id="{ABD1153F-0863-B874-F1EB-1099838212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97" t="7241" r="12822" b="9854"/>
        <a:stretch/>
      </xdr:blipFill>
      <xdr:spPr bwMode="auto">
        <a:xfrm>
          <a:off x="273258" y="13358422"/>
          <a:ext cx="515287" cy="65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62459</xdr:colOff>
      <xdr:row>62</xdr:row>
      <xdr:rowOff>296680</xdr:rowOff>
    </xdr:from>
    <xdr:to>
      <xdr:col>1</xdr:col>
      <xdr:colOff>546516</xdr:colOff>
      <xdr:row>65</xdr:row>
      <xdr:rowOff>304486</xdr:rowOff>
    </xdr:to>
    <xdr:pic>
      <xdr:nvPicPr>
        <xdr:cNvPr id="8" name="Imagen 7" descr="Glade Hawaiian Breeze: Frescura Tropical en Aerosol para Tu Hogar en Promart">
          <a:extLst>
            <a:ext uri="{FF2B5EF4-FFF2-40B4-BE49-F238E27FC236}">
              <a16:creationId xmlns:a16="http://schemas.microsoft.com/office/drawing/2014/main" id="{DA9D2B34-3671-5427-FF73-D5DB0004F4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610" t="7267" r="38807" b="9539"/>
        <a:stretch/>
      </xdr:blipFill>
      <xdr:spPr bwMode="auto">
        <a:xfrm>
          <a:off x="445020" y="17793012"/>
          <a:ext cx="484057" cy="1077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585553</xdr:colOff>
      <xdr:row>62</xdr:row>
      <xdr:rowOff>288871</xdr:rowOff>
    </xdr:from>
    <xdr:to>
      <xdr:col>1</xdr:col>
      <xdr:colOff>1186721</xdr:colOff>
      <xdr:row>66</xdr:row>
      <xdr:rowOff>85880</xdr:rowOff>
    </xdr:to>
    <xdr:pic>
      <xdr:nvPicPr>
        <xdr:cNvPr id="9" name="Imagen 8" descr="Ambiental Aerosol Tips Berry Sweet 400Ml | TIPS">
          <a:extLst>
            <a:ext uri="{FF2B5EF4-FFF2-40B4-BE49-F238E27FC236}">
              <a16:creationId xmlns:a16="http://schemas.microsoft.com/office/drawing/2014/main" id="{55F9ED09-EDE3-B7DC-105C-D8C7CCA34E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39" t="727" r="37714" b="1184"/>
        <a:stretch/>
      </xdr:blipFill>
      <xdr:spPr bwMode="auto">
        <a:xfrm>
          <a:off x="804160" y="14131351"/>
          <a:ext cx="601168" cy="1171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54650</xdr:colOff>
      <xdr:row>67</xdr:row>
      <xdr:rowOff>124917</xdr:rowOff>
    </xdr:from>
    <xdr:to>
      <xdr:col>1</xdr:col>
      <xdr:colOff>677883</xdr:colOff>
      <xdr:row>68</xdr:row>
      <xdr:rowOff>288873</xdr:rowOff>
    </xdr:to>
    <xdr:pic>
      <xdr:nvPicPr>
        <xdr:cNvPr id="10" name="Imagen 9" descr="Ambiental desinfectante en pastilla de aroma a manzana verde para todo tipo  de ambiente; 100 gr Caja 1U">
          <a:extLst>
            <a:ext uri="{FF2B5EF4-FFF2-40B4-BE49-F238E27FC236}">
              <a16:creationId xmlns:a16="http://schemas.microsoft.com/office/drawing/2014/main" id="{365E57F7-04B3-94D3-3E8B-1BEE529C7A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76" t="-1" r="12217" b="-546"/>
        <a:stretch/>
      </xdr:blipFill>
      <xdr:spPr bwMode="auto">
        <a:xfrm>
          <a:off x="273257" y="15341495"/>
          <a:ext cx="623233" cy="694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765124</xdr:colOff>
      <xdr:row>67</xdr:row>
      <xdr:rowOff>195184</xdr:rowOff>
    </xdr:from>
    <xdr:to>
      <xdr:col>1</xdr:col>
      <xdr:colOff>1226202</xdr:colOff>
      <xdr:row>69</xdr:row>
      <xdr:rowOff>15614</xdr:rowOff>
    </xdr:to>
    <xdr:pic>
      <xdr:nvPicPr>
        <xdr:cNvPr id="11" name="Imagen 10" descr="Desinfectante en pastilla para tanque de inodoro. Fórmula con fragancia a  BRISA MARINA. Rinde 600 descargas.">
          <a:extLst>
            <a:ext uri="{FF2B5EF4-FFF2-40B4-BE49-F238E27FC236}">
              <a16:creationId xmlns:a16="http://schemas.microsoft.com/office/drawing/2014/main" id="{D2322ED4-2855-8E92-1491-8B6324E2EB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31" t="9161" r="20087" b="6912"/>
        <a:stretch/>
      </xdr:blipFill>
      <xdr:spPr bwMode="auto">
        <a:xfrm>
          <a:off x="983731" y="15411762"/>
          <a:ext cx="461078" cy="655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101495</xdr:colOff>
      <xdr:row>71</xdr:row>
      <xdr:rowOff>142573</xdr:rowOff>
    </xdr:from>
    <xdr:to>
      <xdr:col>1</xdr:col>
      <xdr:colOff>1171106</xdr:colOff>
      <xdr:row>74</xdr:row>
      <xdr:rowOff>140532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A5862F8-E377-937A-F58D-BD6AAEF35C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9" t="7301" r="13185" b="18237"/>
        <a:stretch/>
      </xdr:blipFill>
      <xdr:spPr bwMode="auto">
        <a:xfrm>
          <a:off x="484056" y="19504868"/>
          <a:ext cx="1069611" cy="1145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288872</xdr:colOff>
      <xdr:row>75</xdr:row>
      <xdr:rowOff>31226</xdr:rowOff>
    </xdr:from>
    <xdr:to>
      <xdr:col>1</xdr:col>
      <xdr:colOff>936886</xdr:colOff>
      <xdr:row>76</xdr:row>
      <xdr:rowOff>427640</xdr:rowOff>
    </xdr:to>
    <xdr:pic>
      <xdr:nvPicPr>
        <xdr:cNvPr id="17" name="Imagen 16" descr="Protector Silicona UV3 Citrus 300ml | Simoniz en Promart">
          <a:extLst>
            <a:ext uri="{FF2B5EF4-FFF2-40B4-BE49-F238E27FC236}">
              <a16:creationId xmlns:a16="http://schemas.microsoft.com/office/drawing/2014/main" id="{6320AC5E-F743-422F-0CFA-CA9BBB304F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40" t="6803" r="40412" b="8155"/>
        <a:stretch/>
      </xdr:blipFill>
      <xdr:spPr bwMode="auto">
        <a:xfrm>
          <a:off x="671433" y="20923767"/>
          <a:ext cx="648014" cy="85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405982</xdr:colOff>
      <xdr:row>23</xdr:row>
      <xdr:rowOff>15703</xdr:rowOff>
    </xdr:from>
    <xdr:to>
      <xdr:col>1</xdr:col>
      <xdr:colOff>811967</xdr:colOff>
      <xdr:row>23</xdr:row>
      <xdr:rowOff>694857</xdr:rowOff>
    </xdr:to>
    <xdr:pic>
      <xdr:nvPicPr>
        <xdr:cNvPr id="12" name="Imagen 11" descr="Limpiador Polvo Limon Tips 450Gr - TIPS - Kywi">
          <a:extLst>
            <a:ext uri="{FF2B5EF4-FFF2-40B4-BE49-F238E27FC236}">
              <a16:creationId xmlns:a16="http://schemas.microsoft.com/office/drawing/2014/main" id="{3E381F38-F5CB-9992-15CB-9CA68D8CD8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56" t="12529" r="34121" b="12646"/>
        <a:stretch>
          <a:fillRect/>
        </a:stretch>
      </xdr:blipFill>
      <xdr:spPr bwMode="auto">
        <a:xfrm>
          <a:off x="788543" y="4848469"/>
          <a:ext cx="405985" cy="679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262328</xdr:colOff>
      <xdr:row>7</xdr:row>
      <xdr:rowOff>49967</xdr:rowOff>
    </xdr:from>
    <xdr:to>
      <xdr:col>1</xdr:col>
      <xdr:colOff>972800</xdr:colOff>
      <xdr:row>8</xdr:row>
      <xdr:rowOff>287313</xdr:rowOff>
    </xdr:to>
    <xdr:pic>
      <xdr:nvPicPr>
        <xdr:cNvPr id="13" name="Imagen 12" descr="GALON DE DESINFECTANTE CONCENTRADO ISO">
          <a:extLst>
            <a:ext uri="{FF2B5EF4-FFF2-40B4-BE49-F238E27FC236}">
              <a16:creationId xmlns:a16="http://schemas.microsoft.com/office/drawing/2014/main" id="{1B612CAC-EBD6-3A93-8E40-0EF8EB85F6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37" t="10288" r="34316" b="14695"/>
        <a:stretch>
          <a:fillRect/>
        </a:stretch>
      </xdr:blipFill>
      <xdr:spPr bwMode="auto">
        <a:xfrm>
          <a:off x="649574" y="1792574"/>
          <a:ext cx="710472" cy="587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252960</xdr:colOff>
      <xdr:row>14</xdr:row>
      <xdr:rowOff>46844</xdr:rowOff>
    </xdr:from>
    <xdr:to>
      <xdr:col>1</xdr:col>
      <xdr:colOff>1018083</xdr:colOff>
      <xdr:row>15</xdr:row>
      <xdr:rowOff>324787</xdr:rowOff>
    </xdr:to>
    <xdr:pic>
      <xdr:nvPicPr>
        <xdr:cNvPr id="16" name="Imagen 15" descr="CLORO GALON CONCENTRADO AL 5% ISO">
          <a:extLst>
            <a:ext uri="{FF2B5EF4-FFF2-40B4-BE49-F238E27FC236}">
              <a16:creationId xmlns:a16="http://schemas.microsoft.com/office/drawing/2014/main" id="{CB51EA8B-DC90-0E81-625E-D96445B2A7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32" t="10590" r="30312" b="14549"/>
        <a:stretch>
          <a:fillRect/>
        </a:stretch>
      </xdr:blipFill>
      <xdr:spPr bwMode="auto">
        <a:xfrm>
          <a:off x="640206" y="3994254"/>
          <a:ext cx="765123" cy="633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265451</xdr:colOff>
      <xdr:row>27</xdr:row>
      <xdr:rowOff>242029</xdr:rowOff>
    </xdr:from>
    <xdr:to>
      <xdr:col>1</xdr:col>
      <xdr:colOff>964248</xdr:colOff>
      <xdr:row>29</xdr:row>
      <xdr:rowOff>320103</xdr:rowOff>
    </xdr:to>
    <xdr:pic>
      <xdr:nvPicPr>
        <xdr:cNvPr id="18" name="Imagen 17" descr="Crema Lavavajillas 5kg Aroma Uva | Lava – Elimina Grasa y Brilla en una  Pasada en Promart">
          <a:extLst>
            <a:ext uri="{FF2B5EF4-FFF2-40B4-BE49-F238E27FC236}">
              <a16:creationId xmlns:a16="http://schemas.microsoft.com/office/drawing/2014/main" id="{3E613314-4221-D9CC-C0F6-3434AEB094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90" t="9629" r="20108" b="11111"/>
        <a:stretch>
          <a:fillRect/>
        </a:stretch>
      </xdr:blipFill>
      <xdr:spPr bwMode="auto">
        <a:xfrm>
          <a:off x="648012" y="7143750"/>
          <a:ext cx="698797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331032</xdr:colOff>
      <xdr:row>9</xdr:row>
      <xdr:rowOff>58588</xdr:rowOff>
    </xdr:from>
    <xdr:to>
      <xdr:col>1</xdr:col>
      <xdr:colOff>936885</xdr:colOff>
      <xdr:row>10</xdr:row>
      <xdr:rowOff>299803</xdr:rowOff>
    </xdr:to>
    <xdr:pic>
      <xdr:nvPicPr>
        <xdr:cNvPr id="19" name="Imagen 18" descr="Krik Limpiador Desinfect Lavanda Galon - KRIK - Kywi">
          <a:extLst>
            <a:ext uri="{FF2B5EF4-FFF2-40B4-BE49-F238E27FC236}">
              <a16:creationId xmlns:a16="http://schemas.microsoft.com/office/drawing/2014/main" id="{A0DA10DC-4890-440A-233E-3393ABEBD1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63" r="28384" b="478"/>
        <a:stretch>
          <a:fillRect/>
        </a:stretch>
      </xdr:blipFill>
      <xdr:spPr bwMode="auto">
        <a:xfrm>
          <a:off x="718278" y="2500736"/>
          <a:ext cx="605853" cy="590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162392</xdr:colOff>
      <xdr:row>11</xdr:row>
      <xdr:rowOff>68704</xdr:rowOff>
    </xdr:from>
    <xdr:to>
      <xdr:col>1</xdr:col>
      <xdr:colOff>1030573</xdr:colOff>
      <xdr:row>13</xdr:row>
      <xdr:rowOff>206115</xdr:rowOff>
    </xdr:to>
    <xdr:pic>
      <xdr:nvPicPr>
        <xdr:cNvPr id="20" name="Imagen 19" descr="Cloro-100 Uso Doméstico 4 Litros | Limpieza y Desinfección Garantizada |  Krik en Promart.ec en Promart">
          <a:extLst>
            <a:ext uri="{FF2B5EF4-FFF2-40B4-BE49-F238E27FC236}">
              <a16:creationId xmlns:a16="http://schemas.microsoft.com/office/drawing/2014/main" id="{0E09634C-6570-F635-8725-79D1EE06B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12" t="8180" r="30422" b="8841"/>
        <a:stretch>
          <a:fillRect/>
        </a:stretch>
      </xdr:blipFill>
      <xdr:spPr bwMode="auto">
        <a:xfrm>
          <a:off x="549638" y="3210393"/>
          <a:ext cx="868181" cy="674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293555</xdr:colOff>
      <xdr:row>16</xdr:row>
      <xdr:rowOff>56213</xdr:rowOff>
    </xdr:from>
    <xdr:to>
      <xdr:col>1</xdr:col>
      <xdr:colOff>855686</xdr:colOff>
      <xdr:row>17</xdr:row>
      <xdr:rowOff>262328</xdr:rowOff>
    </xdr:to>
    <xdr:pic>
      <xdr:nvPicPr>
        <xdr:cNvPr id="21" name="Imagen 20" descr="Cloro 5.5% ZAKKA Galón | Disprovasa">
          <a:extLst>
            <a:ext uri="{FF2B5EF4-FFF2-40B4-BE49-F238E27FC236}">
              <a16:creationId xmlns:a16="http://schemas.microsoft.com/office/drawing/2014/main" id="{A2B02252-1935-AC43-85F2-BD89A7D41F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63" t="6426" r="24600" b="8274"/>
        <a:stretch>
          <a:fillRect/>
        </a:stretch>
      </xdr:blipFill>
      <xdr:spPr bwMode="auto">
        <a:xfrm flipH="1">
          <a:off x="680801" y="4715656"/>
          <a:ext cx="562131" cy="518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324786</xdr:colOff>
      <xdr:row>40</xdr:row>
      <xdr:rowOff>81195</xdr:rowOff>
    </xdr:from>
    <xdr:to>
      <xdr:col>1</xdr:col>
      <xdr:colOff>911902</xdr:colOff>
      <xdr:row>40</xdr:row>
      <xdr:rowOff>524654</xdr:rowOff>
    </xdr:to>
    <xdr:pic>
      <xdr:nvPicPr>
        <xdr:cNvPr id="22" name="Imagen 21" descr="Cera Roja Brillo Durable 1 Galón | Polwax | Brillo Sin Abrillantadora en  Promart">
          <a:extLst>
            <a:ext uri="{FF2B5EF4-FFF2-40B4-BE49-F238E27FC236}">
              <a16:creationId xmlns:a16="http://schemas.microsoft.com/office/drawing/2014/main" id="{7A78FBE4-81AB-BCC0-522D-CF3CEF5A88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43" t="8456" r="21106" b="8444"/>
        <a:stretch>
          <a:fillRect/>
        </a:stretch>
      </xdr:blipFill>
      <xdr:spPr bwMode="auto">
        <a:xfrm>
          <a:off x="712032" y="12935261"/>
          <a:ext cx="587116" cy="443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224853</xdr:colOff>
      <xdr:row>41</xdr:row>
      <xdr:rowOff>58289</xdr:rowOff>
    </xdr:from>
    <xdr:to>
      <xdr:col>1</xdr:col>
      <xdr:colOff>1030574</xdr:colOff>
      <xdr:row>41</xdr:row>
      <xdr:rowOff>543394</xdr:rowOff>
    </xdr:to>
    <xdr:pic>
      <xdr:nvPicPr>
        <xdr:cNvPr id="23" name="Imagen 22" descr="SELLO AZUL ENCERA PISO/MADERA SACHET 720cc (24">
          <a:extLst>
            <a:ext uri="{FF2B5EF4-FFF2-40B4-BE49-F238E27FC236}">
              <a16:creationId xmlns:a16="http://schemas.microsoft.com/office/drawing/2014/main" id="{811FC11D-3F2E-4D5B-D78D-7DE7E8BD07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1" t="28866" r="11949" b="20399"/>
        <a:stretch>
          <a:fillRect/>
        </a:stretch>
      </xdr:blipFill>
      <xdr:spPr bwMode="auto">
        <a:xfrm>
          <a:off x="612099" y="13530699"/>
          <a:ext cx="805721" cy="485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276224</xdr:colOff>
      <xdr:row>9</xdr:row>
      <xdr:rowOff>9525</xdr:rowOff>
    </xdr:from>
    <xdr:to>
      <xdr:col>1</xdr:col>
      <xdr:colOff>1066800</xdr:colOff>
      <xdr:row>14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11F234-84A5-6E56-1F1B-2A5A317AF1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41" t="7896" r="34421" b="6579"/>
        <a:stretch/>
      </xdr:blipFill>
      <xdr:spPr bwMode="auto">
        <a:xfrm>
          <a:off x="495299" y="2257425"/>
          <a:ext cx="790576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85724</xdr:colOff>
      <xdr:row>17</xdr:row>
      <xdr:rowOff>47625</xdr:rowOff>
    </xdr:from>
    <xdr:to>
      <xdr:col>1</xdr:col>
      <xdr:colOff>1276350</xdr:colOff>
      <xdr:row>24</xdr:row>
      <xdr:rowOff>219075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E43D15-EC9A-EE1D-9924-ACFA7ADFDD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56" r="20930"/>
        <a:stretch/>
      </xdr:blipFill>
      <xdr:spPr bwMode="auto">
        <a:xfrm>
          <a:off x="304799" y="4495800"/>
          <a:ext cx="1190626" cy="237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276225</xdr:colOff>
      <xdr:row>62</xdr:row>
      <xdr:rowOff>38100</xdr:rowOff>
    </xdr:from>
    <xdr:to>
      <xdr:col>1</xdr:col>
      <xdr:colOff>1009650</xdr:colOff>
      <xdr:row>62</xdr:row>
      <xdr:rowOff>971550</xdr:rowOff>
    </xdr:to>
    <xdr:pic>
      <xdr:nvPicPr>
        <xdr:cNvPr id="6" name="Imagen 5" descr="LIDEX OPA">
          <a:extLst>
            <a:ext uri="{FF2B5EF4-FFF2-40B4-BE49-F238E27FC236}">
              <a16:creationId xmlns:a16="http://schemas.microsoft.com/office/drawing/2014/main" id="{C58E569C-D0A1-D0BB-5A92-A7389FE226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78" t="7204" r="23304" b="10066"/>
        <a:stretch/>
      </xdr:blipFill>
      <xdr:spPr bwMode="auto">
        <a:xfrm>
          <a:off x="495300" y="22269450"/>
          <a:ext cx="73342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342901</xdr:colOff>
      <xdr:row>27</xdr:row>
      <xdr:rowOff>95250</xdr:rowOff>
    </xdr:from>
    <xdr:to>
      <xdr:col>1</xdr:col>
      <xdr:colOff>1009650</xdr:colOff>
      <xdr:row>30</xdr:row>
      <xdr:rowOff>285750</xdr:rowOff>
    </xdr:to>
    <xdr:pic>
      <xdr:nvPicPr>
        <xdr:cNvPr id="8" name="Imagen 7" descr="LIDEX CLORHEXIDINA SOLUCION JABONOSA AL 2% 1000ML">
          <a:extLst>
            <a:ext uri="{FF2B5EF4-FFF2-40B4-BE49-F238E27FC236}">
              <a16:creationId xmlns:a16="http://schemas.microsoft.com/office/drawing/2014/main" id="{B0BF42D5-2252-210F-5263-E1A654202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23" r="29358"/>
        <a:stretch/>
      </xdr:blipFill>
      <xdr:spPr bwMode="auto">
        <a:xfrm>
          <a:off x="561976" y="7210425"/>
          <a:ext cx="666749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390525</xdr:colOff>
      <xdr:row>42</xdr:row>
      <xdr:rowOff>171449</xdr:rowOff>
    </xdr:from>
    <xdr:to>
      <xdr:col>1</xdr:col>
      <xdr:colOff>866775</xdr:colOff>
      <xdr:row>45</xdr:row>
      <xdr:rowOff>66675</xdr:rowOff>
    </xdr:to>
    <xdr:pic>
      <xdr:nvPicPr>
        <xdr:cNvPr id="12" name="Imagen 11" descr="LIDEX CLORHEXIDINA SOLUCION JABONOSA AL 2% 1000ML - Textiquim">
          <a:extLst>
            <a:ext uri="{FF2B5EF4-FFF2-40B4-BE49-F238E27FC236}">
              <a16:creationId xmlns:a16="http://schemas.microsoft.com/office/drawing/2014/main" id="{152E2A9B-5F17-B06D-336A-0A5FAFDBE7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65" t="10062" r="32704" b="9435"/>
        <a:stretch/>
      </xdr:blipFill>
      <xdr:spPr bwMode="auto">
        <a:xfrm>
          <a:off x="609600" y="13830299"/>
          <a:ext cx="476250" cy="1181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37</xdr:row>
      <xdr:rowOff>95250</xdr:rowOff>
    </xdr:from>
    <xdr:to>
      <xdr:col>1</xdr:col>
      <xdr:colOff>1181101</xdr:colOff>
      <xdr:row>41</xdr:row>
      <xdr:rowOff>76199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81F035F-57BE-8F72-9764-8D79B1554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" y="10687050"/>
          <a:ext cx="1057276" cy="1466849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47</xdr:row>
      <xdr:rowOff>76199</xdr:rowOff>
    </xdr:from>
    <xdr:to>
      <xdr:col>1</xdr:col>
      <xdr:colOff>1076325</xdr:colOff>
      <xdr:row>50</xdr:row>
      <xdr:rowOff>238125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9643E5C-A740-691E-7F93-331D6B480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4350" y="15497174"/>
          <a:ext cx="781050" cy="1447801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419101</xdr:colOff>
      <xdr:row>32</xdr:row>
      <xdr:rowOff>152401</xdr:rowOff>
    </xdr:from>
    <xdr:to>
      <xdr:col>1</xdr:col>
      <xdr:colOff>923925</xdr:colOff>
      <xdr:row>36</xdr:row>
      <xdr:rowOff>47625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AAA797B-E815-C053-D387-615CC57BE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8176" y="8886826"/>
          <a:ext cx="504824" cy="1381124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409576</xdr:colOff>
      <xdr:row>53</xdr:row>
      <xdr:rowOff>19050</xdr:rowOff>
    </xdr:from>
    <xdr:to>
      <xdr:col>1</xdr:col>
      <xdr:colOff>847726</xdr:colOff>
      <xdr:row>55</xdr:row>
      <xdr:rowOff>171449</xdr:rowOff>
    </xdr:to>
    <xdr:pic>
      <xdr:nvPicPr>
        <xdr:cNvPr id="11" name="Imagen 10" descr="AGUA OXIGENADA 10 VOL. X 1000 ML.">
          <a:extLst>
            <a:ext uri="{FF2B5EF4-FFF2-40B4-BE49-F238E27FC236}">
              <a16:creationId xmlns:a16="http://schemas.microsoft.com/office/drawing/2014/main" id="{183516CC-42C2-498E-9BB2-927A152E3C9E}"/>
            </a:ext>
          </a:extLst>
        </xdr:cNvPr>
        <xdr:cNvPicPr/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86" r="28034"/>
        <a:stretch/>
      </xdr:blipFill>
      <xdr:spPr bwMode="auto">
        <a:xfrm>
          <a:off x="628651" y="17554575"/>
          <a:ext cx="438150" cy="100964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647700</xdr:colOff>
      <xdr:row>57</xdr:row>
      <xdr:rowOff>38101</xdr:rowOff>
    </xdr:from>
    <xdr:to>
      <xdr:col>1</xdr:col>
      <xdr:colOff>1152525</xdr:colOff>
      <xdr:row>60</xdr:row>
      <xdr:rowOff>361950</xdr:rowOff>
    </xdr:to>
    <xdr:pic>
      <xdr:nvPicPr>
        <xdr:cNvPr id="13" name="Imagen 12" descr="Solución Salina SUERO FISIOLOGICO 0.009 Solución 500 ml">
          <a:extLst>
            <a:ext uri="{FF2B5EF4-FFF2-40B4-BE49-F238E27FC236}">
              <a16:creationId xmlns:a16="http://schemas.microsoft.com/office/drawing/2014/main" id="{B29829C7-68A0-4553-AEC6-29ABCBEB0E8B}"/>
            </a:ext>
          </a:extLst>
        </xdr:cNvPr>
        <xdr:cNvPicPr/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25" r="32972" b="4045"/>
        <a:stretch/>
      </xdr:blipFill>
      <xdr:spPr bwMode="auto">
        <a:xfrm>
          <a:off x="866775" y="18983326"/>
          <a:ext cx="504825" cy="16097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200026</xdr:colOff>
      <xdr:row>59</xdr:row>
      <xdr:rowOff>133350</xdr:rowOff>
    </xdr:from>
    <xdr:to>
      <xdr:col>1</xdr:col>
      <xdr:colOff>542926</xdr:colOff>
      <xdr:row>61</xdr:row>
      <xdr:rowOff>76200</xdr:rowOff>
    </xdr:to>
    <xdr:pic>
      <xdr:nvPicPr>
        <xdr:cNvPr id="18" name="Imagen 17" descr="Suero Fisiológico SUERO FISIOLOGICO 60 ml">
          <a:extLst>
            <a:ext uri="{FF2B5EF4-FFF2-40B4-BE49-F238E27FC236}">
              <a16:creationId xmlns:a16="http://schemas.microsoft.com/office/drawing/2014/main" id="{7820528C-CE92-4A4E-9265-09F27BA3F90C}"/>
            </a:ext>
          </a:extLst>
        </xdr:cNvPr>
        <xdr:cNvPicPr/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42" t="1" r="27501" b="-1130"/>
        <a:stretch/>
      </xdr:blipFill>
      <xdr:spPr bwMode="auto">
        <a:xfrm>
          <a:off x="419101" y="19783425"/>
          <a:ext cx="342900" cy="8001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</xdr:col>
      <xdr:colOff>285751</xdr:colOff>
      <xdr:row>63</xdr:row>
      <xdr:rowOff>47624</xdr:rowOff>
    </xdr:from>
    <xdr:ext cx="704849" cy="1171576"/>
    <xdr:pic>
      <xdr:nvPicPr>
        <xdr:cNvPr id="19" name="Imagen 18">
          <a:extLst>
            <a:ext uri="{FF2B5EF4-FFF2-40B4-BE49-F238E27FC236}">
              <a16:creationId xmlns:a16="http://schemas.microsoft.com/office/drawing/2014/main" id="{39344813-049E-4E53-B00F-20100B9DE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4826" y="23298149"/>
          <a:ext cx="704849" cy="117157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56028</xdr:colOff>
      <xdr:row>9</xdr:row>
      <xdr:rowOff>244288</xdr:rowOff>
    </xdr:from>
    <xdr:to>
      <xdr:col>1</xdr:col>
      <xdr:colOff>1804146</xdr:colOff>
      <xdr:row>12</xdr:row>
      <xdr:rowOff>255495</xdr:rowOff>
    </xdr:to>
    <xdr:pic>
      <xdr:nvPicPr>
        <xdr:cNvPr id="19" name="Imagen 18" descr="Papel Higiénico Profesional Jumbo Roll Con Alta Calidad - Buy Papel  Higiénico Jumbo Rollo,Papel Higiénico Jumbo Rollo,Papel Higiénico Jumbo  Rollo Product on Alibaba.com">
          <a:extLst>
            <a:ext uri="{FF2B5EF4-FFF2-40B4-BE49-F238E27FC236}">
              <a16:creationId xmlns:a16="http://schemas.microsoft.com/office/drawing/2014/main" id="{13EADDB2-0C8E-4442-9FDA-D9D8779A2C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87" t="15563" r="17738" b="13795"/>
        <a:stretch/>
      </xdr:blipFill>
      <xdr:spPr bwMode="auto">
        <a:xfrm>
          <a:off x="82922" y="2727512"/>
          <a:ext cx="1748118" cy="979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78441</xdr:colOff>
      <xdr:row>40</xdr:row>
      <xdr:rowOff>358587</xdr:rowOff>
    </xdr:from>
    <xdr:to>
      <xdr:col>1</xdr:col>
      <xdr:colOff>1745319</xdr:colOff>
      <xdr:row>43</xdr:row>
      <xdr:rowOff>448235</xdr:rowOff>
    </xdr:to>
    <xdr:pic>
      <xdr:nvPicPr>
        <xdr:cNvPr id="20" name="Imagen 19" descr="ROLLO PAPEL HIGIENICO JUMBO GAVIOTA 350'/106.7MTS 12/1 - Compradirecta.do">
          <a:extLst>
            <a:ext uri="{FF2B5EF4-FFF2-40B4-BE49-F238E27FC236}">
              <a16:creationId xmlns:a16="http://schemas.microsoft.com/office/drawing/2014/main" id="{CA5A8693-67CA-4704-A659-A875110FA7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14" t="8853" r="12682" b="10487"/>
        <a:stretch/>
      </xdr:blipFill>
      <xdr:spPr bwMode="auto">
        <a:xfrm>
          <a:off x="100853" y="15464116"/>
          <a:ext cx="1666878" cy="156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179294</xdr:colOff>
      <xdr:row>49</xdr:row>
      <xdr:rowOff>257736</xdr:rowOff>
    </xdr:from>
    <xdr:to>
      <xdr:col>1</xdr:col>
      <xdr:colOff>1680882</xdr:colOff>
      <xdr:row>52</xdr:row>
      <xdr:rowOff>145678</xdr:rowOff>
    </xdr:to>
    <xdr:pic>
      <xdr:nvPicPr>
        <xdr:cNvPr id="21" name="Imagen 20" descr="TOALLA Z DE PAPEL TECNOLOGÍA TAD 1 CAJA (15 PACKS DE 200 UNIDADES):  Amazon.es: Hogar">
          <a:extLst>
            <a:ext uri="{FF2B5EF4-FFF2-40B4-BE49-F238E27FC236}">
              <a16:creationId xmlns:a16="http://schemas.microsoft.com/office/drawing/2014/main" id="{C6EA4800-E939-4EA0-9081-10C807C65A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0" t="15129" r="2722" b="12487"/>
        <a:stretch/>
      </xdr:blipFill>
      <xdr:spPr bwMode="auto">
        <a:xfrm>
          <a:off x="201706" y="19980089"/>
          <a:ext cx="1501588" cy="1210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53</xdr:row>
      <xdr:rowOff>22411</xdr:rowOff>
    </xdr:from>
    <xdr:to>
      <xdr:col>1</xdr:col>
      <xdr:colOff>1792941</xdr:colOff>
      <xdr:row>55</xdr:row>
      <xdr:rowOff>224118</xdr:rowOff>
    </xdr:to>
    <xdr:pic>
      <xdr:nvPicPr>
        <xdr:cNvPr id="22" name="Imagen 21" descr="Papel Higiénico y Toallas para manos Swipe - D3 Empresa">
          <a:extLst>
            <a:ext uri="{FF2B5EF4-FFF2-40B4-BE49-F238E27FC236}">
              <a16:creationId xmlns:a16="http://schemas.microsoft.com/office/drawing/2014/main" id="{79D1294C-3837-47E9-B5AA-7F2CDA801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41" y="21098435"/>
          <a:ext cx="1703294" cy="891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31377</xdr:colOff>
      <xdr:row>13</xdr:row>
      <xdr:rowOff>66678</xdr:rowOff>
    </xdr:from>
    <xdr:to>
      <xdr:col>1</xdr:col>
      <xdr:colOff>1111624</xdr:colOff>
      <xdr:row>16</xdr:row>
      <xdr:rowOff>178739</xdr:rowOff>
    </xdr:to>
    <xdr:pic>
      <xdr:nvPicPr>
        <xdr:cNvPr id="23" name="Imagen 22" descr="WYPALL - KIMBERLY CLARK - SEGINSA SAFETY">
          <a:extLst>
            <a:ext uri="{FF2B5EF4-FFF2-40B4-BE49-F238E27FC236}">
              <a16:creationId xmlns:a16="http://schemas.microsoft.com/office/drawing/2014/main" id="{E8887090-61B4-4401-A7C7-31DC458AC4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84" t="13693" r="6616" b="9147"/>
        <a:stretch/>
      </xdr:blipFill>
      <xdr:spPr bwMode="auto">
        <a:xfrm>
          <a:off x="58271" y="3840819"/>
          <a:ext cx="1080247" cy="1026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1201263</xdr:colOff>
      <xdr:row>13</xdr:row>
      <xdr:rowOff>272856</xdr:rowOff>
    </xdr:from>
    <xdr:to>
      <xdr:col>1</xdr:col>
      <xdr:colOff>1846729</xdr:colOff>
      <xdr:row>16</xdr:row>
      <xdr:rowOff>107576</xdr:rowOff>
    </xdr:to>
    <xdr:pic>
      <xdr:nvPicPr>
        <xdr:cNvPr id="24" name="Imagen 23" descr="Limpion Wypall Azul 33,5X35,5 cm (30 Paños) - SHOP-IN">
          <a:extLst>
            <a:ext uri="{FF2B5EF4-FFF2-40B4-BE49-F238E27FC236}">
              <a16:creationId xmlns:a16="http://schemas.microsoft.com/office/drawing/2014/main" id="{5EFAE609-38AB-4E29-AC77-F0DBB55F74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44" t="16001" r="17434" b="14000"/>
        <a:stretch/>
      </xdr:blipFill>
      <xdr:spPr bwMode="auto">
        <a:xfrm flipH="1">
          <a:off x="1228157" y="4441444"/>
          <a:ext cx="645466" cy="74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147618</xdr:colOff>
      <xdr:row>72</xdr:row>
      <xdr:rowOff>291354</xdr:rowOff>
    </xdr:from>
    <xdr:to>
      <xdr:col>1</xdr:col>
      <xdr:colOff>1636060</xdr:colOff>
      <xdr:row>78</xdr:row>
      <xdr:rowOff>0</xdr:rowOff>
    </xdr:to>
    <xdr:pic>
      <xdr:nvPicPr>
        <xdr:cNvPr id="9" name="Imagen 8" descr="MaxiPlasticos - CENTRO PLASTICO - Quito, Pichincha - plásticos en quito,  distribuidora de plasticos quito, juguetes plásticos, cristalería, fundas  plásticas, desechables, artículos para el hogar, distribuidor pica,  plásticos para el hogar">
          <a:extLst>
            <a:ext uri="{FF2B5EF4-FFF2-40B4-BE49-F238E27FC236}">
              <a16:creationId xmlns:a16="http://schemas.microsoft.com/office/drawing/2014/main" id="{A9F3D2F3-9DBA-4814-9673-617ABB824D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012"/>
        <a:stretch/>
      </xdr:blipFill>
      <xdr:spPr bwMode="auto">
        <a:xfrm>
          <a:off x="170030" y="29180119"/>
          <a:ext cx="1488442" cy="1624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85215</xdr:colOff>
      <xdr:row>79</xdr:row>
      <xdr:rowOff>62752</xdr:rowOff>
    </xdr:from>
    <xdr:to>
      <xdr:col>1</xdr:col>
      <xdr:colOff>1828800</xdr:colOff>
      <xdr:row>84</xdr:row>
      <xdr:rowOff>121015</xdr:rowOff>
    </xdr:to>
    <xdr:pic>
      <xdr:nvPicPr>
        <xdr:cNvPr id="10" name="Imagen 9" descr="Fundas de Basura – Representaciones Continental">
          <a:extLst>
            <a:ext uri="{FF2B5EF4-FFF2-40B4-BE49-F238E27FC236}">
              <a16:creationId xmlns:a16="http://schemas.microsoft.com/office/drawing/2014/main" id="{6E707A41-FECB-4E3A-A0D6-C1FB81AF3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09" y="30345528"/>
          <a:ext cx="1743585" cy="1716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112058</xdr:colOff>
      <xdr:row>202</xdr:row>
      <xdr:rowOff>67235</xdr:rowOff>
    </xdr:from>
    <xdr:to>
      <xdr:col>1</xdr:col>
      <xdr:colOff>1075764</xdr:colOff>
      <xdr:row>203</xdr:row>
      <xdr:rowOff>255495</xdr:rowOff>
    </xdr:to>
    <xdr:pic>
      <xdr:nvPicPr>
        <xdr:cNvPr id="54" name="Imagen 53" descr="Bata Quirúrgica Desechable">
          <a:extLst>
            <a:ext uri="{FF2B5EF4-FFF2-40B4-BE49-F238E27FC236}">
              <a16:creationId xmlns:a16="http://schemas.microsoft.com/office/drawing/2014/main" id="{BFF0D754-FF47-4903-A3FC-8DE4FBE790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5" r="14967" b="7702"/>
        <a:stretch/>
      </xdr:blipFill>
      <xdr:spPr bwMode="auto">
        <a:xfrm>
          <a:off x="134470" y="67784382"/>
          <a:ext cx="963706" cy="560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425824</xdr:colOff>
      <xdr:row>204</xdr:row>
      <xdr:rowOff>56029</xdr:rowOff>
    </xdr:from>
    <xdr:ext cx="1187823" cy="470647"/>
    <xdr:pic>
      <xdr:nvPicPr>
        <xdr:cNvPr id="68" name="Imagen 67" descr="ZAPATONES - Medivital">
          <a:extLst>
            <a:ext uri="{FF2B5EF4-FFF2-40B4-BE49-F238E27FC236}">
              <a16:creationId xmlns:a16="http://schemas.microsoft.com/office/drawing/2014/main" id="{55112E96-7846-4A34-98D2-2CF592365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6" y="68557588"/>
          <a:ext cx="1187823" cy="470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770965</xdr:colOff>
      <xdr:row>242</xdr:row>
      <xdr:rowOff>430302</xdr:rowOff>
    </xdr:from>
    <xdr:to>
      <xdr:col>2</xdr:col>
      <xdr:colOff>4482</xdr:colOff>
      <xdr:row>243</xdr:row>
      <xdr:rowOff>317970</xdr:rowOff>
    </xdr:to>
    <xdr:pic>
      <xdr:nvPicPr>
        <xdr:cNvPr id="70" name="Imagen 69" descr="Escoba Neon">
          <a:extLst>
            <a:ext uri="{FF2B5EF4-FFF2-40B4-BE49-F238E27FC236}">
              <a16:creationId xmlns:a16="http://schemas.microsoft.com/office/drawing/2014/main" id="{54DFEF86-AAB7-4FA8-9B33-D38D1197C0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49" t="29730" r="10205" b="27027"/>
        <a:stretch/>
      </xdr:blipFill>
      <xdr:spPr bwMode="auto">
        <a:xfrm>
          <a:off x="797859" y="94568678"/>
          <a:ext cx="1151964" cy="362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112056</xdr:colOff>
      <xdr:row>313</xdr:row>
      <xdr:rowOff>62753</xdr:rowOff>
    </xdr:from>
    <xdr:ext cx="667874" cy="1053353"/>
    <xdr:pic>
      <xdr:nvPicPr>
        <xdr:cNvPr id="79" name="Imagen 78">
          <a:extLst>
            <a:ext uri="{FF2B5EF4-FFF2-40B4-BE49-F238E27FC236}">
              <a16:creationId xmlns:a16="http://schemas.microsoft.com/office/drawing/2014/main" id="{ACDD9826-F5CC-4C27-9EFE-6A4C08ECE0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97" t="13545" r="30312" b="12478"/>
        <a:stretch/>
      </xdr:blipFill>
      <xdr:spPr bwMode="auto">
        <a:xfrm>
          <a:off x="138950" y="120342212"/>
          <a:ext cx="667874" cy="1053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280146</xdr:colOff>
      <xdr:row>85</xdr:row>
      <xdr:rowOff>244436</xdr:rowOff>
    </xdr:from>
    <xdr:to>
      <xdr:col>1</xdr:col>
      <xdr:colOff>1759323</xdr:colOff>
      <xdr:row>92</xdr:row>
      <xdr:rowOff>192001</xdr:rowOff>
    </xdr:to>
    <xdr:pic>
      <xdr:nvPicPr>
        <xdr:cNvPr id="77" name="Imagen 76" descr="✨Rollos De Fundas Para La Ropa con DESCUENTAZO!! | Cubos de basura">
          <a:extLst>
            <a:ext uri="{FF2B5EF4-FFF2-40B4-BE49-F238E27FC236}">
              <a16:creationId xmlns:a16="http://schemas.microsoft.com/office/drawing/2014/main" id="{C7173CC2-C5C9-6F28-C1FC-D6F60863D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" y="33380230"/>
          <a:ext cx="1479177" cy="1704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67234</xdr:colOff>
      <xdr:row>228</xdr:row>
      <xdr:rowOff>44824</xdr:rowOff>
    </xdr:from>
    <xdr:to>
      <xdr:col>1</xdr:col>
      <xdr:colOff>941294</xdr:colOff>
      <xdr:row>230</xdr:row>
      <xdr:rowOff>60511</xdr:rowOff>
    </xdr:to>
    <xdr:pic>
      <xdr:nvPicPr>
        <xdr:cNvPr id="87" name="Imagen 86" descr="Guante Latex quirurgico azul con polvo caja 100 un - Global Prime Seguridad  Industrial">
          <a:extLst>
            <a:ext uri="{FF2B5EF4-FFF2-40B4-BE49-F238E27FC236}">
              <a16:creationId xmlns:a16="http://schemas.microsoft.com/office/drawing/2014/main" id="{71EB534C-03D9-CA52-E845-CA8723D76C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537" r="9159" b="11106"/>
        <a:stretch/>
      </xdr:blipFill>
      <xdr:spPr bwMode="auto">
        <a:xfrm>
          <a:off x="89646" y="77578324"/>
          <a:ext cx="874060" cy="1086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104670</xdr:colOff>
      <xdr:row>118</xdr:row>
      <xdr:rowOff>212913</xdr:rowOff>
    </xdr:from>
    <xdr:to>
      <xdr:col>1</xdr:col>
      <xdr:colOff>1714500</xdr:colOff>
      <xdr:row>120</xdr:row>
      <xdr:rowOff>156884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971D1D18-C88F-48C6-8D76-86117292B6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62" t="18912" r="37585" b="13919"/>
        <a:stretch/>
      </xdr:blipFill>
      <xdr:spPr bwMode="auto">
        <a:xfrm rot="5400000">
          <a:off x="511776" y="44909484"/>
          <a:ext cx="840442" cy="160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145675</xdr:colOff>
      <xdr:row>127</xdr:row>
      <xdr:rowOff>56032</xdr:rowOff>
    </xdr:from>
    <xdr:to>
      <xdr:col>1</xdr:col>
      <xdr:colOff>1714499</xdr:colOff>
      <xdr:row>129</xdr:row>
      <xdr:rowOff>291352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964077B4-E5D0-4AF4-AC44-57743D7991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03" t="17197" r="24828" b="15668"/>
        <a:stretch/>
      </xdr:blipFill>
      <xdr:spPr bwMode="auto">
        <a:xfrm rot="5400000">
          <a:off x="442633" y="48168486"/>
          <a:ext cx="1019732" cy="1568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129296</xdr:colOff>
      <xdr:row>123</xdr:row>
      <xdr:rowOff>107702</xdr:rowOff>
    </xdr:from>
    <xdr:to>
      <xdr:col>1</xdr:col>
      <xdr:colOff>1770529</xdr:colOff>
      <xdr:row>126</xdr:row>
      <xdr:rowOff>72603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046180AC-9570-446D-8EF3-7A11626B07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9" t="14867" r="37226" b="13327"/>
        <a:stretch/>
      </xdr:blipFill>
      <xdr:spPr bwMode="auto">
        <a:xfrm rot="5400000">
          <a:off x="580859" y="46855316"/>
          <a:ext cx="782931" cy="1641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59</xdr:row>
      <xdr:rowOff>302560</xdr:rowOff>
    </xdr:from>
    <xdr:to>
      <xdr:col>1</xdr:col>
      <xdr:colOff>1826560</xdr:colOff>
      <xdr:row>62</xdr:row>
      <xdr:rowOff>389966</xdr:rowOff>
    </xdr:to>
    <xdr:pic>
      <xdr:nvPicPr>
        <xdr:cNvPr id="94" name="Imagen 93" descr="Paquete De Las Servilletas De Papel Imagen de archivo - Imagen de rojo,  elementos: 42853323">
          <a:extLst>
            <a:ext uri="{FF2B5EF4-FFF2-40B4-BE49-F238E27FC236}">
              <a16:creationId xmlns:a16="http://schemas.microsoft.com/office/drawing/2014/main" id="{8B3DFFC9-F094-8026-FDAE-9FEE3F6FD4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40" r="3140" b="12971"/>
        <a:stretch/>
      </xdr:blipFill>
      <xdr:spPr bwMode="auto">
        <a:xfrm>
          <a:off x="212912" y="23913354"/>
          <a:ext cx="1636060" cy="1322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280147</xdr:colOff>
      <xdr:row>144</xdr:row>
      <xdr:rowOff>33618</xdr:rowOff>
    </xdr:from>
    <xdr:ext cx="1216959" cy="1086971"/>
    <xdr:pic>
      <xdr:nvPicPr>
        <xdr:cNvPr id="75" name="Imagen 74" descr="Porto Ltda. Bota Industrial sin puntera">
          <a:extLst>
            <a:ext uri="{FF2B5EF4-FFF2-40B4-BE49-F238E27FC236}">
              <a16:creationId xmlns:a16="http://schemas.microsoft.com/office/drawing/2014/main" id="{1B542EE0-F115-4466-AB8B-981C53FFA0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96" t="19540" r="11915" b="16092"/>
        <a:stretch/>
      </xdr:blipFill>
      <xdr:spPr bwMode="auto">
        <a:xfrm>
          <a:off x="307041" y="55041053"/>
          <a:ext cx="1216959" cy="1086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439272</xdr:colOff>
      <xdr:row>146</xdr:row>
      <xdr:rowOff>374276</xdr:rowOff>
    </xdr:from>
    <xdr:to>
      <xdr:col>1</xdr:col>
      <xdr:colOff>1806389</xdr:colOff>
      <xdr:row>148</xdr:row>
      <xdr:rowOff>345140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6E91F406-00CE-F8BF-1BD1-547EAE6A02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18" t="18845" r="7181" b="15196"/>
        <a:stretch/>
      </xdr:blipFill>
      <xdr:spPr bwMode="auto">
        <a:xfrm>
          <a:off x="466166" y="56170605"/>
          <a:ext cx="1367117" cy="759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112058</xdr:colOff>
      <xdr:row>184</xdr:row>
      <xdr:rowOff>52335</xdr:rowOff>
    </xdr:from>
    <xdr:to>
      <xdr:col>1</xdr:col>
      <xdr:colOff>844116</xdr:colOff>
      <xdr:row>187</xdr:row>
      <xdr:rowOff>107576</xdr:rowOff>
    </xdr:to>
    <xdr:pic>
      <xdr:nvPicPr>
        <xdr:cNvPr id="96" name="Imagen 95" descr="Respirador Media Cara 6200 3m">
          <a:extLst>
            <a:ext uri="{FF2B5EF4-FFF2-40B4-BE49-F238E27FC236}">
              <a16:creationId xmlns:a16="http://schemas.microsoft.com/office/drawing/2014/main" id="{1D14C512-53C0-57FB-714A-E8E8061024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9" t="19052" r="-951" b="19396"/>
        <a:stretch/>
      </xdr:blipFill>
      <xdr:spPr bwMode="auto">
        <a:xfrm>
          <a:off x="138952" y="69663276"/>
          <a:ext cx="732058" cy="1077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1019735</xdr:colOff>
      <xdr:row>197</xdr:row>
      <xdr:rowOff>294717</xdr:rowOff>
    </xdr:from>
    <xdr:to>
      <xdr:col>1</xdr:col>
      <xdr:colOff>1703294</xdr:colOff>
      <xdr:row>198</xdr:row>
      <xdr:rowOff>354106</xdr:rowOff>
    </xdr:to>
    <xdr:pic>
      <xdr:nvPicPr>
        <xdr:cNvPr id="99" name="Imagen 98" descr="Red Malla De Nylon Para Cabello, 144 Piezas | Meses sin intereses">
          <a:extLst>
            <a:ext uri="{FF2B5EF4-FFF2-40B4-BE49-F238E27FC236}">
              <a16:creationId xmlns:a16="http://schemas.microsoft.com/office/drawing/2014/main" id="{BD64BF7C-B49A-EB28-371F-B1FDA376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147" y="76225776"/>
          <a:ext cx="683559" cy="534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152696</xdr:colOff>
      <xdr:row>151</xdr:row>
      <xdr:rowOff>79968</xdr:rowOff>
    </xdr:from>
    <xdr:to>
      <xdr:col>1</xdr:col>
      <xdr:colOff>1586678</xdr:colOff>
      <xdr:row>153</xdr:row>
      <xdr:rowOff>295835</xdr:rowOff>
    </xdr:to>
    <xdr:pic>
      <xdr:nvPicPr>
        <xdr:cNvPr id="100" name="Imagen 99" descr="Casco A89R Con Rachet honeywell north">
          <a:extLst>
            <a:ext uri="{FF2B5EF4-FFF2-40B4-BE49-F238E27FC236}">
              <a16:creationId xmlns:a16="http://schemas.microsoft.com/office/drawing/2014/main" id="{1E37850A-9E0D-CF25-99E6-F2445ED88C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13277" r="4170" b="16648"/>
        <a:stretch/>
      </xdr:blipFill>
      <xdr:spPr bwMode="auto">
        <a:xfrm>
          <a:off x="179590" y="57077568"/>
          <a:ext cx="1433982" cy="879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1152851</xdr:colOff>
      <xdr:row>153</xdr:row>
      <xdr:rowOff>285568</xdr:rowOff>
    </xdr:from>
    <xdr:to>
      <xdr:col>1</xdr:col>
      <xdr:colOff>1781734</xdr:colOff>
      <xdr:row>155</xdr:row>
      <xdr:rowOff>78446</xdr:rowOff>
    </xdr:to>
    <xdr:pic>
      <xdr:nvPicPr>
        <xdr:cNvPr id="101" name="Imagen 100" descr="Barbuquejo 2 Puntos De Apoyo libus">
          <a:extLst>
            <a:ext uri="{FF2B5EF4-FFF2-40B4-BE49-F238E27FC236}">
              <a16:creationId xmlns:a16="http://schemas.microsoft.com/office/drawing/2014/main" id="{9C3B14C7-1E8E-9DF2-276D-96553E6F8A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490" r="1975" b="14435"/>
        <a:stretch/>
      </xdr:blipFill>
      <xdr:spPr bwMode="auto">
        <a:xfrm>
          <a:off x="1175263" y="59374186"/>
          <a:ext cx="628883" cy="465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169688</xdr:colOff>
      <xdr:row>154</xdr:row>
      <xdr:rowOff>17366</xdr:rowOff>
    </xdr:from>
    <xdr:to>
      <xdr:col>1</xdr:col>
      <xdr:colOff>1199029</xdr:colOff>
      <xdr:row>155</xdr:row>
      <xdr:rowOff>313768</xdr:rowOff>
    </xdr:to>
    <xdr:pic>
      <xdr:nvPicPr>
        <xdr:cNvPr id="103" name="Imagen 102" descr="Anteojo Mig libus">
          <a:extLst>
            <a:ext uri="{FF2B5EF4-FFF2-40B4-BE49-F238E27FC236}">
              <a16:creationId xmlns:a16="http://schemas.microsoft.com/office/drawing/2014/main" id="{BD986BB7-104C-89A0-3C40-84ED57628E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12" r="1244" b="26878"/>
        <a:stretch/>
      </xdr:blipFill>
      <xdr:spPr bwMode="auto">
        <a:xfrm>
          <a:off x="192100" y="59386131"/>
          <a:ext cx="1029341" cy="632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996089</xdr:colOff>
      <xdr:row>160</xdr:row>
      <xdr:rowOff>97280</xdr:rowOff>
    </xdr:from>
    <xdr:to>
      <xdr:col>1</xdr:col>
      <xdr:colOff>1665979</xdr:colOff>
      <xdr:row>162</xdr:row>
      <xdr:rowOff>22970</xdr:rowOff>
    </xdr:to>
    <xdr:pic>
      <xdr:nvPicPr>
        <xdr:cNvPr id="104" name="Imagen 103" descr="Orejera Peltor X4 A 3m">
          <a:extLst>
            <a:ext uri="{FF2B5EF4-FFF2-40B4-BE49-F238E27FC236}">
              <a16:creationId xmlns:a16="http://schemas.microsoft.com/office/drawing/2014/main" id="{F5B9693F-DFC0-61DA-E30B-93742D7434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47" t="9589" r="5632" b="12222"/>
        <a:stretch/>
      </xdr:blipFill>
      <xdr:spPr bwMode="auto">
        <a:xfrm>
          <a:off x="1018501" y="61202956"/>
          <a:ext cx="669890" cy="598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231014</xdr:colOff>
      <xdr:row>160</xdr:row>
      <xdr:rowOff>82996</xdr:rowOff>
    </xdr:from>
    <xdr:to>
      <xdr:col>1</xdr:col>
      <xdr:colOff>879969</xdr:colOff>
      <xdr:row>162</xdr:row>
      <xdr:rowOff>168087</xdr:rowOff>
    </xdr:to>
    <xdr:pic>
      <xdr:nvPicPr>
        <xdr:cNvPr id="105" name="Imagen 104" descr="Tapon Reusable Ultrafit C: Cordon Y Caja Uf-01-100 3m">
          <a:extLst>
            <a:ext uri="{FF2B5EF4-FFF2-40B4-BE49-F238E27FC236}">
              <a16:creationId xmlns:a16="http://schemas.microsoft.com/office/drawing/2014/main" id="{04C95693-981D-ADC1-BBB1-9BDC88ADBC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17" t="3789" r="10293" b="3030"/>
        <a:stretch/>
      </xdr:blipFill>
      <xdr:spPr bwMode="auto">
        <a:xfrm>
          <a:off x="253426" y="59922408"/>
          <a:ext cx="648955" cy="757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93464</xdr:colOff>
      <xdr:row>163</xdr:row>
      <xdr:rowOff>328557</xdr:rowOff>
    </xdr:from>
    <xdr:to>
      <xdr:col>1</xdr:col>
      <xdr:colOff>930088</xdr:colOff>
      <xdr:row>168</xdr:row>
      <xdr:rowOff>179295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BF783B95-DD97-CD33-257B-F5B87061E9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54" r="25512" b="1892"/>
        <a:stretch/>
      </xdr:blipFill>
      <xdr:spPr bwMode="auto">
        <a:xfrm>
          <a:off x="120358" y="61306486"/>
          <a:ext cx="836624" cy="176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1004047</xdr:colOff>
      <xdr:row>163</xdr:row>
      <xdr:rowOff>123266</xdr:rowOff>
    </xdr:from>
    <xdr:to>
      <xdr:col>1</xdr:col>
      <xdr:colOff>1837764</xdr:colOff>
      <xdr:row>166</xdr:row>
      <xdr:rowOff>333936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498F1B35-A7E4-9AC9-75E9-1AACF6579E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11" t="7085" r="26381" b="7228"/>
        <a:stretch/>
      </xdr:blipFill>
      <xdr:spPr bwMode="auto">
        <a:xfrm>
          <a:off x="1030941" y="61101195"/>
          <a:ext cx="833717" cy="1205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1084725</xdr:colOff>
      <xdr:row>167</xdr:row>
      <xdr:rowOff>44825</xdr:rowOff>
    </xdr:from>
    <xdr:to>
      <xdr:col>1</xdr:col>
      <xdr:colOff>1846727</xdr:colOff>
      <xdr:row>169</xdr:row>
      <xdr:rowOff>235322</xdr:rowOff>
    </xdr:to>
    <xdr:pic>
      <xdr:nvPicPr>
        <xdr:cNvPr id="110" name="Imagen 109" descr="Chaqueta impermeable cadera - Grupo Solis">
          <a:extLst>
            <a:ext uri="{FF2B5EF4-FFF2-40B4-BE49-F238E27FC236}">
              <a16:creationId xmlns:a16="http://schemas.microsoft.com/office/drawing/2014/main" id="{749C4152-7C32-C4E8-237A-510FD03CA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23" t="9817" r="19083" b="8212"/>
        <a:stretch/>
      </xdr:blipFill>
      <xdr:spPr bwMode="auto">
        <a:xfrm>
          <a:off x="1111619" y="62475037"/>
          <a:ext cx="762002" cy="1104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16502</xdr:colOff>
      <xdr:row>169</xdr:row>
      <xdr:rowOff>70463</xdr:rowOff>
    </xdr:from>
    <xdr:to>
      <xdr:col>1</xdr:col>
      <xdr:colOff>1138518</xdr:colOff>
      <xdr:row>173</xdr:row>
      <xdr:rowOff>26895</xdr:rowOff>
    </xdr:to>
    <xdr:pic>
      <xdr:nvPicPr>
        <xdr:cNvPr id="113" name="Imagen 112" descr="Traje Térmico - Tonicomsa S.A.">
          <a:extLst>
            <a:ext uri="{FF2B5EF4-FFF2-40B4-BE49-F238E27FC236}">
              <a16:creationId xmlns:a16="http://schemas.microsoft.com/office/drawing/2014/main" id="{EB63B487-43F3-5B69-0C5E-6C29870EB1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56" t="16611" r="26600" b="15388"/>
        <a:stretch/>
      </xdr:blipFill>
      <xdr:spPr bwMode="auto">
        <a:xfrm>
          <a:off x="43396" y="63549545"/>
          <a:ext cx="1122016" cy="1623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49304</xdr:colOff>
      <xdr:row>212</xdr:row>
      <xdr:rowOff>231833</xdr:rowOff>
    </xdr:from>
    <xdr:ext cx="605119" cy="1489391"/>
    <xdr:pic>
      <xdr:nvPicPr>
        <xdr:cNvPr id="116" name="Imagen 115" descr="Guantes Master Amarillo C20 T.7 1/2 : Guantes Master Amarillo C20 T.7 1/2">
          <a:extLst>
            <a:ext uri="{FF2B5EF4-FFF2-40B4-BE49-F238E27FC236}">
              <a16:creationId xmlns:a16="http://schemas.microsoft.com/office/drawing/2014/main" id="{D00D445A-0104-47D6-81F1-AEF3D23908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10" t="1" r="24352" b="1990"/>
        <a:stretch/>
      </xdr:blipFill>
      <xdr:spPr bwMode="auto">
        <a:xfrm>
          <a:off x="76198" y="82698162"/>
          <a:ext cx="605119" cy="1489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874056</xdr:colOff>
      <xdr:row>313</xdr:row>
      <xdr:rowOff>41239</xdr:rowOff>
    </xdr:from>
    <xdr:ext cx="885265" cy="442855"/>
    <xdr:pic>
      <xdr:nvPicPr>
        <xdr:cNvPr id="123" name="Imagen 122">
          <a:extLst>
            <a:ext uri="{FF2B5EF4-FFF2-40B4-BE49-F238E27FC236}">
              <a16:creationId xmlns:a16="http://schemas.microsoft.com/office/drawing/2014/main" id="{7F6FC62A-DC1B-4ED8-B0D5-E17E641F07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38" t="32589" r="19900" b="12739"/>
        <a:stretch/>
      </xdr:blipFill>
      <xdr:spPr bwMode="auto">
        <a:xfrm>
          <a:off x="900950" y="120320698"/>
          <a:ext cx="885265" cy="442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78441</xdr:colOff>
      <xdr:row>276</xdr:row>
      <xdr:rowOff>100851</xdr:rowOff>
    </xdr:from>
    <xdr:to>
      <xdr:col>1</xdr:col>
      <xdr:colOff>1030941</xdr:colOff>
      <xdr:row>277</xdr:row>
      <xdr:rowOff>268941</xdr:rowOff>
    </xdr:to>
    <xdr:pic>
      <xdr:nvPicPr>
        <xdr:cNvPr id="88" name="Imagen 87" descr="Jaladores de Mesa de Trabajo - emquime">
          <a:extLst>
            <a:ext uri="{FF2B5EF4-FFF2-40B4-BE49-F238E27FC236}">
              <a16:creationId xmlns:a16="http://schemas.microsoft.com/office/drawing/2014/main" id="{F7532CFD-90FC-47C6-B62E-870F582348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7" t="17391" r="4945" b="13043"/>
        <a:stretch/>
      </xdr:blipFill>
      <xdr:spPr bwMode="auto">
        <a:xfrm>
          <a:off x="105335" y="106458122"/>
          <a:ext cx="952500" cy="49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470647</xdr:colOff>
      <xdr:row>17</xdr:row>
      <xdr:rowOff>56029</xdr:rowOff>
    </xdr:from>
    <xdr:to>
      <xdr:col>1</xdr:col>
      <xdr:colOff>1039906</xdr:colOff>
      <xdr:row>19</xdr:row>
      <xdr:rowOff>145677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E534AF-9AA0-430C-5E9C-AB278906EA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01" r="29733" b="5455"/>
        <a:stretch/>
      </xdr:blipFill>
      <xdr:spPr bwMode="auto">
        <a:xfrm>
          <a:off x="497541" y="5443817"/>
          <a:ext cx="569259" cy="6992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134471</xdr:colOff>
      <xdr:row>130</xdr:row>
      <xdr:rowOff>145675</xdr:rowOff>
    </xdr:from>
    <xdr:to>
      <xdr:col>1</xdr:col>
      <xdr:colOff>1725706</xdr:colOff>
      <xdr:row>131</xdr:row>
      <xdr:rowOff>403411</xdr:rowOff>
    </xdr:to>
    <xdr:pic>
      <xdr:nvPicPr>
        <xdr:cNvPr id="4" name="Imagen 3" descr="Papel Parafinado | La Alacena del Chef">
          <a:extLst>
            <a:ext uri="{FF2B5EF4-FFF2-40B4-BE49-F238E27FC236}">
              <a16:creationId xmlns:a16="http://schemas.microsoft.com/office/drawing/2014/main" id="{C2566DCA-67E6-C57C-50B0-5D98DBC4BC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9" t="9502" r="1503" b="9050"/>
        <a:stretch/>
      </xdr:blipFill>
      <xdr:spPr bwMode="auto">
        <a:xfrm>
          <a:off x="156883" y="49709293"/>
          <a:ext cx="1591235" cy="739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694764</xdr:colOff>
      <xdr:row>132</xdr:row>
      <xdr:rowOff>134472</xdr:rowOff>
    </xdr:from>
    <xdr:to>
      <xdr:col>1</xdr:col>
      <xdr:colOff>1456764</xdr:colOff>
      <xdr:row>133</xdr:row>
      <xdr:rowOff>392209</xdr:rowOff>
    </xdr:to>
    <xdr:pic>
      <xdr:nvPicPr>
        <xdr:cNvPr id="71" name="Imagen 70" descr="Cinta Huincha Embalaje Transparente Max 48mm (100 metros) - Bilden - isesacl">
          <a:extLst>
            <a:ext uri="{FF2B5EF4-FFF2-40B4-BE49-F238E27FC236}">
              <a16:creationId xmlns:a16="http://schemas.microsoft.com/office/drawing/2014/main" id="{F7FDD2E8-95D4-4CA9-BBA6-B2CF4A3DC1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51" t="3307" r="11286" b="794"/>
        <a:stretch/>
      </xdr:blipFill>
      <xdr:spPr bwMode="auto">
        <a:xfrm>
          <a:off x="717176" y="50863501"/>
          <a:ext cx="762000" cy="705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291353</xdr:colOff>
      <xdr:row>105</xdr:row>
      <xdr:rowOff>11205</xdr:rowOff>
    </xdr:from>
    <xdr:to>
      <xdr:col>1</xdr:col>
      <xdr:colOff>1658470</xdr:colOff>
      <xdr:row>108</xdr:row>
      <xdr:rowOff>267258</xdr:rowOff>
    </xdr:to>
    <xdr:pic>
      <xdr:nvPicPr>
        <xdr:cNvPr id="72" name="Imagen 71" descr="PlasticGraf - FUNDAS TIPO SUPERMAXI O CAMISETA Desde 100... | Facebook">
          <a:extLst>
            <a:ext uri="{FF2B5EF4-FFF2-40B4-BE49-F238E27FC236}">
              <a16:creationId xmlns:a16="http://schemas.microsoft.com/office/drawing/2014/main" id="{02E20548-B038-4951-8004-8134D1A81998}"/>
            </a:ext>
          </a:extLst>
        </xdr:cNvPr>
        <xdr:cNvPicPr/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39668823"/>
          <a:ext cx="1367117" cy="14999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62750</xdr:colOff>
      <xdr:row>303</xdr:row>
      <xdr:rowOff>233082</xdr:rowOff>
    </xdr:from>
    <xdr:to>
      <xdr:col>1</xdr:col>
      <xdr:colOff>1380566</xdr:colOff>
      <xdr:row>305</xdr:row>
      <xdr:rowOff>259974</xdr:rowOff>
    </xdr:to>
    <xdr:pic>
      <xdr:nvPicPr>
        <xdr:cNvPr id="81" name="Imagen 80" descr="Mopa Ultramop mediana">
          <a:extLst>
            <a:ext uri="{FF2B5EF4-FFF2-40B4-BE49-F238E27FC236}">
              <a16:creationId xmlns:a16="http://schemas.microsoft.com/office/drawing/2014/main" id="{699D1B18-A7CA-49AE-B4C7-1B9C6ABBD1DD}"/>
            </a:ext>
          </a:extLst>
        </xdr:cNvPr>
        <xdr:cNvPicPr/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4" y="116559106"/>
          <a:ext cx="1317816" cy="65442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145676</xdr:colOff>
      <xdr:row>308</xdr:row>
      <xdr:rowOff>67235</xdr:rowOff>
    </xdr:from>
    <xdr:to>
      <xdr:col>1</xdr:col>
      <xdr:colOff>803462</xdr:colOff>
      <xdr:row>309</xdr:row>
      <xdr:rowOff>358588</xdr:rowOff>
    </xdr:to>
    <xdr:pic>
      <xdr:nvPicPr>
        <xdr:cNvPr id="82" name="Imagen 81" descr="Distribuidores de Trapeador de Algodón chico, Blanco, 0.454 Kg. - México -  Monterrey">
          <a:extLst>
            <a:ext uri="{FF2B5EF4-FFF2-40B4-BE49-F238E27FC236}">
              <a16:creationId xmlns:a16="http://schemas.microsoft.com/office/drawing/2014/main" id="{162FCD1F-7049-48D2-A00D-E93C2DDD013E}"/>
            </a:ext>
          </a:extLst>
        </xdr:cNvPr>
        <xdr:cNvPicPr/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63" t="9348" r="14805" b="11277"/>
        <a:stretch/>
      </xdr:blipFill>
      <xdr:spPr bwMode="auto">
        <a:xfrm>
          <a:off x="168088" y="122099294"/>
          <a:ext cx="657786" cy="7171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941295</xdr:colOff>
      <xdr:row>308</xdr:row>
      <xdr:rowOff>134470</xdr:rowOff>
    </xdr:from>
    <xdr:to>
      <xdr:col>1</xdr:col>
      <xdr:colOff>1658471</xdr:colOff>
      <xdr:row>309</xdr:row>
      <xdr:rowOff>347382</xdr:rowOff>
    </xdr:to>
    <xdr:pic>
      <xdr:nvPicPr>
        <xdr:cNvPr id="83" name="Imagen 82" descr="Rubbermaid Commercial Products FGH14600RD00 Bastón Invader ...">
          <a:extLst>
            <a:ext uri="{FF2B5EF4-FFF2-40B4-BE49-F238E27FC236}">
              <a16:creationId xmlns:a16="http://schemas.microsoft.com/office/drawing/2014/main" id="{6D69D290-F0AD-4B27-A23C-071B25ECFB54}"/>
            </a:ext>
          </a:extLst>
        </xdr:cNvPr>
        <xdr:cNvPicPr/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81" t="9845" r="15544" b="9326"/>
        <a:stretch/>
      </xdr:blipFill>
      <xdr:spPr bwMode="auto">
        <a:xfrm>
          <a:off x="963707" y="122166529"/>
          <a:ext cx="717176" cy="63873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600644</xdr:colOff>
      <xdr:row>294</xdr:row>
      <xdr:rowOff>8959</xdr:rowOff>
    </xdr:from>
    <xdr:to>
      <xdr:col>1</xdr:col>
      <xdr:colOff>1882597</xdr:colOff>
      <xdr:row>295</xdr:row>
      <xdr:rowOff>251006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CDA97D02-998E-492A-B02E-6588CE7FB812}"/>
            </a:ext>
          </a:extLst>
        </xdr:cNvPr>
        <xdr:cNvPicPr/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12" r="2941" b="11176"/>
        <a:stretch/>
      </xdr:blipFill>
      <xdr:spPr bwMode="auto">
        <a:xfrm>
          <a:off x="627538" y="113878653"/>
          <a:ext cx="1281953" cy="54684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100851</xdr:colOff>
      <xdr:row>300</xdr:row>
      <xdr:rowOff>42584</xdr:rowOff>
    </xdr:from>
    <xdr:to>
      <xdr:col>1</xdr:col>
      <xdr:colOff>1497106</xdr:colOff>
      <xdr:row>301</xdr:row>
      <xdr:rowOff>152402</xdr:rowOff>
    </xdr:to>
    <xdr:pic>
      <xdr:nvPicPr>
        <xdr:cNvPr id="85" name="Imagen 84" descr="MOPA D/MICROFIBRA P/LIMPIAR STANDAR | Kywi tienda en línea">
          <a:extLst>
            <a:ext uri="{FF2B5EF4-FFF2-40B4-BE49-F238E27FC236}">
              <a16:creationId xmlns:a16="http://schemas.microsoft.com/office/drawing/2014/main" id="{69BA109F-EBA4-4DA4-A29E-FEBDD5C06CBF}"/>
            </a:ext>
          </a:extLst>
        </xdr:cNvPr>
        <xdr:cNvPicPr/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38" t="77394" r="19831" b="616"/>
        <a:stretch>
          <a:fillRect/>
        </a:stretch>
      </xdr:blipFill>
      <xdr:spPr bwMode="auto">
        <a:xfrm>
          <a:off x="127745" y="115741078"/>
          <a:ext cx="1396255" cy="42358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268941</xdr:colOff>
      <xdr:row>278</xdr:row>
      <xdr:rowOff>102193</xdr:rowOff>
    </xdr:from>
    <xdr:to>
      <xdr:col>1</xdr:col>
      <xdr:colOff>1757082</xdr:colOff>
      <xdr:row>279</xdr:row>
      <xdr:rowOff>116541</xdr:rowOff>
    </xdr:to>
    <xdr:pic>
      <xdr:nvPicPr>
        <xdr:cNvPr id="107" name="Imagen 106" descr="Jalador para Vidrios (mango de plástico) | Tiendas KEY">
          <a:extLst>
            <a:ext uri="{FF2B5EF4-FFF2-40B4-BE49-F238E27FC236}">
              <a16:creationId xmlns:a16="http://schemas.microsoft.com/office/drawing/2014/main" id="{1E8E3C84-137A-42AB-9A1A-A37D640CD420}"/>
            </a:ext>
          </a:extLst>
        </xdr:cNvPr>
        <xdr:cNvPicPr/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37" b="25000"/>
        <a:stretch/>
      </xdr:blipFill>
      <xdr:spPr bwMode="auto">
        <a:xfrm>
          <a:off x="295835" y="107893817"/>
          <a:ext cx="1488141" cy="3370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177611</xdr:colOff>
      <xdr:row>288</xdr:row>
      <xdr:rowOff>53791</xdr:rowOff>
    </xdr:from>
    <xdr:to>
      <xdr:col>1</xdr:col>
      <xdr:colOff>1667434</xdr:colOff>
      <xdr:row>289</xdr:row>
      <xdr:rowOff>385483</xdr:rowOff>
    </xdr:to>
    <xdr:pic>
      <xdr:nvPicPr>
        <xdr:cNvPr id="115" name="Imagen 114" descr="TRAPEADOR REDONDO 200GR REPUESTO – Delportal">
          <a:extLst>
            <a:ext uri="{FF2B5EF4-FFF2-40B4-BE49-F238E27FC236}">
              <a16:creationId xmlns:a16="http://schemas.microsoft.com/office/drawing/2014/main" id="{DBBF7070-60F6-4106-8653-5C1BED582083}"/>
            </a:ext>
          </a:extLst>
        </xdr:cNvPr>
        <xdr:cNvPicPr/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52" r="25308" b="1600"/>
        <a:stretch/>
      </xdr:blipFill>
      <xdr:spPr bwMode="auto">
        <a:xfrm rot="5400000">
          <a:off x="599794" y="109915420"/>
          <a:ext cx="699245" cy="148982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1064558</xdr:colOff>
      <xdr:row>202</xdr:row>
      <xdr:rowOff>100852</xdr:rowOff>
    </xdr:from>
    <xdr:to>
      <xdr:col>1</xdr:col>
      <xdr:colOff>1860176</xdr:colOff>
      <xdr:row>203</xdr:row>
      <xdr:rowOff>311523</xdr:rowOff>
    </xdr:to>
    <xdr:pic>
      <xdr:nvPicPr>
        <xdr:cNvPr id="129" name="Imagen 128" descr="Bata Paciente Manga Corta Desechable VE - Venoestil SAS">
          <a:extLst>
            <a:ext uri="{FF2B5EF4-FFF2-40B4-BE49-F238E27FC236}">
              <a16:creationId xmlns:a16="http://schemas.microsoft.com/office/drawing/2014/main" id="{1262149F-9B6F-492A-AA7B-795AABD1BF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8" t="3821" r="18530" b="4481"/>
        <a:stretch/>
      </xdr:blipFill>
      <xdr:spPr bwMode="auto">
        <a:xfrm>
          <a:off x="1086970" y="67817999"/>
          <a:ext cx="795618" cy="582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840442</xdr:colOff>
      <xdr:row>333</xdr:row>
      <xdr:rowOff>515471</xdr:rowOff>
    </xdr:from>
    <xdr:to>
      <xdr:col>1</xdr:col>
      <xdr:colOff>1804147</xdr:colOff>
      <xdr:row>335</xdr:row>
      <xdr:rowOff>336178</xdr:rowOff>
    </xdr:to>
    <xdr:pic>
      <xdr:nvPicPr>
        <xdr:cNvPr id="130" name="Imagen 129" descr="Carros de Servicio y Limpieza">
          <a:extLst>
            <a:ext uri="{FF2B5EF4-FFF2-40B4-BE49-F238E27FC236}">
              <a16:creationId xmlns:a16="http://schemas.microsoft.com/office/drawing/2014/main" id="{D5FA61A3-06EB-49C1-B53F-3F4CB74DA331}"/>
            </a:ext>
          </a:extLst>
        </xdr:cNvPr>
        <xdr:cNvPicPr/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44" r="13778"/>
        <a:stretch/>
      </xdr:blipFill>
      <xdr:spPr bwMode="auto">
        <a:xfrm>
          <a:off x="862854" y="136106647"/>
          <a:ext cx="963705" cy="9861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107576</xdr:colOff>
      <xdr:row>336</xdr:row>
      <xdr:rowOff>123266</xdr:rowOff>
    </xdr:from>
    <xdr:to>
      <xdr:col>1</xdr:col>
      <xdr:colOff>840441</xdr:colOff>
      <xdr:row>337</xdr:row>
      <xdr:rowOff>349625</xdr:rowOff>
    </xdr:to>
    <xdr:pic>
      <xdr:nvPicPr>
        <xdr:cNvPr id="133" name="Imagen 132" descr="Amazon Los más vendidos: Mejor Carros de Limpieza">
          <a:extLst>
            <a:ext uri="{FF2B5EF4-FFF2-40B4-BE49-F238E27FC236}">
              <a16:creationId xmlns:a16="http://schemas.microsoft.com/office/drawing/2014/main" id="{FCC188DE-931E-4D7A-9B77-AAD6C0458547}"/>
            </a:ext>
          </a:extLst>
        </xdr:cNvPr>
        <xdr:cNvPicPr/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70" y="130595595"/>
          <a:ext cx="732865" cy="7732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89648</xdr:colOff>
      <xdr:row>46</xdr:row>
      <xdr:rowOff>11205</xdr:rowOff>
    </xdr:from>
    <xdr:to>
      <xdr:col>1</xdr:col>
      <xdr:colOff>1736912</xdr:colOff>
      <xdr:row>48</xdr:row>
      <xdr:rowOff>340657</xdr:rowOff>
    </xdr:to>
    <xdr:pic>
      <xdr:nvPicPr>
        <xdr:cNvPr id="135" name="Imagen 134" descr="Usar sustitutos del papel higiénico durante la pandemia podría bloquear las  redes de saneamiento | iAgua">
          <a:extLst>
            <a:ext uri="{FF2B5EF4-FFF2-40B4-BE49-F238E27FC236}">
              <a16:creationId xmlns:a16="http://schemas.microsoft.com/office/drawing/2014/main" id="{61CE1A86-0F69-4625-A2E4-6C39FCA52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0" y="18119911"/>
          <a:ext cx="1647264" cy="1154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161365</xdr:colOff>
      <xdr:row>20</xdr:row>
      <xdr:rowOff>123826</xdr:rowOff>
    </xdr:from>
    <xdr:ext cx="1636060" cy="680757"/>
    <xdr:pic>
      <xdr:nvPicPr>
        <xdr:cNvPr id="136" name="Imagen 135" descr="Paño microfibra 40x60 cm extra absorbente - EVER SAFE®">
          <a:extLst>
            <a:ext uri="{FF2B5EF4-FFF2-40B4-BE49-F238E27FC236}">
              <a16:creationId xmlns:a16="http://schemas.microsoft.com/office/drawing/2014/main" id="{7C620307-030C-4944-98F1-15578C064A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8" t="15740" r="10343" b="16350"/>
        <a:stretch/>
      </xdr:blipFill>
      <xdr:spPr bwMode="auto">
        <a:xfrm>
          <a:off x="188259" y="6040532"/>
          <a:ext cx="1636060" cy="680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815788</xdr:colOff>
      <xdr:row>26</xdr:row>
      <xdr:rowOff>8969</xdr:rowOff>
    </xdr:from>
    <xdr:ext cx="1015257" cy="833713"/>
    <xdr:pic>
      <xdr:nvPicPr>
        <xdr:cNvPr id="137" name="Imagen 136" descr="Paño absorbente spongi Aleman profesional POREX pack 6 unidades | PASBOLIM">
          <a:extLst>
            <a:ext uri="{FF2B5EF4-FFF2-40B4-BE49-F238E27FC236}">
              <a16:creationId xmlns:a16="http://schemas.microsoft.com/office/drawing/2014/main" id="{D869FD8A-4052-44B2-A1E9-03EA6808C7CA}"/>
            </a:ext>
          </a:extLst>
        </xdr:cNvPr>
        <xdr:cNvPicPr/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00" t="27164" r="14000" b="23558"/>
        <a:stretch/>
      </xdr:blipFill>
      <xdr:spPr bwMode="auto">
        <a:xfrm>
          <a:off x="842682" y="8668875"/>
          <a:ext cx="1015257" cy="8337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145675</xdr:colOff>
      <xdr:row>24</xdr:row>
      <xdr:rowOff>190500</xdr:rowOff>
    </xdr:from>
    <xdr:ext cx="627531" cy="1898277"/>
    <xdr:pic>
      <xdr:nvPicPr>
        <xdr:cNvPr id="139" name="Imagen 138" descr="Paño multiuso rollo 50 uni. Plumol - Soldo">
          <a:extLst>
            <a:ext uri="{FF2B5EF4-FFF2-40B4-BE49-F238E27FC236}">
              <a16:creationId xmlns:a16="http://schemas.microsoft.com/office/drawing/2014/main" id="{42FB7E6A-5126-4F82-BF3B-F39A3297D414}"/>
            </a:ext>
          </a:extLst>
        </xdr:cNvPr>
        <xdr:cNvPicPr/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64" t="11672" r="14659" b="5678"/>
        <a:stretch/>
      </xdr:blipFill>
      <xdr:spPr bwMode="auto">
        <a:xfrm>
          <a:off x="172569" y="8079441"/>
          <a:ext cx="627531" cy="18982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963706</xdr:colOff>
      <xdr:row>28</xdr:row>
      <xdr:rowOff>168088</xdr:rowOff>
    </xdr:from>
    <xdr:ext cx="784411" cy="605117"/>
    <xdr:pic>
      <xdr:nvPicPr>
        <xdr:cNvPr id="140" name="Imagen 139" descr="Fibra verde Indusmel 1 Fibra verde a domicilio | Cornershop by Uber - Chile">
          <a:extLst>
            <a:ext uri="{FF2B5EF4-FFF2-40B4-BE49-F238E27FC236}">
              <a16:creationId xmlns:a16="http://schemas.microsoft.com/office/drawing/2014/main" id="{D03A89E2-6EE2-4D2F-842F-F551E39E55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70" t="14033" r="19115" b="14219"/>
        <a:stretch/>
      </xdr:blipFill>
      <xdr:spPr bwMode="auto">
        <a:xfrm>
          <a:off x="986118" y="9883588"/>
          <a:ext cx="784411" cy="60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100853</xdr:colOff>
      <xdr:row>31</xdr:row>
      <xdr:rowOff>67237</xdr:rowOff>
    </xdr:from>
    <xdr:ext cx="750794" cy="762000"/>
    <xdr:pic>
      <xdr:nvPicPr>
        <xdr:cNvPr id="141" name="Imagen 140" descr="ESTROPAJO CON ESPONJA FIBRA VERDE Super 96 – Unifac Profesional">
          <a:extLst>
            <a:ext uri="{FF2B5EF4-FFF2-40B4-BE49-F238E27FC236}">
              <a16:creationId xmlns:a16="http://schemas.microsoft.com/office/drawing/2014/main" id="{5F017A5B-BDDC-4E21-BAF0-BD85CA1695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86" t="18367" r="16870" b="6225"/>
        <a:stretch/>
      </xdr:blipFill>
      <xdr:spPr bwMode="auto">
        <a:xfrm>
          <a:off x="235324" y="11799796"/>
          <a:ext cx="75079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228799</xdr:colOff>
      <xdr:row>29</xdr:row>
      <xdr:rowOff>304514</xdr:rowOff>
    </xdr:from>
    <xdr:ext cx="645260" cy="535929"/>
    <xdr:pic>
      <xdr:nvPicPr>
        <xdr:cNvPr id="144" name="Imagen 143" descr="Amazon.com: Leoam Cleaner - Esponja de alambre de limpieza (acero), color  dorado : Hogar y Cocina">
          <a:extLst>
            <a:ext uri="{FF2B5EF4-FFF2-40B4-BE49-F238E27FC236}">
              <a16:creationId xmlns:a16="http://schemas.microsoft.com/office/drawing/2014/main" id="{965AD412-25D8-403C-A691-2D4C1206D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211" y="10838043"/>
          <a:ext cx="645260" cy="535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974913</xdr:colOff>
      <xdr:row>33</xdr:row>
      <xdr:rowOff>61637</xdr:rowOff>
    </xdr:from>
    <xdr:ext cx="741874" cy="733982"/>
    <xdr:pic>
      <xdr:nvPicPr>
        <xdr:cNvPr id="145" name="Imagen 144" descr="ROLLO FIBRA VERDE EXTRA 6 M - Servinat">
          <a:extLst>
            <a:ext uri="{FF2B5EF4-FFF2-40B4-BE49-F238E27FC236}">
              <a16:creationId xmlns:a16="http://schemas.microsoft.com/office/drawing/2014/main" id="{142BAF64-73DB-4930-969A-E6FAD162B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42" t="8394" r="10344" b="3648"/>
        <a:stretch/>
      </xdr:blipFill>
      <xdr:spPr bwMode="auto">
        <a:xfrm>
          <a:off x="997325" y="11850225"/>
          <a:ext cx="741874" cy="733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1008529</xdr:colOff>
      <xdr:row>30</xdr:row>
      <xdr:rowOff>257738</xdr:rowOff>
    </xdr:from>
    <xdr:to>
      <xdr:col>1</xdr:col>
      <xdr:colOff>1781734</xdr:colOff>
      <xdr:row>31</xdr:row>
      <xdr:rowOff>277908</xdr:rowOff>
    </xdr:to>
    <xdr:pic>
      <xdr:nvPicPr>
        <xdr:cNvPr id="146" name="Imagen 145" descr="Master Limpieza Fibra Abrasiva – Guantes Master">
          <a:extLst>
            <a:ext uri="{FF2B5EF4-FFF2-40B4-BE49-F238E27FC236}">
              <a16:creationId xmlns:a16="http://schemas.microsoft.com/office/drawing/2014/main" id="{2B35A4CD-ED93-4116-88C2-8AADB9B277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7" t="15173" r="3049" b="16082"/>
        <a:stretch/>
      </xdr:blipFill>
      <xdr:spPr bwMode="auto">
        <a:xfrm>
          <a:off x="1030941" y="10802473"/>
          <a:ext cx="773205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67235</xdr:colOff>
      <xdr:row>95</xdr:row>
      <xdr:rowOff>190500</xdr:rowOff>
    </xdr:from>
    <xdr:to>
      <xdr:col>1</xdr:col>
      <xdr:colOff>1848970</xdr:colOff>
      <xdr:row>102</xdr:row>
      <xdr:rowOff>51546</xdr:rowOff>
    </xdr:to>
    <xdr:pic>
      <xdr:nvPicPr>
        <xdr:cNvPr id="148" name="Imagen 147" descr="FUNDAS TRANSPARENTES 100 UNDS – Proferquimsa">
          <a:extLst>
            <a:ext uri="{FF2B5EF4-FFF2-40B4-BE49-F238E27FC236}">
              <a16:creationId xmlns:a16="http://schemas.microsoft.com/office/drawing/2014/main" id="{8B741A65-2B99-4C31-BE93-A6DED36199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50" t="28333" r="16491" b="29034"/>
        <a:stretch/>
      </xdr:blipFill>
      <xdr:spPr bwMode="auto">
        <a:xfrm>
          <a:off x="89647" y="37360412"/>
          <a:ext cx="1781735" cy="1804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67235</xdr:colOff>
      <xdr:row>236</xdr:row>
      <xdr:rowOff>123267</xdr:rowOff>
    </xdr:from>
    <xdr:to>
      <xdr:col>1</xdr:col>
      <xdr:colOff>753035</xdr:colOff>
      <xdr:row>238</xdr:row>
      <xdr:rowOff>286870</xdr:rowOff>
    </xdr:to>
    <xdr:pic>
      <xdr:nvPicPr>
        <xdr:cNvPr id="150" name="Imagen 149" descr="Guantes de Cuero Cromo de Soldador 18&quot;">
          <a:extLst>
            <a:ext uri="{FF2B5EF4-FFF2-40B4-BE49-F238E27FC236}">
              <a16:creationId xmlns:a16="http://schemas.microsoft.com/office/drawing/2014/main" id="{A91924F0-A036-463B-A018-67AFCF5A52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82" r="8941" b="6353"/>
        <a:stretch/>
      </xdr:blipFill>
      <xdr:spPr bwMode="auto">
        <a:xfrm>
          <a:off x="94129" y="90881949"/>
          <a:ext cx="685800" cy="916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842684</xdr:colOff>
      <xdr:row>236</xdr:row>
      <xdr:rowOff>33618</xdr:rowOff>
    </xdr:from>
    <xdr:to>
      <xdr:col>1</xdr:col>
      <xdr:colOff>1826557</xdr:colOff>
      <xdr:row>237</xdr:row>
      <xdr:rowOff>170329</xdr:rowOff>
    </xdr:to>
    <xdr:pic>
      <xdr:nvPicPr>
        <xdr:cNvPr id="151" name="Imagen 150" descr="Guantes De Pupos - Tonicomsa S.A.">
          <a:extLst>
            <a:ext uri="{FF2B5EF4-FFF2-40B4-BE49-F238E27FC236}">
              <a16:creationId xmlns:a16="http://schemas.microsoft.com/office/drawing/2014/main" id="{0C8DE5A4-D571-497F-B4A6-5E0F75FC65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77" t="7605" r="20272" b="11596"/>
        <a:stretch/>
      </xdr:blipFill>
      <xdr:spPr bwMode="auto">
        <a:xfrm>
          <a:off x="869578" y="90792300"/>
          <a:ext cx="983873" cy="549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89649</xdr:colOff>
      <xdr:row>230</xdr:row>
      <xdr:rowOff>154642</xdr:rowOff>
    </xdr:from>
    <xdr:to>
      <xdr:col>1</xdr:col>
      <xdr:colOff>961467</xdr:colOff>
      <xdr:row>232</xdr:row>
      <xdr:rowOff>197224</xdr:rowOff>
    </xdr:to>
    <xdr:pic>
      <xdr:nvPicPr>
        <xdr:cNvPr id="152" name="Imagen 151" descr="Guante de Vinilo s/polvo Talla LETRAS S">
          <a:extLst>
            <a:ext uri="{FF2B5EF4-FFF2-40B4-BE49-F238E27FC236}">
              <a16:creationId xmlns:a16="http://schemas.microsoft.com/office/drawing/2014/main" id="{679BFD9D-4A90-4205-B686-E434FC466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43" y="88456995"/>
          <a:ext cx="871818" cy="1028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1107142</xdr:colOff>
      <xdr:row>219</xdr:row>
      <xdr:rowOff>360820</xdr:rowOff>
    </xdr:from>
    <xdr:to>
      <xdr:col>1</xdr:col>
      <xdr:colOff>1801907</xdr:colOff>
      <xdr:row>221</xdr:row>
      <xdr:rowOff>8965</xdr:rowOff>
    </xdr:to>
    <xdr:pic>
      <xdr:nvPicPr>
        <xdr:cNvPr id="154" name="Imagen 153" descr="PAR GUANTE ANTICORTE GRIS L NOCRY – Ludepa – Tu ferreteria en Manta  Guayaquil y Duran Ecuador">
          <a:extLst>
            <a:ext uri="{FF2B5EF4-FFF2-40B4-BE49-F238E27FC236}">
              <a16:creationId xmlns:a16="http://schemas.microsoft.com/office/drawing/2014/main" id="{3EB1350C-CCB1-4FD6-9708-80E67434B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036" y="83248491"/>
          <a:ext cx="694765" cy="759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1048872</xdr:colOff>
      <xdr:row>221</xdr:row>
      <xdr:rowOff>118773</xdr:rowOff>
    </xdr:from>
    <xdr:to>
      <xdr:col>1</xdr:col>
      <xdr:colOff>1848972</xdr:colOff>
      <xdr:row>223</xdr:row>
      <xdr:rowOff>80682</xdr:rowOff>
    </xdr:to>
    <xdr:pic>
      <xdr:nvPicPr>
        <xdr:cNvPr id="155" name="Imagen 154" descr="Amazon.com: MCR Safety N9690HVL Ninja Ice - Guantes de doble capa con  revestimiento HPT, grandes (paquete de 12), amarillo limón : Herramientas y  Mejoras del Hogar">
          <a:extLst>
            <a:ext uri="{FF2B5EF4-FFF2-40B4-BE49-F238E27FC236}">
              <a16:creationId xmlns:a16="http://schemas.microsoft.com/office/drawing/2014/main" id="{B615B6E1-B4CC-47E1-8531-082FE7ACE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766" y="84118067"/>
          <a:ext cx="800100" cy="876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1075763</xdr:colOff>
      <xdr:row>233</xdr:row>
      <xdr:rowOff>76200</xdr:rowOff>
    </xdr:from>
    <xdr:to>
      <xdr:col>1</xdr:col>
      <xdr:colOff>1815352</xdr:colOff>
      <xdr:row>235</xdr:row>
      <xdr:rowOff>340661</xdr:rowOff>
    </xdr:to>
    <xdr:pic>
      <xdr:nvPicPr>
        <xdr:cNvPr id="156" name="Imagen 155" descr="guantes de plastico precio - Compra Online con Ofertas - OFF61%">
          <a:extLst>
            <a:ext uri="{FF2B5EF4-FFF2-40B4-BE49-F238E27FC236}">
              <a16:creationId xmlns:a16="http://schemas.microsoft.com/office/drawing/2014/main" id="{4B089E08-51D2-47A4-8560-3F19783B2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657" y="89750153"/>
          <a:ext cx="739589" cy="954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62751</xdr:colOff>
      <xdr:row>242</xdr:row>
      <xdr:rowOff>44822</xdr:rowOff>
    </xdr:from>
    <xdr:to>
      <xdr:col>1</xdr:col>
      <xdr:colOff>977151</xdr:colOff>
      <xdr:row>242</xdr:row>
      <xdr:rowOff>394446</xdr:rowOff>
    </xdr:to>
    <xdr:pic>
      <xdr:nvPicPr>
        <xdr:cNvPr id="97" name="Imagen 96" descr="Escobas — Suchina">
          <a:extLst>
            <a:ext uri="{FF2B5EF4-FFF2-40B4-BE49-F238E27FC236}">
              <a16:creationId xmlns:a16="http://schemas.microsoft.com/office/drawing/2014/main" id="{2682F83C-2222-4FB8-BC5E-CEBFAB68EE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67" t="37654" r="14834" b="32833"/>
        <a:stretch/>
      </xdr:blipFill>
      <xdr:spPr bwMode="auto">
        <a:xfrm>
          <a:off x="89645" y="94147340"/>
          <a:ext cx="914400" cy="34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69475</xdr:colOff>
      <xdr:row>243</xdr:row>
      <xdr:rowOff>358586</xdr:rowOff>
    </xdr:from>
    <xdr:to>
      <xdr:col>1</xdr:col>
      <xdr:colOff>1470213</xdr:colOff>
      <xdr:row>244</xdr:row>
      <xdr:rowOff>242046</xdr:rowOff>
    </xdr:to>
    <xdr:pic>
      <xdr:nvPicPr>
        <xdr:cNvPr id="124" name="Imagen 123" descr="ESCOBA JUMBO (Cod.100534) - Cosas de Casa">
          <a:extLst>
            <a:ext uri="{FF2B5EF4-FFF2-40B4-BE49-F238E27FC236}">
              <a16:creationId xmlns:a16="http://schemas.microsoft.com/office/drawing/2014/main" id="{17F9A807-DFA4-4C97-AE44-9E86052C02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61" t="33845" r="2745" b="31789"/>
        <a:stretch/>
      </xdr:blipFill>
      <xdr:spPr bwMode="auto">
        <a:xfrm>
          <a:off x="96369" y="94972092"/>
          <a:ext cx="1400738" cy="35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228602</xdr:colOff>
      <xdr:row>253</xdr:row>
      <xdr:rowOff>15685</xdr:rowOff>
    </xdr:from>
    <xdr:to>
      <xdr:col>1</xdr:col>
      <xdr:colOff>1831042</xdr:colOff>
      <xdr:row>254</xdr:row>
      <xdr:rowOff>57708</xdr:rowOff>
    </xdr:to>
    <xdr:pic>
      <xdr:nvPicPr>
        <xdr:cNvPr id="127" name="Imagen 126" descr="Escobillón de Fibra Dura: La Brujita">
          <a:extLst>
            <a:ext uri="{FF2B5EF4-FFF2-40B4-BE49-F238E27FC236}">
              <a16:creationId xmlns:a16="http://schemas.microsoft.com/office/drawing/2014/main" id="{DCF34CF2-21F3-43C5-BD33-2A7F064A66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1" t="39833" r="6738" b="26714"/>
        <a:stretch/>
      </xdr:blipFill>
      <xdr:spPr bwMode="auto">
        <a:xfrm>
          <a:off x="255496" y="99326697"/>
          <a:ext cx="1602440" cy="38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246534</xdr:colOff>
      <xdr:row>250</xdr:row>
      <xdr:rowOff>91321</xdr:rowOff>
    </xdr:from>
    <xdr:to>
      <xdr:col>1</xdr:col>
      <xdr:colOff>1781738</xdr:colOff>
      <xdr:row>251</xdr:row>
      <xdr:rowOff>414617</xdr:rowOff>
    </xdr:to>
    <xdr:pic>
      <xdr:nvPicPr>
        <xdr:cNvPr id="142" name="Imagen 141" descr="ESCOBA FIBRA NATURAL 25 CM (COCO) – Selecpapel">
          <a:extLst>
            <a:ext uri="{FF2B5EF4-FFF2-40B4-BE49-F238E27FC236}">
              <a16:creationId xmlns:a16="http://schemas.microsoft.com/office/drawing/2014/main" id="{51FBC32F-E42D-4E1A-9133-6B8FA1CBDA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87" t="45888" r="40931" b="23176"/>
        <a:stretch/>
      </xdr:blipFill>
      <xdr:spPr bwMode="auto">
        <a:xfrm>
          <a:off x="268946" y="88057497"/>
          <a:ext cx="1535204" cy="838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78443</xdr:colOff>
      <xdr:row>322</xdr:row>
      <xdr:rowOff>34631</xdr:rowOff>
    </xdr:from>
    <xdr:to>
      <xdr:col>1</xdr:col>
      <xdr:colOff>1290919</xdr:colOff>
      <xdr:row>323</xdr:row>
      <xdr:rowOff>340654</xdr:rowOff>
    </xdr:to>
    <xdr:pic>
      <xdr:nvPicPr>
        <xdr:cNvPr id="157" name="Imagen 156" descr="CEPILLO PBT MOSTRADOR AZUL 4602B – Alco Distribuidora">
          <a:extLst>
            <a:ext uri="{FF2B5EF4-FFF2-40B4-BE49-F238E27FC236}">
              <a16:creationId xmlns:a16="http://schemas.microsoft.com/office/drawing/2014/main" id="{58307AEC-1B07-4066-85F2-EF747EF8F7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69" t="12461" r="12247" b="15038"/>
        <a:stretch/>
      </xdr:blipFill>
      <xdr:spPr bwMode="auto">
        <a:xfrm>
          <a:off x="105337" y="123792396"/>
          <a:ext cx="1212476" cy="664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86685</xdr:colOff>
      <xdr:row>320</xdr:row>
      <xdr:rowOff>149029</xdr:rowOff>
    </xdr:from>
    <xdr:to>
      <xdr:col>1</xdr:col>
      <xdr:colOff>896471</xdr:colOff>
      <xdr:row>322</xdr:row>
      <xdr:rowOff>44823</xdr:rowOff>
    </xdr:to>
    <xdr:pic>
      <xdr:nvPicPr>
        <xdr:cNvPr id="158" name="Imagen 157" descr="Cepillo Circular de 19 In en Polipropileno con Alza">
          <a:extLst>
            <a:ext uri="{FF2B5EF4-FFF2-40B4-BE49-F238E27FC236}">
              <a16:creationId xmlns:a16="http://schemas.microsoft.com/office/drawing/2014/main" id="{EC8291CC-63FC-49E0-B105-5476C2E952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01" t="37736" r="21784" b="29608"/>
        <a:stretch/>
      </xdr:blipFill>
      <xdr:spPr bwMode="auto">
        <a:xfrm flipH="1">
          <a:off x="113579" y="123189617"/>
          <a:ext cx="809786" cy="612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47071</xdr:colOff>
      <xdr:row>325</xdr:row>
      <xdr:rowOff>224118</xdr:rowOff>
    </xdr:from>
    <xdr:to>
      <xdr:col>1</xdr:col>
      <xdr:colOff>1346949</xdr:colOff>
      <xdr:row>326</xdr:row>
      <xdr:rowOff>313696</xdr:rowOff>
    </xdr:to>
    <xdr:pic>
      <xdr:nvPicPr>
        <xdr:cNvPr id="159" name="Imagen 158" descr="BRUSHTECH Cepillo Tipo Cabeza de Repuesto Rojo - Cepillo para Restregar -  28A047 | 4501R - Grainger México">
          <a:extLst>
            <a:ext uri="{FF2B5EF4-FFF2-40B4-BE49-F238E27FC236}">
              <a16:creationId xmlns:a16="http://schemas.microsoft.com/office/drawing/2014/main" id="{1F08AFF6-1000-4064-BF6E-297C8D94D2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2407" r="-1662" b="22821"/>
        <a:stretch/>
      </xdr:blipFill>
      <xdr:spPr bwMode="auto">
        <a:xfrm>
          <a:off x="73965" y="125057647"/>
          <a:ext cx="1299878" cy="448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974911</xdr:colOff>
      <xdr:row>317</xdr:row>
      <xdr:rowOff>82995</xdr:rowOff>
    </xdr:from>
    <xdr:to>
      <xdr:col>1</xdr:col>
      <xdr:colOff>1736912</xdr:colOff>
      <xdr:row>318</xdr:row>
      <xdr:rowOff>46502</xdr:rowOff>
    </xdr:to>
    <xdr:pic>
      <xdr:nvPicPr>
        <xdr:cNvPr id="161" name="Imagen 160" descr="Cepillos el Castor® Cepillo Angosto para Detallado – Consanhi América Líder  en Limpieza Ecológica">
          <a:extLst>
            <a:ext uri="{FF2B5EF4-FFF2-40B4-BE49-F238E27FC236}">
              <a16:creationId xmlns:a16="http://schemas.microsoft.com/office/drawing/2014/main" id="{AC57D5BE-C4D0-4931-81BF-81BC82873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323" y="127762819"/>
          <a:ext cx="762001" cy="322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1030940</xdr:colOff>
      <xdr:row>317</xdr:row>
      <xdr:rowOff>515471</xdr:rowOff>
    </xdr:from>
    <xdr:to>
      <xdr:col>1</xdr:col>
      <xdr:colOff>1703294</xdr:colOff>
      <xdr:row>319</xdr:row>
      <xdr:rowOff>123264</xdr:rowOff>
    </xdr:to>
    <xdr:pic>
      <xdr:nvPicPr>
        <xdr:cNvPr id="162" name="Imagen 161" descr="CEPILLO PARA DETALLADO ANCHO 7&quot; - Productos de Limpieza en Chihuahua">
          <a:extLst>
            <a:ext uri="{FF2B5EF4-FFF2-40B4-BE49-F238E27FC236}">
              <a16:creationId xmlns:a16="http://schemas.microsoft.com/office/drawing/2014/main" id="{B8DB0C4B-E77F-49BE-B61B-111C69A026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" t="11885" r="9489" b="11264"/>
        <a:stretch/>
      </xdr:blipFill>
      <xdr:spPr bwMode="auto">
        <a:xfrm rot="10800000" flipV="1">
          <a:off x="1053352" y="128195295"/>
          <a:ext cx="672354" cy="481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67236</xdr:colOff>
      <xdr:row>317</xdr:row>
      <xdr:rowOff>33616</xdr:rowOff>
    </xdr:from>
    <xdr:to>
      <xdr:col>1</xdr:col>
      <xdr:colOff>773206</xdr:colOff>
      <xdr:row>319</xdr:row>
      <xdr:rowOff>8964</xdr:rowOff>
    </xdr:to>
    <xdr:pic>
      <xdr:nvPicPr>
        <xdr:cNvPr id="163" name="Imagen 162" descr="Cepillo para tanques - Vista Global">
          <a:extLst>
            <a:ext uri="{FF2B5EF4-FFF2-40B4-BE49-F238E27FC236}">
              <a16:creationId xmlns:a16="http://schemas.microsoft.com/office/drawing/2014/main" id="{D4C8E74A-8CCA-4DEE-AE8A-26D9EFB392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26082" r="17909" b="19145"/>
        <a:stretch/>
      </xdr:blipFill>
      <xdr:spPr bwMode="auto">
        <a:xfrm>
          <a:off x="94130" y="121998440"/>
          <a:ext cx="705970" cy="69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1362637</xdr:colOff>
      <xdr:row>319</xdr:row>
      <xdr:rowOff>219636</xdr:rowOff>
    </xdr:from>
    <xdr:to>
      <xdr:col>1</xdr:col>
      <xdr:colOff>1855698</xdr:colOff>
      <xdr:row>322</xdr:row>
      <xdr:rowOff>340661</xdr:rowOff>
    </xdr:to>
    <xdr:pic>
      <xdr:nvPicPr>
        <xdr:cNvPr id="167" name="Imagen 166" descr="BRUSHTECH Escobeta Larga Tipo Mango Largo Rojo - Cepillo para Restregar -  4PZM0 | 4102R - Grainger México">
          <a:extLst>
            <a:ext uri="{FF2B5EF4-FFF2-40B4-BE49-F238E27FC236}">
              <a16:creationId xmlns:a16="http://schemas.microsoft.com/office/drawing/2014/main" id="{0334435A-5E15-42C7-A044-4ED673AAB2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38492" r="1190" b="39683"/>
        <a:stretch/>
      </xdr:blipFill>
      <xdr:spPr bwMode="auto">
        <a:xfrm rot="5400000">
          <a:off x="965949" y="123325218"/>
          <a:ext cx="1340225" cy="493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748552</xdr:colOff>
      <xdr:row>324</xdr:row>
      <xdr:rowOff>96376</xdr:rowOff>
    </xdr:from>
    <xdr:to>
      <xdr:col>1</xdr:col>
      <xdr:colOff>1838012</xdr:colOff>
      <xdr:row>325</xdr:row>
      <xdr:rowOff>203951</xdr:rowOff>
    </xdr:to>
    <xdr:pic>
      <xdr:nvPicPr>
        <xdr:cNvPr id="168" name="Imagen 167" descr="Cepillo Bi-Level - Clean Air Shop">
          <a:extLst>
            <a:ext uri="{FF2B5EF4-FFF2-40B4-BE49-F238E27FC236}">
              <a16:creationId xmlns:a16="http://schemas.microsoft.com/office/drawing/2014/main" id="{659611DF-9508-4AF1-89E7-90CF51459B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61" t="30717" r="12326" b="35568"/>
        <a:stretch/>
      </xdr:blipFill>
      <xdr:spPr bwMode="auto">
        <a:xfrm>
          <a:off x="775446" y="124571317"/>
          <a:ext cx="1089460" cy="466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770965</xdr:colOff>
      <xdr:row>315</xdr:row>
      <xdr:rowOff>203939</xdr:rowOff>
    </xdr:from>
    <xdr:to>
      <xdr:col>1</xdr:col>
      <xdr:colOff>1736911</xdr:colOff>
      <xdr:row>316</xdr:row>
      <xdr:rowOff>376517</xdr:rowOff>
    </xdr:to>
    <xdr:pic>
      <xdr:nvPicPr>
        <xdr:cNvPr id="109" name="Imagen 108" descr="Cepillo Acero Esser Alemán | Almacenes Boyacá .:variedad y calidad que  impresionan:.">
          <a:extLst>
            <a:ext uri="{FF2B5EF4-FFF2-40B4-BE49-F238E27FC236}">
              <a16:creationId xmlns:a16="http://schemas.microsoft.com/office/drawing/2014/main" id="{DE5729C9-0B6C-460C-9B35-1A4640162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9" y="121326080"/>
          <a:ext cx="965946" cy="593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235324</xdr:colOff>
      <xdr:row>351</xdr:row>
      <xdr:rowOff>139863</xdr:rowOff>
    </xdr:from>
    <xdr:to>
      <xdr:col>1</xdr:col>
      <xdr:colOff>1781735</xdr:colOff>
      <xdr:row>354</xdr:row>
      <xdr:rowOff>257733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FF1A9788-A9A2-4CE6-BA04-F862F37368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26" t="18182" r="16433" b="20661"/>
        <a:stretch/>
      </xdr:blipFill>
      <xdr:spPr bwMode="auto">
        <a:xfrm>
          <a:off x="257736" y="125813834"/>
          <a:ext cx="1546411" cy="1092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916748</xdr:colOff>
      <xdr:row>357</xdr:row>
      <xdr:rowOff>46327</xdr:rowOff>
    </xdr:from>
    <xdr:to>
      <xdr:col>1</xdr:col>
      <xdr:colOff>1783977</xdr:colOff>
      <xdr:row>359</xdr:row>
      <xdr:rowOff>78440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245C76F1-5B9F-4264-825E-4F603C64A6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37" t="25661" r="18617" b="26098"/>
        <a:stretch/>
      </xdr:blipFill>
      <xdr:spPr bwMode="auto">
        <a:xfrm>
          <a:off x="943642" y="138300021"/>
          <a:ext cx="867229" cy="677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143060</xdr:colOff>
      <xdr:row>357</xdr:row>
      <xdr:rowOff>96482</xdr:rowOff>
    </xdr:from>
    <xdr:to>
      <xdr:col>1</xdr:col>
      <xdr:colOff>797860</xdr:colOff>
      <xdr:row>359</xdr:row>
      <xdr:rowOff>42694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01B3B8F4-87DC-4545-9DE9-EE8726F1CA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39" t="26864" r="18406" b="26929"/>
        <a:stretch/>
      </xdr:blipFill>
      <xdr:spPr bwMode="auto">
        <a:xfrm>
          <a:off x="169954" y="138350176"/>
          <a:ext cx="654800" cy="59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389965</xdr:colOff>
      <xdr:row>362</xdr:row>
      <xdr:rowOff>67361</xdr:rowOff>
    </xdr:from>
    <xdr:to>
      <xdr:col>1</xdr:col>
      <xdr:colOff>1559859</xdr:colOff>
      <xdr:row>362</xdr:row>
      <xdr:rowOff>457201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3EE996A5-6F10-400A-86E2-235F555ADC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35" t="36309" r="20689" b="39529"/>
        <a:stretch/>
      </xdr:blipFill>
      <xdr:spPr bwMode="auto">
        <a:xfrm>
          <a:off x="416859" y="140875996"/>
          <a:ext cx="1169894" cy="38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59764</xdr:colOff>
      <xdr:row>360</xdr:row>
      <xdr:rowOff>20555</xdr:rowOff>
    </xdr:from>
    <xdr:to>
      <xdr:col>1</xdr:col>
      <xdr:colOff>1730188</xdr:colOff>
      <xdr:row>361</xdr:row>
      <xdr:rowOff>179293</xdr:rowOff>
    </xdr:to>
    <xdr:pic>
      <xdr:nvPicPr>
        <xdr:cNvPr id="170" name="Imagen 169" descr="Eco (OD - 3R) - Pallets Plásticos y Estanterías Intralogistic's Solutions,  S. A">
          <a:extLst>
            <a:ext uri="{FF2B5EF4-FFF2-40B4-BE49-F238E27FC236}">
              <a16:creationId xmlns:a16="http://schemas.microsoft.com/office/drawing/2014/main" id="{B1BBBD93-6941-43D5-805E-93FD3C56DD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13" t="17264" r="5923" b="14322"/>
        <a:stretch/>
      </xdr:blipFill>
      <xdr:spPr bwMode="auto">
        <a:xfrm>
          <a:off x="86658" y="139753426"/>
          <a:ext cx="1670424" cy="660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37353</xdr:colOff>
      <xdr:row>363</xdr:row>
      <xdr:rowOff>67236</xdr:rowOff>
    </xdr:from>
    <xdr:to>
      <xdr:col>1</xdr:col>
      <xdr:colOff>1109382</xdr:colOff>
      <xdr:row>365</xdr:row>
      <xdr:rowOff>327209</xdr:rowOff>
    </xdr:to>
    <xdr:pic>
      <xdr:nvPicPr>
        <xdr:cNvPr id="171" name="Imagen 170" descr="TACHO RECICLAJE HERKULES 240 LTS ROJO | Kywi tienda en línea">
          <a:extLst>
            <a:ext uri="{FF2B5EF4-FFF2-40B4-BE49-F238E27FC236}">
              <a16:creationId xmlns:a16="http://schemas.microsoft.com/office/drawing/2014/main" id="{A7D38937-F5D3-4BA1-BCBC-9A5F28791E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07" t="10983" r="19379" b="2890"/>
        <a:stretch/>
      </xdr:blipFill>
      <xdr:spPr bwMode="auto">
        <a:xfrm>
          <a:off x="59765" y="138314207"/>
          <a:ext cx="1072029" cy="1030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1042147</xdr:colOff>
      <xdr:row>363</xdr:row>
      <xdr:rowOff>22410</xdr:rowOff>
    </xdr:from>
    <xdr:to>
      <xdr:col>1</xdr:col>
      <xdr:colOff>1792940</xdr:colOff>
      <xdr:row>365</xdr:row>
      <xdr:rowOff>259974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1A90910B-C68B-44FE-82A8-08853F83EC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88" r="18760" b="3237"/>
        <a:stretch/>
      </xdr:blipFill>
      <xdr:spPr bwMode="auto">
        <a:xfrm>
          <a:off x="1064559" y="147480616"/>
          <a:ext cx="750793" cy="1008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1053354</xdr:colOff>
      <xdr:row>366</xdr:row>
      <xdr:rowOff>89646</xdr:rowOff>
    </xdr:from>
    <xdr:to>
      <xdr:col>1</xdr:col>
      <xdr:colOff>1815352</xdr:colOff>
      <xdr:row>368</xdr:row>
      <xdr:rowOff>277533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F60BEF8D-6990-4E4C-BBD2-9929BC536C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82" t="17743" r="21070" b="14515"/>
        <a:stretch/>
      </xdr:blipFill>
      <xdr:spPr bwMode="auto">
        <a:xfrm>
          <a:off x="1075766" y="148836528"/>
          <a:ext cx="761998" cy="716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1053351</xdr:colOff>
      <xdr:row>372</xdr:row>
      <xdr:rowOff>128868</xdr:rowOff>
    </xdr:from>
    <xdr:to>
      <xdr:col>1</xdr:col>
      <xdr:colOff>1810120</xdr:colOff>
      <xdr:row>376</xdr:row>
      <xdr:rowOff>1</xdr:rowOff>
    </xdr:to>
    <xdr:pic>
      <xdr:nvPicPr>
        <xdr:cNvPr id="178" name="Imagen 177" descr="DISPENSADORES Y SOPORTES AGUA archivos - AKI">
          <a:extLst>
            <a:ext uri="{FF2B5EF4-FFF2-40B4-BE49-F238E27FC236}">
              <a16:creationId xmlns:a16="http://schemas.microsoft.com/office/drawing/2014/main" id="{DC1D3115-280D-4608-B9D3-4DDE7717E9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53" t="4123" r="12569" b="5469"/>
        <a:stretch/>
      </xdr:blipFill>
      <xdr:spPr bwMode="auto">
        <a:xfrm>
          <a:off x="1080245" y="144693715"/>
          <a:ext cx="756769" cy="803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129612</xdr:colOff>
      <xdr:row>342</xdr:row>
      <xdr:rowOff>129242</xdr:rowOff>
    </xdr:from>
    <xdr:ext cx="865471" cy="525182"/>
    <xdr:pic>
      <xdr:nvPicPr>
        <xdr:cNvPr id="179" name="Imagen 178">
          <a:extLst>
            <a:ext uri="{FF2B5EF4-FFF2-40B4-BE49-F238E27FC236}">
              <a16:creationId xmlns:a16="http://schemas.microsoft.com/office/drawing/2014/main" id="{0869412E-9E07-4659-B390-8F805F7A96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74" t="35093" r="22908" b="37443"/>
        <a:stretch/>
      </xdr:blipFill>
      <xdr:spPr bwMode="auto">
        <a:xfrm>
          <a:off x="156506" y="133201336"/>
          <a:ext cx="865471" cy="525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1098176</xdr:colOff>
      <xdr:row>342</xdr:row>
      <xdr:rowOff>97119</xdr:rowOff>
    </xdr:from>
    <xdr:ext cx="717176" cy="451970"/>
    <xdr:pic>
      <xdr:nvPicPr>
        <xdr:cNvPr id="180" name="Imagen 179">
          <a:extLst>
            <a:ext uri="{FF2B5EF4-FFF2-40B4-BE49-F238E27FC236}">
              <a16:creationId xmlns:a16="http://schemas.microsoft.com/office/drawing/2014/main" id="{2C12A66C-F8F3-44F5-BCA1-E5426CA698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92" t="37009" r="25163" b="37139"/>
        <a:stretch/>
      </xdr:blipFill>
      <xdr:spPr bwMode="auto">
        <a:xfrm>
          <a:off x="1120588" y="139173325"/>
          <a:ext cx="717176" cy="451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302559</xdr:colOff>
      <xdr:row>344</xdr:row>
      <xdr:rowOff>113999</xdr:rowOff>
    </xdr:from>
    <xdr:to>
      <xdr:col>1</xdr:col>
      <xdr:colOff>1243853</xdr:colOff>
      <xdr:row>345</xdr:row>
      <xdr:rowOff>217395</xdr:rowOff>
    </xdr:to>
    <xdr:pic>
      <xdr:nvPicPr>
        <xdr:cNvPr id="181" name="Imagen 180" descr="Atomizadores, Botellas de Rociador, Atomizadores de Plástico en Existencia  - Uline">
          <a:extLst>
            <a:ext uri="{FF2B5EF4-FFF2-40B4-BE49-F238E27FC236}">
              <a16:creationId xmlns:a16="http://schemas.microsoft.com/office/drawing/2014/main" id="{7B9AAB31-5153-4D53-ABD8-3B8F62D8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71" y="139291058"/>
          <a:ext cx="941294" cy="435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145677</xdr:colOff>
      <xdr:row>333</xdr:row>
      <xdr:rowOff>549086</xdr:rowOff>
    </xdr:from>
    <xdr:ext cx="750795" cy="974915"/>
    <xdr:pic>
      <xdr:nvPicPr>
        <xdr:cNvPr id="6" name="Imagen 5" descr="Amazon.es: Carros de limpieza: Industria, empresas y ciencia">
          <a:extLst>
            <a:ext uri="{FF2B5EF4-FFF2-40B4-BE49-F238E27FC236}">
              <a16:creationId xmlns:a16="http://schemas.microsoft.com/office/drawing/2014/main" id="{83198CC4-DDB5-4BFA-8D80-B8CD32220423}"/>
            </a:ext>
          </a:extLst>
        </xdr:cNvPr>
        <xdr:cNvPicPr/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89" y="126872998"/>
          <a:ext cx="750795" cy="97491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795617</xdr:colOff>
      <xdr:row>24</xdr:row>
      <xdr:rowOff>36415</xdr:rowOff>
    </xdr:from>
    <xdr:to>
      <xdr:col>1</xdr:col>
      <xdr:colOff>1748117</xdr:colOff>
      <xdr:row>26</xdr:row>
      <xdr:rowOff>44823</xdr:rowOff>
    </xdr:to>
    <xdr:pic>
      <xdr:nvPicPr>
        <xdr:cNvPr id="29" name="Imagen 28" descr="PAÑO MASTERBRILL LIMPIADOR ABSOR. AMARILLO X3 -">
          <a:extLst>
            <a:ext uri="{FF2B5EF4-FFF2-40B4-BE49-F238E27FC236}">
              <a16:creationId xmlns:a16="http://schemas.microsoft.com/office/drawing/2014/main" id="{47003971-4C40-64B3-05A5-8737830E32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87" t="19823" r="13290" b="22314"/>
        <a:stretch/>
      </xdr:blipFill>
      <xdr:spPr bwMode="auto">
        <a:xfrm>
          <a:off x="822511" y="7925356"/>
          <a:ext cx="952500" cy="1066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89648</xdr:colOff>
      <xdr:row>33</xdr:row>
      <xdr:rowOff>246530</xdr:rowOff>
    </xdr:from>
    <xdr:to>
      <xdr:col>1</xdr:col>
      <xdr:colOff>795617</xdr:colOff>
      <xdr:row>35</xdr:row>
      <xdr:rowOff>131757</xdr:rowOff>
    </xdr:to>
    <xdr:pic>
      <xdr:nvPicPr>
        <xdr:cNvPr id="30" name="Imagen 29" descr="Esponja Acero Inoxidable Abrasiva x2 Unidades ETERNA | falabella.com">
          <a:extLst>
            <a:ext uri="{FF2B5EF4-FFF2-40B4-BE49-F238E27FC236}">
              <a16:creationId xmlns:a16="http://schemas.microsoft.com/office/drawing/2014/main" id="{E1E9B2C7-07D6-6BE2-F8E2-19C3E7C8D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0" y="12035118"/>
          <a:ext cx="705969" cy="714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134472</xdr:colOff>
      <xdr:row>64</xdr:row>
      <xdr:rowOff>123266</xdr:rowOff>
    </xdr:from>
    <xdr:to>
      <xdr:col>1</xdr:col>
      <xdr:colOff>1647264</xdr:colOff>
      <xdr:row>67</xdr:row>
      <xdr:rowOff>246531</xdr:rowOff>
    </xdr:to>
    <xdr:pic>
      <xdr:nvPicPr>
        <xdr:cNvPr id="32" name="Imagen 31" descr="Toalla de Algodón - Almacenes el Titán">
          <a:extLst>
            <a:ext uri="{FF2B5EF4-FFF2-40B4-BE49-F238E27FC236}">
              <a16:creationId xmlns:a16="http://schemas.microsoft.com/office/drawing/2014/main" id="{45671672-F768-70FB-375B-BEDEA21F36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6254" r="1151" b="15989"/>
        <a:stretch/>
      </xdr:blipFill>
      <xdr:spPr bwMode="auto">
        <a:xfrm>
          <a:off x="156884" y="26176942"/>
          <a:ext cx="1512792" cy="1232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21</xdr:row>
      <xdr:rowOff>414617</xdr:rowOff>
    </xdr:from>
    <xdr:to>
      <xdr:col>1</xdr:col>
      <xdr:colOff>1759324</xdr:colOff>
      <xdr:row>23</xdr:row>
      <xdr:rowOff>190499</xdr:rowOff>
    </xdr:to>
    <xdr:pic>
      <xdr:nvPicPr>
        <xdr:cNvPr id="33" name="Imagen 32" descr="Franela Rojo 1Mt X 50Cm">
          <a:extLst>
            <a:ext uri="{FF2B5EF4-FFF2-40B4-BE49-F238E27FC236}">
              <a16:creationId xmlns:a16="http://schemas.microsoft.com/office/drawing/2014/main" id="{B9DD13FB-C7BD-BAAB-65F2-F152B5B7D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92" t="18416" r="6903" b="11603"/>
        <a:stretch/>
      </xdr:blipFill>
      <xdr:spPr bwMode="auto">
        <a:xfrm>
          <a:off x="212912" y="7070911"/>
          <a:ext cx="1568824" cy="60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1228164</xdr:colOff>
      <xdr:row>170</xdr:row>
      <xdr:rowOff>20171</xdr:rowOff>
    </xdr:from>
    <xdr:to>
      <xdr:col>1</xdr:col>
      <xdr:colOff>1792941</xdr:colOff>
      <xdr:row>172</xdr:row>
      <xdr:rowOff>340659</xdr:rowOff>
    </xdr:to>
    <xdr:pic>
      <xdr:nvPicPr>
        <xdr:cNvPr id="34" name="Imagen 33" descr="MEDIA TÉRMICA – Mundo EPP">
          <a:extLst>
            <a:ext uri="{FF2B5EF4-FFF2-40B4-BE49-F238E27FC236}">
              <a16:creationId xmlns:a16="http://schemas.microsoft.com/office/drawing/2014/main" id="{396EEA74-0AD3-4024-5658-1FE4486E40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38" t="20361" r="25751" b="16471"/>
        <a:stretch/>
      </xdr:blipFill>
      <xdr:spPr bwMode="auto">
        <a:xfrm>
          <a:off x="1255058" y="63821983"/>
          <a:ext cx="564777" cy="1073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1010770</xdr:colOff>
      <xdr:row>185</xdr:row>
      <xdr:rowOff>53787</xdr:rowOff>
    </xdr:from>
    <xdr:to>
      <xdr:col>1</xdr:col>
      <xdr:colOff>1862417</xdr:colOff>
      <xdr:row>188</xdr:row>
      <xdr:rowOff>98612</xdr:rowOff>
    </xdr:to>
    <xdr:pic>
      <xdr:nvPicPr>
        <xdr:cNvPr id="36" name="Imagen 35" descr="Máscara Armor 602 Media Cara Reutilizable | Compra en Línea |AMC ECUADOR">
          <a:extLst>
            <a:ext uri="{FF2B5EF4-FFF2-40B4-BE49-F238E27FC236}">
              <a16:creationId xmlns:a16="http://schemas.microsoft.com/office/drawing/2014/main" id="{1036C6A7-FE74-73BF-DFC5-D494FDB198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69" t="24428" r="14248" b="25676"/>
        <a:stretch/>
      </xdr:blipFill>
      <xdr:spPr bwMode="auto">
        <a:xfrm>
          <a:off x="1037664" y="70005387"/>
          <a:ext cx="851647" cy="1192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91888</xdr:colOff>
      <xdr:row>191</xdr:row>
      <xdr:rowOff>35440</xdr:rowOff>
    </xdr:from>
    <xdr:to>
      <xdr:col>1</xdr:col>
      <xdr:colOff>853888</xdr:colOff>
      <xdr:row>192</xdr:row>
      <xdr:rowOff>330575</xdr:rowOff>
    </xdr:to>
    <xdr:pic>
      <xdr:nvPicPr>
        <xdr:cNvPr id="37" name="Imagen 36" descr="Mascarillas 8511 3M - N95 - Caja 10 Unidades - Tonicomsa S.A.">
          <a:extLst>
            <a:ext uri="{FF2B5EF4-FFF2-40B4-BE49-F238E27FC236}">
              <a16:creationId xmlns:a16="http://schemas.microsoft.com/office/drawing/2014/main" id="{07BFC1E6-E490-6758-59A8-EBFE2FB66C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51" t="9464" r="27688" b="11904"/>
        <a:stretch/>
      </xdr:blipFill>
      <xdr:spPr bwMode="auto">
        <a:xfrm>
          <a:off x="118782" y="72533016"/>
          <a:ext cx="762000" cy="76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170329</xdr:colOff>
      <xdr:row>187</xdr:row>
      <xdr:rowOff>219636</xdr:rowOff>
    </xdr:from>
    <xdr:to>
      <xdr:col>1</xdr:col>
      <xdr:colOff>898711</xdr:colOff>
      <xdr:row>188</xdr:row>
      <xdr:rowOff>333374</xdr:rowOff>
    </xdr:to>
    <xdr:pic>
      <xdr:nvPicPr>
        <xdr:cNvPr id="38" name="Imagen 37" descr="Cartucho 3M™ 6001 para vapores orgánicos | DEGSO">
          <a:extLst>
            <a:ext uri="{FF2B5EF4-FFF2-40B4-BE49-F238E27FC236}">
              <a16:creationId xmlns:a16="http://schemas.microsoft.com/office/drawing/2014/main" id="{8143630F-48C4-5C01-F5F3-3B70887AF1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03" t="23358" r="10065" b="17467"/>
        <a:stretch/>
      </xdr:blipFill>
      <xdr:spPr bwMode="auto">
        <a:xfrm>
          <a:off x="197223" y="70852554"/>
          <a:ext cx="728382" cy="579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136713</xdr:colOff>
      <xdr:row>189</xdr:row>
      <xdr:rowOff>107577</xdr:rowOff>
    </xdr:from>
    <xdr:to>
      <xdr:col>1</xdr:col>
      <xdr:colOff>932330</xdr:colOff>
      <xdr:row>190</xdr:row>
      <xdr:rowOff>387727</xdr:rowOff>
    </xdr:to>
    <xdr:pic>
      <xdr:nvPicPr>
        <xdr:cNvPr id="39" name="Imagen 38" descr="Filtro 2097 contra partículas p100 p/n/h/vo/oz x2 – Megacavedi">
          <a:extLst>
            <a:ext uri="{FF2B5EF4-FFF2-40B4-BE49-F238E27FC236}">
              <a16:creationId xmlns:a16="http://schemas.microsoft.com/office/drawing/2014/main" id="{8810A131-52EE-43C3-2653-5BB2382047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3" t="27076" r="14915" b="34392"/>
        <a:stretch/>
      </xdr:blipFill>
      <xdr:spPr bwMode="auto">
        <a:xfrm>
          <a:off x="163607" y="71672824"/>
          <a:ext cx="795617" cy="746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376519</xdr:colOff>
      <xdr:row>193</xdr:row>
      <xdr:rowOff>13450</xdr:rowOff>
    </xdr:from>
    <xdr:to>
      <xdr:col>1</xdr:col>
      <xdr:colOff>1535207</xdr:colOff>
      <xdr:row>194</xdr:row>
      <xdr:rowOff>349626</xdr:rowOff>
    </xdr:to>
    <xdr:pic>
      <xdr:nvPicPr>
        <xdr:cNvPr id="40" name="Imagen 39" descr="Mascarilla KN95 para adulto; pack x 10 Caja 1U">
          <a:extLst>
            <a:ext uri="{FF2B5EF4-FFF2-40B4-BE49-F238E27FC236}">
              <a16:creationId xmlns:a16="http://schemas.microsoft.com/office/drawing/2014/main" id="{6B02156D-C97D-1B96-4B5E-DABC34146E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66" t="10381" r="5359" b="11757"/>
        <a:stretch/>
      </xdr:blipFill>
      <xdr:spPr bwMode="auto">
        <a:xfrm>
          <a:off x="403413" y="73443356"/>
          <a:ext cx="1158688" cy="802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141195</xdr:colOff>
      <xdr:row>194</xdr:row>
      <xdr:rowOff>432547</xdr:rowOff>
    </xdr:from>
    <xdr:to>
      <xdr:col>1</xdr:col>
      <xdr:colOff>1837765</xdr:colOff>
      <xdr:row>196</xdr:row>
      <xdr:rowOff>268941</xdr:rowOff>
    </xdr:to>
    <xdr:pic>
      <xdr:nvPicPr>
        <xdr:cNvPr id="43" name="Imagen 42" descr="Mascarilla Quirúrgica Tipo I - Tonicomsa S.A.">
          <a:extLst>
            <a:ext uri="{FF2B5EF4-FFF2-40B4-BE49-F238E27FC236}">
              <a16:creationId xmlns:a16="http://schemas.microsoft.com/office/drawing/2014/main" id="{4FCBA313-AD18-7A04-556C-5D9B60249D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30" t="10897" r="26564" b="13549"/>
        <a:stretch/>
      </xdr:blipFill>
      <xdr:spPr bwMode="auto">
        <a:xfrm>
          <a:off x="168089" y="74328618"/>
          <a:ext cx="1696570" cy="768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829235</xdr:colOff>
      <xdr:row>199</xdr:row>
      <xdr:rowOff>329910</xdr:rowOff>
    </xdr:from>
    <xdr:to>
      <xdr:col>1</xdr:col>
      <xdr:colOff>1512795</xdr:colOff>
      <xdr:row>201</xdr:row>
      <xdr:rowOff>104879</xdr:rowOff>
    </xdr:to>
    <xdr:pic>
      <xdr:nvPicPr>
        <xdr:cNvPr id="44" name="Imagen 43" descr="Gorro Unisex Enfermera Blanco - SOLUCIONES Y MATERIAL QUIRURGICO S.A. DE  C.V.">
          <a:extLst>
            <a:ext uri="{FF2B5EF4-FFF2-40B4-BE49-F238E27FC236}">
              <a16:creationId xmlns:a16="http://schemas.microsoft.com/office/drawing/2014/main" id="{F12D6B8B-37C6-9F4E-BA17-902960AB44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35" t="18893" r="10588" b="17607"/>
        <a:stretch/>
      </xdr:blipFill>
      <xdr:spPr bwMode="auto">
        <a:xfrm>
          <a:off x="851647" y="76933322"/>
          <a:ext cx="683560" cy="54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156882</xdr:colOff>
      <xdr:row>198</xdr:row>
      <xdr:rowOff>457200</xdr:rowOff>
    </xdr:from>
    <xdr:to>
      <xdr:col>1</xdr:col>
      <xdr:colOff>795617</xdr:colOff>
      <xdr:row>201</xdr:row>
      <xdr:rowOff>18156</xdr:rowOff>
    </xdr:to>
    <xdr:pic>
      <xdr:nvPicPr>
        <xdr:cNvPr id="45" name="Imagen 44" descr="Red desechable de poliester negra 20″ – Velavi">
          <a:extLst>
            <a:ext uri="{FF2B5EF4-FFF2-40B4-BE49-F238E27FC236}">
              <a16:creationId xmlns:a16="http://schemas.microsoft.com/office/drawing/2014/main" id="{1516F266-8D6C-BCF8-3890-024802401D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07" t="17839" r="2745" b="15005"/>
        <a:stretch/>
      </xdr:blipFill>
      <xdr:spPr bwMode="auto">
        <a:xfrm>
          <a:off x="183776" y="75034588"/>
          <a:ext cx="638735" cy="457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168088</xdr:colOff>
      <xdr:row>197</xdr:row>
      <xdr:rowOff>78244</xdr:rowOff>
    </xdr:from>
    <xdr:to>
      <xdr:col>1</xdr:col>
      <xdr:colOff>986117</xdr:colOff>
      <xdr:row>198</xdr:row>
      <xdr:rowOff>298076</xdr:rowOff>
    </xdr:to>
    <xdr:pic>
      <xdr:nvPicPr>
        <xdr:cNvPr id="46" name="Imagen 45" descr="Gorro (cofia) desechable, (esteril/no esteril), 100 uds. CoverAll | OneLab">
          <a:extLst>
            <a:ext uri="{FF2B5EF4-FFF2-40B4-BE49-F238E27FC236}">
              <a16:creationId xmlns:a16="http://schemas.microsoft.com/office/drawing/2014/main" id="{EF38C56E-96F6-3B0D-4CA3-776699A856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47" t="22215" r="24897" b="16852"/>
        <a:stretch/>
      </xdr:blipFill>
      <xdr:spPr bwMode="auto">
        <a:xfrm>
          <a:off x="190500" y="66450685"/>
          <a:ext cx="818029" cy="694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672352</xdr:colOff>
      <xdr:row>212</xdr:row>
      <xdr:rowOff>22411</xdr:rowOff>
    </xdr:from>
    <xdr:to>
      <xdr:col>1</xdr:col>
      <xdr:colOff>1199029</xdr:colOff>
      <xdr:row>215</xdr:row>
      <xdr:rowOff>215154</xdr:rowOff>
    </xdr:to>
    <xdr:pic>
      <xdr:nvPicPr>
        <xdr:cNvPr id="49" name="Imagen 48" descr="GUANTES SEMI-INDUSTRIAL C25 – Agrilatexa">
          <a:extLst>
            <a:ext uri="{FF2B5EF4-FFF2-40B4-BE49-F238E27FC236}">
              <a16:creationId xmlns:a16="http://schemas.microsoft.com/office/drawing/2014/main" id="{26CC16C9-67BC-D044-7DF6-5550852133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150" t="5766" r="17909" b="19267"/>
        <a:stretch/>
      </xdr:blipFill>
      <xdr:spPr bwMode="auto">
        <a:xfrm>
          <a:off x="699246" y="82488740"/>
          <a:ext cx="526677" cy="140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1311094</xdr:colOff>
      <xdr:row>212</xdr:row>
      <xdr:rowOff>224118</xdr:rowOff>
    </xdr:from>
    <xdr:to>
      <xdr:col>1</xdr:col>
      <xdr:colOff>1848976</xdr:colOff>
      <xdr:row>216</xdr:row>
      <xdr:rowOff>152401</xdr:rowOff>
    </xdr:to>
    <xdr:pic>
      <xdr:nvPicPr>
        <xdr:cNvPr id="50" name="Imagen 49" descr="Guante Bicolor Reforzado Industrial # 81/2 C35 Master | Cuotas sin interés">
          <a:extLst>
            <a:ext uri="{FF2B5EF4-FFF2-40B4-BE49-F238E27FC236}">
              <a16:creationId xmlns:a16="http://schemas.microsoft.com/office/drawing/2014/main" id="{B4D52323-1A24-07E3-9C85-3DA917A919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57" t="8902" r="818" b="7329"/>
        <a:stretch/>
      </xdr:blipFill>
      <xdr:spPr bwMode="auto">
        <a:xfrm>
          <a:off x="1337988" y="82690447"/>
          <a:ext cx="537882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179295</xdr:colOff>
      <xdr:row>218</xdr:row>
      <xdr:rowOff>56030</xdr:rowOff>
    </xdr:from>
    <xdr:to>
      <xdr:col>1</xdr:col>
      <xdr:colOff>818029</xdr:colOff>
      <xdr:row>219</xdr:row>
      <xdr:rowOff>307041</xdr:rowOff>
    </xdr:to>
    <xdr:pic>
      <xdr:nvPicPr>
        <xdr:cNvPr id="51" name="Imagen 50" descr="Guantes Kleenguard G40 revestidos Latex | Compra en Línea |AMC ECUADOR">
          <a:extLst>
            <a:ext uri="{FF2B5EF4-FFF2-40B4-BE49-F238E27FC236}">
              <a16:creationId xmlns:a16="http://schemas.microsoft.com/office/drawing/2014/main" id="{0813DDF2-F47A-5586-B895-58E08B8DE5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40" t="17876" r="17385" b="18507"/>
        <a:stretch/>
      </xdr:blipFill>
      <xdr:spPr bwMode="auto">
        <a:xfrm>
          <a:off x="201707" y="85366412"/>
          <a:ext cx="638734" cy="773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965948</xdr:colOff>
      <xdr:row>218</xdr:row>
      <xdr:rowOff>22413</xdr:rowOff>
    </xdr:from>
    <xdr:to>
      <xdr:col>1</xdr:col>
      <xdr:colOff>1627094</xdr:colOff>
      <xdr:row>219</xdr:row>
      <xdr:rowOff>307040</xdr:rowOff>
    </xdr:to>
    <xdr:pic>
      <xdr:nvPicPr>
        <xdr:cNvPr id="52" name="Imagen 51" descr="Guantes Kleenguard revestidos Nitrilo G40 | Compra en Línea |AMC ECUADOR">
          <a:extLst>
            <a:ext uri="{FF2B5EF4-FFF2-40B4-BE49-F238E27FC236}">
              <a16:creationId xmlns:a16="http://schemas.microsoft.com/office/drawing/2014/main" id="{4F89FA4C-3BB2-94F9-4217-620235F3F6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95" t="15247" r="14770" b="17982"/>
        <a:stretch/>
      </xdr:blipFill>
      <xdr:spPr bwMode="auto">
        <a:xfrm>
          <a:off x="992842" y="83098342"/>
          <a:ext cx="661146" cy="80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1210235</xdr:colOff>
      <xdr:row>223</xdr:row>
      <xdr:rowOff>125506</xdr:rowOff>
    </xdr:from>
    <xdr:to>
      <xdr:col>1</xdr:col>
      <xdr:colOff>1813113</xdr:colOff>
      <xdr:row>225</xdr:row>
      <xdr:rowOff>224118</xdr:rowOff>
    </xdr:to>
    <xdr:pic>
      <xdr:nvPicPr>
        <xdr:cNvPr id="55" name="Imagen 54" descr="Compra en Linea Guantes de Algodón Recubierto Total de Nitrilo...">
          <a:extLst>
            <a:ext uri="{FF2B5EF4-FFF2-40B4-BE49-F238E27FC236}">
              <a16:creationId xmlns:a16="http://schemas.microsoft.com/office/drawing/2014/main" id="{6F1815D6-03CF-D5E2-DE07-CF9456C092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596" t="32357" r="7232" b="1958"/>
        <a:stretch/>
      </xdr:blipFill>
      <xdr:spPr bwMode="auto">
        <a:xfrm flipH="1">
          <a:off x="1237129" y="85039200"/>
          <a:ext cx="602878" cy="932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123264</xdr:colOff>
      <xdr:row>226</xdr:row>
      <xdr:rowOff>89651</xdr:rowOff>
    </xdr:from>
    <xdr:to>
      <xdr:col>1</xdr:col>
      <xdr:colOff>1759322</xdr:colOff>
      <xdr:row>227</xdr:row>
      <xdr:rowOff>461683</xdr:rowOff>
    </xdr:to>
    <xdr:pic>
      <xdr:nvPicPr>
        <xdr:cNvPr id="56" name="Imagen 55" descr="GUANTES DE NITRILO VERDE G80 13&quot; - Inabras">
          <a:extLst>
            <a:ext uri="{FF2B5EF4-FFF2-40B4-BE49-F238E27FC236}">
              <a16:creationId xmlns:a16="http://schemas.microsoft.com/office/drawing/2014/main" id="{AC33E43B-291E-9D85-84A7-E8AE1F19B4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4" t="-1" r="16862" b="1254"/>
        <a:stretch/>
      </xdr:blipFill>
      <xdr:spPr bwMode="auto">
        <a:xfrm rot="5400000">
          <a:off x="493059" y="75639709"/>
          <a:ext cx="941291" cy="1636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983876</xdr:colOff>
      <xdr:row>228</xdr:row>
      <xdr:rowOff>80681</xdr:rowOff>
    </xdr:from>
    <xdr:to>
      <xdr:col>1</xdr:col>
      <xdr:colOff>1792940</xdr:colOff>
      <xdr:row>229</xdr:row>
      <xdr:rowOff>510987</xdr:rowOff>
    </xdr:to>
    <xdr:pic>
      <xdr:nvPicPr>
        <xdr:cNvPr id="59" name="Imagen 58" descr="Tienda en línea - Productos Dhisve : Guantes negros">
          <a:extLst>
            <a:ext uri="{FF2B5EF4-FFF2-40B4-BE49-F238E27FC236}">
              <a16:creationId xmlns:a16="http://schemas.microsoft.com/office/drawing/2014/main" id="{CF9ED65D-0030-2313-B637-A41EAED2C4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44" t="6729" r="20000"/>
        <a:stretch/>
      </xdr:blipFill>
      <xdr:spPr bwMode="auto">
        <a:xfrm>
          <a:off x="1010770" y="87325199"/>
          <a:ext cx="809064" cy="959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806824</xdr:colOff>
      <xdr:row>237</xdr:row>
      <xdr:rowOff>203944</xdr:rowOff>
    </xdr:from>
    <xdr:to>
      <xdr:col>1</xdr:col>
      <xdr:colOff>1808627</xdr:colOff>
      <xdr:row>238</xdr:row>
      <xdr:rowOff>331695</xdr:rowOff>
    </xdr:to>
    <xdr:pic>
      <xdr:nvPicPr>
        <xdr:cNvPr id="60" name="Imagen 59" descr="Guante de Operador Corto Talla Estándar - Lacov">
          <a:extLst>
            <a:ext uri="{FF2B5EF4-FFF2-40B4-BE49-F238E27FC236}">
              <a16:creationId xmlns:a16="http://schemas.microsoft.com/office/drawing/2014/main" id="{107E404C-0149-1409-EDE1-B612805477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77" t="13541" r="14248" b="15625"/>
        <a:stretch/>
      </xdr:blipFill>
      <xdr:spPr bwMode="auto">
        <a:xfrm>
          <a:off x="833718" y="91375003"/>
          <a:ext cx="1001803" cy="468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116542</xdr:colOff>
      <xdr:row>245</xdr:row>
      <xdr:rowOff>354112</xdr:rowOff>
    </xdr:from>
    <xdr:to>
      <xdr:col>1</xdr:col>
      <xdr:colOff>1828802</xdr:colOff>
      <xdr:row>246</xdr:row>
      <xdr:rowOff>367557</xdr:rowOff>
    </xdr:to>
    <xdr:pic>
      <xdr:nvPicPr>
        <xdr:cNvPr id="62" name="Imagen 61" descr="Escoba Suave Industrial 40Cm Repuesto">
          <a:extLst>
            <a:ext uri="{FF2B5EF4-FFF2-40B4-BE49-F238E27FC236}">
              <a16:creationId xmlns:a16="http://schemas.microsoft.com/office/drawing/2014/main" id="{A6CAE3BF-0EFB-63DA-C681-74DE87F532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32668" r="6559" b="35579"/>
        <a:stretch>
          <a:fillRect/>
        </a:stretch>
      </xdr:blipFill>
      <xdr:spPr bwMode="auto">
        <a:xfrm>
          <a:off x="143436" y="95917877"/>
          <a:ext cx="1712260" cy="488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188259</xdr:colOff>
      <xdr:row>244</xdr:row>
      <xdr:rowOff>304800</xdr:rowOff>
    </xdr:from>
    <xdr:to>
      <xdr:col>1</xdr:col>
      <xdr:colOff>1613647</xdr:colOff>
      <xdr:row>245</xdr:row>
      <xdr:rowOff>280146</xdr:rowOff>
    </xdr:to>
    <xdr:pic>
      <xdr:nvPicPr>
        <xdr:cNvPr id="65" name="Imagen 64" descr="ESCOBA LAVACARROS – PALO MADERA – Depósito y Ferretería La Ramada">
          <a:extLst>
            <a:ext uri="{FF2B5EF4-FFF2-40B4-BE49-F238E27FC236}">
              <a16:creationId xmlns:a16="http://schemas.microsoft.com/office/drawing/2014/main" id="{1F63A467-8F60-C224-AA13-A04BDAF3FE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44" t="55118" r="22258" b="11915"/>
        <a:stretch/>
      </xdr:blipFill>
      <xdr:spPr bwMode="auto">
        <a:xfrm>
          <a:off x="215153" y="95393435"/>
          <a:ext cx="1425388" cy="450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120310</xdr:colOff>
      <xdr:row>259</xdr:row>
      <xdr:rowOff>367553</xdr:rowOff>
    </xdr:from>
    <xdr:ext cx="874771" cy="475129"/>
    <xdr:pic>
      <xdr:nvPicPr>
        <xdr:cNvPr id="66" name="Imagen 65" descr="Recogedor basura fijo Eterna a domicilio | Cornershop by Uber - Colombia">
          <a:extLst>
            <a:ext uri="{FF2B5EF4-FFF2-40B4-BE49-F238E27FC236}">
              <a16:creationId xmlns:a16="http://schemas.microsoft.com/office/drawing/2014/main" id="{06DDEEF2-8936-4E23-851F-6CC209E0D4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56" t="5063" r="9581" b="1266"/>
        <a:stretch/>
      </xdr:blipFill>
      <xdr:spPr bwMode="auto">
        <a:xfrm>
          <a:off x="147204" y="102269365"/>
          <a:ext cx="874771" cy="475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71719</xdr:colOff>
      <xdr:row>257</xdr:row>
      <xdr:rowOff>107575</xdr:rowOff>
    </xdr:from>
    <xdr:ext cx="537882" cy="1030941"/>
    <xdr:pic>
      <xdr:nvPicPr>
        <xdr:cNvPr id="67" name="Imagen 66" descr="PALA METALICA C/MANGO | Kywi tienda en línea">
          <a:extLst>
            <a:ext uri="{FF2B5EF4-FFF2-40B4-BE49-F238E27FC236}">
              <a16:creationId xmlns:a16="http://schemas.microsoft.com/office/drawing/2014/main" id="{7DD600AF-3D4F-42B8-84B0-40537E3153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278" t="2468" r="4555" b="1"/>
        <a:stretch/>
      </xdr:blipFill>
      <xdr:spPr bwMode="auto">
        <a:xfrm>
          <a:off x="98613" y="101059128"/>
          <a:ext cx="537882" cy="1030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1191370</xdr:colOff>
      <xdr:row>257</xdr:row>
      <xdr:rowOff>89647</xdr:rowOff>
    </xdr:from>
    <xdr:ext cx="691218" cy="1246094"/>
    <xdr:pic>
      <xdr:nvPicPr>
        <xdr:cNvPr id="69" name="Imagen 68" descr="RECOGEDOR BASURA PROFESIONAL - Novaseo">
          <a:extLst>
            <a:ext uri="{FF2B5EF4-FFF2-40B4-BE49-F238E27FC236}">
              <a16:creationId xmlns:a16="http://schemas.microsoft.com/office/drawing/2014/main" id="{1126C9B0-5D1C-4B41-9CCF-1EFAFBEEC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264" y="101041200"/>
          <a:ext cx="691218" cy="1246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342899</xdr:colOff>
      <xdr:row>290</xdr:row>
      <xdr:rowOff>47065</xdr:rowOff>
    </xdr:from>
    <xdr:to>
      <xdr:col>1</xdr:col>
      <xdr:colOff>1470212</xdr:colOff>
      <xdr:row>291</xdr:row>
      <xdr:rowOff>448234</xdr:rowOff>
    </xdr:to>
    <xdr:pic>
      <xdr:nvPicPr>
        <xdr:cNvPr id="73" name="Imagen 72" descr="Importadora Ferretera Orbea">
          <a:extLst>
            <a:ext uri="{FF2B5EF4-FFF2-40B4-BE49-F238E27FC236}">
              <a16:creationId xmlns:a16="http://schemas.microsoft.com/office/drawing/2014/main" id="{F2D5EA36-5807-7C41-3039-910FDEF1E5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12" t="57069" r="36171" b="3141"/>
        <a:stretch/>
      </xdr:blipFill>
      <xdr:spPr bwMode="auto">
        <a:xfrm>
          <a:off x="369793" y="111460430"/>
          <a:ext cx="1127313" cy="930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58271</xdr:colOff>
      <xdr:row>285</xdr:row>
      <xdr:rowOff>13447</xdr:rowOff>
    </xdr:from>
    <xdr:to>
      <xdr:col>1</xdr:col>
      <xdr:colOff>1183341</xdr:colOff>
      <xdr:row>287</xdr:row>
      <xdr:rowOff>349623</xdr:rowOff>
    </xdr:to>
    <xdr:pic>
      <xdr:nvPicPr>
        <xdr:cNvPr id="74" name="Imagen 73" descr="TRAPEADOR DE 50CM - InsumosFirstPro.com">
          <a:extLst>
            <a:ext uri="{FF2B5EF4-FFF2-40B4-BE49-F238E27FC236}">
              <a16:creationId xmlns:a16="http://schemas.microsoft.com/office/drawing/2014/main" id="{7A8783BB-BEF8-210E-491E-43AE117D54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09" t="9903" r="16800" b="15559"/>
        <a:stretch/>
      </xdr:blipFill>
      <xdr:spPr bwMode="auto">
        <a:xfrm>
          <a:off x="85165" y="109535259"/>
          <a:ext cx="1125070" cy="1071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179294</xdr:colOff>
      <xdr:row>279</xdr:row>
      <xdr:rowOff>189598</xdr:rowOff>
    </xdr:from>
    <xdr:to>
      <xdr:col>1</xdr:col>
      <xdr:colOff>1694330</xdr:colOff>
      <xdr:row>281</xdr:row>
      <xdr:rowOff>89640</xdr:rowOff>
    </xdr:to>
    <xdr:pic>
      <xdr:nvPicPr>
        <xdr:cNvPr id="76" name="Imagen 75" descr="Herramienta squegge plastico azul/negro 75CM | Herramientas de Limpieza  Manual">
          <a:extLst>
            <a:ext uri="{FF2B5EF4-FFF2-40B4-BE49-F238E27FC236}">
              <a16:creationId xmlns:a16="http://schemas.microsoft.com/office/drawing/2014/main" id="{82870676-9B75-B7ED-CA68-582C51375A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9075" r="-1960" b="25753"/>
        <a:stretch/>
      </xdr:blipFill>
      <xdr:spPr bwMode="auto">
        <a:xfrm>
          <a:off x="206188" y="108303951"/>
          <a:ext cx="1515036" cy="545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123176</xdr:colOff>
      <xdr:row>290</xdr:row>
      <xdr:rowOff>394447</xdr:rowOff>
    </xdr:from>
    <xdr:to>
      <xdr:col>1</xdr:col>
      <xdr:colOff>1873624</xdr:colOff>
      <xdr:row>291</xdr:row>
      <xdr:rowOff>457201</xdr:rowOff>
    </xdr:to>
    <xdr:pic>
      <xdr:nvPicPr>
        <xdr:cNvPr id="86" name="Imagen 85" descr="ESCURRIDOR PLASTICO ALUMINIO - Prodelsol">
          <a:extLst>
            <a:ext uri="{FF2B5EF4-FFF2-40B4-BE49-F238E27FC236}">
              <a16:creationId xmlns:a16="http://schemas.microsoft.com/office/drawing/2014/main" id="{760A7BD8-5F1C-2503-6B99-89ACCEF8E7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198" r="-406"/>
        <a:stretch/>
      </xdr:blipFill>
      <xdr:spPr bwMode="auto">
        <a:xfrm>
          <a:off x="150070" y="111745059"/>
          <a:ext cx="1750448" cy="591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53790</xdr:colOff>
      <xdr:row>295</xdr:row>
      <xdr:rowOff>259974</xdr:rowOff>
    </xdr:from>
    <xdr:to>
      <xdr:col>1</xdr:col>
      <xdr:colOff>1649506</xdr:colOff>
      <xdr:row>298</xdr:row>
      <xdr:rowOff>17488</xdr:rowOff>
    </xdr:to>
    <xdr:pic>
      <xdr:nvPicPr>
        <xdr:cNvPr id="90" name="Imagen 89" descr="Mopa plana de microfibra para limpieza de varios colores tamaño mediana no  incluye mango ni base 1U">
          <a:extLst>
            <a:ext uri="{FF2B5EF4-FFF2-40B4-BE49-F238E27FC236}">
              <a16:creationId xmlns:a16="http://schemas.microsoft.com/office/drawing/2014/main" id="{2DEEDC05-83BA-FFD2-A521-0B07582A08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5230" r="26798" b="4289"/>
        <a:stretch/>
      </xdr:blipFill>
      <xdr:spPr bwMode="auto">
        <a:xfrm rot="5400000">
          <a:off x="542585" y="113972567"/>
          <a:ext cx="671914" cy="1595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423590</xdr:colOff>
      <xdr:row>298</xdr:row>
      <xdr:rowOff>26892</xdr:rowOff>
    </xdr:from>
    <xdr:to>
      <xdr:col>1</xdr:col>
      <xdr:colOff>1801913</xdr:colOff>
      <xdr:row>299</xdr:row>
      <xdr:rowOff>233081</xdr:rowOff>
    </xdr:to>
    <xdr:pic>
      <xdr:nvPicPr>
        <xdr:cNvPr id="95" name="Imagen 94" descr="Mopa Moptech 90 cms Azul - Distribuidora El Eden">
          <a:extLst>
            <a:ext uri="{FF2B5EF4-FFF2-40B4-BE49-F238E27FC236}">
              <a16:creationId xmlns:a16="http://schemas.microsoft.com/office/drawing/2014/main" id="{ECEC886E-7B37-3051-7720-A689189CCA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1" t="15613" r="6928" b="13610"/>
        <a:stretch/>
      </xdr:blipFill>
      <xdr:spPr bwMode="auto">
        <a:xfrm>
          <a:off x="450484" y="115115786"/>
          <a:ext cx="1378323" cy="510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156883</xdr:colOff>
      <xdr:row>306</xdr:row>
      <xdr:rowOff>66226</xdr:rowOff>
    </xdr:from>
    <xdr:to>
      <xdr:col>1</xdr:col>
      <xdr:colOff>1826559</xdr:colOff>
      <xdr:row>307</xdr:row>
      <xdr:rowOff>340660</xdr:rowOff>
    </xdr:to>
    <xdr:pic>
      <xdr:nvPicPr>
        <xdr:cNvPr id="102" name="Imagen 101" descr="Base Metalica Tradicional Para Mop | MercadoLibre 📦">
          <a:extLst>
            <a:ext uri="{FF2B5EF4-FFF2-40B4-BE49-F238E27FC236}">
              <a16:creationId xmlns:a16="http://schemas.microsoft.com/office/drawing/2014/main" id="{54F96364-DE4A-6DC0-A77D-0EF22039C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777" y="117387332"/>
          <a:ext cx="1669676" cy="659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100854</xdr:colOff>
      <xdr:row>346</xdr:row>
      <xdr:rowOff>257736</xdr:rowOff>
    </xdr:from>
    <xdr:to>
      <xdr:col>1</xdr:col>
      <xdr:colOff>1714500</xdr:colOff>
      <xdr:row>350</xdr:row>
      <xdr:rowOff>154640</xdr:rowOff>
    </xdr:to>
    <xdr:pic>
      <xdr:nvPicPr>
        <xdr:cNvPr id="182" name="Imagen 181" descr="GAVETA INDUSTRIAL 25CM CALADA | Plastex">
          <a:extLst>
            <a:ext uri="{FF2B5EF4-FFF2-40B4-BE49-F238E27FC236}">
              <a16:creationId xmlns:a16="http://schemas.microsoft.com/office/drawing/2014/main" id="{DDD76B18-3E9D-9B41-7B36-0A70C28AF5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72" t="10835" r="5883" b="10771"/>
        <a:stretch/>
      </xdr:blipFill>
      <xdr:spPr bwMode="auto">
        <a:xfrm>
          <a:off x="123266" y="140689854"/>
          <a:ext cx="1613646" cy="123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197221</xdr:colOff>
      <xdr:row>355</xdr:row>
      <xdr:rowOff>71717</xdr:rowOff>
    </xdr:from>
    <xdr:to>
      <xdr:col>1</xdr:col>
      <xdr:colOff>833718</xdr:colOff>
      <xdr:row>356</xdr:row>
      <xdr:rowOff>367553</xdr:rowOff>
    </xdr:to>
    <xdr:pic>
      <xdr:nvPicPr>
        <xdr:cNvPr id="183" name="Imagen 182" descr="Gaveta base llana – La Hectárea">
          <a:extLst>
            <a:ext uri="{FF2B5EF4-FFF2-40B4-BE49-F238E27FC236}">
              <a16:creationId xmlns:a16="http://schemas.microsoft.com/office/drawing/2014/main" id="{BA598407-9E41-8623-753B-3230CA6F7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90" t="6472" r="14775" b="5266"/>
        <a:stretch/>
      </xdr:blipFill>
      <xdr:spPr bwMode="auto">
        <a:xfrm>
          <a:off x="224115" y="137653058"/>
          <a:ext cx="636497" cy="726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136711</xdr:colOff>
      <xdr:row>361</xdr:row>
      <xdr:rowOff>125514</xdr:rowOff>
    </xdr:from>
    <xdr:to>
      <xdr:col>1</xdr:col>
      <xdr:colOff>1703294</xdr:colOff>
      <xdr:row>362</xdr:row>
      <xdr:rowOff>80685</xdr:rowOff>
    </xdr:to>
    <xdr:pic>
      <xdr:nvPicPr>
        <xdr:cNvPr id="184" name="Imagen 183" descr="Pallet Piso ECO en PALLETS - Avicola - Industrial | Pica">
          <a:extLst>
            <a:ext uri="{FF2B5EF4-FFF2-40B4-BE49-F238E27FC236}">
              <a16:creationId xmlns:a16="http://schemas.microsoft.com/office/drawing/2014/main" id="{68C5A112-D359-8C7A-AE07-A142982BDC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4" t="36732" r="3830" b="29679"/>
        <a:stretch/>
      </xdr:blipFill>
      <xdr:spPr bwMode="auto">
        <a:xfrm>
          <a:off x="163605" y="140396267"/>
          <a:ext cx="1566583" cy="45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56029</xdr:colOff>
      <xdr:row>372</xdr:row>
      <xdr:rowOff>112059</xdr:rowOff>
    </xdr:from>
    <xdr:to>
      <xdr:col>1</xdr:col>
      <xdr:colOff>1008528</xdr:colOff>
      <xdr:row>377</xdr:row>
      <xdr:rowOff>266701</xdr:rowOff>
    </xdr:to>
    <xdr:pic>
      <xdr:nvPicPr>
        <xdr:cNvPr id="185" name="Imagen 184" descr="Balde Indust Gd/ B+T 22Lt Azul">
          <a:extLst>
            <a:ext uri="{FF2B5EF4-FFF2-40B4-BE49-F238E27FC236}">
              <a16:creationId xmlns:a16="http://schemas.microsoft.com/office/drawing/2014/main" id="{CD2E7520-585F-A7E0-F639-21496F79E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95" t="28586" r="32026" b="28794"/>
        <a:stretch/>
      </xdr:blipFill>
      <xdr:spPr bwMode="auto">
        <a:xfrm>
          <a:off x="78441" y="135131735"/>
          <a:ext cx="952499" cy="1355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1084727</xdr:colOff>
      <xdr:row>376</xdr:row>
      <xdr:rowOff>64991</xdr:rowOff>
    </xdr:from>
    <xdr:to>
      <xdr:col>1</xdr:col>
      <xdr:colOff>1837763</xdr:colOff>
      <xdr:row>378</xdr:row>
      <xdr:rowOff>199461</xdr:rowOff>
    </xdr:to>
    <xdr:pic>
      <xdr:nvPicPr>
        <xdr:cNvPr id="186" name="Imagen 185" descr="Balde Industrial Chico 4Lts en Varios - Agrícola - Industrial | Pica">
          <a:extLst>
            <a:ext uri="{FF2B5EF4-FFF2-40B4-BE49-F238E27FC236}">
              <a16:creationId xmlns:a16="http://schemas.microsoft.com/office/drawing/2014/main" id="{49B8CE18-C318-F8BD-4035-A6D81400BA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04" t="42089" r="34118" b="14783"/>
        <a:stretch/>
      </xdr:blipFill>
      <xdr:spPr bwMode="auto">
        <a:xfrm>
          <a:off x="1111621" y="145858003"/>
          <a:ext cx="753036" cy="67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1127307</xdr:colOff>
      <xdr:row>329</xdr:row>
      <xdr:rowOff>224116</xdr:rowOff>
    </xdr:from>
    <xdr:to>
      <xdr:col>1</xdr:col>
      <xdr:colOff>1833279</xdr:colOff>
      <xdr:row>331</xdr:row>
      <xdr:rowOff>212909</xdr:rowOff>
    </xdr:to>
    <xdr:pic>
      <xdr:nvPicPr>
        <xdr:cNvPr id="187" name="Imagen 186" descr="Dispensador de Jabón 800 ml - Dispensadores de jabón Pasto, Bucaramanga,  Barranquilla">
          <a:extLst>
            <a:ext uri="{FF2B5EF4-FFF2-40B4-BE49-F238E27FC236}">
              <a16:creationId xmlns:a16="http://schemas.microsoft.com/office/drawing/2014/main" id="{D4ECDB10-01F9-6B52-01F8-35BFB80F27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29" t="585" r="22354" b="528"/>
        <a:stretch/>
      </xdr:blipFill>
      <xdr:spPr bwMode="auto">
        <a:xfrm>
          <a:off x="1154201" y="126796798"/>
          <a:ext cx="705972" cy="1010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42583</xdr:colOff>
      <xdr:row>327</xdr:row>
      <xdr:rowOff>17082</xdr:rowOff>
    </xdr:from>
    <xdr:to>
      <xdr:col>1</xdr:col>
      <xdr:colOff>1039906</xdr:colOff>
      <xdr:row>328</xdr:row>
      <xdr:rowOff>385482</xdr:rowOff>
    </xdr:to>
    <xdr:pic>
      <xdr:nvPicPr>
        <xdr:cNvPr id="188" name="Imagen 187" descr="DISPENSADOR PAPEL JUMBO T1011 AQUARAME - CYA">
          <a:extLst>
            <a:ext uri="{FF2B5EF4-FFF2-40B4-BE49-F238E27FC236}">
              <a16:creationId xmlns:a16="http://schemas.microsoft.com/office/drawing/2014/main" id="{E75064C8-29C8-6FF7-1817-F76A49C2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77" y="125567788"/>
          <a:ext cx="997323" cy="879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981634</xdr:colOff>
      <xdr:row>327</xdr:row>
      <xdr:rowOff>85163</xdr:rowOff>
    </xdr:from>
    <xdr:to>
      <xdr:col>1</xdr:col>
      <xdr:colOff>1872366</xdr:colOff>
      <xdr:row>328</xdr:row>
      <xdr:rowOff>302558</xdr:rowOff>
    </xdr:to>
    <xdr:pic>
      <xdr:nvPicPr>
        <xdr:cNvPr id="189" name="Imagen 188" descr="Dispensador De Papel Toalla En Z">
          <a:extLst>
            <a:ext uri="{FF2B5EF4-FFF2-40B4-BE49-F238E27FC236}">
              <a16:creationId xmlns:a16="http://schemas.microsoft.com/office/drawing/2014/main" id="{562C094A-6EB3-7D10-9DD7-327EBD9869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15613" r="131" b="20374"/>
        <a:stretch/>
      </xdr:blipFill>
      <xdr:spPr bwMode="auto">
        <a:xfrm>
          <a:off x="1008528" y="125635869"/>
          <a:ext cx="890732" cy="728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145678</xdr:colOff>
      <xdr:row>28</xdr:row>
      <xdr:rowOff>30864</xdr:rowOff>
    </xdr:from>
    <xdr:to>
      <xdr:col>1</xdr:col>
      <xdr:colOff>907677</xdr:colOff>
      <xdr:row>29</xdr:row>
      <xdr:rowOff>64432</xdr:rowOff>
    </xdr:to>
    <xdr:pic>
      <xdr:nvPicPr>
        <xdr:cNvPr id="12" name="Imagen 11" descr="ESTROPAJO ALAMBRE ESTRELLA">
          <a:extLst>
            <a:ext uri="{FF2B5EF4-FFF2-40B4-BE49-F238E27FC236}">
              <a16:creationId xmlns:a16="http://schemas.microsoft.com/office/drawing/2014/main" id="{7B853291-7C41-27F7-898F-DA732FADD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90" y="10149776"/>
          <a:ext cx="761999" cy="609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661147</xdr:colOff>
      <xdr:row>55</xdr:row>
      <xdr:rowOff>304800</xdr:rowOff>
    </xdr:from>
    <xdr:to>
      <xdr:col>1</xdr:col>
      <xdr:colOff>1411940</xdr:colOff>
      <xdr:row>58</xdr:row>
      <xdr:rowOff>192741</xdr:rowOff>
    </xdr:to>
    <xdr:pic>
      <xdr:nvPicPr>
        <xdr:cNvPr id="13" name="Imagen 12" descr="Toallas Desechables AcolchaMAX Megarollo - Familia®">
          <a:extLst>
            <a:ext uri="{FF2B5EF4-FFF2-40B4-BE49-F238E27FC236}">
              <a16:creationId xmlns:a16="http://schemas.microsoft.com/office/drawing/2014/main" id="{F4CF0DB0-0210-48F3-F72F-B196CC7085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39" t="17639" r="23840" b="16472"/>
        <a:stretch>
          <a:fillRect/>
        </a:stretch>
      </xdr:blipFill>
      <xdr:spPr bwMode="auto">
        <a:xfrm>
          <a:off x="688041" y="22071106"/>
          <a:ext cx="750793" cy="909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1203514</xdr:colOff>
      <xdr:row>285</xdr:row>
      <xdr:rowOff>53787</xdr:rowOff>
    </xdr:from>
    <xdr:to>
      <xdr:col>1</xdr:col>
      <xdr:colOff>1763808</xdr:colOff>
      <xdr:row>288</xdr:row>
      <xdr:rowOff>35858</xdr:rowOff>
    </xdr:to>
    <xdr:pic>
      <xdr:nvPicPr>
        <xdr:cNvPr id="11" name="Imagen 10" descr="Cabeza Mopa Industrial La brujita Unidad en Tipti | Tipti">
          <a:extLst>
            <a:ext uri="{FF2B5EF4-FFF2-40B4-BE49-F238E27FC236}">
              <a16:creationId xmlns:a16="http://schemas.microsoft.com/office/drawing/2014/main" id="{EE03A952-1B4C-A748-8ABC-371C7DC085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03" t="16611" r="14771"/>
        <a:stretch>
          <a:fillRect/>
        </a:stretch>
      </xdr:blipFill>
      <xdr:spPr bwMode="auto">
        <a:xfrm>
          <a:off x="1230408" y="109575599"/>
          <a:ext cx="560294" cy="1084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78440</xdr:colOff>
      <xdr:row>156</xdr:row>
      <xdr:rowOff>56028</xdr:rowOff>
    </xdr:from>
    <xdr:to>
      <xdr:col>1</xdr:col>
      <xdr:colOff>862854</xdr:colOff>
      <xdr:row>158</xdr:row>
      <xdr:rowOff>257734</xdr:rowOff>
    </xdr:to>
    <xdr:pic>
      <xdr:nvPicPr>
        <xdr:cNvPr id="14" name="Imagen 13" descr="Gafas Yukón Dieléctricas - Grupo Solis">
          <a:extLst>
            <a:ext uri="{FF2B5EF4-FFF2-40B4-BE49-F238E27FC236}">
              <a16:creationId xmlns:a16="http://schemas.microsoft.com/office/drawing/2014/main" id="{C7C23BDD-1CF7-64AF-E960-AE9A0054C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2" y="60153175"/>
          <a:ext cx="784414" cy="874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941292</xdr:colOff>
      <xdr:row>156</xdr:row>
      <xdr:rowOff>179292</xdr:rowOff>
    </xdr:from>
    <xdr:to>
      <xdr:col>1</xdr:col>
      <xdr:colOff>1810598</xdr:colOff>
      <xdr:row>158</xdr:row>
      <xdr:rowOff>257734</xdr:rowOff>
    </xdr:to>
    <xdr:pic>
      <xdr:nvPicPr>
        <xdr:cNvPr id="15" name="Imagen 14" descr="MONOGAFAS 3M, 334AF, LENTE CLARO - Implementos de seguridad ...">
          <a:extLst>
            <a:ext uri="{FF2B5EF4-FFF2-40B4-BE49-F238E27FC236}">
              <a16:creationId xmlns:a16="http://schemas.microsoft.com/office/drawing/2014/main" id="{9957BF5A-9EC5-8ADE-365A-811EDC2CFD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" b="21615"/>
        <a:stretch>
          <a:fillRect/>
        </a:stretch>
      </xdr:blipFill>
      <xdr:spPr bwMode="auto">
        <a:xfrm>
          <a:off x="963704" y="60276439"/>
          <a:ext cx="869306" cy="750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173</xdr:row>
      <xdr:rowOff>154638</xdr:rowOff>
    </xdr:from>
    <xdr:to>
      <xdr:col>1</xdr:col>
      <xdr:colOff>995083</xdr:colOff>
      <xdr:row>176</xdr:row>
      <xdr:rowOff>94126</xdr:rowOff>
    </xdr:to>
    <xdr:pic>
      <xdr:nvPicPr>
        <xdr:cNvPr id="16" name="Imagen 15" descr="Rodillera ajustable de gel y EVA - TRUPER - Kywi">
          <a:extLst>
            <a:ext uri="{FF2B5EF4-FFF2-40B4-BE49-F238E27FC236}">
              <a16:creationId xmlns:a16="http://schemas.microsoft.com/office/drawing/2014/main" id="{F36FFBB5-4292-B53E-9A48-22B9D4D1A6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2" t="13037" r="5360" b="12386"/>
        <a:stretch>
          <a:fillRect/>
        </a:stretch>
      </xdr:blipFill>
      <xdr:spPr bwMode="auto">
        <a:xfrm>
          <a:off x="141194" y="64799132"/>
          <a:ext cx="880783" cy="880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974912</xdr:colOff>
      <xdr:row>188</xdr:row>
      <xdr:rowOff>161364</xdr:rowOff>
    </xdr:from>
    <xdr:to>
      <xdr:col>1</xdr:col>
      <xdr:colOff>1899877</xdr:colOff>
      <xdr:row>190</xdr:row>
      <xdr:rowOff>318246</xdr:rowOff>
    </xdr:to>
    <xdr:pic>
      <xdr:nvPicPr>
        <xdr:cNvPr id="17" name="Imagen 16" descr="Mascarilla Full Face Polygard/680 - Proteseg Proteseg">
          <a:extLst>
            <a:ext uri="{FF2B5EF4-FFF2-40B4-BE49-F238E27FC236}">
              <a16:creationId xmlns:a16="http://schemas.microsoft.com/office/drawing/2014/main" id="{684FB647-A650-4162-FABB-E7FF86C777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13" t="5135" r="22139" b="5006"/>
        <a:stretch>
          <a:fillRect/>
        </a:stretch>
      </xdr:blipFill>
      <xdr:spPr bwMode="auto">
        <a:xfrm>
          <a:off x="1001806" y="71260446"/>
          <a:ext cx="924965" cy="1089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67235</xdr:colOff>
      <xdr:row>254</xdr:row>
      <xdr:rowOff>123265</xdr:rowOff>
    </xdr:from>
    <xdr:to>
      <xdr:col>1</xdr:col>
      <xdr:colOff>1725706</xdr:colOff>
      <xdr:row>255</xdr:row>
      <xdr:rowOff>255496</xdr:rowOff>
    </xdr:to>
    <xdr:pic>
      <xdr:nvPicPr>
        <xdr:cNvPr id="18" name="Imagen 17" descr="Abrillantador Lana 80cm Mango Metálico Prodelsol 15000 X 80 X 17 Cm en  Tipti | Tipti">
          <a:extLst>
            <a:ext uri="{FF2B5EF4-FFF2-40B4-BE49-F238E27FC236}">
              <a16:creationId xmlns:a16="http://schemas.microsoft.com/office/drawing/2014/main" id="{9A3F182E-2241-7F41-6556-1130D131DB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3" t="61706" r="9543" b="8218"/>
        <a:stretch>
          <a:fillRect/>
        </a:stretch>
      </xdr:blipFill>
      <xdr:spPr bwMode="auto">
        <a:xfrm>
          <a:off x="89647" y="104203500"/>
          <a:ext cx="1658471" cy="649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156883</xdr:colOff>
      <xdr:row>255</xdr:row>
      <xdr:rowOff>358588</xdr:rowOff>
    </xdr:from>
    <xdr:to>
      <xdr:col>1</xdr:col>
      <xdr:colOff>1692088</xdr:colOff>
      <xdr:row>256</xdr:row>
      <xdr:rowOff>389964</xdr:rowOff>
    </xdr:to>
    <xdr:pic>
      <xdr:nvPicPr>
        <xdr:cNvPr id="25" name="Imagen 24" descr="Cepillo Piso Cerda Natural 60 M/Metal - PRODELSOL - Kywi">
          <a:extLst>
            <a:ext uri="{FF2B5EF4-FFF2-40B4-BE49-F238E27FC236}">
              <a16:creationId xmlns:a16="http://schemas.microsoft.com/office/drawing/2014/main" id="{406AA102-7D81-BA95-6021-CFFD793C80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81" t="21216" r="7451" b="8927"/>
        <a:stretch>
          <a:fillRect/>
        </a:stretch>
      </xdr:blipFill>
      <xdr:spPr bwMode="auto">
        <a:xfrm>
          <a:off x="179295" y="104920676"/>
          <a:ext cx="1535205" cy="549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125506</xdr:colOff>
      <xdr:row>330</xdr:row>
      <xdr:rowOff>197223</xdr:rowOff>
    </xdr:from>
    <xdr:to>
      <xdr:col>1</xdr:col>
      <xdr:colOff>954741</xdr:colOff>
      <xdr:row>331</xdr:row>
      <xdr:rowOff>468406</xdr:rowOff>
    </xdr:to>
    <xdr:pic>
      <xdr:nvPicPr>
        <xdr:cNvPr id="26" name="Imagen 25" descr="Dispensador Toalla Rollo 300 mts Plástico - Higiénico">
          <a:extLst>
            <a:ext uri="{FF2B5EF4-FFF2-40B4-BE49-F238E27FC236}">
              <a16:creationId xmlns:a16="http://schemas.microsoft.com/office/drawing/2014/main" id="{17A488CD-5061-9F0E-1BD6-12ECA4AF99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26" t="15661" r="13725" b="11251"/>
        <a:stretch>
          <a:fillRect/>
        </a:stretch>
      </xdr:blipFill>
      <xdr:spPr bwMode="auto">
        <a:xfrm>
          <a:off x="152400" y="127280894"/>
          <a:ext cx="829235" cy="782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179294</xdr:colOff>
      <xdr:row>332</xdr:row>
      <xdr:rowOff>78440</xdr:rowOff>
    </xdr:from>
    <xdr:to>
      <xdr:col>1</xdr:col>
      <xdr:colOff>862852</xdr:colOff>
      <xdr:row>333</xdr:row>
      <xdr:rowOff>423580</xdr:rowOff>
    </xdr:to>
    <xdr:pic>
      <xdr:nvPicPr>
        <xdr:cNvPr id="27" name="Imagen 26" descr="Caballete Plegable Piso Resbaloso Rimax - RIMAX - Kywi">
          <a:extLst>
            <a:ext uri="{FF2B5EF4-FFF2-40B4-BE49-F238E27FC236}">
              <a16:creationId xmlns:a16="http://schemas.microsoft.com/office/drawing/2014/main" id="{3AF6A7AA-D769-2659-990C-2287BC2847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46" t="3143" r="16862" b="1"/>
        <a:stretch>
          <a:fillRect/>
        </a:stretch>
      </xdr:blipFill>
      <xdr:spPr bwMode="auto">
        <a:xfrm>
          <a:off x="201706" y="125853264"/>
          <a:ext cx="683558" cy="930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907676</xdr:colOff>
      <xdr:row>332</xdr:row>
      <xdr:rowOff>134470</xdr:rowOff>
    </xdr:from>
    <xdr:to>
      <xdr:col>1</xdr:col>
      <xdr:colOff>1784176</xdr:colOff>
      <xdr:row>333</xdr:row>
      <xdr:rowOff>387722</xdr:rowOff>
    </xdr:to>
    <xdr:pic>
      <xdr:nvPicPr>
        <xdr:cNvPr id="28" name="Imagen 27" descr="Balde 16 L con escurridor – Plastifuncional tienda en linea">
          <a:extLst>
            <a:ext uri="{FF2B5EF4-FFF2-40B4-BE49-F238E27FC236}">
              <a16:creationId xmlns:a16="http://schemas.microsoft.com/office/drawing/2014/main" id="{B56B0729-47D7-9648-CB13-5E529C8A31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80" t="4718" r="10588"/>
        <a:stretch>
          <a:fillRect/>
        </a:stretch>
      </xdr:blipFill>
      <xdr:spPr bwMode="auto">
        <a:xfrm>
          <a:off x="930088" y="135176558"/>
          <a:ext cx="876500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923365</xdr:colOff>
      <xdr:row>336</xdr:row>
      <xdr:rowOff>17930</xdr:rowOff>
    </xdr:from>
    <xdr:to>
      <xdr:col>1</xdr:col>
      <xdr:colOff>1844488</xdr:colOff>
      <xdr:row>337</xdr:row>
      <xdr:rowOff>338420</xdr:rowOff>
    </xdr:to>
    <xdr:pic>
      <xdr:nvPicPr>
        <xdr:cNvPr id="31" name="Imagen 30" descr="Carro Multiuso Tres Niveles 120 Kilos.">
          <a:extLst>
            <a:ext uri="{FF2B5EF4-FFF2-40B4-BE49-F238E27FC236}">
              <a16:creationId xmlns:a16="http://schemas.microsoft.com/office/drawing/2014/main" id="{FBB7545E-C10B-D4A8-E758-F020537031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52" t="10995" r="11766" b="13089"/>
        <a:stretch>
          <a:fillRect/>
        </a:stretch>
      </xdr:blipFill>
      <xdr:spPr bwMode="auto">
        <a:xfrm>
          <a:off x="950259" y="130490259"/>
          <a:ext cx="921123" cy="86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67235</xdr:colOff>
      <xdr:row>365</xdr:row>
      <xdr:rowOff>349624</xdr:rowOff>
    </xdr:from>
    <xdr:to>
      <xdr:col>1</xdr:col>
      <xdr:colOff>1098177</xdr:colOff>
      <xdr:row>369</xdr:row>
      <xdr:rowOff>141195</xdr:rowOff>
    </xdr:to>
    <xdr:pic>
      <xdr:nvPicPr>
        <xdr:cNvPr id="35" name="Imagen 34" descr="Contenedor de residuos negro 120 litros con pedal">
          <a:extLst>
            <a:ext uri="{FF2B5EF4-FFF2-40B4-BE49-F238E27FC236}">
              <a16:creationId xmlns:a16="http://schemas.microsoft.com/office/drawing/2014/main" id="{C7AD65A1-20FA-C94B-64BF-3DD533EFFD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18" t="2080" r="20523" b="1766"/>
        <a:stretch>
          <a:fillRect/>
        </a:stretch>
      </xdr:blipFill>
      <xdr:spPr bwMode="auto">
        <a:xfrm>
          <a:off x="89647" y="139425830"/>
          <a:ext cx="1030942" cy="1107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33617</xdr:colOff>
      <xdr:row>369</xdr:row>
      <xdr:rowOff>78441</xdr:rowOff>
    </xdr:from>
    <xdr:to>
      <xdr:col>1</xdr:col>
      <xdr:colOff>1145502</xdr:colOff>
      <xdr:row>371</xdr:row>
      <xdr:rowOff>286870</xdr:rowOff>
    </xdr:to>
    <xdr:pic>
      <xdr:nvPicPr>
        <xdr:cNvPr id="41" name="Imagen 40" descr="Punto Ecológico de 53 Litros Cuatro Tachos – Biomundo Ecuador">
          <a:extLst>
            <a:ext uri="{FF2B5EF4-FFF2-40B4-BE49-F238E27FC236}">
              <a16:creationId xmlns:a16="http://schemas.microsoft.com/office/drawing/2014/main" id="{CCAFB01C-30C5-EFE6-81AD-8DCBE61E47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26" t="40052" r="11634" b="6372"/>
        <a:stretch>
          <a:fillRect/>
        </a:stretch>
      </xdr:blipFill>
      <xdr:spPr bwMode="auto">
        <a:xfrm>
          <a:off x="56029" y="149867470"/>
          <a:ext cx="1111885" cy="78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1243851</xdr:colOff>
      <xdr:row>369</xdr:row>
      <xdr:rowOff>109889</xdr:rowOff>
    </xdr:from>
    <xdr:to>
      <xdr:col>1</xdr:col>
      <xdr:colOff>1848970</xdr:colOff>
      <xdr:row>371</xdr:row>
      <xdr:rowOff>275664</xdr:rowOff>
    </xdr:to>
    <xdr:pic>
      <xdr:nvPicPr>
        <xdr:cNvPr id="42" name="Imagen 41" descr="Tacho Pedal Urban de 20 lts color gris con tapa de cierre suave. - CASA  PICA - Kywi">
          <a:extLst>
            <a:ext uri="{FF2B5EF4-FFF2-40B4-BE49-F238E27FC236}">
              <a16:creationId xmlns:a16="http://schemas.microsoft.com/office/drawing/2014/main" id="{384965FB-473D-BC62-DC8B-FDD4109FB1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75" t="8323" r="23137" b="9493"/>
        <a:stretch>
          <a:fillRect/>
        </a:stretch>
      </xdr:blipFill>
      <xdr:spPr bwMode="auto">
        <a:xfrm>
          <a:off x="1266263" y="149898918"/>
          <a:ext cx="605119" cy="741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170331</xdr:colOff>
      <xdr:row>149</xdr:row>
      <xdr:rowOff>35859</xdr:rowOff>
    </xdr:from>
    <xdr:to>
      <xdr:col>1</xdr:col>
      <xdr:colOff>1810871</xdr:colOff>
      <xdr:row>150</xdr:row>
      <xdr:rowOff>277906</xdr:rowOff>
    </xdr:to>
    <xdr:pic>
      <xdr:nvPicPr>
        <xdr:cNvPr id="3" name="Imagen 2" descr="Plantilla para calzado industrial Truper antifatiga">
          <a:extLst>
            <a:ext uri="{FF2B5EF4-FFF2-40B4-BE49-F238E27FC236}">
              <a16:creationId xmlns:a16="http://schemas.microsoft.com/office/drawing/2014/main" id="{0607CEAE-BAAE-2AE7-B658-F05BCA6349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3" t="19707" r="3650" b="15723"/>
        <a:stretch>
          <a:fillRect/>
        </a:stretch>
      </xdr:blipFill>
      <xdr:spPr bwMode="auto">
        <a:xfrm>
          <a:off x="197225" y="57015530"/>
          <a:ext cx="1640540" cy="636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887506</xdr:colOff>
      <xdr:row>191</xdr:row>
      <xdr:rowOff>89648</xdr:rowOff>
    </xdr:from>
    <xdr:to>
      <xdr:col>1</xdr:col>
      <xdr:colOff>1820147</xdr:colOff>
      <xdr:row>192</xdr:row>
      <xdr:rowOff>405517</xdr:rowOff>
    </xdr:to>
    <xdr:pic>
      <xdr:nvPicPr>
        <xdr:cNvPr id="5" name="Imagen 4" descr="Respirador Plegable Desechable Valvulado 3M™ 9822, N95 | 3M Costa Rica">
          <a:extLst>
            <a:ext uri="{FF2B5EF4-FFF2-40B4-BE49-F238E27FC236}">
              <a16:creationId xmlns:a16="http://schemas.microsoft.com/office/drawing/2014/main" id="{8339E2DC-C2F1-175D-A30A-89F97C38C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72587224"/>
          <a:ext cx="932641" cy="78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98613</xdr:colOff>
      <xdr:row>223</xdr:row>
      <xdr:rowOff>89644</xdr:rowOff>
    </xdr:from>
    <xdr:to>
      <xdr:col>1</xdr:col>
      <xdr:colOff>1129552</xdr:colOff>
      <xdr:row>225</xdr:row>
      <xdr:rowOff>268942</xdr:rowOff>
    </xdr:to>
    <xdr:pic>
      <xdr:nvPicPr>
        <xdr:cNvPr id="7" name="Imagen 6" descr="Guante Soldadura Aluminizado Guantes Antiheat Sonew - Protección Alta  Temperatura Soldadura Industrial Equipo Seguridad Industrial Ignífugo">
          <a:extLst>
            <a:ext uri="{FF2B5EF4-FFF2-40B4-BE49-F238E27FC236}">
              <a16:creationId xmlns:a16="http://schemas.microsoft.com/office/drawing/2014/main" id="{53886482-C259-241B-1985-31C96B6631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910"/>
        <a:stretch>
          <a:fillRect/>
        </a:stretch>
      </xdr:blipFill>
      <xdr:spPr bwMode="auto">
        <a:xfrm>
          <a:off x="125507" y="85003338"/>
          <a:ext cx="1030939" cy="1013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233083</xdr:colOff>
      <xdr:row>221</xdr:row>
      <xdr:rowOff>89639</xdr:rowOff>
    </xdr:from>
    <xdr:to>
      <xdr:col>1</xdr:col>
      <xdr:colOff>968188</xdr:colOff>
      <xdr:row>223</xdr:row>
      <xdr:rowOff>44825</xdr:rowOff>
    </xdr:to>
    <xdr:pic>
      <xdr:nvPicPr>
        <xdr:cNvPr id="8" name="Imagen 7" descr="Guante con Revestimiento Térmico L320 Talla L - Protección y Calidez |  Master en Promart">
          <a:extLst>
            <a:ext uri="{FF2B5EF4-FFF2-40B4-BE49-F238E27FC236}">
              <a16:creationId xmlns:a16="http://schemas.microsoft.com/office/drawing/2014/main" id="{1E440600-2D85-21AF-00A7-03501E5893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26" t="7936" r="27007" b="7268"/>
        <a:stretch>
          <a:fillRect/>
        </a:stretch>
      </xdr:blipFill>
      <xdr:spPr bwMode="auto">
        <a:xfrm>
          <a:off x="259977" y="84088933"/>
          <a:ext cx="735105" cy="869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242048</xdr:colOff>
      <xdr:row>219</xdr:row>
      <xdr:rowOff>331692</xdr:rowOff>
    </xdr:from>
    <xdr:to>
      <xdr:col>1</xdr:col>
      <xdr:colOff>878542</xdr:colOff>
      <xdr:row>221</xdr:row>
      <xdr:rowOff>53786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B792420-F6ED-CD41-6570-1E6422D486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24" t="8351" r="25339" b="8142"/>
        <a:stretch>
          <a:fillRect/>
        </a:stretch>
      </xdr:blipFill>
      <xdr:spPr bwMode="auto">
        <a:xfrm>
          <a:off x="268942" y="83219363"/>
          <a:ext cx="636494" cy="833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44823</xdr:colOff>
      <xdr:row>232</xdr:row>
      <xdr:rowOff>259982</xdr:rowOff>
    </xdr:from>
    <xdr:to>
      <xdr:col>1</xdr:col>
      <xdr:colOff>1039906</xdr:colOff>
      <xdr:row>235</xdr:row>
      <xdr:rowOff>358593</xdr:rowOff>
    </xdr:to>
    <xdr:pic>
      <xdr:nvPicPr>
        <xdr:cNvPr id="48" name="Imagen 47" descr="Guante Pro C10 - Guantes Máster">
          <a:extLst>
            <a:ext uri="{FF2B5EF4-FFF2-40B4-BE49-F238E27FC236}">
              <a16:creationId xmlns:a16="http://schemas.microsoft.com/office/drawing/2014/main" id="{77B676A6-83F4-9728-CCB7-16D9D107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7" y="89548453"/>
          <a:ext cx="995083" cy="1174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977156</xdr:colOff>
      <xdr:row>230</xdr:row>
      <xdr:rowOff>71718</xdr:rowOff>
    </xdr:from>
    <xdr:to>
      <xdr:col>1</xdr:col>
      <xdr:colOff>1846732</xdr:colOff>
      <xdr:row>232</xdr:row>
      <xdr:rowOff>242048</xdr:rowOff>
    </xdr:to>
    <xdr:pic>
      <xdr:nvPicPr>
        <xdr:cNvPr id="53" name="Imagen 52" descr="Guantes de Latex Examinación Hospitalario - ? INSUMOS MEDICOS">
          <a:extLst>
            <a:ext uri="{FF2B5EF4-FFF2-40B4-BE49-F238E27FC236}">
              <a16:creationId xmlns:a16="http://schemas.microsoft.com/office/drawing/2014/main" id="{215621EE-129A-AD7A-2852-1D7F2360AD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20" r="18249" b="2573"/>
        <a:stretch>
          <a:fillRect/>
        </a:stretch>
      </xdr:blipFill>
      <xdr:spPr bwMode="auto">
        <a:xfrm>
          <a:off x="1004050" y="88374071"/>
          <a:ext cx="869576" cy="1156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62754</xdr:colOff>
      <xdr:row>247</xdr:row>
      <xdr:rowOff>277906</xdr:rowOff>
    </xdr:from>
    <xdr:to>
      <xdr:col>1</xdr:col>
      <xdr:colOff>1004048</xdr:colOff>
      <xdr:row>249</xdr:row>
      <xdr:rowOff>8964</xdr:rowOff>
    </xdr:to>
    <xdr:pic>
      <xdr:nvPicPr>
        <xdr:cNvPr id="57" name="Imagen 56" descr="Escoba industrial dura | La Brujita: ¡Compara y elige la mejor!">
          <a:extLst>
            <a:ext uri="{FF2B5EF4-FFF2-40B4-BE49-F238E27FC236}">
              <a16:creationId xmlns:a16="http://schemas.microsoft.com/office/drawing/2014/main" id="{21DCCA21-839C-6719-1B8F-2B865D94D9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10" t="35213" r="10740" b="34605"/>
        <a:stretch>
          <a:fillRect/>
        </a:stretch>
      </xdr:blipFill>
      <xdr:spPr bwMode="auto">
        <a:xfrm>
          <a:off x="89648" y="96316800"/>
          <a:ext cx="941294" cy="519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1021976</xdr:colOff>
      <xdr:row>247</xdr:row>
      <xdr:rowOff>44824</xdr:rowOff>
    </xdr:from>
    <xdr:to>
      <xdr:col>1</xdr:col>
      <xdr:colOff>1846730</xdr:colOff>
      <xdr:row>249</xdr:row>
      <xdr:rowOff>419098</xdr:rowOff>
    </xdr:to>
    <xdr:pic>
      <xdr:nvPicPr>
        <xdr:cNvPr id="61" name="Imagen 60" descr="ESCOBA MADERA - Din y Don">
          <a:extLst>
            <a:ext uri="{FF2B5EF4-FFF2-40B4-BE49-F238E27FC236}">
              <a16:creationId xmlns:a16="http://schemas.microsoft.com/office/drawing/2014/main" id="{19C84F6B-6B9E-3C98-6FFF-8AF061C86B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09" t="60731" r="37462"/>
        <a:stretch>
          <a:fillRect/>
        </a:stretch>
      </xdr:blipFill>
      <xdr:spPr bwMode="auto">
        <a:xfrm>
          <a:off x="1048870" y="96083718"/>
          <a:ext cx="824754" cy="1163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134021</xdr:colOff>
      <xdr:row>261</xdr:row>
      <xdr:rowOff>99061</xdr:rowOff>
    </xdr:from>
    <xdr:to>
      <xdr:col>1</xdr:col>
      <xdr:colOff>1837764</xdr:colOff>
      <xdr:row>263</xdr:row>
      <xdr:rowOff>224122</xdr:rowOff>
    </xdr:to>
    <xdr:pic>
      <xdr:nvPicPr>
        <xdr:cNvPr id="98" name="Imagen 97" descr="Bastones para Escoba - Página web de articuloslimpiezaframa">
          <a:extLst>
            <a:ext uri="{FF2B5EF4-FFF2-40B4-BE49-F238E27FC236}">
              <a16:creationId xmlns:a16="http://schemas.microsoft.com/office/drawing/2014/main" id="{AB5D8FEE-C943-AEB0-BB90-CC4E091FE7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46" r="13714"/>
        <a:stretch>
          <a:fillRect/>
        </a:stretch>
      </xdr:blipFill>
      <xdr:spPr bwMode="auto">
        <a:xfrm rot="5400000">
          <a:off x="681315" y="102359014"/>
          <a:ext cx="662943" cy="1703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98613</xdr:colOff>
      <xdr:row>264</xdr:row>
      <xdr:rowOff>62753</xdr:rowOff>
    </xdr:from>
    <xdr:to>
      <xdr:col>1</xdr:col>
      <xdr:colOff>1039907</xdr:colOff>
      <xdr:row>269</xdr:row>
      <xdr:rowOff>138955</xdr:rowOff>
    </xdr:to>
    <xdr:pic>
      <xdr:nvPicPr>
        <xdr:cNvPr id="111" name="Imagen 110" descr="PALO DE ALUMINIO 1.5 MTS | MANUQUINSA">
          <a:extLst>
            <a:ext uri="{FF2B5EF4-FFF2-40B4-BE49-F238E27FC236}">
              <a16:creationId xmlns:a16="http://schemas.microsoft.com/office/drawing/2014/main" id="{9245C33D-6D43-4F55-5EBB-7B12B8D544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20" r="22836"/>
        <a:stretch>
          <a:fillRect/>
        </a:stretch>
      </xdr:blipFill>
      <xdr:spPr bwMode="auto">
        <a:xfrm>
          <a:off x="125507" y="103649929"/>
          <a:ext cx="941294" cy="1483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1138519</xdr:colOff>
      <xdr:row>264</xdr:row>
      <xdr:rowOff>143436</xdr:rowOff>
    </xdr:from>
    <xdr:to>
      <xdr:col>1</xdr:col>
      <xdr:colOff>1846730</xdr:colOff>
      <xdr:row>269</xdr:row>
      <xdr:rowOff>98613</xdr:rowOff>
    </xdr:to>
    <xdr:pic>
      <xdr:nvPicPr>
        <xdr:cNvPr id="112" name="Imagen 111" descr="Fibra Vidrio Reflector Bastones De Nieve Naranjas Con Reflector - Pack De  10 Unidades, 48 Pulgadas, Fibra De Vidrio Postes Fibra Vidrio Reflectantes">
          <a:extLst>
            <a:ext uri="{FF2B5EF4-FFF2-40B4-BE49-F238E27FC236}">
              <a16:creationId xmlns:a16="http://schemas.microsoft.com/office/drawing/2014/main" id="{74C3DD4E-6E55-5F46-BD3C-3FF99EEBEA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58" r="17831" b="9243"/>
        <a:stretch>
          <a:fillRect/>
        </a:stretch>
      </xdr:blipFill>
      <xdr:spPr bwMode="auto">
        <a:xfrm>
          <a:off x="1165413" y="103730612"/>
          <a:ext cx="708211" cy="1362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1165412</xdr:colOff>
      <xdr:row>276</xdr:row>
      <xdr:rowOff>44822</xdr:rowOff>
    </xdr:from>
    <xdr:to>
      <xdr:col>1</xdr:col>
      <xdr:colOff>1873624</xdr:colOff>
      <xdr:row>277</xdr:row>
      <xdr:rowOff>277906</xdr:rowOff>
    </xdr:to>
    <xdr:pic>
      <xdr:nvPicPr>
        <xdr:cNvPr id="114" name="Imagen 113" descr="Jalador d/mano higiénico.30 cm. SKU:28243 - FBK México">
          <a:extLst>
            <a:ext uri="{FF2B5EF4-FFF2-40B4-BE49-F238E27FC236}">
              <a16:creationId xmlns:a16="http://schemas.microsoft.com/office/drawing/2014/main" id="{5655138F-47F9-D5F5-C46D-355DFEFBAC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02" t="12852" r="24085" b="9020"/>
        <a:stretch>
          <a:fillRect/>
        </a:stretch>
      </xdr:blipFill>
      <xdr:spPr bwMode="auto">
        <a:xfrm>
          <a:off x="1192306" y="106402093"/>
          <a:ext cx="708212" cy="555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134471</xdr:colOff>
      <xdr:row>283</xdr:row>
      <xdr:rowOff>113492</xdr:rowOff>
    </xdr:from>
    <xdr:to>
      <xdr:col>1</xdr:col>
      <xdr:colOff>1703295</xdr:colOff>
      <xdr:row>284</xdr:row>
      <xdr:rowOff>277905</xdr:rowOff>
    </xdr:to>
    <xdr:pic>
      <xdr:nvPicPr>
        <xdr:cNvPr id="117" name="Imagen 116" descr="Jalador ultra higiénico 700 mm – Ref. V7170 – AgronetBrewing">
          <a:extLst>
            <a:ext uri="{FF2B5EF4-FFF2-40B4-BE49-F238E27FC236}">
              <a16:creationId xmlns:a16="http://schemas.microsoft.com/office/drawing/2014/main" id="{73B687A3-0BE4-678A-5D9F-687CE9220F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72" t="33055" r="10423" b="38493"/>
        <a:stretch>
          <a:fillRect/>
        </a:stretch>
      </xdr:blipFill>
      <xdr:spPr bwMode="auto">
        <a:xfrm>
          <a:off x="161365" y="109518763"/>
          <a:ext cx="1568824" cy="487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53789</xdr:colOff>
      <xdr:row>292</xdr:row>
      <xdr:rowOff>53787</xdr:rowOff>
    </xdr:from>
    <xdr:to>
      <xdr:col>1</xdr:col>
      <xdr:colOff>1111623</xdr:colOff>
      <xdr:row>294</xdr:row>
      <xdr:rowOff>57223</xdr:rowOff>
    </xdr:to>
    <xdr:pic>
      <xdr:nvPicPr>
        <xdr:cNvPr id="118" name="Imagen 117" descr="Paño Trapeador Microfibra | ProdelSol">
          <a:extLst>
            <a:ext uri="{FF2B5EF4-FFF2-40B4-BE49-F238E27FC236}">
              <a16:creationId xmlns:a16="http://schemas.microsoft.com/office/drawing/2014/main" id="{9AA4C0B8-24D8-C72A-8875-8E6602554D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60" t="28707" r="7844" b="14142"/>
        <a:stretch>
          <a:fillRect/>
        </a:stretch>
      </xdr:blipFill>
      <xdr:spPr bwMode="auto">
        <a:xfrm>
          <a:off x="80683" y="113313881"/>
          <a:ext cx="1057834" cy="61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134467</xdr:colOff>
      <xdr:row>269</xdr:row>
      <xdr:rowOff>242050</xdr:rowOff>
    </xdr:from>
    <xdr:to>
      <xdr:col>1</xdr:col>
      <xdr:colOff>1783973</xdr:colOff>
      <xdr:row>271</xdr:row>
      <xdr:rowOff>268941</xdr:rowOff>
    </xdr:to>
    <xdr:pic>
      <xdr:nvPicPr>
        <xdr:cNvPr id="119" name="Imagen 118" descr="RUBBERMAID COMMERCIAL PRODUCTS Bastón de Sujeción, 54&quot; - 28U285 |  FGH125000000 - Grainger México">
          <a:extLst>
            <a:ext uri="{FF2B5EF4-FFF2-40B4-BE49-F238E27FC236}">
              <a16:creationId xmlns:a16="http://schemas.microsoft.com/office/drawing/2014/main" id="{950E6889-7ACC-42CF-D6D6-EB937EF5AB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62" t="6308" r="23865" b="2522"/>
        <a:stretch>
          <a:fillRect/>
        </a:stretch>
      </xdr:blipFill>
      <xdr:spPr bwMode="auto">
        <a:xfrm rot="5400000">
          <a:off x="640974" y="103914390"/>
          <a:ext cx="690280" cy="1649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869578</xdr:colOff>
      <xdr:row>314</xdr:row>
      <xdr:rowOff>70725</xdr:rowOff>
    </xdr:from>
    <xdr:to>
      <xdr:col>1</xdr:col>
      <xdr:colOff>1775012</xdr:colOff>
      <xdr:row>315</xdr:row>
      <xdr:rowOff>170319</xdr:rowOff>
    </xdr:to>
    <xdr:pic>
      <xdr:nvPicPr>
        <xdr:cNvPr id="120" name="Imagen 119" descr="LA BRUJITA CEPILLO CAPRI | EL.FERRETERO">
          <a:extLst>
            <a:ext uri="{FF2B5EF4-FFF2-40B4-BE49-F238E27FC236}">
              <a16:creationId xmlns:a16="http://schemas.microsoft.com/office/drawing/2014/main" id="{F32FB2E6-B9B6-D129-6A3C-9C61857D34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94" t="17422" r="14553" b="18012"/>
        <a:stretch>
          <a:fillRect/>
        </a:stretch>
      </xdr:blipFill>
      <xdr:spPr bwMode="auto">
        <a:xfrm>
          <a:off x="896472" y="120771525"/>
          <a:ext cx="905434" cy="520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999121</xdr:colOff>
      <xdr:row>319</xdr:row>
      <xdr:rowOff>229052</xdr:rowOff>
    </xdr:from>
    <xdr:to>
      <xdr:col>1</xdr:col>
      <xdr:colOff>1389533</xdr:colOff>
      <xdr:row>321</xdr:row>
      <xdr:rowOff>206192</xdr:rowOff>
    </xdr:to>
    <xdr:pic>
      <xdr:nvPicPr>
        <xdr:cNvPr id="122" name="Imagen 121" descr="ESCOBETA PBT MANGO CORTO ROJO – Siltecsa">
          <a:extLst>
            <a:ext uri="{FF2B5EF4-FFF2-40B4-BE49-F238E27FC236}">
              <a16:creationId xmlns:a16="http://schemas.microsoft.com/office/drawing/2014/main" id="{5461C56C-BDF0-3E60-FB48-3643E97E2B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767" b="29737"/>
        <a:stretch>
          <a:fillRect/>
        </a:stretch>
      </xdr:blipFill>
      <xdr:spPr bwMode="auto">
        <a:xfrm rot="5400000">
          <a:off x="802345" y="123134722"/>
          <a:ext cx="837752" cy="390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134470</xdr:colOff>
      <xdr:row>328</xdr:row>
      <xdr:rowOff>368910</xdr:rowOff>
    </xdr:from>
    <xdr:to>
      <xdr:col>1</xdr:col>
      <xdr:colOff>1048871</xdr:colOff>
      <xdr:row>330</xdr:row>
      <xdr:rowOff>170328</xdr:rowOff>
    </xdr:to>
    <xdr:pic>
      <xdr:nvPicPr>
        <xdr:cNvPr id="125" name="Imagen 124" descr="Dispensador de limpión industrial de estructura de acero resistente al  óxido - UNILIMPIO - Kywi">
          <a:extLst>
            <a:ext uri="{FF2B5EF4-FFF2-40B4-BE49-F238E27FC236}">
              <a16:creationId xmlns:a16="http://schemas.microsoft.com/office/drawing/2014/main" id="{338315AD-41EA-C87F-AB90-38B5336365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6" t="9224" r="5735" b="11111"/>
        <a:stretch>
          <a:fillRect/>
        </a:stretch>
      </xdr:blipFill>
      <xdr:spPr bwMode="auto">
        <a:xfrm>
          <a:off x="161364" y="126430604"/>
          <a:ext cx="914401" cy="823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1013012</xdr:colOff>
      <xdr:row>355</xdr:row>
      <xdr:rowOff>71763</xdr:rowOff>
    </xdr:from>
    <xdr:to>
      <xdr:col>1</xdr:col>
      <xdr:colOff>1649506</xdr:colOff>
      <xdr:row>356</xdr:row>
      <xdr:rowOff>376518</xdr:rowOff>
    </xdr:to>
    <xdr:pic>
      <xdr:nvPicPr>
        <xdr:cNvPr id="126" name="Imagen 125" descr="Gaveta Mediana Abierta — Inplass">
          <a:extLst>
            <a:ext uri="{FF2B5EF4-FFF2-40B4-BE49-F238E27FC236}">
              <a16:creationId xmlns:a16="http://schemas.microsoft.com/office/drawing/2014/main" id="{9D9202A3-9242-FEBF-8783-DB97E05F07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93" t="8831" r="9071" b="13793"/>
        <a:stretch>
          <a:fillRect/>
        </a:stretch>
      </xdr:blipFill>
      <xdr:spPr bwMode="auto">
        <a:xfrm>
          <a:off x="1039906" y="137653104"/>
          <a:ext cx="636494" cy="735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654424</xdr:colOff>
      <xdr:row>214</xdr:row>
      <xdr:rowOff>421341</xdr:rowOff>
    </xdr:from>
    <xdr:to>
      <xdr:col>1</xdr:col>
      <xdr:colOff>1147483</xdr:colOff>
      <xdr:row>217</xdr:row>
      <xdr:rowOff>418204</xdr:rowOff>
    </xdr:to>
    <xdr:pic>
      <xdr:nvPicPr>
        <xdr:cNvPr id="58" name="Imagen 57" descr="GUANTE MASTER AZUL C-20 TALLA 7, 7 1/2, 8, 8 1/2, 9 – Selecpapel">
          <a:extLst>
            <a:ext uri="{FF2B5EF4-FFF2-40B4-BE49-F238E27FC236}">
              <a16:creationId xmlns:a16="http://schemas.microsoft.com/office/drawing/2014/main" id="{C0E96029-4C56-F4F4-6237-ADF466653B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03" t="36016" r="48846" b="27644"/>
        <a:stretch>
          <a:fillRect/>
        </a:stretch>
      </xdr:blipFill>
      <xdr:spPr bwMode="auto">
        <a:xfrm>
          <a:off x="681318" y="81399529"/>
          <a:ext cx="493059" cy="1264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609600</xdr:colOff>
      <xdr:row>257</xdr:row>
      <xdr:rowOff>44825</xdr:rowOff>
    </xdr:from>
    <xdr:to>
      <xdr:col>1</xdr:col>
      <xdr:colOff>1192306</xdr:colOff>
      <xdr:row>259</xdr:row>
      <xdr:rowOff>340659</xdr:rowOff>
    </xdr:to>
    <xdr:pic>
      <xdr:nvPicPr>
        <xdr:cNvPr id="63" name="Imagen 62" descr="RECOGEDOR LOBBY PRO NEGRO | The Home Depot México">
          <a:extLst>
            <a:ext uri="{FF2B5EF4-FFF2-40B4-BE49-F238E27FC236}">
              <a16:creationId xmlns:a16="http://schemas.microsoft.com/office/drawing/2014/main" id="{1B749460-BB67-00AA-ECDE-B4180B2770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83" r="32013" b="3770"/>
        <a:stretch>
          <a:fillRect/>
        </a:stretch>
      </xdr:blipFill>
      <xdr:spPr bwMode="auto">
        <a:xfrm>
          <a:off x="636494" y="100996378"/>
          <a:ext cx="582706" cy="1246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663389</xdr:colOff>
      <xdr:row>301</xdr:row>
      <xdr:rowOff>206188</xdr:rowOff>
    </xdr:from>
    <xdr:to>
      <xdr:col>1</xdr:col>
      <xdr:colOff>1850075</xdr:colOff>
      <xdr:row>303</xdr:row>
      <xdr:rowOff>98610</xdr:rowOff>
    </xdr:to>
    <xdr:pic>
      <xdr:nvPicPr>
        <xdr:cNvPr id="64" name="Imagen 63" descr="Set Dúo Mopa MICROLIMPIA 40 X 12.5 Cm - Supermaxi">
          <a:extLst>
            <a:ext uri="{FF2B5EF4-FFF2-40B4-BE49-F238E27FC236}">
              <a16:creationId xmlns:a16="http://schemas.microsoft.com/office/drawing/2014/main" id="{66CBA9DD-2D84-0F15-2998-BDE86D5F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116218447"/>
          <a:ext cx="1186686" cy="519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1174377</xdr:colOff>
      <xdr:row>173</xdr:row>
      <xdr:rowOff>277906</xdr:rowOff>
    </xdr:from>
    <xdr:to>
      <xdr:col>1</xdr:col>
      <xdr:colOff>1857899</xdr:colOff>
      <xdr:row>176</xdr:row>
      <xdr:rowOff>143436</xdr:rowOff>
    </xdr:to>
    <xdr:pic>
      <xdr:nvPicPr>
        <xdr:cNvPr id="78" name="Imagen 77" descr="Faja elástica con tirantes y cinturón rígido MOD. FL800 - LICA">
          <a:extLst>
            <a:ext uri="{FF2B5EF4-FFF2-40B4-BE49-F238E27FC236}">
              <a16:creationId xmlns:a16="http://schemas.microsoft.com/office/drawing/2014/main" id="{07DC42AE-9E2D-1119-8255-1C019D022C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81" t="11731" r="8248"/>
        <a:stretch>
          <a:fillRect/>
        </a:stretch>
      </xdr:blipFill>
      <xdr:spPr bwMode="auto">
        <a:xfrm>
          <a:off x="1201271" y="64922400"/>
          <a:ext cx="683522" cy="80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294973</xdr:colOff>
      <xdr:row>134</xdr:row>
      <xdr:rowOff>42548</xdr:rowOff>
    </xdr:from>
    <xdr:to>
      <xdr:col>1</xdr:col>
      <xdr:colOff>1712258</xdr:colOff>
      <xdr:row>135</xdr:row>
      <xdr:rowOff>313351</xdr:rowOff>
    </xdr:to>
    <xdr:pic>
      <xdr:nvPicPr>
        <xdr:cNvPr id="89" name="Imagen 88" descr="ENERGIZER PILA AA ALKALINA BLISTER X2 – Electrocenter">
          <a:extLst>
            <a:ext uri="{FF2B5EF4-FFF2-40B4-BE49-F238E27FC236}">
              <a16:creationId xmlns:a16="http://schemas.microsoft.com/office/drawing/2014/main" id="{2CB08944-D0E1-49AB-9CE7-D6686C2BA7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73" t="7473" r="19573" b="9253"/>
        <a:stretch>
          <a:fillRect/>
        </a:stretch>
      </xdr:blipFill>
      <xdr:spPr bwMode="auto">
        <a:xfrm rot="5400000">
          <a:off x="675473" y="49057577"/>
          <a:ext cx="710074" cy="1417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194533</xdr:colOff>
      <xdr:row>136</xdr:row>
      <xdr:rowOff>107578</xdr:rowOff>
    </xdr:from>
    <xdr:to>
      <xdr:col>1</xdr:col>
      <xdr:colOff>1783342</xdr:colOff>
      <xdr:row>136</xdr:row>
      <xdr:rowOff>589430</xdr:rowOff>
    </xdr:to>
    <xdr:pic>
      <xdr:nvPicPr>
        <xdr:cNvPr id="128" name="Imagen 127" descr="Quitapelos Ropa FLUFF OFF Recambios De Rodillo De Pelusa, 10 Rollos De 30  Rollo Quitapelusas">
          <a:extLst>
            <a:ext uri="{FF2B5EF4-FFF2-40B4-BE49-F238E27FC236}">
              <a16:creationId xmlns:a16="http://schemas.microsoft.com/office/drawing/2014/main" id="{43688B5E-7F0F-4C33-BF91-726D7EBAD1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71" t="3916" r="37500" b="3203"/>
        <a:stretch>
          <a:fillRect/>
        </a:stretch>
      </xdr:blipFill>
      <xdr:spPr bwMode="auto">
        <a:xfrm rot="5400000">
          <a:off x="774906" y="49801275"/>
          <a:ext cx="481852" cy="1588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53790</xdr:colOff>
      <xdr:row>1</xdr:row>
      <xdr:rowOff>35861</xdr:rowOff>
    </xdr:from>
    <xdr:to>
      <xdr:col>1</xdr:col>
      <xdr:colOff>868680</xdr:colOff>
      <xdr:row>2</xdr:row>
      <xdr:rowOff>228600</xdr:rowOff>
    </xdr:to>
    <xdr:pic>
      <xdr:nvPicPr>
        <xdr:cNvPr id="2" name="Imagen 1" descr="Papel Higiénico Profesional Jumbo Roll Con Alta Calidad - Buy Papel  Higiénico Jumbo Rollo,Papel Higiénico Jumbo Rollo,Papel Higiénico Jumbo  Rollo Product on Alibaba.com">
          <a:extLst>
            <a:ext uri="{FF2B5EF4-FFF2-40B4-BE49-F238E27FC236}">
              <a16:creationId xmlns:a16="http://schemas.microsoft.com/office/drawing/2014/main" id="{13306A06-841A-46AB-A4DB-099674B89E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87" t="15563" r="17738" b="13795"/>
        <a:stretch/>
      </xdr:blipFill>
      <xdr:spPr bwMode="auto">
        <a:xfrm>
          <a:off x="846270" y="218741"/>
          <a:ext cx="814890" cy="451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95260</xdr:colOff>
      <xdr:row>3</xdr:row>
      <xdr:rowOff>35861</xdr:rowOff>
    </xdr:from>
    <xdr:to>
      <xdr:col>1</xdr:col>
      <xdr:colOff>876300</xdr:colOff>
      <xdr:row>5</xdr:row>
      <xdr:rowOff>22860</xdr:rowOff>
    </xdr:to>
    <xdr:pic>
      <xdr:nvPicPr>
        <xdr:cNvPr id="3" name="Imagen 2" descr="ROLLO PAPEL HIGIENICO JUMBO GAVIOTA 350'/106.7MTS 12/1 - Compradirecta.do">
          <a:extLst>
            <a:ext uri="{FF2B5EF4-FFF2-40B4-BE49-F238E27FC236}">
              <a16:creationId xmlns:a16="http://schemas.microsoft.com/office/drawing/2014/main" id="{ECCD3470-F79F-47E4-99A5-6A120FAFDD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14" t="8853" r="12682" b="10487"/>
        <a:stretch/>
      </xdr:blipFill>
      <xdr:spPr bwMode="auto">
        <a:xfrm>
          <a:off x="887740" y="744521"/>
          <a:ext cx="781040" cy="588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84719</xdr:colOff>
      <xdr:row>5</xdr:row>
      <xdr:rowOff>81581</xdr:rowOff>
    </xdr:from>
    <xdr:to>
      <xdr:col>1</xdr:col>
      <xdr:colOff>937260</xdr:colOff>
      <xdr:row>6</xdr:row>
      <xdr:rowOff>259080</xdr:rowOff>
    </xdr:to>
    <xdr:pic>
      <xdr:nvPicPr>
        <xdr:cNvPr id="4" name="Imagen 3" descr="TOALLA Z DE PAPEL TECNOLOGÍA TAD 1 CAJA (15 PACKS DE 200 UNIDADES):  Amazon.es: Hogar">
          <a:extLst>
            <a:ext uri="{FF2B5EF4-FFF2-40B4-BE49-F238E27FC236}">
              <a16:creationId xmlns:a16="http://schemas.microsoft.com/office/drawing/2014/main" id="{EF3CBFD8-0B4A-4D11-ADF7-13434BF146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0" t="15129" r="2722" b="12487"/>
        <a:stretch/>
      </xdr:blipFill>
      <xdr:spPr bwMode="auto">
        <a:xfrm>
          <a:off x="877199" y="1300781"/>
          <a:ext cx="852541" cy="566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83739</xdr:colOff>
      <xdr:row>8</xdr:row>
      <xdr:rowOff>30123</xdr:rowOff>
    </xdr:from>
    <xdr:ext cx="823123" cy="335637"/>
    <xdr:pic>
      <xdr:nvPicPr>
        <xdr:cNvPr id="5" name="Imagen 4" descr="Paño microfibra 40x60 cm extra absorbente - EVER SAFE®">
          <a:extLst>
            <a:ext uri="{FF2B5EF4-FFF2-40B4-BE49-F238E27FC236}">
              <a16:creationId xmlns:a16="http://schemas.microsoft.com/office/drawing/2014/main" id="{8DE52769-47AA-4728-87C6-DDA27805B3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8" t="15740" r="10343" b="16350"/>
        <a:stretch/>
      </xdr:blipFill>
      <xdr:spPr bwMode="auto">
        <a:xfrm>
          <a:off x="876219" y="2209443"/>
          <a:ext cx="823123" cy="335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15689</xdr:colOff>
      <xdr:row>9</xdr:row>
      <xdr:rowOff>47513</xdr:rowOff>
    </xdr:from>
    <xdr:ext cx="970434" cy="313765"/>
    <xdr:pic>
      <xdr:nvPicPr>
        <xdr:cNvPr id="6" name="Imagen 5" descr="Paño absorbente spongi Aleman profesional POREX pack 6 unidades | PASBOLIM">
          <a:extLst>
            <a:ext uri="{FF2B5EF4-FFF2-40B4-BE49-F238E27FC236}">
              <a16:creationId xmlns:a16="http://schemas.microsoft.com/office/drawing/2014/main" id="{2F88E3B9-511C-4B8A-8CBC-8B78452F1CA5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00" t="27164" r="14000" b="23558"/>
        <a:stretch/>
      </xdr:blipFill>
      <xdr:spPr bwMode="auto">
        <a:xfrm>
          <a:off x="808169" y="2607833"/>
          <a:ext cx="970434" cy="3137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106230</xdr:colOff>
      <xdr:row>10</xdr:row>
      <xdr:rowOff>68132</xdr:rowOff>
    </xdr:from>
    <xdr:ext cx="851649" cy="286874"/>
    <xdr:pic>
      <xdr:nvPicPr>
        <xdr:cNvPr id="7" name="Imagen 6" descr="Paño multiuso rollo 50 uni. Plumol - Soldo">
          <a:extLst>
            <a:ext uri="{FF2B5EF4-FFF2-40B4-BE49-F238E27FC236}">
              <a16:creationId xmlns:a16="http://schemas.microsoft.com/office/drawing/2014/main" id="{66593AD3-5224-412F-BB65-E80E47A6283E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64" t="11672" r="14659" b="5678"/>
        <a:stretch/>
      </xdr:blipFill>
      <xdr:spPr bwMode="auto">
        <a:xfrm rot="5400000">
          <a:off x="1181098" y="2727064"/>
          <a:ext cx="286874" cy="85164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445004</xdr:colOff>
      <xdr:row>13</xdr:row>
      <xdr:rowOff>244863</xdr:rowOff>
    </xdr:from>
    <xdr:ext cx="507496" cy="331351"/>
    <xdr:pic>
      <xdr:nvPicPr>
        <xdr:cNvPr id="8" name="Imagen 7" descr="Fibra verde Indusmel 1 Fibra verde a domicilio | Cornershop by Uber - Chile">
          <a:extLst>
            <a:ext uri="{FF2B5EF4-FFF2-40B4-BE49-F238E27FC236}">
              <a16:creationId xmlns:a16="http://schemas.microsoft.com/office/drawing/2014/main" id="{49F6B4BB-7A07-4D6D-8240-7A7388DCB6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70" t="14033" r="19115" b="14219"/>
        <a:stretch/>
      </xdr:blipFill>
      <xdr:spPr bwMode="auto">
        <a:xfrm rot="5400000">
          <a:off x="1325556" y="4012511"/>
          <a:ext cx="331351" cy="507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435100</xdr:colOff>
      <xdr:row>17</xdr:row>
      <xdr:rowOff>289560</xdr:rowOff>
    </xdr:from>
    <xdr:ext cx="520813" cy="295387"/>
    <xdr:pic>
      <xdr:nvPicPr>
        <xdr:cNvPr id="9" name="Imagen 8" descr="ESTROPAJO CON ESPONJA FIBRA VERDE Super 96 – Unifac Profesional">
          <a:extLst>
            <a:ext uri="{FF2B5EF4-FFF2-40B4-BE49-F238E27FC236}">
              <a16:creationId xmlns:a16="http://schemas.microsoft.com/office/drawing/2014/main" id="{1B5C7E3B-AD3E-49D5-94A1-182D5C811A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86" t="18367" r="16870" b="6225"/>
        <a:stretch/>
      </xdr:blipFill>
      <xdr:spPr bwMode="auto">
        <a:xfrm>
          <a:off x="1227580" y="5455920"/>
          <a:ext cx="520813" cy="295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527323</xdr:colOff>
      <xdr:row>12</xdr:row>
      <xdr:rowOff>35537</xdr:rowOff>
    </xdr:from>
    <xdr:ext cx="406765" cy="337844"/>
    <xdr:pic>
      <xdr:nvPicPr>
        <xdr:cNvPr id="10" name="Imagen 9" descr="Amazon.com: Leoam Cleaner - Esponja de alambre de limpieza (acero), color  dorado : Hogar y Cocina">
          <a:extLst>
            <a:ext uri="{FF2B5EF4-FFF2-40B4-BE49-F238E27FC236}">
              <a16:creationId xmlns:a16="http://schemas.microsoft.com/office/drawing/2014/main" id="{CA4A4BFA-0DAA-4F06-B8C1-347F7F7B4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803" y="3571217"/>
          <a:ext cx="406765" cy="337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126851</xdr:colOff>
      <xdr:row>18</xdr:row>
      <xdr:rowOff>289864</xdr:rowOff>
    </xdr:from>
    <xdr:ext cx="581809" cy="349768"/>
    <xdr:pic>
      <xdr:nvPicPr>
        <xdr:cNvPr id="11" name="Imagen 10" descr="ROLLO FIBRA VERDE EXTRA 6 M - Servinat">
          <a:extLst>
            <a:ext uri="{FF2B5EF4-FFF2-40B4-BE49-F238E27FC236}">
              <a16:creationId xmlns:a16="http://schemas.microsoft.com/office/drawing/2014/main" id="{AD10C42C-ADCA-485E-AB0F-8348CF8F34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42" t="8394" r="10344" b="3648"/>
        <a:stretch/>
      </xdr:blipFill>
      <xdr:spPr bwMode="auto">
        <a:xfrm>
          <a:off x="919331" y="5783884"/>
          <a:ext cx="581809" cy="349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124609</xdr:colOff>
      <xdr:row>14</xdr:row>
      <xdr:rowOff>274320</xdr:rowOff>
    </xdr:from>
    <xdr:ext cx="448641" cy="324524"/>
    <xdr:pic>
      <xdr:nvPicPr>
        <xdr:cNvPr id="12" name="Imagen 11" descr="Master Limpieza Fibra Abrasiva – Guantes Master">
          <a:extLst>
            <a:ext uri="{FF2B5EF4-FFF2-40B4-BE49-F238E27FC236}">
              <a16:creationId xmlns:a16="http://schemas.microsoft.com/office/drawing/2014/main" id="{0BB532BE-F8A4-4442-8C33-F45592023D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7" t="15173" r="3049" b="16082"/>
        <a:stretch/>
      </xdr:blipFill>
      <xdr:spPr bwMode="auto">
        <a:xfrm>
          <a:off x="917089" y="4457700"/>
          <a:ext cx="448641" cy="324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25552</xdr:colOff>
      <xdr:row>12</xdr:row>
      <xdr:rowOff>166668</xdr:rowOff>
    </xdr:from>
    <xdr:ext cx="492608" cy="526191"/>
    <xdr:pic>
      <xdr:nvPicPr>
        <xdr:cNvPr id="13" name="Imagen 12" descr="ESTROPAJO ALAMBRE ESTRELLA">
          <a:extLst>
            <a:ext uri="{FF2B5EF4-FFF2-40B4-BE49-F238E27FC236}">
              <a16:creationId xmlns:a16="http://schemas.microsoft.com/office/drawing/2014/main" id="{0BC49A14-166B-4F8A-9F4E-3B56A5ED7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032" y="3694728"/>
          <a:ext cx="492608" cy="526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63658</xdr:colOff>
      <xdr:row>16</xdr:row>
      <xdr:rowOff>253265</xdr:rowOff>
    </xdr:from>
    <xdr:to>
      <xdr:col>1</xdr:col>
      <xdr:colOff>518160</xdr:colOff>
      <xdr:row>17</xdr:row>
      <xdr:rowOff>266700</xdr:rowOff>
    </xdr:to>
    <xdr:pic>
      <xdr:nvPicPr>
        <xdr:cNvPr id="14" name="Imagen 13" descr="Esponja Super Brillo Estrella - ESTRELLA">
          <a:extLst>
            <a:ext uri="{FF2B5EF4-FFF2-40B4-BE49-F238E27FC236}">
              <a16:creationId xmlns:a16="http://schemas.microsoft.com/office/drawing/2014/main" id="{6014E11C-FFA5-4647-B244-1B35598DD2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98" t="18329" r="7734" b="26261"/>
        <a:stretch>
          <a:fillRect/>
        </a:stretch>
      </xdr:blipFill>
      <xdr:spPr bwMode="auto">
        <a:xfrm>
          <a:off x="856138" y="5091965"/>
          <a:ext cx="454502" cy="341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610049</xdr:colOff>
      <xdr:row>15</xdr:row>
      <xdr:rowOff>274319</xdr:rowOff>
    </xdr:from>
    <xdr:to>
      <xdr:col>1</xdr:col>
      <xdr:colOff>936890</xdr:colOff>
      <xdr:row>16</xdr:row>
      <xdr:rowOff>262216</xdr:rowOff>
    </xdr:to>
    <xdr:pic>
      <xdr:nvPicPr>
        <xdr:cNvPr id="15" name="Imagen 14" descr="Fibra limpiadora super abrasiva para ollas, vajillas y cristalería - ESTRELLA">
          <a:extLst>
            <a:ext uri="{FF2B5EF4-FFF2-40B4-BE49-F238E27FC236}">
              <a16:creationId xmlns:a16="http://schemas.microsoft.com/office/drawing/2014/main" id="{31E94F54-91DD-47A9-BFE4-ED25566FA5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85" t="4429" r="21111" b="9513"/>
        <a:stretch>
          <a:fillRect/>
        </a:stretch>
      </xdr:blipFill>
      <xdr:spPr bwMode="auto">
        <a:xfrm>
          <a:off x="1402529" y="4785359"/>
          <a:ext cx="326841" cy="315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121920</xdr:colOff>
      <xdr:row>21</xdr:row>
      <xdr:rowOff>137160</xdr:rowOff>
    </xdr:from>
    <xdr:to>
      <xdr:col>1</xdr:col>
      <xdr:colOff>914401</xdr:colOff>
      <xdr:row>25</xdr:row>
      <xdr:rowOff>251460</xdr:rowOff>
    </xdr:to>
    <xdr:pic>
      <xdr:nvPicPr>
        <xdr:cNvPr id="16" name="Imagen 15" descr="MaxiPlasticos - CENTRO PLASTICO - Quito, Pichincha - plásticos en quito,  distribuidora de plasticos quito, juguetes plásticos, cristalería, fundas  plásticas, desechables, artículos para el hogar, distribuidor pica,  plásticos para el hogar">
          <a:extLst>
            <a:ext uri="{FF2B5EF4-FFF2-40B4-BE49-F238E27FC236}">
              <a16:creationId xmlns:a16="http://schemas.microsoft.com/office/drawing/2014/main" id="{A07F1DE1-5B59-4FFA-890C-C01007746B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012"/>
        <a:stretch/>
      </xdr:blipFill>
      <xdr:spPr bwMode="auto">
        <a:xfrm>
          <a:off x="914400" y="6477000"/>
          <a:ext cx="792481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129539</xdr:colOff>
      <xdr:row>27</xdr:row>
      <xdr:rowOff>51725</xdr:rowOff>
    </xdr:from>
    <xdr:ext cx="815341" cy="389063"/>
    <xdr:pic>
      <xdr:nvPicPr>
        <xdr:cNvPr id="17" name="Imagen 16" descr="Guantes Master Amarillo C20 T.7 1/2 : Guantes Master Amarillo C20 T.7 1/2">
          <a:extLst>
            <a:ext uri="{FF2B5EF4-FFF2-40B4-BE49-F238E27FC236}">
              <a16:creationId xmlns:a16="http://schemas.microsoft.com/office/drawing/2014/main" id="{D0559A00-7497-44E9-80C1-3C96B3738E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10" t="1" r="24352" b="1990"/>
        <a:stretch/>
      </xdr:blipFill>
      <xdr:spPr bwMode="auto">
        <a:xfrm rot="5400000">
          <a:off x="1135158" y="8113906"/>
          <a:ext cx="389063" cy="81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83820</xdr:colOff>
      <xdr:row>28</xdr:row>
      <xdr:rowOff>98615</xdr:rowOff>
    </xdr:from>
    <xdr:to>
      <xdr:col>1</xdr:col>
      <xdr:colOff>975358</xdr:colOff>
      <xdr:row>28</xdr:row>
      <xdr:rowOff>403860</xdr:rowOff>
    </xdr:to>
    <xdr:pic>
      <xdr:nvPicPr>
        <xdr:cNvPr id="18" name="Imagen 17" descr="GUANTES BICOLOR C-22 NEGRO-AMARILLO – Agrilatexa">
          <a:extLst>
            <a:ext uri="{FF2B5EF4-FFF2-40B4-BE49-F238E27FC236}">
              <a16:creationId xmlns:a16="http://schemas.microsoft.com/office/drawing/2014/main" id="{67453F43-A77D-4A1D-AEF8-8115155288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38" t="8302" r="56639" b="12233"/>
        <a:stretch>
          <a:fillRect/>
        </a:stretch>
      </xdr:blipFill>
      <xdr:spPr bwMode="auto">
        <a:xfrm rot="5400000">
          <a:off x="1169446" y="8537989"/>
          <a:ext cx="305245" cy="891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130656</xdr:colOff>
      <xdr:row>28</xdr:row>
      <xdr:rowOff>453389</xdr:rowOff>
    </xdr:from>
    <xdr:to>
      <xdr:col>1</xdr:col>
      <xdr:colOff>922020</xdr:colOff>
      <xdr:row>30</xdr:row>
      <xdr:rowOff>15240</xdr:rowOff>
    </xdr:to>
    <xdr:pic>
      <xdr:nvPicPr>
        <xdr:cNvPr id="19" name="Imagen 18" descr="Guantes Kleenguard G40 revestidos Latex | Compra en Línea |AMC ECUADOR">
          <a:extLst>
            <a:ext uri="{FF2B5EF4-FFF2-40B4-BE49-F238E27FC236}">
              <a16:creationId xmlns:a16="http://schemas.microsoft.com/office/drawing/2014/main" id="{B0A903BA-B171-4F6A-A08D-C25FD39F71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40" t="17876" r="17385" b="18507"/>
        <a:stretch/>
      </xdr:blipFill>
      <xdr:spPr bwMode="auto">
        <a:xfrm rot="5400000">
          <a:off x="1088312" y="9020733"/>
          <a:ext cx="461011" cy="791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119230</xdr:colOff>
      <xdr:row>30</xdr:row>
      <xdr:rowOff>116098</xdr:rowOff>
    </xdr:from>
    <xdr:to>
      <xdr:col>1</xdr:col>
      <xdr:colOff>952500</xdr:colOff>
      <xdr:row>30</xdr:row>
      <xdr:rowOff>388624</xdr:rowOff>
    </xdr:to>
    <xdr:pic>
      <xdr:nvPicPr>
        <xdr:cNvPr id="20" name="Imagen 19" descr="GUANTES DE NITRILO VERDE G80 13&quot; - Inabras">
          <a:extLst>
            <a:ext uri="{FF2B5EF4-FFF2-40B4-BE49-F238E27FC236}">
              <a16:creationId xmlns:a16="http://schemas.microsoft.com/office/drawing/2014/main" id="{170524AE-F17E-4DA1-89C7-3DBC9A6141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4" t="2434" r="47942" b="1253"/>
        <a:stretch>
          <a:fillRect/>
        </a:stretch>
      </xdr:blipFill>
      <xdr:spPr bwMode="auto">
        <a:xfrm rot="5400000">
          <a:off x="1192082" y="9482646"/>
          <a:ext cx="272526" cy="833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136896</xdr:colOff>
      <xdr:row>30</xdr:row>
      <xdr:rowOff>434343</xdr:rowOff>
    </xdr:from>
    <xdr:to>
      <xdr:col>1</xdr:col>
      <xdr:colOff>929640</xdr:colOff>
      <xdr:row>31</xdr:row>
      <xdr:rowOff>430097</xdr:rowOff>
    </xdr:to>
    <xdr:pic>
      <xdr:nvPicPr>
        <xdr:cNvPr id="21" name="Imagen 20" descr="Guante Latex quirurgico azul con polvo caja 100 un - Global Prime Seguridad  Industrial">
          <a:extLst>
            <a:ext uri="{FF2B5EF4-FFF2-40B4-BE49-F238E27FC236}">
              <a16:creationId xmlns:a16="http://schemas.microsoft.com/office/drawing/2014/main" id="{28FF001E-73F4-43E6-824E-E504825FC3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537" r="51551" b="12859"/>
        <a:stretch>
          <a:fillRect/>
        </a:stretch>
      </xdr:blipFill>
      <xdr:spPr bwMode="auto">
        <a:xfrm rot="5400000">
          <a:off x="1103081" y="9907558"/>
          <a:ext cx="445334" cy="792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159124</xdr:colOff>
      <xdr:row>36</xdr:row>
      <xdr:rowOff>89647</xdr:rowOff>
    </xdr:from>
    <xdr:to>
      <xdr:col>1</xdr:col>
      <xdr:colOff>891540</xdr:colOff>
      <xdr:row>36</xdr:row>
      <xdr:rowOff>365760</xdr:rowOff>
    </xdr:to>
    <xdr:pic>
      <xdr:nvPicPr>
        <xdr:cNvPr id="22" name="Imagen 21" descr="Escobas — Suchina">
          <a:extLst>
            <a:ext uri="{FF2B5EF4-FFF2-40B4-BE49-F238E27FC236}">
              <a16:creationId xmlns:a16="http://schemas.microsoft.com/office/drawing/2014/main" id="{6892C3D6-503D-4B40-A774-77C4D68198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67" t="37654" r="14834" b="32833"/>
        <a:stretch/>
      </xdr:blipFill>
      <xdr:spPr bwMode="auto">
        <a:xfrm>
          <a:off x="951604" y="10833847"/>
          <a:ext cx="732416" cy="276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86061</xdr:colOff>
      <xdr:row>37</xdr:row>
      <xdr:rowOff>35859</xdr:rowOff>
    </xdr:from>
    <xdr:to>
      <xdr:col>1</xdr:col>
      <xdr:colOff>952500</xdr:colOff>
      <xdr:row>37</xdr:row>
      <xdr:rowOff>365760</xdr:rowOff>
    </xdr:to>
    <xdr:pic>
      <xdr:nvPicPr>
        <xdr:cNvPr id="23" name="Imagen 22" descr="ESCOBA JUMBO (Cod.100534) - Cosas de Casa">
          <a:extLst>
            <a:ext uri="{FF2B5EF4-FFF2-40B4-BE49-F238E27FC236}">
              <a16:creationId xmlns:a16="http://schemas.microsoft.com/office/drawing/2014/main" id="{7C17323D-FF68-4EE3-95A3-21932296FD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61" t="33845" r="2745" b="31789"/>
        <a:stretch/>
      </xdr:blipFill>
      <xdr:spPr bwMode="auto">
        <a:xfrm>
          <a:off x="878541" y="11161059"/>
          <a:ext cx="866439" cy="329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48409</xdr:colOff>
      <xdr:row>38</xdr:row>
      <xdr:rowOff>72615</xdr:rowOff>
    </xdr:from>
    <xdr:to>
      <xdr:col>1</xdr:col>
      <xdr:colOff>989703</xdr:colOff>
      <xdr:row>39</xdr:row>
      <xdr:rowOff>22860</xdr:rowOff>
    </xdr:to>
    <xdr:pic>
      <xdr:nvPicPr>
        <xdr:cNvPr id="24" name="Imagen 23" descr="Escoba industrial dura | La Brujita: ¡Compara y elige la mejor!">
          <a:extLst>
            <a:ext uri="{FF2B5EF4-FFF2-40B4-BE49-F238E27FC236}">
              <a16:creationId xmlns:a16="http://schemas.microsoft.com/office/drawing/2014/main" id="{5EDDA719-67AB-4788-B47F-19D29AE4EF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10" t="35213" r="10740" b="34605"/>
        <a:stretch>
          <a:fillRect/>
        </a:stretch>
      </xdr:blipFill>
      <xdr:spPr bwMode="auto">
        <a:xfrm>
          <a:off x="840889" y="11578815"/>
          <a:ext cx="941294" cy="33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82026</xdr:colOff>
      <xdr:row>39</xdr:row>
      <xdr:rowOff>35860</xdr:rowOff>
    </xdr:from>
    <xdr:to>
      <xdr:col>1</xdr:col>
      <xdr:colOff>960119</xdr:colOff>
      <xdr:row>40</xdr:row>
      <xdr:rowOff>35858</xdr:rowOff>
    </xdr:to>
    <xdr:pic>
      <xdr:nvPicPr>
        <xdr:cNvPr id="25" name="Imagen 24" descr="TRAPEADOR REDONDO 200GR REPUESTO – Delportal">
          <a:extLst>
            <a:ext uri="{FF2B5EF4-FFF2-40B4-BE49-F238E27FC236}">
              <a16:creationId xmlns:a16="http://schemas.microsoft.com/office/drawing/2014/main" id="{DF753D43-9BF9-40AB-B28A-31FDB1B79FCB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52" r="25308" b="1600"/>
        <a:stretch/>
      </xdr:blipFill>
      <xdr:spPr bwMode="auto">
        <a:xfrm rot="5400000">
          <a:off x="1123054" y="11674512"/>
          <a:ext cx="380998" cy="87809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125505</xdr:colOff>
      <xdr:row>40</xdr:row>
      <xdr:rowOff>8966</xdr:rowOff>
    </xdr:from>
    <xdr:to>
      <xdr:col>1</xdr:col>
      <xdr:colOff>883920</xdr:colOff>
      <xdr:row>40</xdr:row>
      <xdr:rowOff>304800</xdr:rowOff>
    </xdr:to>
    <xdr:pic>
      <xdr:nvPicPr>
        <xdr:cNvPr id="26" name="Imagen 25" descr="MOPA D/MICROFIBRA P/LIMPIAR STANDAR | Kywi tienda en línea">
          <a:extLst>
            <a:ext uri="{FF2B5EF4-FFF2-40B4-BE49-F238E27FC236}">
              <a16:creationId xmlns:a16="http://schemas.microsoft.com/office/drawing/2014/main" id="{380F3D09-3CCA-4F06-B6C6-53A6FD8801AD}"/>
            </a:ext>
          </a:extLst>
        </xdr:cNvPr>
        <xdr:cNvPicPr/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38" t="77394" r="19831" b="616"/>
        <a:stretch>
          <a:fillRect/>
        </a:stretch>
      </xdr:blipFill>
      <xdr:spPr bwMode="auto">
        <a:xfrm>
          <a:off x="917985" y="12277166"/>
          <a:ext cx="758415" cy="29583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121920</xdr:colOff>
      <xdr:row>33</xdr:row>
      <xdr:rowOff>53340</xdr:rowOff>
    </xdr:from>
    <xdr:to>
      <xdr:col>1</xdr:col>
      <xdr:colOff>805479</xdr:colOff>
      <xdr:row>33</xdr:row>
      <xdr:rowOff>426720</xdr:rowOff>
    </xdr:to>
    <xdr:pic>
      <xdr:nvPicPr>
        <xdr:cNvPr id="27" name="Imagen 26" descr="Red Malla De Nylon Para Cabello, 144 Piezas | Meses sin intereses">
          <a:extLst>
            <a:ext uri="{FF2B5EF4-FFF2-40B4-BE49-F238E27FC236}">
              <a16:creationId xmlns:a16="http://schemas.microsoft.com/office/drawing/2014/main" id="{C6E60102-E96D-4DFB-8517-32A964F1A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1033760"/>
          <a:ext cx="683559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91440</xdr:colOff>
      <xdr:row>34</xdr:row>
      <xdr:rowOff>53341</xdr:rowOff>
    </xdr:from>
    <xdr:to>
      <xdr:col>1</xdr:col>
      <xdr:colOff>950260</xdr:colOff>
      <xdr:row>34</xdr:row>
      <xdr:rowOff>419101</xdr:rowOff>
    </xdr:to>
    <xdr:pic>
      <xdr:nvPicPr>
        <xdr:cNvPr id="28" name="Imagen 27" descr="Gorro Unisex Enfermera Blanco - SOLUCIONES Y MATERIAL QUIRURGICO S.A. DE  C.V.">
          <a:extLst>
            <a:ext uri="{FF2B5EF4-FFF2-40B4-BE49-F238E27FC236}">
              <a16:creationId xmlns:a16="http://schemas.microsoft.com/office/drawing/2014/main" id="{CE4BAA84-2BB4-490E-9D0C-7F95896B3A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35" t="18893" r="10588" b="17607"/>
        <a:stretch/>
      </xdr:blipFill>
      <xdr:spPr bwMode="auto">
        <a:xfrm>
          <a:off x="883920" y="11483341"/>
          <a:ext cx="85882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99060</xdr:colOff>
      <xdr:row>32</xdr:row>
      <xdr:rowOff>83820</xdr:rowOff>
    </xdr:from>
    <xdr:to>
      <xdr:col>1</xdr:col>
      <xdr:colOff>872656</xdr:colOff>
      <xdr:row>32</xdr:row>
      <xdr:rowOff>434340</xdr:rowOff>
    </xdr:to>
    <xdr:pic>
      <xdr:nvPicPr>
        <xdr:cNvPr id="29" name="Imagen 28" descr="Mascarilla Quirúrgica Tipo I - Tonicomsa S.A.">
          <a:extLst>
            <a:ext uri="{FF2B5EF4-FFF2-40B4-BE49-F238E27FC236}">
              <a16:creationId xmlns:a16="http://schemas.microsoft.com/office/drawing/2014/main" id="{E398014C-2B51-4D4E-90E3-DD77479CD7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30" t="10897" r="26564" b="13549"/>
        <a:stretch/>
      </xdr:blipFill>
      <xdr:spPr bwMode="auto">
        <a:xfrm>
          <a:off x="891540" y="10614660"/>
          <a:ext cx="773596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121024</xdr:colOff>
      <xdr:row>7</xdr:row>
      <xdr:rowOff>73398</xdr:rowOff>
    </xdr:from>
    <xdr:to>
      <xdr:col>1</xdr:col>
      <xdr:colOff>2241176</xdr:colOff>
      <xdr:row>10</xdr:row>
      <xdr:rowOff>100852</xdr:rowOff>
    </xdr:to>
    <xdr:pic>
      <xdr:nvPicPr>
        <xdr:cNvPr id="14" name="Imagen 13" descr="DESECHABLES HB venta de productos desechables en RIO BRAVO, TAMAULIPAS">
          <a:extLst>
            <a:ext uri="{FF2B5EF4-FFF2-40B4-BE49-F238E27FC236}">
              <a16:creationId xmlns:a16="http://schemas.microsoft.com/office/drawing/2014/main" id="{332566A7-61FA-5CC9-F66F-DDC8932E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142" y="1832722"/>
          <a:ext cx="2120152" cy="856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134283</xdr:colOff>
      <xdr:row>56</xdr:row>
      <xdr:rowOff>123264</xdr:rowOff>
    </xdr:from>
    <xdr:to>
      <xdr:col>1</xdr:col>
      <xdr:colOff>2106706</xdr:colOff>
      <xdr:row>59</xdr:row>
      <xdr:rowOff>168087</xdr:rowOff>
    </xdr:to>
    <xdr:pic>
      <xdr:nvPicPr>
        <xdr:cNvPr id="15" name="Imagen 14" descr="PLATO GEOPACK PANDO 15 CM PQ X 20 (10) - Super Desechables del Norte">
          <a:extLst>
            <a:ext uri="{FF2B5EF4-FFF2-40B4-BE49-F238E27FC236}">
              <a16:creationId xmlns:a16="http://schemas.microsoft.com/office/drawing/2014/main" id="{B462FC30-B6E4-237D-BFAE-E820674CB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401" y="15979588"/>
          <a:ext cx="1972423" cy="739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85726</xdr:colOff>
      <xdr:row>11</xdr:row>
      <xdr:rowOff>85726</xdr:rowOff>
    </xdr:from>
    <xdr:to>
      <xdr:col>1</xdr:col>
      <xdr:colOff>2057400</xdr:colOff>
      <xdr:row>14</xdr:row>
      <xdr:rowOff>212911</xdr:rowOff>
    </xdr:to>
    <xdr:pic>
      <xdr:nvPicPr>
        <xdr:cNvPr id="16" name="Imagen 15" descr="Envasado de alimentos de bagazo-Comprar envases de alimentos, envase de  comida biodegradable, vajilla desechable, juegos de vajilla, envase de  comida desechable Proveedor global de envasado">
          <a:extLst>
            <a:ext uri="{FF2B5EF4-FFF2-40B4-BE49-F238E27FC236}">
              <a16:creationId xmlns:a16="http://schemas.microsoft.com/office/drawing/2014/main" id="{650E1799-50B4-CC30-D7D1-3BD685222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844" y="3055285"/>
          <a:ext cx="1971674" cy="967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1447239</xdr:colOff>
      <xdr:row>16</xdr:row>
      <xdr:rowOff>85540</xdr:rowOff>
    </xdr:from>
    <xdr:to>
      <xdr:col>1</xdr:col>
      <xdr:colOff>2212974</xdr:colOff>
      <xdr:row>18</xdr:row>
      <xdr:rowOff>257737</xdr:rowOff>
    </xdr:to>
    <xdr:pic>
      <xdr:nvPicPr>
        <xdr:cNvPr id="19" name="Imagen 18" descr="Contenedor para Helado 3 oz Papel Blanco CB3oz - Desechable Biodegradables  Entelequia® – Entelequia® Desechables Biodegradables">
          <a:extLst>
            <a:ext uri="{FF2B5EF4-FFF2-40B4-BE49-F238E27FC236}">
              <a16:creationId xmlns:a16="http://schemas.microsoft.com/office/drawing/2014/main" id="{98AD2C7B-173F-2495-AB70-71EA3A5625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63" t="12884" r="8103" b="13968"/>
        <a:stretch/>
      </xdr:blipFill>
      <xdr:spPr bwMode="auto">
        <a:xfrm>
          <a:off x="1671357" y="4623922"/>
          <a:ext cx="765735" cy="754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196103</xdr:colOff>
      <xdr:row>20</xdr:row>
      <xdr:rowOff>130735</xdr:rowOff>
    </xdr:from>
    <xdr:to>
      <xdr:col>1</xdr:col>
      <xdr:colOff>2200275</xdr:colOff>
      <xdr:row>23</xdr:row>
      <xdr:rowOff>151278</xdr:rowOff>
    </xdr:to>
    <xdr:pic>
      <xdr:nvPicPr>
        <xdr:cNvPr id="21" name="Imagen 20" descr="Cuchara biodegradable Compostable cubertería cubertería biodegradables -  China Biodegradable y cubertería precio">
          <a:extLst>
            <a:ext uri="{FF2B5EF4-FFF2-40B4-BE49-F238E27FC236}">
              <a16:creationId xmlns:a16="http://schemas.microsoft.com/office/drawing/2014/main" id="{6052746C-D072-5D3C-259F-C25887C9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221" y="6546103"/>
          <a:ext cx="2004172" cy="933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215335</xdr:colOff>
      <xdr:row>24</xdr:row>
      <xdr:rowOff>44375</xdr:rowOff>
    </xdr:from>
    <xdr:to>
      <xdr:col>1</xdr:col>
      <xdr:colOff>2175807</xdr:colOff>
      <xdr:row>28</xdr:row>
      <xdr:rowOff>152400</xdr:rowOff>
    </xdr:to>
    <xdr:pic>
      <xdr:nvPicPr>
        <xdr:cNvPr id="22" name="Imagen 21" descr="Vegware – Compra Online Envases Ecologicos | Ecoologic">
          <a:extLst>
            <a:ext uri="{FF2B5EF4-FFF2-40B4-BE49-F238E27FC236}">
              <a16:creationId xmlns:a16="http://schemas.microsoft.com/office/drawing/2014/main" id="{10A1EBDF-A129-5FD9-DA0C-9AA8DC777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982" y="7054775"/>
          <a:ext cx="1960472" cy="1488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206749</xdr:colOff>
      <xdr:row>28</xdr:row>
      <xdr:rowOff>109816</xdr:rowOff>
    </xdr:from>
    <xdr:to>
      <xdr:col>1</xdr:col>
      <xdr:colOff>1299509</xdr:colOff>
      <xdr:row>31</xdr:row>
      <xdr:rowOff>140264</xdr:rowOff>
    </xdr:to>
    <xdr:pic>
      <xdr:nvPicPr>
        <xdr:cNvPr id="23" name="Imagen 22" descr="Paper Industries – Envases de papel para alimentos y bebidas">
          <a:extLst>
            <a:ext uri="{FF2B5EF4-FFF2-40B4-BE49-F238E27FC236}">
              <a16:creationId xmlns:a16="http://schemas.microsoft.com/office/drawing/2014/main" id="{A16E0204-A063-F908-CC75-2F1FE5BF4B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8264" r="5962"/>
        <a:stretch/>
      </xdr:blipFill>
      <xdr:spPr bwMode="auto">
        <a:xfrm>
          <a:off x="296396" y="8500781"/>
          <a:ext cx="1092760" cy="1025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130759</xdr:colOff>
      <xdr:row>16</xdr:row>
      <xdr:rowOff>5604</xdr:rowOff>
    </xdr:from>
    <xdr:to>
      <xdr:col>1</xdr:col>
      <xdr:colOff>1232647</xdr:colOff>
      <xdr:row>18</xdr:row>
      <xdr:rowOff>216648</xdr:rowOff>
    </xdr:to>
    <xdr:pic>
      <xdr:nvPicPr>
        <xdr:cNvPr id="24" name="Imagen 23" descr="Tarrinas y vasos con tapa">
          <a:extLst>
            <a:ext uri="{FF2B5EF4-FFF2-40B4-BE49-F238E27FC236}">
              <a16:creationId xmlns:a16="http://schemas.microsoft.com/office/drawing/2014/main" id="{0B877C7F-3E8B-9EC7-798F-1FF3F763C0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27" r="539" b="9490"/>
        <a:stretch/>
      </xdr:blipFill>
      <xdr:spPr bwMode="auto">
        <a:xfrm>
          <a:off x="354877" y="4543986"/>
          <a:ext cx="1101888" cy="793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205440</xdr:colOff>
      <xdr:row>32</xdr:row>
      <xdr:rowOff>37356</xdr:rowOff>
    </xdr:from>
    <xdr:to>
      <xdr:col>1</xdr:col>
      <xdr:colOff>1251322</xdr:colOff>
      <xdr:row>33</xdr:row>
      <xdr:rowOff>102719</xdr:rowOff>
    </xdr:to>
    <xdr:pic>
      <xdr:nvPicPr>
        <xdr:cNvPr id="29" name="Imagen 28" descr="Removedores de Café Grado A / Removedor de Madera para Café y bebidas /  Palillo para Corn Dog – Salchicha Empanizada (Calidad A) – Icotrading  Guatemala">
          <a:extLst>
            <a:ext uri="{FF2B5EF4-FFF2-40B4-BE49-F238E27FC236}">
              <a16:creationId xmlns:a16="http://schemas.microsoft.com/office/drawing/2014/main" id="{301B9F00-5D41-8C25-3E39-A43F3C7275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55" t="7174" r="24964" b="9641"/>
        <a:stretch/>
      </xdr:blipFill>
      <xdr:spPr bwMode="auto">
        <a:xfrm rot="5400000">
          <a:off x="733052" y="10640921"/>
          <a:ext cx="438893" cy="1045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1375108</xdr:colOff>
      <xdr:row>32</xdr:row>
      <xdr:rowOff>78441</xdr:rowOff>
    </xdr:from>
    <xdr:to>
      <xdr:col>1</xdr:col>
      <xdr:colOff>1983442</xdr:colOff>
      <xdr:row>34</xdr:row>
      <xdr:rowOff>78442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9C41C4AC-CBB8-742F-F5BA-F6B0D23D88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78" t="10740" r="11481" b="17038"/>
        <a:stretch/>
      </xdr:blipFill>
      <xdr:spPr bwMode="auto">
        <a:xfrm>
          <a:off x="1599226" y="9793941"/>
          <a:ext cx="608334" cy="717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218229</xdr:colOff>
      <xdr:row>35</xdr:row>
      <xdr:rowOff>179293</xdr:rowOff>
    </xdr:from>
    <xdr:to>
      <xdr:col>1</xdr:col>
      <xdr:colOff>986116</xdr:colOff>
      <xdr:row>37</xdr:row>
      <xdr:rowOff>201703</xdr:rowOff>
    </xdr:to>
    <xdr:pic>
      <xdr:nvPicPr>
        <xdr:cNvPr id="32" name="Imagen 31" descr="SORBETES - BIOBORN">
          <a:extLst>
            <a:ext uri="{FF2B5EF4-FFF2-40B4-BE49-F238E27FC236}">
              <a16:creationId xmlns:a16="http://schemas.microsoft.com/office/drawing/2014/main" id="{44D22ED4-A14F-82C8-7DEE-9BA217EF3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442347" y="10959352"/>
          <a:ext cx="767887" cy="77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1181100</xdr:colOff>
      <xdr:row>35</xdr:row>
      <xdr:rowOff>313764</xdr:rowOff>
    </xdr:from>
    <xdr:to>
      <xdr:col>1</xdr:col>
      <xdr:colOff>2209800</xdr:colOff>
      <xdr:row>37</xdr:row>
      <xdr:rowOff>179295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E4F1CC91-6407-27E4-7BC7-D9444BC87C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44" t="11870" r="12230" b="14029"/>
        <a:stretch/>
      </xdr:blipFill>
      <xdr:spPr bwMode="auto">
        <a:xfrm>
          <a:off x="1405218" y="11093823"/>
          <a:ext cx="1028700" cy="61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186765</xdr:colOff>
      <xdr:row>38</xdr:row>
      <xdr:rowOff>112992</xdr:rowOff>
    </xdr:from>
    <xdr:to>
      <xdr:col>1</xdr:col>
      <xdr:colOff>2171887</xdr:colOff>
      <xdr:row>44</xdr:row>
      <xdr:rowOff>190499</xdr:rowOff>
    </xdr:to>
    <xdr:pic>
      <xdr:nvPicPr>
        <xdr:cNvPr id="34" name="Imagen 33" descr="Fundas | UtilPlastik">
          <a:extLst>
            <a:ext uri="{FF2B5EF4-FFF2-40B4-BE49-F238E27FC236}">
              <a16:creationId xmlns:a16="http://schemas.microsoft.com/office/drawing/2014/main" id="{1C7D7C23-1E43-5F45-F6C6-15FA1A735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883" y="13672110"/>
          <a:ext cx="1985122" cy="1269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149410</xdr:colOff>
      <xdr:row>50</xdr:row>
      <xdr:rowOff>105337</xdr:rowOff>
    </xdr:from>
    <xdr:to>
      <xdr:col>1</xdr:col>
      <xdr:colOff>2246778</xdr:colOff>
      <xdr:row>53</xdr:row>
      <xdr:rowOff>179295</xdr:rowOff>
    </xdr:to>
    <xdr:pic>
      <xdr:nvPicPr>
        <xdr:cNvPr id="47" name="Imagen 46" descr="Inversiones El Porvenir, S.A. - Contenedores de Foam 6 x 6, 7 x 7, 8 x 8 ,  9 x 9 y 10 x 10 | Facebook">
          <a:extLst>
            <a:ext uri="{FF2B5EF4-FFF2-40B4-BE49-F238E27FC236}">
              <a16:creationId xmlns:a16="http://schemas.microsoft.com/office/drawing/2014/main" id="{6ED5CCBB-96AA-85D1-3D9E-AE0A81CB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528" y="14303190"/>
          <a:ext cx="2097368" cy="768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280147</xdr:colOff>
      <xdr:row>53</xdr:row>
      <xdr:rowOff>244846</xdr:rowOff>
    </xdr:from>
    <xdr:to>
      <xdr:col>1</xdr:col>
      <xdr:colOff>1190625</xdr:colOff>
      <xdr:row>55</xdr:row>
      <xdr:rowOff>175557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E303B438-9369-5B95-1239-80E2F71C43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75" t="28942" r="18142" b="31965"/>
        <a:stretch/>
      </xdr:blipFill>
      <xdr:spPr bwMode="auto">
        <a:xfrm>
          <a:off x="369794" y="15294346"/>
          <a:ext cx="910478" cy="513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1303618</xdr:colOff>
      <xdr:row>53</xdr:row>
      <xdr:rowOff>265203</xdr:rowOff>
    </xdr:from>
    <xdr:to>
      <xdr:col>1</xdr:col>
      <xdr:colOff>2073086</xdr:colOff>
      <xdr:row>55</xdr:row>
      <xdr:rowOff>171823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A25BCBEA-7539-EA69-E2D7-2E9C9F297C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56" t="31393" r="27077" b="32732"/>
        <a:stretch/>
      </xdr:blipFill>
      <xdr:spPr bwMode="auto">
        <a:xfrm>
          <a:off x="1393265" y="15314703"/>
          <a:ext cx="769468" cy="489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114672</xdr:colOff>
      <xdr:row>63</xdr:row>
      <xdr:rowOff>89648</xdr:rowOff>
    </xdr:from>
    <xdr:to>
      <xdr:col>1</xdr:col>
      <xdr:colOff>941293</xdr:colOff>
      <xdr:row>65</xdr:row>
      <xdr:rowOff>117663</xdr:rowOff>
    </xdr:to>
    <xdr:pic>
      <xdr:nvPicPr>
        <xdr:cNvPr id="51" name="Imagen 50" descr="Paquete Tarrinas 1 litro – Supermercado yaperito.com">
          <a:extLst>
            <a:ext uri="{FF2B5EF4-FFF2-40B4-BE49-F238E27FC236}">
              <a16:creationId xmlns:a16="http://schemas.microsoft.com/office/drawing/2014/main" id="{F4DA288D-23F0-A59D-726A-C192F3A839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70" t="19588" r="14342" b="13048"/>
        <a:stretch/>
      </xdr:blipFill>
      <xdr:spPr bwMode="auto">
        <a:xfrm>
          <a:off x="204319" y="17552895"/>
          <a:ext cx="826621" cy="547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1500763</xdr:colOff>
      <xdr:row>62</xdr:row>
      <xdr:rowOff>40223</xdr:rowOff>
    </xdr:from>
    <xdr:to>
      <xdr:col>1</xdr:col>
      <xdr:colOff>2208119</xdr:colOff>
      <xdr:row>65</xdr:row>
      <xdr:rowOff>20172</xdr:rowOff>
    </xdr:to>
    <xdr:pic>
      <xdr:nvPicPr>
        <xdr:cNvPr id="52" name="Imagen 51" descr="TARRINA X 16 OZ CON TAPA - NL11 | Duque Saldarriaga">
          <a:extLst>
            <a:ext uri="{FF2B5EF4-FFF2-40B4-BE49-F238E27FC236}">
              <a16:creationId xmlns:a16="http://schemas.microsoft.com/office/drawing/2014/main" id="{2A045D14-DFF9-CB35-A028-0CA0AE32E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410" y="17243494"/>
          <a:ext cx="707356" cy="759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691811</xdr:colOff>
      <xdr:row>60</xdr:row>
      <xdr:rowOff>140374</xdr:rowOff>
    </xdr:from>
    <xdr:to>
      <xdr:col>1</xdr:col>
      <xdr:colOff>1368588</xdr:colOff>
      <xdr:row>62</xdr:row>
      <xdr:rowOff>257289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FE780AA9-CB96-AD9F-4082-F4E52DC289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31" t="11724" r="18621" b="13792"/>
        <a:stretch/>
      </xdr:blipFill>
      <xdr:spPr bwMode="auto">
        <a:xfrm>
          <a:off x="915929" y="16982815"/>
          <a:ext cx="676777" cy="72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130342</xdr:colOff>
      <xdr:row>66</xdr:row>
      <xdr:rowOff>83332</xdr:rowOff>
    </xdr:from>
    <xdr:to>
      <xdr:col>1</xdr:col>
      <xdr:colOff>2185737</xdr:colOff>
      <xdr:row>73</xdr:row>
      <xdr:rowOff>44824</xdr:rowOff>
    </xdr:to>
    <xdr:pic>
      <xdr:nvPicPr>
        <xdr:cNvPr id="54" name="Imagen 53" descr="COMPRAR CUBIERTOS DE PLÁSTICO 🥇 【Cubiertos Online】">
          <a:extLst>
            <a:ext uri="{FF2B5EF4-FFF2-40B4-BE49-F238E27FC236}">
              <a16:creationId xmlns:a16="http://schemas.microsoft.com/office/drawing/2014/main" id="{73AF3458-75BC-AA9A-6893-7ADDA5F7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460" y="18292891"/>
          <a:ext cx="2055395" cy="1507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132100</xdr:colOff>
      <xdr:row>33</xdr:row>
      <xdr:rowOff>74711</xdr:rowOff>
    </xdr:from>
    <xdr:to>
      <xdr:col>1</xdr:col>
      <xdr:colOff>1279338</xdr:colOff>
      <xdr:row>34</xdr:row>
      <xdr:rowOff>190504</xdr:rowOff>
    </xdr:to>
    <xdr:pic>
      <xdr:nvPicPr>
        <xdr:cNvPr id="56" name="Imagen 55" descr="200 Uds. Palillos para hacer helados palitos de madera palitos de paleta de  114MM de longitud| | - AliExpress">
          <a:extLst>
            <a:ext uri="{FF2B5EF4-FFF2-40B4-BE49-F238E27FC236}">
              <a16:creationId xmlns:a16="http://schemas.microsoft.com/office/drawing/2014/main" id="{8CE57FD3-C77F-2580-B3BF-51500F6417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09" r="10498"/>
        <a:stretch/>
      </xdr:blipFill>
      <xdr:spPr bwMode="auto">
        <a:xfrm rot="5400000">
          <a:off x="698249" y="9817974"/>
          <a:ext cx="463175" cy="1147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224117</xdr:colOff>
      <xdr:row>84</xdr:row>
      <xdr:rowOff>76013</xdr:rowOff>
    </xdr:from>
    <xdr:to>
      <xdr:col>1</xdr:col>
      <xdr:colOff>2185147</xdr:colOff>
      <xdr:row>89</xdr:row>
      <xdr:rowOff>168087</xdr:rowOff>
    </xdr:to>
    <xdr:pic>
      <xdr:nvPicPr>
        <xdr:cNvPr id="57" name="Imagen 56" descr="Vasos desechable para Cafe - JMPack [Compra Online]">
          <a:extLst>
            <a:ext uri="{FF2B5EF4-FFF2-40B4-BE49-F238E27FC236}">
              <a16:creationId xmlns:a16="http://schemas.microsoft.com/office/drawing/2014/main" id="{A24C8E71-4191-8F6C-F9D7-AD64B391F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36" t="15332" r="23719" b="15585"/>
        <a:stretch/>
      </xdr:blipFill>
      <xdr:spPr bwMode="auto">
        <a:xfrm>
          <a:off x="448235" y="21849042"/>
          <a:ext cx="1961030" cy="1100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170837</xdr:colOff>
      <xdr:row>74</xdr:row>
      <xdr:rowOff>56029</xdr:rowOff>
    </xdr:from>
    <xdr:to>
      <xdr:col>1</xdr:col>
      <xdr:colOff>2296416</xdr:colOff>
      <xdr:row>79</xdr:row>
      <xdr:rowOff>47065</xdr:rowOff>
    </xdr:to>
    <xdr:pic>
      <xdr:nvPicPr>
        <xdr:cNvPr id="58" name="Imagen 57" descr="Vasos Plásticos Ecuador Limpa:: Vasos Plásticos Ecuador Limpa - - Ecuador">
          <a:extLst>
            <a:ext uri="{FF2B5EF4-FFF2-40B4-BE49-F238E27FC236}">
              <a16:creationId xmlns:a16="http://schemas.microsoft.com/office/drawing/2014/main" id="{CE186C49-2D1A-77F9-8035-92548E3437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636" t="19205" r="2636" b="30181"/>
        <a:stretch/>
      </xdr:blipFill>
      <xdr:spPr bwMode="auto">
        <a:xfrm>
          <a:off x="394955" y="20193000"/>
          <a:ext cx="2125579" cy="1389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190891</xdr:colOff>
      <xdr:row>91</xdr:row>
      <xdr:rowOff>56029</xdr:rowOff>
    </xdr:from>
    <xdr:to>
      <xdr:col>1</xdr:col>
      <xdr:colOff>2259849</xdr:colOff>
      <xdr:row>94</xdr:row>
      <xdr:rowOff>199836</xdr:rowOff>
    </xdr:to>
    <xdr:pic>
      <xdr:nvPicPr>
        <xdr:cNvPr id="59" name="Imagen 58" descr="Novopack - Bandeja para Tortas">
          <a:extLst>
            <a:ext uri="{FF2B5EF4-FFF2-40B4-BE49-F238E27FC236}">
              <a16:creationId xmlns:a16="http://schemas.microsoft.com/office/drawing/2014/main" id="{430A6D6B-96DB-95F6-83B7-A583E23D7F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51" r="2202" b="24975"/>
        <a:stretch/>
      </xdr:blipFill>
      <xdr:spPr bwMode="auto">
        <a:xfrm>
          <a:off x="415009" y="25708161"/>
          <a:ext cx="2068958" cy="756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152850</xdr:colOff>
      <xdr:row>95</xdr:row>
      <xdr:rowOff>179294</xdr:rowOff>
    </xdr:from>
    <xdr:to>
      <xdr:col>1</xdr:col>
      <xdr:colOff>2117912</xdr:colOff>
      <xdr:row>98</xdr:row>
      <xdr:rowOff>156881</xdr:rowOff>
    </xdr:to>
    <xdr:pic>
      <xdr:nvPicPr>
        <xdr:cNvPr id="60" name="Imagen 59" descr="Caja de Plástico Transparente Desechables/Contenedores Multiusos/Tamaños  Para Alimentos/Pastel/Salad | eBay">
          <a:extLst>
            <a:ext uri="{FF2B5EF4-FFF2-40B4-BE49-F238E27FC236}">
              <a16:creationId xmlns:a16="http://schemas.microsoft.com/office/drawing/2014/main" id="{C4C27F80-21EE-5EB6-CC00-7AFA54EA1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968" y="24014206"/>
          <a:ext cx="1965062" cy="89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249253</xdr:colOff>
      <xdr:row>99</xdr:row>
      <xdr:rowOff>22412</xdr:rowOff>
    </xdr:from>
    <xdr:to>
      <xdr:col>1</xdr:col>
      <xdr:colOff>1882589</xdr:colOff>
      <xdr:row>100</xdr:row>
      <xdr:rowOff>266698</xdr:rowOff>
    </xdr:to>
    <xdr:pic>
      <xdr:nvPicPr>
        <xdr:cNvPr id="61" name="Imagen 60" descr="Roasted Chicken Packaging Container Black Plastic Food Base and Clear Lid -  9 1/2&quot;L x 7&quot;W x 3 7/8&quot;H 100 Per Case- Buy Online in Bahrain at Desertcart -  162372371.">
          <a:extLst>
            <a:ext uri="{FF2B5EF4-FFF2-40B4-BE49-F238E27FC236}">
              <a16:creationId xmlns:a16="http://schemas.microsoft.com/office/drawing/2014/main" id="{4EF6BD62-FCAB-302E-1AFD-8F4B59C759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89" b="16210"/>
        <a:stretch/>
      </xdr:blipFill>
      <xdr:spPr bwMode="auto">
        <a:xfrm>
          <a:off x="473371" y="25067559"/>
          <a:ext cx="1633336" cy="535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179294</xdr:colOff>
      <xdr:row>104</xdr:row>
      <xdr:rowOff>0</xdr:rowOff>
    </xdr:from>
    <xdr:to>
      <xdr:col>1</xdr:col>
      <xdr:colOff>2028265</xdr:colOff>
      <xdr:row>105</xdr:row>
      <xdr:rowOff>234764</xdr:rowOff>
    </xdr:to>
    <xdr:pic>
      <xdr:nvPicPr>
        <xdr:cNvPr id="65" name="Imagen 64" descr="DESECHABLES COCINA BANDEJA ALUMINIO PAVERA GOLDERY OVALADA – Delportal">
          <a:extLst>
            <a:ext uri="{FF2B5EF4-FFF2-40B4-BE49-F238E27FC236}">
              <a16:creationId xmlns:a16="http://schemas.microsoft.com/office/drawing/2014/main" id="{53A3A8D5-3288-4CAF-FA19-7393D9CF7C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61" r="8021"/>
        <a:stretch/>
      </xdr:blipFill>
      <xdr:spPr bwMode="auto">
        <a:xfrm>
          <a:off x="268941" y="26748441"/>
          <a:ext cx="1848971" cy="526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130734</xdr:colOff>
      <xdr:row>116</xdr:row>
      <xdr:rowOff>46692</xdr:rowOff>
    </xdr:from>
    <xdr:to>
      <xdr:col>1</xdr:col>
      <xdr:colOff>1195293</xdr:colOff>
      <xdr:row>118</xdr:row>
      <xdr:rowOff>263340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2B2A071F-0987-8203-3934-F82598D825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0" t="26957" r="19428" b="26539"/>
        <a:stretch/>
      </xdr:blipFill>
      <xdr:spPr bwMode="auto">
        <a:xfrm>
          <a:off x="354852" y="33393530"/>
          <a:ext cx="1064559" cy="1017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1195293</xdr:colOff>
      <xdr:row>116</xdr:row>
      <xdr:rowOff>18677</xdr:rowOff>
    </xdr:from>
    <xdr:to>
      <xdr:col>1</xdr:col>
      <xdr:colOff>2269190</xdr:colOff>
      <xdr:row>118</xdr:row>
      <xdr:rowOff>291354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D9EC498B-3E71-71CD-898A-16D5359F19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26" t="18182" r="16433" b="20661"/>
        <a:stretch/>
      </xdr:blipFill>
      <xdr:spPr bwMode="auto">
        <a:xfrm>
          <a:off x="1419411" y="33365515"/>
          <a:ext cx="1073897" cy="1073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84044</xdr:colOff>
      <xdr:row>119</xdr:row>
      <xdr:rowOff>205451</xdr:rowOff>
    </xdr:from>
    <xdr:to>
      <xdr:col>1</xdr:col>
      <xdr:colOff>1073895</xdr:colOff>
      <xdr:row>121</xdr:row>
      <xdr:rowOff>169956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2666DC8B-82A6-DC8D-CDBC-0F344A76F6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37" t="25661" r="18617" b="26098"/>
        <a:stretch/>
      </xdr:blipFill>
      <xdr:spPr bwMode="auto">
        <a:xfrm>
          <a:off x="308162" y="34420745"/>
          <a:ext cx="989851" cy="765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438894</xdr:colOff>
      <xdr:row>122</xdr:row>
      <xdr:rowOff>56029</xdr:rowOff>
    </xdr:from>
    <xdr:to>
      <xdr:col>1</xdr:col>
      <xdr:colOff>1746247</xdr:colOff>
      <xdr:row>124</xdr:row>
      <xdr:rowOff>9335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41106CA-A872-7650-AAF4-DFF70305D5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39" t="26864" r="18406" b="26929"/>
        <a:stretch/>
      </xdr:blipFill>
      <xdr:spPr bwMode="auto">
        <a:xfrm>
          <a:off x="663012" y="36960735"/>
          <a:ext cx="1307353" cy="756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1027204</xdr:colOff>
      <xdr:row>119</xdr:row>
      <xdr:rowOff>252141</xdr:rowOff>
    </xdr:from>
    <xdr:to>
      <xdr:col>1</xdr:col>
      <xdr:colOff>2287866</xdr:colOff>
      <xdr:row>121</xdr:row>
      <xdr:rowOff>37361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3880D85-B4A5-6870-E9FB-905F691DD2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98" t="23856" r="18839" b="24565"/>
        <a:stretch/>
      </xdr:blipFill>
      <xdr:spPr bwMode="auto">
        <a:xfrm>
          <a:off x="1251322" y="34467435"/>
          <a:ext cx="1260662" cy="588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593912</xdr:colOff>
      <xdr:row>125</xdr:row>
      <xdr:rowOff>22413</xdr:rowOff>
    </xdr:from>
    <xdr:to>
      <xdr:col>1</xdr:col>
      <xdr:colOff>2278530</xdr:colOff>
      <xdr:row>125</xdr:row>
      <xdr:rowOff>719043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DAF351FE-E8D5-D8AC-FD0C-3354380840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35" t="36309" r="20689" b="39529"/>
        <a:stretch/>
      </xdr:blipFill>
      <xdr:spPr bwMode="auto">
        <a:xfrm>
          <a:off x="818030" y="33326295"/>
          <a:ext cx="1684618" cy="696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37352</xdr:colOff>
      <xdr:row>125</xdr:row>
      <xdr:rowOff>676096</xdr:rowOff>
    </xdr:from>
    <xdr:to>
      <xdr:col>1</xdr:col>
      <xdr:colOff>2213161</xdr:colOff>
      <xdr:row>126</xdr:row>
      <xdr:rowOff>760134</xdr:rowOff>
    </xdr:to>
    <xdr:pic>
      <xdr:nvPicPr>
        <xdr:cNvPr id="43" name="Imagen 42" descr="Eco (OD - 3R) - Pallets Plásticos y Estanterías Intralogistic's Solutions,  S. A">
          <a:extLst>
            <a:ext uri="{FF2B5EF4-FFF2-40B4-BE49-F238E27FC236}">
              <a16:creationId xmlns:a16="http://schemas.microsoft.com/office/drawing/2014/main" id="{98621D4C-39AA-873F-00DA-3E1AEE485A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13" t="17264" r="5923" b="14322"/>
        <a:stretch/>
      </xdr:blipFill>
      <xdr:spPr bwMode="auto">
        <a:xfrm>
          <a:off x="261470" y="33979978"/>
          <a:ext cx="2175809" cy="924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183029</xdr:colOff>
      <xdr:row>127</xdr:row>
      <xdr:rowOff>168089</xdr:rowOff>
    </xdr:from>
    <xdr:to>
      <xdr:col>1</xdr:col>
      <xdr:colOff>1400736</xdr:colOff>
      <xdr:row>130</xdr:row>
      <xdr:rowOff>123265</xdr:rowOff>
    </xdr:to>
    <xdr:pic>
      <xdr:nvPicPr>
        <xdr:cNvPr id="44" name="Imagen 43" descr="TACHO RECICLAJE HERKULES 240 LTS ROJO | Kywi tienda en línea">
          <a:extLst>
            <a:ext uri="{FF2B5EF4-FFF2-40B4-BE49-F238E27FC236}">
              <a16:creationId xmlns:a16="http://schemas.microsoft.com/office/drawing/2014/main" id="{25914E52-7D9F-DE14-435E-82CCCFF5E1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07" t="10983" r="19379" b="2890"/>
        <a:stretch/>
      </xdr:blipFill>
      <xdr:spPr bwMode="auto">
        <a:xfrm>
          <a:off x="272676" y="35556265"/>
          <a:ext cx="1217707" cy="1086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1467971</xdr:colOff>
      <xdr:row>127</xdr:row>
      <xdr:rowOff>22412</xdr:rowOff>
    </xdr:from>
    <xdr:to>
      <xdr:col>1</xdr:col>
      <xdr:colOff>2271058</xdr:colOff>
      <xdr:row>130</xdr:row>
      <xdr:rowOff>78441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4E943364-7F89-33CA-07CE-B0634D2A97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88" r="18760" b="3237"/>
        <a:stretch/>
      </xdr:blipFill>
      <xdr:spPr bwMode="auto">
        <a:xfrm>
          <a:off x="1557618" y="35410588"/>
          <a:ext cx="803087" cy="1187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123265</xdr:colOff>
      <xdr:row>130</xdr:row>
      <xdr:rowOff>201706</xdr:rowOff>
    </xdr:from>
    <xdr:to>
      <xdr:col>1</xdr:col>
      <xdr:colOff>818031</xdr:colOff>
      <xdr:row>134</xdr:row>
      <xdr:rowOff>255862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C2B4B0D-1201-3BA0-A392-ACB5F2567F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74" t="17946" r="29444" b="15031"/>
        <a:stretch/>
      </xdr:blipFill>
      <xdr:spPr bwMode="auto">
        <a:xfrm>
          <a:off x="212912" y="36721677"/>
          <a:ext cx="694766" cy="1354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877795</xdr:colOff>
      <xdr:row>131</xdr:row>
      <xdr:rowOff>224117</xdr:rowOff>
    </xdr:from>
    <xdr:to>
      <xdr:col>1</xdr:col>
      <xdr:colOff>1546412</xdr:colOff>
      <xdr:row>134</xdr:row>
      <xdr:rowOff>141943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65DBD42C-8351-8B51-DE89-546B21ED37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82" t="17743" r="21070" b="14515"/>
        <a:stretch/>
      </xdr:blipFill>
      <xdr:spPr bwMode="auto">
        <a:xfrm>
          <a:off x="967442" y="37069058"/>
          <a:ext cx="668617" cy="892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1759325</xdr:colOff>
      <xdr:row>131</xdr:row>
      <xdr:rowOff>298822</xdr:rowOff>
    </xdr:from>
    <xdr:to>
      <xdr:col>1</xdr:col>
      <xdr:colOff>2291605</xdr:colOff>
      <xdr:row>134</xdr:row>
      <xdr:rowOff>169956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79E76DBC-C20A-710F-8637-9E2448693C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76" t="15412" r="23516" b="12892"/>
        <a:stretch/>
      </xdr:blipFill>
      <xdr:spPr bwMode="auto">
        <a:xfrm>
          <a:off x="1848972" y="37143763"/>
          <a:ext cx="532280" cy="846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121395</xdr:colOff>
      <xdr:row>135</xdr:row>
      <xdr:rowOff>181162</xdr:rowOff>
    </xdr:from>
    <xdr:to>
      <xdr:col>1</xdr:col>
      <xdr:colOff>915145</xdr:colOff>
      <xdr:row>138</xdr:row>
      <xdr:rowOff>272676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F1F1BFEA-63D2-EDF3-9EF3-608220A52D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59" t="17131" r="23134" b="15201"/>
        <a:stretch/>
      </xdr:blipFill>
      <xdr:spPr bwMode="auto">
        <a:xfrm>
          <a:off x="345513" y="37586397"/>
          <a:ext cx="793750" cy="696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821764</xdr:colOff>
      <xdr:row>139</xdr:row>
      <xdr:rowOff>158749</xdr:rowOff>
    </xdr:from>
    <xdr:to>
      <xdr:col>1</xdr:col>
      <xdr:colOff>1382057</xdr:colOff>
      <xdr:row>140</xdr:row>
      <xdr:rowOff>215899</xdr:rowOff>
    </xdr:to>
    <xdr:pic>
      <xdr:nvPicPr>
        <xdr:cNvPr id="70" name="Imagen 69" descr="Balde Industrial Plástico Azul 4 Litros N29832| Compra en PYCCA - pycca">
          <a:extLst>
            <a:ext uri="{FF2B5EF4-FFF2-40B4-BE49-F238E27FC236}">
              <a16:creationId xmlns:a16="http://schemas.microsoft.com/office/drawing/2014/main" id="{6A7D5ADB-FA1A-6348-1E15-617E498AB3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99" t="8363" r="14730" b="8658"/>
        <a:stretch/>
      </xdr:blipFill>
      <xdr:spPr bwMode="auto">
        <a:xfrm>
          <a:off x="1045882" y="41060220"/>
          <a:ext cx="560293" cy="663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1363381</xdr:colOff>
      <xdr:row>135</xdr:row>
      <xdr:rowOff>140073</xdr:rowOff>
    </xdr:from>
    <xdr:to>
      <xdr:col>1</xdr:col>
      <xdr:colOff>2250513</xdr:colOff>
      <xdr:row>139</xdr:row>
      <xdr:rowOff>7282</xdr:rowOff>
    </xdr:to>
    <xdr:pic>
      <xdr:nvPicPr>
        <xdr:cNvPr id="71" name="Imagen 70" descr="DISPENSADORES Y SOPORTES AGUA archivos - AKI">
          <a:extLst>
            <a:ext uri="{FF2B5EF4-FFF2-40B4-BE49-F238E27FC236}">
              <a16:creationId xmlns:a16="http://schemas.microsoft.com/office/drawing/2014/main" id="{1855B455-6E3F-1903-7141-C1A5DE3A0B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53" t="4123" r="12569" b="5469"/>
        <a:stretch/>
      </xdr:blipFill>
      <xdr:spPr bwMode="auto">
        <a:xfrm>
          <a:off x="1587499" y="40481249"/>
          <a:ext cx="887132" cy="905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102718</xdr:colOff>
      <xdr:row>112</xdr:row>
      <xdr:rowOff>93382</xdr:rowOff>
    </xdr:from>
    <xdr:ext cx="1195294" cy="672353"/>
    <xdr:pic>
      <xdr:nvPicPr>
        <xdr:cNvPr id="69" name="Imagen 68">
          <a:extLst>
            <a:ext uri="{FF2B5EF4-FFF2-40B4-BE49-F238E27FC236}">
              <a16:creationId xmlns:a16="http://schemas.microsoft.com/office/drawing/2014/main" id="{131AA922-AE0D-4D63-9889-BB336EF453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74" t="35093" r="22908" b="37443"/>
        <a:stretch/>
      </xdr:blipFill>
      <xdr:spPr bwMode="auto">
        <a:xfrm>
          <a:off x="326836" y="31647279"/>
          <a:ext cx="1195294" cy="67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1326027</xdr:colOff>
      <xdr:row>112</xdr:row>
      <xdr:rowOff>74706</xdr:rowOff>
    </xdr:from>
    <xdr:ext cx="952499" cy="672353"/>
    <xdr:pic>
      <xdr:nvPicPr>
        <xdr:cNvPr id="72" name="Imagen 71">
          <a:extLst>
            <a:ext uri="{FF2B5EF4-FFF2-40B4-BE49-F238E27FC236}">
              <a16:creationId xmlns:a16="http://schemas.microsoft.com/office/drawing/2014/main" id="{C8BBE5E3-37BD-4D52-9E72-3B92DFAD40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92" t="37009" r="25163" b="37139"/>
        <a:stretch/>
      </xdr:blipFill>
      <xdr:spPr bwMode="auto">
        <a:xfrm>
          <a:off x="1550145" y="31628603"/>
          <a:ext cx="952499" cy="67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191792</xdr:colOff>
      <xdr:row>114</xdr:row>
      <xdr:rowOff>91587</xdr:rowOff>
    </xdr:from>
    <xdr:to>
      <xdr:col>1</xdr:col>
      <xdr:colOff>1727060</xdr:colOff>
      <xdr:row>115</xdr:row>
      <xdr:rowOff>245457</xdr:rowOff>
    </xdr:to>
    <xdr:pic>
      <xdr:nvPicPr>
        <xdr:cNvPr id="73" name="Imagen 72" descr="Atomizadores, Botellas de Rociador, Atomizadores de Plástico en Existencia  - Uline">
          <a:extLst>
            <a:ext uri="{FF2B5EF4-FFF2-40B4-BE49-F238E27FC236}">
              <a16:creationId xmlns:a16="http://schemas.microsoft.com/office/drawing/2014/main" id="{2BE791B4-8A71-45A5-8169-FEAB926AC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917" y="16655562"/>
          <a:ext cx="1535268" cy="601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414619</xdr:colOff>
      <xdr:row>101</xdr:row>
      <xdr:rowOff>89645</xdr:rowOff>
    </xdr:from>
    <xdr:to>
      <xdr:col>1</xdr:col>
      <xdr:colOff>2073090</xdr:colOff>
      <xdr:row>103</xdr:row>
      <xdr:rowOff>214592</xdr:rowOff>
    </xdr:to>
    <xdr:pic>
      <xdr:nvPicPr>
        <xdr:cNvPr id="62" name="Imagen 61" descr="Aluminio C-10 Con Tapa Cristal">
          <a:extLst>
            <a:ext uri="{FF2B5EF4-FFF2-40B4-BE49-F238E27FC236}">
              <a16:creationId xmlns:a16="http://schemas.microsoft.com/office/drawing/2014/main" id="{32E549C4-1B93-436B-B184-FB9C22F46A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8" t="34856" r="3677" b="29673"/>
        <a:stretch/>
      </xdr:blipFill>
      <xdr:spPr bwMode="auto">
        <a:xfrm>
          <a:off x="504266" y="25964027"/>
          <a:ext cx="1658471" cy="707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opLeftCell="A22" zoomScale="104" workbookViewId="0">
      <selection activeCell="B1" sqref="B1:H27"/>
    </sheetView>
  </sheetViews>
  <sheetFormatPr baseColWidth="10" defaultColWidth="11.44140625" defaultRowHeight="14.4" x14ac:dyDescent="0.3"/>
  <cols>
    <col min="1" max="1" width="2.6640625" style="4" customWidth="1"/>
    <col min="2" max="2" width="21.44140625" style="4" customWidth="1"/>
    <col min="3" max="3" width="35.109375" style="4" customWidth="1"/>
    <col min="4" max="4" width="12" style="4" customWidth="1"/>
    <col min="5" max="5" width="10.44140625" style="4" customWidth="1"/>
    <col min="6" max="6" width="11.109375" style="4" customWidth="1"/>
    <col min="7" max="7" width="9.88671875" style="4" customWidth="1"/>
    <col min="8" max="8" width="10" style="4" customWidth="1"/>
    <col min="9" max="16384" width="11.44140625" style="1"/>
  </cols>
  <sheetData>
    <row r="1" spans="1:8" ht="29.4" thickBot="1" x14ac:dyDescent="0.6">
      <c r="B1" s="608" t="s">
        <v>33</v>
      </c>
      <c r="C1" s="609"/>
      <c r="D1" s="609"/>
      <c r="E1" s="609"/>
      <c r="F1" s="609"/>
      <c r="G1" s="609"/>
      <c r="H1" s="610"/>
    </row>
    <row r="2" spans="1:8" ht="28.8" x14ac:dyDescent="0.55000000000000004">
      <c r="B2" s="8"/>
      <c r="C2" s="8"/>
      <c r="D2" s="8"/>
      <c r="E2" s="8"/>
      <c r="F2" s="8"/>
      <c r="G2" s="8"/>
      <c r="H2" s="8"/>
    </row>
    <row r="3" spans="1:8" ht="16.2" thickBot="1" x14ac:dyDescent="0.35">
      <c r="B3" s="616" t="s">
        <v>601</v>
      </c>
      <c r="C3" s="616"/>
      <c r="D3" s="616"/>
      <c r="E3" s="616"/>
      <c r="F3" s="616"/>
      <c r="G3" s="616"/>
      <c r="H3" s="616"/>
    </row>
    <row r="4" spans="1:8" ht="18" thickBot="1" x14ac:dyDescent="0.35">
      <c r="B4" s="611" t="s">
        <v>71</v>
      </c>
      <c r="C4" s="612"/>
      <c r="D4" s="612"/>
      <c r="E4" s="612"/>
      <c r="F4" s="612"/>
      <c r="G4" s="612"/>
      <c r="H4" s="613"/>
    </row>
    <row r="5" spans="1:8" ht="18" thickBot="1" x14ac:dyDescent="0.35">
      <c r="B5" s="535"/>
      <c r="C5" s="535"/>
      <c r="D5" s="535"/>
      <c r="E5" s="535"/>
      <c r="F5" s="535"/>
      <c r="G5" s="535"/>
      <c r="H5" s="535"/>
    </row>
    <row r="6" spans="1:8" ht="15.6" x14ac:dyDescent="0.3">
      <c r="A6" s="3"/>
      <c r="B6" s="614" t="s">
        <v>76</v>
      </c>
      <c r="C6" s="615"/>
      <c r="D6" s="615"/>
      <c r="E6" s="615"/>
      <c r="F6" s="615"/>
      <c r="G6" s="14" t="s">
        <v>34</v>
      </c>
      <c r="H6" s="15" t="s">
        <v>35</v>
      </c>
    </row>
    <row r="7" spans="1:8" ht="15" thickBot="1" x14ac:dyDescent="0.35">
      <c r="A7" s="3"/>
      <c r="B7" s="19" t="s">
        <v>36</v>
      </c>
      <c r="C7" s="20" t="s">
        <v>59</v>
      </c>
      <c r="D7" s="20" t="s">
        <v>75</v>
      </c>
      <c r="E7" s="21" t="s">
        <v>38</v>
      </c>
      <c r="F7" s="21" t="s">
        <v>72</v>
      </c>
      <c r="G7" s="20" t="s">
        <v>73</v>
      </c>
      <c r="H7" s="22" t="s">
        <v>74</v>
      </c>
    </row>
    <row r="8" spans="1:8" ht="22.5" customHeight="1" x14ac:dyDescent="0.3">
      <c r="A8" s="3"/>
      <c r="B8" s="492"/>
      <c r="C8" s="603" t="s">
        <v>28</v>
      </c>
      <c r="D8" s="86" t="s">
        <v>18</v>
      </c>
      <c r="E8" s="48">
        <f>+F8*1.15</f>
        <v>5.6579999999999995</v>
      </c>
      <c r="F8" s="49">
        <v>4.92</v>
      </c>
      <c r="G8" s="50">
        <f t="shared" ref="G8:G27" si="0">SUM(F8*0.9)</f>
        <v>4.4279999999999999</v>
      </c>
      <c r="H8" s="51">
        <f>SUM(F8*0.85)</f>
        <v>4.1819999999999995</v>
      </c>
    </row>
    <row r="9" spans="1:8" ht="19.5" customHeight="1" x14ac:dyDescent="0.3">
      <c r="A9" s="3"/>
      <c r="B9" s="496"/>
      <c r="C9" s="604"/>
      <c r="D9" s="44" t="s">
        <v>11</v>
      </c>
      <c r="E9" s="33">
        <f>+F9*1.15</f>
        <v>7.9234999999999989</v>
      </c>
      <c r="F9" s="36">
        <v>6.89</v>
      </c>
      <c r="G9" s="37">
        <f t="shared" si="0"/>
        <v>6.2009999999999996</v>
      </c>
      <c r="H9" s="34">
        <f t="shared" ref="H9:H27" si="1">SUM(F9*0.85)</f>
        <v>5.8564999999999996</v>
      </c>
    </row>
    <row r="10" spans="1:8" ht="21" customHeight="1" x14ac:dyDescent="0.3">
      <c r="A10" s="3"/>
      <c r="B10" s="496"/>
      <c r="C10" s="604"/>
      <c r="D10" s="44" t="s">
        <v>14</v>
      </c>
      <c r="E10" s="33">
        <f t="shared" ref="E10:E27" si="2">+F10*1.15</f>
        <v>24.644499999999997</v>
      </c>
      <c r="F10" s="36">
        <v>21.43</v>
      </c>
      <c r="G10" s="37">
        <f t="shared" si="0"/>
        <v>19.286999999999999</v>
      </c>
      <c r="H10" s="34">
        <f t="shared" si="1"/>
        <v>18.215499999999999</v>
      </c>
    </row>
    <row r="11" spans="1:8" ht="23.25" customHeight="1" x14ac:dyDescent="0.3">
      <c r="A11" s="3"/>
      <c r="B11" s="496"/>
      <c r="C11" s="605"/>
      <c r="D11" s="44" t="s">
        <v>15</v>
      </c>
      <c r="E11" s="33">
        <f t="shared" si="2"/>
        <v>120.73849999999999</v>
      </c>
      <c r="F11" s="36">
        <v>104.99</v>
      </c>
      <c r="G11" s="37">
        <f t="shared" si="0"/>
        <v>94.491</v>
      </c>
      <c r="H11" s="34">
        <f t="shared" si="1"/>
        <v>89.241499999999988</v>
      </c>
    </row>
    <row r="12" spans="1:8" ht="25.5" customHeight="1" x14ac:dyDescent="0.3">
      <c r="A12" s="3"/>
      <c r="B12" s="496"/>
      <c r="C12" s="606" t="s">
        <v>29</v>
      </c>
      <c r="D12" s="44" t="s">
        <v>14</v>
      </c>
      <c r="E12" s="33">
        <f t="shared" si="2"/>
        <v>13.305499999999999</v>
      </c>
      <c r="F12" s="39">
        <v>11.57</v>
      </c>
      <c r="G12" s="37">
        <f t="shared" si="0"/>
        <v>10.413</v>
      </c>
      <c r="H12" s="34">
        <f t="shared" si="1"/>
        <v>9.8345000000000002</v>
      </c>
    </row>
    <row r="13" spans="1:8" ht="26.25" customHeight="1" x14ac:dyDescent="0.3">
      <c r="A13" s="3"/>
      <c r="B13" s="496"/>
      <c r="C13" s="604"/>
      <c r="D13" s="44" t="s">
        <v>15</v>
      </c>
      <c r="E13" s="33">
        <f t="shared" si="2"/>
        <v>64.537999999999997</v>
      </c>
      <c r="F13" s="39">
        <v>56.12</v>
      </c>
      <c r="G13" s="37">
        <f t="shared" si="0"/>
        <v>50.507999999999996</v>
      </c>
      <c r="H13" s="34">
        <f t="shared" si="1"/>
        <v>47.701999999999998</v>
      </c>
    </row>
    <row r="14" spans="1:8" ht="24.75" customHeight="1" x14ac:dyDescent="0.3">
      <c r="A14" s="3"/>
      <c r="B14" s="496"/>
      <c r="C14" s="605"/>
      <c r="D14" s="44" t="s">
        <v>16</v>
      </c>
      <c r="E14" s="33">
        <f t="shared" si="2"/>
        <v>674.40600000000006</v>
      </c>
      <c r="F14" s="39">
        <v>586.44000000000005</v>
      </c>
      <c r="G14" s="37">
        <f t="shared" si="0"/>
        <v>527.79600000000005</v>
      </c>
      <c r="H14" s="34">
        <f t="shared" si="1"/>
        <v>498.47400000000005</v>
      </c>
    </row>
    <row r="15" spans="1:8" ht="39" customHeight="1" x14ac:dyDescent="0.3">
      <c r="A15" s="3"/>
      <c r="B15" s="497"/>
      <c r="C15" s="606" t="s">
        <v>26</v>
      </c>
      <c r="D15" s="44" t="s">
        <v>14</v>
      </c>
      <c r="E15" s="33">
        <f t="shared" si="2"/>
        <v>13.903499999999999</v>
      </c>
      <c r="F15" s="73">
        <v>12.09</v>
      </c>
      <c r="G15" s="37">
        <f t="shared" si="0"/>
        <v>10.881</v>
      </c>
      <c r="H15" s="34">
        <f t="shared" si="1"/>
        <v>10.2765</v>
      </c>
    </row>
    <row r="16" spans="1:8" ht="39" customHeight="1" x14ac:dyDescent="0.3">
      <c r="A16" s="3"/>
      <c r="B16" s="556"/>
      <c r="C16" s="604"/>
      <c r="D16" s="44" t="s">
        <v>15</v>
      </c>
      <c r="E16" s="33">
        <f t="shared" si="2"/>
        <v>67.447499999999991</v>
      </c>
      <c r="F16" s="73">
        <v>58.65</v>
      </c>
      <c r="G16" s="37">
        <f t="shared" si="0"/>
        <v>52.784999999999997</v>
      </c>
      <c r="H16" s="34">
        <f t="shared" si="1"/>
        <v>49.852499999999999</v>
      </c>
    </row>
    <row r="17" spans="1:8" ht="37.5" customHeight="1" x14ac:dyDescent="0.3">
      <c r="A17" s="3"/>
      <c r="B17" s="498"/>
      <c r="C17" s="605"/>
      <c r="D17" s="44" t="s">
        <v>16</v>
      </c>
      <c r="E17" s="33">
        <f t="shared" si="2"/>
        <v>704.85799999999995</v>
      </c>
      <c r="F17" s="36">
        <v>612.91999999999996</v>
      </c>
      <c r="G17" s="37">
        <f t="shared" si="0"/>
        <v>551.62799999999993</v>
      </c>
      <c r="H17" s="34">
        <f t="shared" si="1"/>
        <v>520.98199999999997</v>
      </c>
    </row>
    <row r="18" spans="1:8" ht="25.5" customHeight="1" x14ac:dyDescent="0.3">
      <c r="A18" s="3"/>
      <c r="B18" s="556"/>
      <c r="C18" s="604" t="s">
        <v>25</v>
      </c>
      <c r="D18" s="45" t="s">
        <v>14</v>
      </c>
      <c r="E18" s="33">
        <f t="shared" si="2"/>
        <v>26.748999999999999</v>
      </c>
      <c r="F18" s="36">
        <v>23.26</v>
      </c>
      <c r="G18" s="37">
        <f t="shared" si="0"/>
        <v>20.934000000000001</v>
      </c>
      <c r="H18" s="34">
        <f t="shared" si="1"/>
        <v>19.771000000000001</v>
      </c>
    </row>
    <row r="19" spans="1:8" ht="29.25" customHeight="1" x14ac:dyDescent="0.3">
      <c r="A19" s="3"/>
      <c r="B19" s="556"/>
      <c r="C19" s="604"/>
      <c r="D19" s="46" t="s">
        <v>19</v>
      </c>
      <c r="E19" s="33">
        <f t="shared" si="2"/>
        <v>5.7729999999999988</v>
      </c>
      <c r="F19" s="36">
        <v>5.0199999999999996</v>
      </c>
      <c r="G19" s="37">
        <f t="shared" si="0"/>
        <v>4.5179999999999998</v>
      </c>
      <c r="H19" s="34">
        <f t="shared" si="1"/>
        <v>4.2669999999999995</v>
      </c>
    </row>
    <row r="20" spans="1:8" ht="26.25" customHeight="1" x14ac:dyDescent="0.3">
      <c r="A20" s="3"/>
      <c r="B20" s="498"/>
      <c r="C20" s="605"/>
      <c r="D20" s="46" t="s">
        <v>20</v>
      </c>
      <c r="E20" s="33">
        <f t="shared" si="2"/>
        <v>7.5324999999999989</v>
      </c>
      <c r="F20" s="36">
        <v>6.55</v>
      </c>
      <c r="G20" s="37">
        <f t="shared" si="0"/>
        <v>5.8949999999999996</v>
      </c>
      <c r="H20" s="34">
        <f t="shared" si="1"/>
        <v>5.5674999999999999</v>
      </c>
    </row>
    <row r="21" spans="1:8" ht="81" customHeight="1" x14ac:dyDescent="0.3">
      <c r="A21" s="3"/>
      <c r="B21" s="32"/>
      <c r="C21" s="11" t="s">
        <v>24</v>
      </c>
      <c r="D21" s="46" t="s">
        <v>20</v>
      </c>
      <c r="E21" s="33">
        <f t="shared" si="2"/>
        <v>8.1419999999999995</v>
      </c>
      <c r="F21" s="36">
        <v>7.08</v>
      </c>
      <c r="G21" s="37">
        <f t="shared" si="0"/>
        <v>6.3719999999999999</v>
      </c>
      <c r="H21" s="34">
        <f t="shared" si="1"/>
        <v>6.0179999999999998</v>
      </c>
    </row>
    <row r="22" spans="1:8" ht="33.75" customHeight="1" x14ac:dyDescent="0.3">
      <c r="A22" s="3"/>
      <c r="B22" s="496"/>
      <c r="C22" s="606" t="s">
        <v>22</v>
      </c>
      <c r="D22" s="44" t="s">
        <v>11</v>
      </c>
      <c r="E22" s="33">
        <f t="shared" si="2"/>
        <v>4.1859999999999999</v>
      </c>
      <c r="F22" s="36">
        <v>3.64</v>
      </c>
      <c r="G22" s="37">
        <f t="shared" si="0"/>
        <v>3.2760000000000002</v>
      </c>
      <c r="H22" s="34">
        <f t="shared" si="1"/>
        <v>3.0939999999999999</v>
      </c>
    </row>
    <row r="23" spans="1:8" ht="29.25" customHeight="1" x14ac:dyDescent="0.3">
      <c r="A23" s="3"/>
      <c r="B23" s="496"/>
      <c r="C23" s="605"/>
      <c r="D23" s="44" t="s">
        <v>14</v>
      </c>
      <c r="E23" s="33">
        <f t="shared" si="2"/>
        <v>12.718999999999999</v>
      </c>
      <c r="F23" s="36">
        <v>11.06</v>
      </c>
      <c r="G23" s="37">
        <f t="shared" si="0"/>
        <v>9.9540000000000006</v>
      </c>
      <c r="H23" s="34">
        <f t="shared" si="1"/>
        <v>9.4009999999999998</v>
      </c>
    </row>
    <row r="24" spans="1:8" ht="27.75" customHeight="1" x14ac:dyDescent="0.3">
      <c r="A24" s="3"/>
      <c r="B24" s="497"/>
      <c r="C24" s="606" t="s">
        <v>23</v>
      </c>
      <c r="D24" s="44" t="s">
        <v>14</v>
      </c>
      <c r="E24" s="33">
        <f t="shared" si="2"/>
        <v>11.235499999999998</v>
      </c>
      <c r="F24" s="36">
        <v>9.77</v>
      </c>
      <c r="G24" s="37">
        <f t="shared" si="0"/>
        <v>8.7929999999999993</v>
      </c>
      <c r="H24" s="34">
        <f t="shared" si="1"/>
        <v>8.3044999999999991</v>
      </c>
    </row>
    <row r="25" spans="1:8" ht="30" customHeight="1" x14ac:dyDescent="0.3">
      <c r="A25" s="3"/>
      <c r="B25" s="498"/>
      <c r="C25" s="605"/>
      <c r="D25" s="44" t="s">
        <v>15</v>
      </c>
      <c r="E25" s="33">
        <f t="shared" si="2"/>
        <v>47.793999999999997</v>
      </c>
      <c r="F25" s="36">
        <v>41.56</v>
      </c>
      <c r="G25" s="37">
        <f t="shared" si="0"/>
        <v>37.404000000000003</v>
      </c>
      <c r="H25" s="34">
        <f t="shared" si="1"/>
        <v>35.326000000000001</v>
      </c>
    </row>
    <row r="26" spans="1:8" ht="27" customHeight="1" x14ac:dyDescent="0.3">
      <c r="A26" s="3"/>
      <c r="B26" s="497"/>
      <c r="C26" s="606" t="s">
        <v>21</v>
      </c>
      <c r="D26" s="44" t="s">
        <v>11</v>
      </c>
      <c r="E26" s="33">
        <f t="shared" si="2"/>
        <v>4.1859999999999999</v>
      </c>
      <c r="F26" s="36">
        <v>3.64</v>
      </c>
      <c r="G26" s="37">
        <f t="shared" si="0"/>
        <v>3.2760000000000002</v>
      </c>
      <c r="H26" s="34">
        <f t="shared" si="1"/>
        <v>3.0939999999999999</v>
      </c>
    </row>
    <row r="27" spans="1:8" ht="30.75" customHeight="1" thickBot="1" x14ac:dyDescent="0.35">
      <c r="A27" s="3"/>
      <c r="B27" s="557"/>
      <c r="C27" s="607"/>
      <c r="D27" s="47" t="s">
        <v>14</v>
      </c>
      <c r="E27" s="87">
        <f t="shared" si="2"/>
        <v>12.718999999999999</v>
      </c>
      <c r="F27" s="41">
        <v>11.06</v>
      </c>
      <c r="G27" s="42">
        <f t="shared" si="0"/>
        <v>9.9540000000000006</v>
      </c>
      <c r="H27" s="88">
        <f t="shared" si="1"/>
        <v>9.4009999999999998</v>
      </c>
    </row>
    <row r="28" spans="1:8" ht="27" customHeight="1" x14ac:dyDescent="0.3">
      <c r="A28" s="3"/>
      <c r="B28" s="1"/>
      <c r="C28" s="1"/>
      <c r="D28" s="1"/>
      <c r="E28" s="1"/>
      <c r="F28" s="1"/>
      <c r="G28" s="1"/>
      <c r="H28" s="1"/>
    </row>
    <row r="29" spans="1:8" ht="27" customHeight="1" x14ac:dyDescent="0.3">
      <c r="A29" s="3"/>
      <c r="B29" s="1"/>
      <c r="C29" s="1"/>
      <c r="D29" s="1"/>
      <c r="E29" s="1"/>
      <c r="F29" s="1"/>
      <c r="G29" s="1"/>
      <c r="H29" s="1"/>
    </row>
    <row r="30" spans="1:8" ht="27" customHeight="1" x14ac:dyDescent="0.3">
      <c r="A30" s="3"/>
      <c r="B30" s="1"/>
      <c r="C30" s="1"/>
      <c r="D30" s="1"/>
      <c r="E30" s="1"/>
      <c r="F30" s="1"/>
      <c r="G30" s="1"/>
      <c r="H30" s="1"/>
    </row>
    <row r="31" spans="1:8" ht="27" customHeight="1" x14ac:dyDescent="0.3">
      <c r="A31" s="3"/>
      <c r="B31" s="1"/>
      <c r="C31" s="1"/>
      <c r="D31" s="1"/>
      <c r="E31" s="1"/>
      <c r="F31" s="1"/>
      <c r="G31" s="1"/>
      <c r="H31" s="1"/>
    </row>
    <row r="32" spans="1:8" ht="27" customHeight="1" x14ac:dyDescent="0.3">
      <c r="A32" s="3"/>
      <c r="B32" s="1"/>
      <c r="C32" s="1"/>
      <c r="D32" s="1"/>
      <c r="E32" s="1"/>
      <c r="F32" s="1"/>
      <c r="G32" s="1"/>
      <c r="H32" s="1"/>
    </row>
    <row r="33" spans="1:8" ht="27" customHeight="1" x14ac:dyDescent="0.3">
      <c r="A33" s="3"/>
      <c r="B33" s="1"/>
      <c r="C33" s="1"/>
      <c r="D33" s="1"/>
      <c r="E33" s="1"/>
      <c r="F33" s="1"/>
      <c r="G33" s="1"/>
      <c r="H33" s="1"/>
    </row>
    <row r="34" spans="1:8" ht="27" customHeight="1" x14ac:dyDescent="0.3">
      <c r="A34" s="3"/>
      <c r="B34" s="1"/>
      <c r="C34" s="1"/>
      <c r="D34" s="1"/>
      <c r="E34" s="1"/>
      <c r="F34" s="1"/>
      <c r="G34" s="1"/>
      <c r="H34" s="1"/>
    </row>
    <row r="35" spans="1:8" ht="27" customHeight="1" x14ac:dyDescent="0.3">
      <c r="A35" s="3"/>
      <c r="B35" s="1"/>
      <c r="C35" s="1"/>
      <c r="D35" s="1"/>
      <c r="E35" s="1"/>
      <c r="F35" s="1"/>
      <c r="G35" s="1"/>
      <c r="H35" s="1"/>
    </row>
    <row r="36" spans="1:8" ht="27" customHeight="1" x14ac:dyDescent="0.3">
      <c r="A36" s="3"/>
      <c r="B36" s="1"/>
      <c r="C36" s="1"/>
      <c r="D36" s="1"/>
      <c r="E36" s="1"/>
      <c r="F36" s="1"/>
      <c r="G36" s="1"/>
      <c r="H36" s="1"/>
    </row>
    <row r="37" spans="1:8" ht="27" customHeight="1" x14ac:dyDescent="0.3">
      <c r="A37" s="3"/>
      <c r="B37" s="1"/>
      <c r="C37" s="1"/>
      <c r="D37" s="1"/>
      <c r="E37" s="1"/>
      <c r="F37" s="1"/>
      <c r="G37" s="1"/>
      <c r="H37" s="1"/>
    </row>
    <row r="38" spans="1:8" ht="27" customHeight="1" x14ac:dyDescent="0.3">
      <c r="A38" s="3"/>
      <c r="B38" s="1"/>
      <c r="C38" s="1"/>
      <c r="D38" s="1"/>
      <c r="E38" s="1"/>
      <c r="F38" s="1"/>
      <c r="G38" s="1"/>
      <c r="H38" s="1"/>
    </row>
    <row r="39" spans="1:8" ht="27" customHeight="1" x14ac:dyDescent="0.3">
      <c r="A39" s="3"/>
      <c r="B39" s="1"/>
      <c r="C39" s="1"/>
      <c r="D39" s="1"/>
      <c r="E39" s="1"/>
      <c r="F39" s="1"/>
      <c r="G39" s="1"/>
      <c r="H39" s="1"/>
    </row>
    <row r="40" spans="1:8" ht="21" customHeight="1" x14ac:dyDescent="0.3">
      <c r="B40" s="1"/>
      <c r="C40" s="1"/>
      <c r="D40" s="1"/>
      <c r="E40" s="1"/>
      <c r="F40" s="1"/>
      <c r="G40" s="1"/>
      <c r="H40" s="1"/>
    </row>
  </sheetData>
  <mergeCells count="19">
    <mergeCell ref="B1:H1"/>
    <mergeCell ref="B5:H5"/>
    <mergeCell ref="C18:C20"/>
    <mergeCell ref="B4:H4"/>
    <mergeCell ref="B6:F6"/>
    <mergeCell ref="B3:H3"/>
    <mergeCell ref="B18:B20"/>
    <mergeCell ref="B15:B17"/>
    <mergeCell ref="B22:B23"/>
    <mergeCell ref="B24:B25"/>
    <mergeCell ref="B26:B27"/>
    <mergeCell ref="C8:C11"/>
    <mergeCell ref="C12:C14"/>
    <mergeCell ref="C15:C17"/>
    <mergeCell ref="C22:C23"/>
    <mergeCell ref="C24:C25"/>
    <mergeCell ref="C26:C27"/>
    <mergeCell ref="B12:B14"/>
    <mergeCell ref="B8:B11"/>
  </mergeCells>
  <phoneticPr fontId="9" type="noConversion"/>
  <printOptions horizontalCentered="1" verticalCentered="1"/>
  <pageMargins left="0.70866141732283472" right="0.70866141732283472" top="0.39370078740157483" bottom="0.39370078740157483" header="0.31496062992125984" footer="0.31496062992125984"/>
  <pageSetup scale="8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8BD8-1845-41E6-A4B3-3802331EA279}">
  <dimension ref="A1:K26"/>
  <sheetViews>
    <sheetView topLeftCell="A14" workbookViewId="0">
      <selection activeCell="B6" sqref="B6:H25"/>
    </sheetView>
  </sheetViews>
  <sheetFormatPr baseColWidth="10" defaultColWidth="11.44140625" defaultRowHeight="14.4" x14ac:dyDescent="0.3"/>
  <cols>
    <col min="1" max="1" width="4.33203125" style="1" customWidth="1"/>
    <col min="2" max="2" width="18.6640625" style="1" customWidth="1"/>
    <col min="3" max="3" width="35.44140625" style="1" customWidth="1"/>
    <col min="4" max="5" width="11.44140625" style="1"/>
    <col min="6" max="6" width="11.6640625" style="1" customWidth="1"/>
    <col min="7" max="7" width="10.88671875" style="1" customWidth="1"/>
    <col min="8" max="8" width="12.44140625" style="1" customWidth="1"/>
    <col min="9" max="16384" width="11.44140625" style="1"/>
  </cols>
  <sheetData>
    <row r="1" spans="1:8" ht="29.4" thickBot="1" x14ac:dyDescent="0.6">
      <c r="A1" s="4"/>
      <c r="B1" s="528" t="s">
        <v>33</v>
      </c>
      <c r="C1" s="529"/>
      <c r="D1" s="529"/>
      <c r="E1" s="529"/>
      <c r="F1" s="529"/>
      <c r="G1" s="529"/>
      <c r="H1" s="530"/>
    </row>
    <row r="2" spans="1:8" ht="28.8" x14ac:dyDescent="0.55000000000000004">
      <c r="A2" s="4"/>
      <c r="B2" s="8"/>
      <c r="C2" s="8"/>
      <c r="D2" s="8"/>
      <c r="E2" s="8"/>
      <c r="F2" s="8"/>
      <c r="G2" s="8"/>
      <c r="H2" s="8"/>
    </row>
    <row r="3" spans="1:8" ht="16.2" thickBot="1" x14ac:dyDescent="0.35">
      <c r="A3" s="4"/>
      <c r="B3" s="616" t="s">
        <v>369</v>
      </c>
      <c r="C3" s="616"/>
      <c r="D3" s="616"/>
      <c r="E3" s="616"/>
      <c r="F3" s="616"/>
      <c r="G3" s="616"/>
      <c r="H3" s="616"/>
    </row>
    <row r="4" spans="1:8" ht="18" thickBot="1" x14ac:dyDescent="0.35">
      <c r="A4" s="4"/>
      <c r="B4" s="623" t="s">
        <v>70</v>
      </c>
      <c r="C4" s="624"/>
      <c r="D4" s="624"/>
      <c r="E4" s="624"/>
      <c r="F4" s="624"/>
      <c r="G4" s="624"/>
      <c r="H4" s="625"/>
    </row>
    <row r="5" spans="1:8" ht="18" thickBot="1" x14ac:dyDescent="0.35">
      <c r="A5" s="4"/>
      <c r="B5" s="535"/>
      <c r="C5" s="535"/>
      <c r="D5" s="535"/>
      <c r="E5" s="535"/>
      <c r="F5" s="535"/>
      <c r="G5" s="535"/>
      <c r="H5" s="535"/>
    </row>
    <row r="6" spans="1:8" ht="15.6" x14ac:dyDescent="0.3">
      <c r="A6" s="2"/>
      <c r="B6" s="499" t="s">
        <v>77</v>
      </c>
      <c r="C6" s="500"/>
      <c r="D6" s="500"/>
      <c r="E6" s="500"/>
      <c r="F6" s="500"/>
      <c r="G6" s="52" t="s">
        <v>34</v>
      </c>
      <c r="H6" s="53" t="s">
        <v>35</v>
      </c>
    </row>
    <row r="7" spans="1:8" ht="15" thickBot="1" x14ac:dyDescent="0.35">
      <c r="A7" s="2"/>
      <c r="B7" s="80" t="s">
        <v>36</v>
      </c>
      <c r="C7" s="81" t="s">
        <v>37</v>
      </c>
      <c r="D7" s="81" t="s">
        <v>75</v>
      </c>
      <c r="E7" s="82" t="s">
        <v>38</v>
      </c>
      <c r="F7" s="82" t="s">
        <v>72</v>
      </c>
      <c r="G7" s="81" t="s">
        <v>73</v>
      </c>
      <c r="H7" s="83" t="s">
        <v>74</v>
      </c>
    </row>
    <row r="8" spans="1:8" ht="23.25" customHeight="1" x14ac:dyDescent="0.3">
      <c r="A8" s="3"/>
      <c r="B8" s="492"/>
      <c r="C8" s="622" t="s">
        <v>30</v>
      </c>
      <c r="D8" s="27" t="s">
        <v>11</v>
      </c>
      <c r="E8" s="48">
        <f>+F8*1.15</f>
        <v>2.0009999999999999</v>
      </c>
      <c r="F8" s="49">
        <v>1.74</v>
      </c>
      <c r="G8" s="50">
        <f t="shared" ref="G8:G23" si="0">SUM(F8*0.9)</f>
        <v>1.5660000000000001</v>
      </c>
      <c r="H8" s="51">
        <f>SUM(F8*0.85)</f>
        <v>1.4789999999999999</v>
      </c>
    </row>
    <row r="9" spans="1:8" ht="21.75" customHeight="1" x14ac:dyDescent="0.3">
      <c r="A9" s="3"/>
      <c r="B9" s="496"/>
      <c r="C9" s="618"/>
      <c r="D9" s="9" t="s">
        <v>12</v>
      </c>
      <c r="E9" s="35">
        <f>+F9*1.15</f>
        <v>6.0834999999999999</v>
      </c>
      <c r="F9" s="36">
        <v>5.29</v>
      </c>
      <c r="G9" s="37">
        <f t="shared" si="0"/>
        <v>4.7610000000000001</v>
      </c>
      <c r="H9" s="38">
        <f t="shared" ref="H9:H25" si="1">SUM(F9*0.85)</f>
        <v>4.4965000000000002</v>
      </c>
    </row>
    <row r="10" spans="1:8" ht="21.75" customHeight="1" x14ac:dyDescent="0.3">
      <c r="A10" s="3"/>
      <c r="B10" s="496"/>
      <c r="C10" s="618"/>
      <c r="D10" s="9" t="s">
        <v>102</v>
      </c>
      <c r="E10" s="35">
        <f t="shared" ref="E10:E25" si="2">+F10*1.15</f>
        <v>5.3014999999999999</v>
      </c>
      <c r="F10" s="36">
        <v>4.6100000000000003</v>
      </c>
      <c r="G10" s="37">
        <f t="shared" si="0"/>
        <v>4.149</v>
      </c>
      <c r="H10" s="38">
        <f t="shared" si="1"/>
        <v>3.9185000000000003</v>
      </c>
    </row>
    <row r="11" spans="1:8" ht="21" customHeight="1" x14ac:dyDescent="0.3">
      <c r="A11" s="3"/>
      <c r="B11" s="496"/>
      <c r="C11" s="618"/>
      <c r="D11" s="9" t="s">
        <v>103</v>
      </c>
      <c r="E11" s="35">
        <f t="shared" si="2"/>
        <v>14.857999999999999</v>
      </c>
      <c r="F11" s="36">
        <v>12.92</v>
      </c>
      <c r="G11" s="37">
        <f t="shared" si="0"/>
        <v>11.628</v>
      </c>
      <c r="H11" s="38">
        <f t="shared" si="1"/>
        <v>10.981999999999999</v>
      </c>
    </row>
    <row r="12" spans="1:8" ht="21" customHeight="1" x14ac:dyDescent="0.3">
      <c r="A12" s="3"/>
      <c r="B12" s="496"/>
      <c r="C12" s="621" t="s">
        <v>13</v>
      </c>
      <c r="D12" s="10" t="s">
        <v>12</v>
      </c>
      <c r="E12" s="35">
        <f t="shared" si="2"/>
        <v>11.753</v>
      </c>
      <c r="F12" s="36">
        <v>10.220000000000001</v>
      </c>
      <c r="G12" s="37">
        <f t="shared" si="0"/>
        <v>9.1980000000000004</v>
      </c>
      <c r="H12" s="38">
        <f t="shared" si="1"/>
        <v>8.6870000000000012</v>
      </c>
    </row>
    <row r="13" spans="1:8" ht="21" customHeight="1" x14ac:dyDescent="0.3">
      <c r="A13" s="3"/>
      <c r="B13" s="496"/>
      <c r="C13" s="621"/>
      <c r="D13" s="10" t="s">
        <v>15</v>
      </c>
      <c r="E13" s="35">
        <f t="shared" si="2"/>
        <v>52.876999999999995</v>
      </c>
      <c r="F13" s="36">
        <v>45.98</v>
      </c>
      <c r="G13" s="37">
        <f t="shared" si="0"/>
        <v>41.381999999999998</v>
      </c>
      <c r="H13" s="38">
        <f t="shared" si="1"/>
        <v>39.082999999999998</v>
      </c>
    </row>
    <row r="14" spans="1:8" ht="19.5" customHeight="1" x14ac:dyDescent="0.3">
      <c r="A14" s="3"/>
      <c r="B14" s="496"/>
      <c r="C14" s="621"/>
      <c r="D14" s="10" t="s">
        <v>16</v>
      </c>
      <c r="E14" s="35">
        <f t="shared" si="2"/>
        <v>553.74799999999993</v>
      </c>
      <c r="F14" s="36">
        <v>481.52</v>
      </c>
      <c r="G14" s="37">
        <f t="shared" si="0"/>
        <v>433.36799999999999</v>
      </c>
      <c r="H14" s="38">
        <f t="shared" si="1"/>
        <v>409.29199999999997</v>
      </c>
    </row>
    <row r="15" spans="1:8" ht="48.75" customHeight="1" x14ac:dyDescent="0.3">
      <c r="A15" s="3"/>
      <c r="B15" s="32"/>
      <c r="C15" s="89" t="s">
        <v>31</v>
      </c>
      <c r="D15" s="9" t="s">
        <v>17</v>
      </c>
      <c r="E15" s="35">
        <f t="shared" si="2"/>
        <v>2.5874999999999999</v>
      </c>
      <c r="F15" s="36">
        <v>2.25</v>
      </c>
      <c r="G15" s="37">
        <f t="shared" si="0"/>
        <v>2.0249999999999999</v>
      </c>
      <c r="H15" s="38">
        <f t="shared" si="1"/>
        <v>1.9124999999999999</v>
      </c>
    </row>
    <row r="16" spans="1:8" ht="26.25" customHeight="1" x14ac:dyDescent="0.3">
      <c r="A16" s="3"/>
      <c r="B16" s="496"/>
      <c r="C16" s="617" t="s">
        <v>32</v>
      </c>
      <c r="D16" s="10" t="s">
        <v>18</v>
      </c>
      <c r="E16" s="35">
        <f t="shared" si="2"/>
        <v>5.7729999999999988</v>
      </c>
      <c r="F16" s="36">
        <v>5.0199999999999996</v>
      </c>
      <c r="G16" s="37">
        <f t="shared" si="0"/>
        <v>4.5179999999999998</v>
      </c>
      <c r="H16" s="38">
        <f t="shared" si="1"/>
        <v>4.2669999999999995</v>
      </c>
    </row>
    <row r="17" spans="1:11" ht="28.5" customHeight="1" x14ac:dyDescent="0.3">
      <c r="A17" s="3"/>
      <c r="B17" s="496"/>
      <c r="C17" s="617"/>
      <c r="D17" s="10" t="s">
        <v>14</v>
      </c>
      <c r="E17" s="35">
        <f t="shared" si="2"/>
        <v>20.205499999999997</v>
      </c>
      <c r="F17" s="36">
        <v>17.57</v>
      </c>
      <c r="G17" s="37">
        <f t="shared" si="0"/>
        <v>15.813000000000001</v>
      </c>
      <c r="H17" s="38">
        <f t="shared" si="1"/>
        <v>14.9345</v>
      </c>
      <c r="K17"/>
    </row>
    <row r="18" spans="1:11" ht="28.5" customHeight="1" x14ac:dyDescent="0.3">
      <c r="A18" s="3"/>
      <c r="B18" s="496"/>
      <c r="C18" s="617" t="s">
        <v>104</v>
      </c>
      <c r="D18" s="10" t="s">
        <v>18</v>
      </c>
      <c r="E18" s="35">
        <f t="shared" si="2"/>
        <v>3.4154999999999998</v>
      </c>
      <c r="F18" s="36">
        <v>2.97</v>
      </c>
      <c r="G18" s="37">
        <f t="shared" si="0"/>
        <v>2.673</v>
      </c>
      <c r="H18" s="38">
        <f t="shared" si="1"/>
        <v>2.5245000000000002</v>
      </c>
    </row>
    <row r="19" spans="1:11" ht="28.5" customHeight="1" x14ac:dyDescent="0.3">
      <c r="A19" s="3"/>
      <c r="B19" s="496"/>
      <c r="C19" s="617"/>
      <c r="D19" s="10" t="s">
        <v>14</v>
      </c>
      <c r="E19" s="35">
        <f t="shared" si="2"/>
        <v>9.0734999999999992</v>
      </c>
      <c r="F19" s="36">
        <v>7.89</v>
      </c>
      <c r="G19" s="37">
        <f t="shared" si="0"/>
        <v>7.101</v>
      </c>
      <c r="H19" s="38">
        <f t="shared" si="1"/>
        <v>6.7064999999999992</v>
      </c>
    </row>
    <row r="20" spans="1:11" ht="61.5" customHeight="1" x14ac:dyDescent="0.3">
      <c r="A20" s="3"/>
      <c r="B20" s="32"/>
      <c r="C20" s="89" t="s">
        <v>63</v>
      </c>
      <c r="D20" s="9" t="s">
        <v>18</v>
      </c>
      <c r="E20" s="35">
        <f t="shared" si="2"/>
        <v>5.0024999999999995</v>
      </c>
      <c r="F20" s="36">
        <v>4.3499999999999996</v>
      </c>
      <c r="G20" s="37">
        <f t="shared" si="0"/>
        <v>3.9149999999999996</v>
      </c>
      <c r="H20" s="38">
        <f t="shared" si="1"/>
        <v>3.6974999999999998</v>
      </c>
    </row>
    <row r="21" spans="1:11" ht="22.5" customHeight="1" x14ac:dyDescent="0.3">
      <c r="A21" s="3"/>
      <c r="B21" s="496"/>
      <c r="C21" s="618" t="s">
        <v>27</v>
      </c>
      <c r="D21" s="9" t="s">
        <v>18</v>
      </c>
      <c r="E21" s="35">
        <f t="shared" si="2"/>
        <v>6.0489999999999995</v>
      </c>
      <c r="F21" s="36">
        <v>5.26</v>
      </c>
      <c r="G21" s="37">
        <f t="shared" si="0"/>
        <v>4.734</v>
      </c>
      <c r="H21" s="38">
        <f t="shared" si="1"/>
        <v>4.4710000000000001</v>
      </c>
    </row>
    <row r="22" spans="1:11" ht="22.5" customHeight="1" x14ac:dyDescent="0.3">
      <c r="A22" s="3"/>
      <c r="B22" s="496"/>
      <c r="C22" s="618"/>
      <c r="D22" s="9" t="s">
        <v>14</v>
      </c>
      <c r="E22" s="35">
        <f t="shared" si="2"/>
        <v>27.001999999999999</v>
      </c>
      <c r="F22" s="36">
        <v>23.48</v>
      </c>
      <c r="G22" s="37">
        <f t="shared" si="0"/>
        <v>21.132000000000001</v>
      </c>
      <c r="H22" s="38">
        <f t="shared" si="1"/>
        <v>19.957999999999998</v>
      </c>
    </row>
    <row r="23" spans="1:11" ht="19.5" customHeight="1" x14ac:dyDescent="0.3">
      <c r="A23" s="3"/>
      <c r="B23" s="496"/>
      <c r="C23" s="618"/>
      <c r="D23" s="9" t="s">
        <v>15</v>
      </c>
      <c r="E23" s="35">
        <f t="shared" si="2"/>
        <v>130.916</v>
      </c>
      <c r="F23" s="36">
        <v>113.84</v>
      </c>
      <c r="G23" s="37">
        <f t="shared" si="0"/>
        <v>102.456</v>
      </c>
      <c r="H23" s="38">
        <f t="shared" si="1"/>
        <v>96.763999999999996</v>
      </c>
    </row>
    <row r="24" spans="1:11" ht="31.5" customHeight="1" x14ac:dyDescent="0.3">
      <c r="A24" s="3"/>
      <c r="B24" s="619"/>
      <c r="C24" s="618" t="s">
        <v>0</v>
      </c>
      <c r="D24" s="9" t="s">
        <v>14</v>
      </c>
      <c r="E24" s="35">
        <f t="shared" si="2"/>
        <v>11.557499999999999</v>
      </c>
      <c r="F24" s="36">
        <v>10.050000000000001</v>
      </c>
      <c r="G24" s="37">
        <f>SUM(F24*0.9)</f>
        <v>9.0450000000000017</v>
      </c>
      <c r="H24" s="38">
        <f t="shared" si="1"/>
        <v>8.5425000000000004</v>
      </c>
    </row>
    <row r="25" spans="1:11" ht="31.5" customHeight="1" thickBot="1" x14ac:dyDescent="0.35">
      <c r="A25" s="3"/>
      <c r="B25" s="507"/>
      <c r="C25" s="620"/>
      <c r="D25" s="12" t="s">
        <v>15</v>
      </c>
      <c r="E25" s="40">
        <f t="shared" si="2"/>
        <v>56.016499999999994</v>
      </c>
      <c r="F25" s="41">
        <v>48.71</v>
      </c>
      <c r="G25" s="42">
        <f>SUM(F25*0.9)</f>
        <v>43.838999999999999</v>
      </c>
      <c r="H25" s="43">
        <f t="shared" si="1"/>
        <v>41.403500000000001</v>
      </c>
    </row>
    <row r="26" spans="1:11" x14ac:dyDescent="0.3">
      <c r="A26" s="3"/>
      <c r="B26" s="4"/>
      <c r="C26" s="30"/>
      <c r="D26" s="23"/>
      <c r="E26" s="24"/>
      <c r="F26" s="25"/>
      <c r="G26" s="26"/>
      <c r="H26" s="26"/>
    </row>
  </sheetData>
  <mergeCells count="17">
    <mergeCell ref="B1:H1"/>
    <mergeCell ref="B3:H3"/>
    <mergeCell ref="B4:H4"/>
    <mergeCell ref="B5:H5"/>
    <mergeCell ref="B6:F6"/>
    <mergeCell ref="B12:B14"/>
    <mergeCell ref="C12:C14"/>
    <mergeCell ref="B16:B17"/>
    <mergeCell ref="C16:C17"/>
    <mergeCell ref="B8:B11"/>
    <mergeCell ref="C8:C11"/>
    <mergeCell ref="B18:B19"/>
    <mergeCell ref="C18:C19"/>
    <mergeCell ref="B21:B23"/>
    <mergeCell ref="C21:C23"/>
    <mergeCell ref="B24:B25"/>
    <mergeCell ref="C24:C25"/>
  </mergeCells>
  <pageMargins left="0.7" right="0.7" top="0.75" bottom="0.75" header="0.3" footer="0.3"/>
  <pageSetup paperSize="9" scale="7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0E2A-74B1-4016-B554-62A849BE4F57}">
  <dimension ref="B1:J19"/>
  <sheetViews>
    <sheetView topLeftCell="A18" workbookViewId="0">
      <selection activeCell="B22" sqref="B22"/>
    </sheetView>
  </sheetViews>
  <sheetFormatPr baseColWidth="10" defaultColWidth="11.44140625" defaultRowHeight="14.4" x14ac:dyDescent="0.3"/>
  <cols>
    <col min="1" max="1" width="3.5546875" style="1" customWidth="1"/>
    <col min="2" max="2" width="15.6640625" style="1" customWidth="1"/>
    <col min="3" max="3" width="22.33203125" style="1" customWidth="1"/>
    <col min="4" max="4" width="15.44140625" style="1" customWidth="1"/>
    <col min="5" max="16384" width="11.44140625" style="1"/>
  </cols>
  <sheetData>
    <row r="1" spans="2:10" ht="29.4" thickBot="1" x14ac:dyDescent="0.6">
      <c r="B1" s="528" t="s">
        <v>33</v>
      </c>
      <c r="C1" s="529"/>
      <c r="D1" s="529"/>
      <c r="E1" s="529"/>
      <c r="F1" s="529"/>
      <c r="G1" s="529"/>
      <c r="H1" s="530"/>
    </row>
    <row r="2" spans="2:10" ht="28.8" x14ac:dyDescent="0.55000000000000004">
      <c r="B2" s="8"/>
      <c r="C2" s="8"/>
      <c r="D2" s="8"/>
      <c r="E2" s="8"/>
      <c r="F2" s="8"/>
      <c r="G2" s="8"/>
      <c r="H2" s="8"/>
    </row>
    <row r="3" spans="2:10" ht="15" thickBot="1" x14ac:dyDescent="0.35">
      <c r="B3" s="531" t="s">
        <v>99</v>
      </c>
      <c r="C3" s="531"/>
      <c r="D3" s="531"/>
      <c r="E3" s="531"/>
      <c r="F3" s="531"/>
      <c r="G3" s="531"/>
      <c r="H3" s="531"/>
    </row>
    <row r="4" spans="2:10" ht="25.2" thickBot="1" x14ac:dyDescent="0.35">
      <c r="B4" s="532" t="s">
        <v>78</v>
      </c>
      <c r="C4" s="533"/>
      <c r="D4" s="533"/>
      <c r="E4" s="533"/>
      <c r="F4" s="533"/>
      <c r="G4" s="533"/>
      <c r="H4" s="534"/>
    </row>
    <row r="5" spans="2:10" ht="15" thickBot="1" x14ac:dyDescent="0.35"/>
    <row r="6" spans="2:10" ht="15.6" x14ac:dyDescent="0.3">
      <c r="B6" s="499" t="s">
        <v>79</v>
      </c>
      <c r="C6" s="500"/>
      <c r="D6" s="500"/>
      <c r="E6" s="500"/>
      <c r="F6" s="500"/>
      <c r="G6" s="52" t="s">
        <v>34</v>
      </c>
      <c r="H6" s="53" t="s">
        <v>35</v>
      </c>
    </row>
    <row r="7" spans="2:10" ht="15" thickBot="1" x14ac:dyDescent="0.35">
      <c r="B7" s="54" t="s">
        <v>36</v>
      </c>
      <c r="C7" s="55" t="s">
        <v>57</v>
      </c>
      <c r="D7" s="55" t="s">
        <v>75</v>
      </c>
      <c r="E7" s="56" t="s">
        <v>10</v>
      </c>
      <c r="F7" s="56" t="s">
        <v>72</v>
      </c>
      <c r="G7" s="55" t="s">
        <v>73</v>
      </c>
      <c r="H7" s="57" t="s">
        <v>74</v>
      </c>
    </row>
    <row r="8" spans="2:10" ht="35.25" customHeight="1" x14ac:dyDescent="0.3">
      <c r="B8" s="31"/>
      <c r="C8" s="75" t="s">
        <v>2</v>
      </c>
      <c r="D8" s="61" t="s">
        <v>39</v>
      </c>
      <c r="E8" s="62">
        <f>+F8*1.12</f>
        <v>2.8784000000000001</v>
      </c>
      <c r="F8" s="72">
        <v>2.57</v>
      </c>
      <c r="G8" s="63">
        <f t="shared" ref="G8:G19" si="0">SUM(F8*0.9)</f>
        <v>2.3129999999999997</v>
      </c>
      <c r="H8" s="64">
        <f>SUM(F8*0.85)</f>
        <v>2.1844999999999999</v>
      </c>
    </row>
    <row r="9" spans="2:10" x14ac:dyDescent="0.3">
      <c r="B9" s="496"/>
      <c r="C9" s="626" t="s">
        <v>3</v>
      </c>
      <c r="D9" s="65" t="s">
        <v>17</v>
      </c>
      <c r="E9" s="62">
        <f t="shared" ref="E9:E19" si="1">+F9*1.12</f>
        <v>4.0432000000000006</v>
      </c>
      <c r="F9" s="73">
        <v>3.61</v>
      </c>
      <c r="G9" s="67">
        <f t="shared" si="0"/>
        <v>3.2490000000000001</v>
      </c>
      <c r="H9" s="64">
        <f t="shared" ref="H9:H19" si="2">SUM(F9*0.85)</f>
        <v>3.0684999999999998</v>
      </c>
    </row>
    <row r="10" spans="2:10" x14ac:dyDescent="0.3">
      <c r="B10" s="496"/>
      <c r="C10" s="627"/>
      <c r="D10" s="65" t="s">
        <v>40</v>
      </c>
      <c r="E10" s="62">
        <f t="shared" si="1"/>
        <v>6.8656000000000006</v>
      </c>
      <c r="F10" s="73">
        <v>6.13</v>
      </c>
      <c r="G10" s="67">
        <f t="shared" si="0"/>
        <v>5.5170000000000003</v>
      </c>
      <c r="H10" s="64">
        <f t="shared" si="2"/>
        <v>5.2104999999999997</v>
      </c>
    </row>
    <row r="11" spans="2:10" x14ac:dyDescent="0.3">
      <c r="B11" s="496"/>
      <c r="C11" s="628"/>
      <c r="D11" s="65" t="s">
        <v>18</v>
      </c>
      <c r="E11" s="62">
        <f t="shared" si="1"/>
        <v>12.017600000000002</v>
      </c>
      <c r="F11" s="73">
        <v>10.73</v>
      </c>
      <c r="G11" s="67">
        <f t="shared" si="0"/>
        <v>9.657</v>
      </c>
      <c r="H11" s="64">
        <f t="shared" si="2"/>
        <v>9.1204999999999998</v>
      </c>
    </row>
    <row r="12" spans="2:10" ht="42.75" customHeight="1" x14ac:dyDescent="0.3">
      <c r="B12" s="32"/>
      <c r="C12" s="76" t="s">
        <v>4</v>
      </c>
      <c r="D12" s="78" t="s">
        <v>44</v>
      </c>
      <c r="E12" s="62">
        <f t="shared" si="1"/>
        <v>2.8896000000000002</v>
      </c>
      <c r="F12" s="73">
        <v>2.58</v>
      </c>
      <c r="G12" s="67">
        <f t="shared" si="0"/>
        <v>2.3220000000000001</v>
      </c>
      <c r="H12" s="64">
        <f t="shared" si="2"/>
        <v>2.1930000000000001</v>
      </c>
    </row>
    <row r="13" spans="2:10" ht="51" customHeight="1" x14ac:dyDescent="0.3">
      <c r="B13" s="32"/>
      <c r="C13" s="77" t="s">
        <v>5</v>
      </c>
      <c r="D13" s="78" t="s">
        <v>44</v>
      </c>
      <c r="E13" s="62">
        <f t="shared" si="1"/>
        <v>3.5616000000000003</v>
      </c>
      <c r="F13" s="73">
        <v>3.18</v>
      </c>
      <c r="G13" s="67">
        <f t="shared" si="0"/>
        <v>2.8620000000000001</v>
      </c>
      <c r="H13" s="64">
        <f t="shared" si="2"/>
        <v>2.7029999999999998</v>
      </c>
    </row>
    <row r="14" spans="2:10" ht="60.75" customHeight="1" x14ac:dyDescent="0.3">
      <c r="B14" s="32"/>
      <c r="C14" s="76" t="s">
        <v>6</v>
      </c>
      <c r="D14" s="65" t="s">
        <v>585</v>
      </c>
      <c r="E14" s="62">
        <f t="shared" si="1"/>
        <v>6.4960000000000004</v>
      </c>
      <c r="F14" s="73">
        <v>5.8</v>
      </c>
      <c r="G14" s="67">
        <f t="shared" si="0"/>
        <v>5.22</v>
      </c>
      <c r="H14" s="64">
        <f t="shared" si="2"/>
        <v>4.93</v>
      </c>
      <c r="J14"/>
    </row>
    <row r="15" spans="2:10" ht="45.75" customHeight="1" x14ac:dyDescent="0.3">
      <c r="B15" s="32"/>
      <c r="C15" s="76" t="s">
        <v>7</v>
      </c>
      <c r="D15" s="65" t="s">
        <v>42</v>
      </c>
      <c r="E15" s="62">
        <f t="shared" si="1"/>
        <v>1.7920000000000003</v>
      </c>
      <c r="F15" s="73">
        <v>1.6</v>
      </c>
      <c r="G15" s="67">
        <f t="shared" si="0"/>
        <v>1.4400000000000002</v>
      </c>
      <c r="H15" s="64">
        <f t="shared" si="2"/>
        <v>1.36</v>
      </c>
    </row>
    <row r="16" spans="2:10" ht="48" customHeight="1" x14ac:dyDescent="0.3">
      <c r="B16" s="32"/>
      <c r="C16" s="76" t="s">
        <v>8</v>
      </c>
      <c r="D16" s="65" t="s">
        <v>18</v>
      </c>
      <c r="E16" s="62">
        <f t="shared" si="1"/>
        <v>4.8719999999999999</v>
      </c>
      <c r="F16" s="73">
        <v>4.3499999999999996</v>
      </c>
      <c r="G16" s="67">
        <f t="shared" si="0"/>
        <v>3.9149999999999996</v>
      </c>
      <c r="H16" s="64">
        <f t="shared" si="2"/>
        <v>3.6974999999999998</v>
      </c>
    </row>
    <row r="17" spans="2:10" ht="63.75" customHeight="1" x14ac:dyDescent="0.3">
      <c r="B17" s="32"/>
      <c r="C17" s="76" t="s">
        <v>9</v>
      </c>
      <c r="D17" s="65" t="s">
        <v>41</v>
      </c>
      <c r="E17" s="62">
        <f t="shared" si="1"/>
        <v>3.5728000000000004</v>
      </c>
      <c r="F17" s="73">
        <v>3.19</v>
      </c>
      <c r="G17" s="67">
        <f t="shared" si="0"/>
        <v>2.871</v>
      </c>
      <c r="H17" s="64">
        <f t="shared" si="2"/>
        <v>2.7115</v>
      </c>
    </row>
    <row r="18" spans="2:10" ht="66" x14ac:dyDescent="0.3">
      <c r="B18" s="32"/>
      <c r="C18" s="76" t="s">
        <v>62</v>
      </c>
      <c r="D18" s="78" t="s">
        <v>44</v>
      </c>
      <c r="E18" s="62">
        <f t="shared" si="1"/>
        <v>4.5919999999999996</v>
      </c>
      <c r="F18" s="73">
        <v>4.0999999999999996</v>
      </c>
      <c r="G18" s="67">
        <f t="shared" si="0"/>
        <v>3.69</v>
      </c>
      <c r="H18" s="64">
        <f t="shared" si="2"/>
        <v>3.4849999999999994</v>
      </c>
      <c r="J18"/>
    </row>
    <row r="19" spans="2:10" ht="50.25" customHeight="1" x14ac:dyDescent="0.3">
      <c r="B19" s="435"/>
      <c r="C19" s="396" t="s">
        <v>43</v>
      </c>
      <c r="D19" s="436" t="s">
        <v>61</v>
      </c>
      <c r="E19" s="437">
        <f t="shared" si="1"/>
        <v>5.0400000000000009</v>
      </c>
      <c r="F19" s="438">
        <v>4.5</v>
      </c>
      <c r="G19" s="439">
        <f t="shared" si="0"/>
        <v>4.05</v>
      </c>
      <c r="H19" s="91">
        <f t="shared" si="2"/>
        <v>3.8249999999999997</v>
      </c>
      <c r="J19"/>
    </row>
  </sheetData>
  <mergeCells count="6">
    <mergeCell ref="B1:H1"/>
    <mergeCell ref="B3:H3"/>
    <mergeCell ref="B4:H4"/>
    <mergeCell ref="B6:F6"/>
    <mergeCell ref="B9:B11"/>
    <mergeCell ref="C9:C11"/>
  </mergeCells>
  <pageMargins left="0.7" right="0.7" top="0.75" bottom="0.75" header="0.3" footer="0.3"/>
  <pageSetup paperSize="9" scale="80" orientation="portrait" horizontalDpi="4294967293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181D-43A5-4A0A-8A7A-1B355FCC1A1B}">
  <dimension ref="B1:K16"/>
  <sheetViews>
    <sheetView topLeftCell="A2" zoomScale="93" zoomScaleNormal="93" workbookViewId="0">
      <selection activeCell="K9" sqref="K9"/>
    </sheetView>
  </sheetViews>
  <sheetFormatPr baseColWidth="10" defaultColWidth="11.44140625" defaultRowHeight="14.4" x14ac:dyDescent="0.3"/>
  <cols>
    <col min="1" max="1" width="3.44140625" style="1" customWidth="1"/>
    <col min="2" max="2" width="18.88671875" style="1" customWidth="1"/>
    <col min="3" max="3" width="25.6640625" style="1" customWidth="1"/>
    <col min="4" max="4" width="8.44140625" style="1" bestFit="1" customWidth="1"/>
    <col min="5" max="5" width="8.44140625" style="1" customWidth="1"/>
    <col min="6" max="6" width="10.33203125" style="1" bestFit="1" customWidth="1"/>
    <col min="7" max="8" width="9.5546875" style="1" bestFit="1" customWidth="1"/>
    <col min="9" max="16384" width="11.44140625" style="1"/>
  </cols>
  <sheetData>
    <row r="1" spans="2:11" ht="29.4" thickBot="1" x14ac:dyDescent="0.6">
      <c r="B1" s="528" t="s">
        <v>33</v>
      </c>
      <c r="C1" s="529"/>
      <c r="D1" s="529"/>
      <c r="E1" s="529"/>
      <c r="F1" s="529"/>
      <c r="G1" s="529"/>
      <c r="H1" s="529"/>
      <c r="I1" s="530"/>
    </row>
    <row r="2" spans="2:11" ht="28.8" x14ac:dyDescent="0.55000000000000004">
      <c r="B2" s="8"/>
      <c r="C2" s="8"/>
      <c r="D2" s="8"/>
      <c r="E2" s="8"/>
      <c r="F2" s="8"/>
      <c r="G2" s="8"/>
      <c r="H2" s="8"/>
      <c r="I2" s="8"/>
    </row>
    <row r="3" spans="2:11" ht="15" thickBot="1" x14ac:dyDescent="0.35">
      <c r="B3" s="531" t="s">
        <v>601</v>
      </c>
      <c r="C3" s="531"/>
      <c r="D3" s="531"/>
      <c r="E3" s="531"/>
      <c r="F3" s="531"/>
      <c r="G3" s="531"/>
      <c r="H3" s="531"/>
      <c r="I3" s="531"/>
    </row>
    <row r="4" spans="2:11" ht="25.2" thickBot="1" x14ac:dyDescent="0.35">
      <c r="B4" s="532" t="s">
        <v>60</v>
      </c>
      <c r="C4" s="533"/>
      <c r="D4" s="533"/>
      <c r="E4" s="533"/>
      <c r="F4" s="533"/>
      <c r="G4" s="533"/>
      <c r="H4" s="533"/>
      <c r="I4" s="534"/>
    </row>
    <row r="5" spans="2:11" ht="15" thickBot="1" x14ac:dyDescent="0.35"/>
    <row r="6" spans="2:11" ht="15.6" x14ac:dyDescent="0.3">
      <c r="B6" s="499"/>
      <c r="C6" s="500"/>
      <c r="D6" s="500"/>
      <c r="E6" s="500"/>
      <c r="F6" s="500"/>
      <c r="G6" s="500"/>
      <c r="H6" s="52" t="s">
        <v>34</v>
      </c>
      <c r="I6" s="53" t="s">
        <v>35</v>
      </c>
    </row>
    <row r="7" spans="2:11" ht="15" thickBot="1" x14ac:dyDescent="0.35">
      <c r="B7" s="54" t="s">
        <v>36</v>
      </c>
      <c r="C7" s="55" t="s">
        <v>57</v>
      </c>
      <c r="D7" s="55" t="s">
        <v>75</v>
      </c>
      <c r="E7" s="55" t="s">
        <v>499</v>
      </c>
      <c r="F7" s="56" t="s">
        <v>10</v>
      </c>
      <c r="G7" s="56" t="s">
        <v>72</v>
      </c>
      <c r="H7" s="55" t="s">
        <v>73</v>
      </c>
      <c r="I7" s="57" t="s">
        <v>74</v>
      </c>
    </row>
    <row r="8" spans="2:11" ht="39" customHeight="1" x14ac:dyDescent="0.3">
      <c r="B8" s="492"/>
      <c r="C8" s="629" t="s">
        <v>114</v>
      </c>
      <c r="D8" s="133" t="s">
        <v>14</v>
      </c>
      <c r="E8" s="291" t="s">
        <v>34</v>
      </c>
      <c r="F8" s="136">
        <f>+G8*1.15</f>
        <v>23.022999999999996</v>
      </c>
      <c r="G8" s="93">
        <v>20.02</v>
      </c>
      <c r="H8" s="140">
        <f>SUM(G8*0.9)</f>
        <v>18.018000000000001</v>
      </c>
      <c r="I8" s="79">
        <f t="shared" ref="I8:I16" si="0">SUM(G8*0.85)</f>
        <v>17.016999999999999</v>
      </c>
    </row>
    <row r="9" spans="2:11" ht="36.75" customHeight="1" thickBot="1" x14ac:dyDescent="0.35">
      <c r="B9" s="493"/>
      <c r="C9" s="630"/>
      <c r="D9" s="134" t="s">
        <v>15</v>
      </c>
      <c r="E9" s="292" t="s">
        <v>546</v>
      </c>
      <c r="F9" s="137">
        <f>+G9*1.15</f>
        <v>111.7225</v>
      </c>
      <c r="G9" s="94">
        <v>97.15</v>
      </c>
      <c r="H9" s="141">
        <f>SUM(G9*0.9)</f>
        <v>87.435000000000002</v>
      </c>
      <c r="I9" s="84">
        <f t="shared" si="0"/>
        <v>82.577500000000001</v>
      </c>
    </row>
    <row r="10" spans="2:11" ht="31.5" customHeight="1" x14ac:dyDescent="0.3">
      <c r="B10" s="492"/>
      <c r="C10" s="631" t="s">
        <v>109</v>
      </c>
      <c r="D10" s="132" t="s">
        <v>14</v>
      </c>
      <c r="E10" s="293" t="s">
        <v>34</v>
      </c>
      <c r="F10" s="138">
        <f>+G10*1.15</f>
        <v>10.119999999999999</v>
      </c>
      <c r="G10" s="95">
        <v>8.8000000000000007</v>
      </c>
      <c r="H10" s="142">
        <f>SUM(G10*0.9)</f>
        <v>7.9200000000000008</v>
      </c>
      <c r="I10" s="64">
        <f t="shared" si="0"/>
        <v>7.48</v>
      </c>
    </row>
    <row r="11" spans="2:11" ht="29.25" customHeight="1" x14ac:dyDescent="0.3">
      <c r="B11" s="496"/>
      <c r="C11" s="632"/>
      <c r="D11" s="135" t="s">
        <v>15</v>
      </c>
      <c r="E11" s="294" t="s">
        <v>546</v>
      </c>
      <c r="F11" s="139">
        <f>+G11*1.15</f>
        <v>42.319999999999993</v>
      </c>
      <c r="G11" s="97">
        <v>36.799999999999997</v>
      </c>
      <c r="H11" s="143">
        <f>SUM(G11*0.9)</f>
        <v>33.119999999999997</v>
      </c>
      <c r="I11" s="91">
        <f t="shared" si="0"/>
        <v>31.279999999999998</v>
      </c>
      <c r="K11"/>
    </row>
    <row r="12" spans="2:11" ht="21" customHeight="1" x14ac:dyDescent="0.3">
      <c r="B12" s="556"/>
      <c r="C12" s="633" t="s">
        <v>724</v>
      </c>
      <c r="D12" s="68" t="s">
        <v>112</v>
      </c>
      <c r="E12" s="293" t="s">
        <v>509</v>
      </c>
      <c r="F12" s="138">
        <f t="shared" ref="F12:F16" si="1">+G12*1.15</f>
        <v>2.76</v>
      </c>
      <c r="G12" s="96">
        <v>2.4</v>
      </c>
      <c r="H12" s="144">
        <f t="shared" ref="H12:H16" si="2">SUM(G12*0.9)</f>
        <v>2.16</v>
      </c>
      <c r="I12" s="64">
        <f t="shared" si="0"/>
        <v>2.04</v>
      </c>
    </row>
    <row r="13" spans="2:11" ht="21" customHeight="1" x14ac:dyDescent="0.3">
      <c r="B13" s="556"/>
      <c r="C13" s="633"/>
      <c r="D13" s="68" t="s">
        <v>111</v>
      </c>
      <c r="E13" s="293" t="s">
        <v>586</v>
      </c>
      <c r="F13" s="138">
        <f t="shared" si="1"/>
        <v>12.649999999999999</v>
      </c>
      <c r="G13" s="96">
        <v>11</v>
      </c>
      <c r="H13" s="144">
        <f t="shared" si="2"/>
        <v>9.9</v>
      </c>
      <c r="I13" s="64">
        <f t="shared" si="0"/>
        <v>9.35</v>
      </c>
    </row>
    <row r="14" spans="2:11" ht="21" customHeight="1" thickBot="1" x14ac:dyDescent="0.35">
      <c r="B14" s="557"/>
      <c r="C14" s="634"/>
      <c r="D14" s="69" t="s">
        <v>110</v>
      </c>
      <c r="E14" s="295" t="s">
        <v>546</v>
      </c>
      <c r="F14" s="137">
        <f t="shared" si="1"/>
        <v>48.3</v>
      </c>
      <c r="G14" s="94">
        <v>42</v>
      </c>
      <c r="H14" s="141">
        <f t="shared" si="2"/>
        <v>37.800000000000004</v>
      </c>
      <c r="I14" s="84">
        <f t="shared" si="0"/>
        <v>35.699999999999996</v>
      </c>
    </row>
    <row r="15" spans="2:11" ht="37.5" customHeight="1" x14ac:dyDescent="0.3">
      <c r="B15" s="555"/>
      <c r="C15" s="629" t="s">
        <v>113</v>
      </c>
      <c r="D15" s="133" t="s">
        <v>14</v>
      </c>
      <c r="E15" s="291" t="s">
        <v>34</v>
      </c>
      <c r="F15" s="136">
        <f t="shared" si="1"/>
        <v>9.4299999999999979</v>
      </c>
      <c r="G15" s="93">
        <v>8.1999999999999993</v>
      </c>
      <c r="H15" s="140">
        <f t="shared" si="2"/>
        <v>7.38</v>
      </c>
      <c r="I15" s="79">
        <f t="shared" si="0"/>
        <v>6.9699999999999989</v>
      </c>
    </row>
    <row r="16" spans="2:11" ht="37.5" customHeight="1" thickBot="1" x14ac:dyDescent="0.35">
      <c r="B16" s="557"/>
      <c r="C16" s="630"/>
      <c r="D16" s="69" t="s">
        <v>15</v>
      </c>
      <c r="E16" s="295" t="s">
        <v>546</v>
      </c>
      <c r="F16" s="137">
        <f t="shared" si="1"/>
        <v>42.089999999999996</v>
      </c>
      <c r="G16" s="94">
        <v>36.6</v>
      </c>
      <c r="H16" s="141">
        <f t="shared" si="2"/>
        <v>32.940000000000005</v>
      </c>
      <c r="I16" s="84">
        <f t="shared" si="0"/>
        <v>31.11</v>
      </c>
    </row>
  </sheetData>
  <mergeCells count="12">
    <mergeCell ref="B10:B11"/>
    <mergeCell ref="C10:C11"/>
    <mergeCell ref="B12:B14"/>
    <mergeCell ref="C12:C14"/>
    <mergeCell ref="B15:B16"/>
    <mergeCell ref="C15:C16"/>
    <mergeCell ref="B1:I1"/>
    <mergeCell ref="B3:I3"/>
    <mergeCell ref="B4:I4"/>
    <mergeCell ref="B6:G6"/>
    <mergeCell ref="B8:B9"/>
    <mergeCell ref="C8:C9"/>
  </mergeCells>
  <pageMargins left="0.7" right="0.7" top="0.75" bottom="0.75" header="0.3" footer="0.3"/>
  <pageSetup paperSize="9" scale="8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CFB3-5C5A-44D3-ADC5-335FFD006ADA}">
  <dimension ref="B1:K39"/>
  <sheetViews>
    <sheetView topLeftCell="A16" workbookViewId="0">
      <selection activeCell="G25" sqref="G25"/>
    </sheetView>
  </sheetViews>
  <sheetFormatPr baseColWidth="10" defaultColWidth="11.44140625" defaultRowHeight="14.4" x14ac:dyDescent="0.3"/>
  <cols>
    <col min="1" max="1" width="4.5546875" style="1" customWidth="1"/>
    <col min="2" max="2" width="20.88671875" style="1" customWidth="1"/>
    <col min="3" max="3" width="27.109375" style="28" customWidth="1"/>
    <col min="4" max="5" width="10.44140625" style="1" customWidth="1"/>
    <col min="6" max="6" width="10.109375" style="1" customWidth="1"/>
    <col min="7" max="7" width="11.44140625" style="1" customWidth="1"/>
    <col min="8" max="8" width="10.33203125" style="1" customWidth="1"/>
    <col min="9" max="9" width="10.109375" style="1" customWidth="1"/>
    <col min="10" max="16384" width="11.44140625" style="1"/>
  </cols>
  <sheetData>
    <row r="1" spans="2:9" ht="24.75" customHeight="1" thickBot="1" x14ac:dyDescent="0.6">
      <c r="B1" s="608" t="s">
        <v>33</v>
      </c>
      <c r="C1" s="609"/>
      <c r="D1" s="609"/>
      <c r="E1" s="609"/>
      <c r="F1" s="609"/>
      <c r="G1" s="609"/>
      <c r="H1" s="609"/>
      <c r="I1" s="610"/>
    </row>
    <row r="2" spans="2:9" ht="15" thickBot="1" x14ac:dyDescent="0.35">
      <c r="B2" s="531" t="s">
        <v>398</v>
      </c>
      <c r="C2" s="531"/>
      <c r="D2" s="531"/>
      <c r="E2" s="531"/>
      <c r="F2" s="531"/>
      <c r="G2" s="531"/>
      <c r="H2" s="531"/>
      <c r="I2" s="531"/>
    </row>
    <row r="3" spans="2:9" ht="25.2" thickBot="1" x14ac:dyDescent="0.35">
      <c r="B3" s="646" t="s">
        <v>66</v>
      </c>
      <c r="C3" s="647"/>
      <c r="D3" s="647"/>
      <c r="E3" s="647"/>
      <c r="F3" s="647"/>
      <c r="G3" s="647"/>
      <c r="H3" s="647"/>
      <c r="I3" s="648"/>
    </row>
    <row r="4" spans="2:9" ht="8.25" customHeight="1" thickBot="1" x14ac:dyDescent="0.35">
      <c r="B4" s="535"/>
      <c r="C4" s="535"/>
      <c r="D4" s="535"/>
      <c r="E4" s="535"/>
      <c r="F4" s="535"/>
      <c r="G4" s="535"/>
      <c r="H4" s="535"/>
      <c r="I4" s="535"/>
    </row>
    <row r="5" spans="2:9" ht="15.6" x14ac:dyDescent="0.3">
      <c r="B5" s="614" t="s">
        <v>67</v>
      </c>
      <c r="C5" s="615"/>
      <c r="D5" s="615"/>
      <c r="E5" s="615"/>
      <c r="F5" s="615"/>
      <c r="G5" s="615"/>
      <c r="H5" s="14" t="s">
        <v>34</v>
      </c>
      <c r="I5" s="15" t="s">
        <v>35</v>
      </c>
    </row>
    <row r="6" spans="2:9" ht="15" thickBot="1" x14ac:dyDescent="0.35">
      <c r="B6" s="19" t="s">
        <v>58</v>
      </c>
      <c r="C6" s="20" t="s">
        <v>59</v>
      </c>
      <c r="D6" s="20" t="s">
        <v>75</v>
      </c>
      <c r="E6" s="20"/>
      <c r="F6" s="21" t="s">
        <v>10</v>
      </c>
      <c r="G6" s="21" t="s">
        <v>72</v>
      </c>
      <c r="H6" s="20" t="s">
        <v>73</v>
      </c>
      <c r="I6" s="22" t="s">
        <v>74</v>
      </c>
    </row>
    <row r="7" spans="2:9" ht="32.4" customHeight="1" x14ac:dyDescent="0.3">
      <c r="B7" s="483"/>
      <c r="C7" s="635" t="s">
        <v>719</v>
      </c>
      <c r="D7" s="419" t="s">
        <v>14</v>
      </c>
      <c r="E7" s="244" t="s">
        <v>34</v>
      </c>
      <c r="F7" s="245">
        <f>+G7*1.15</f>
        <v>10.924999999999999</v>
      </c>
      <c r="G7" s="246">
        <v>9.5</v>
      </c>
      <c r="H7" s="247">
        <f t="shared" ref="H7:H38" si="0">SUM(G7*0.9)</f>
        <v>8.5500000000000007</v>
      </c>
      <c r="I7" s="79">
        <f>SUM(G7*0.85)</f>
        <v>8.0749999999999993</v>
      </c>
    </row>
    <row r="8" spans="2:9" ht="32.4" customHeight="1" thickBot="1" x14ac:dyDescent="0.35">
      <c r="B8" s="502"/>
      <c r="C8" s="639"/>
      <c r="D8" s="111" t="s">
        <v>15</v>
      </c>
      <c r="E8" s="405" t="s">
        <v>546</v>
      </c>
      <c r="F8" s="407">
        <f>+G8*1.15</f>
        <v>51.749999999999993</v>
      </c>
      <c r="G8" s="408">
        <v>45</v>
      </c>
      <c r="H8" s="409">
        <f t="shared" si="0"/>
        <v>40.5</v>
      </c>
      <c r="I8" s="91">
        <f t="shared" ref="I8:I38" si="1">SUM(G8*0.85)</f>
        <v>38.25</v>
      </c>
    </row>
    <row r="9" spans="2:9" ht="21.75" customHeight="1" x14ac:dyDescent="0.3">
      <c r="B9" s="483"/>
      <c r="C9" s="635" t="s">
        <v>81</v>
      </c>
      <c r="D9" s="419" t="s">
        <v>14</v>
      </c>
      <c r="E9" s="244" t="s">
        <v>34</v>
      </c>
      <c r="F9" s="245">
        <f t="shared" ref="F9:F38" si="2">+G9*1.15</f>
        <v>13.339999999999998</v>
      </c>
      <c r="G9" s="246">
        <v>11.6</v>
      </c>
      <c r="H9" s="247">
        <f t="shared" si="0"/>
        <v>10.44</v>
      </c>
      <c r="I9" s="79">
        <f t="shared" si="1"/>
        <v>9.86</v>
      </c>
    </row>
    <row r="10" spans="2:9" ht="24" customHeight="1" x14ac:dyDescent="0.3">
      <c r="B10" s="484"/>
      <c r="C10" s="636"/>
      <c r="D10" s="109" t="s">
        <v>15</v>
      </c>
      <c r="E10" s="5" t="s">
        <v>546</v>
      </c>
      <c r="F10" s="66">
        <f t="shared" si="2"/>
        <v>64.63</v>
      </c>
      <c r="G10" s="73">
        <v>56.2</v>
      </c>
      <c r="H10" s="63">
        <f t="shared" si="0"/>
        <v>50.580000000000005</v>
      </c>
      <c r="I10" s="64">
        <f t="shared" si="1"/>
        <v>47.77</v>
      </c>
    </row>
    <row r="11" spans="2:9" ht="21" customHeight="1" thickBot="1" x14ac:dyDescent="0.35">
      <c r="B11" s="485"/>
      <c r="C11" s="637"/>
      <c r="D11" s="420" t="s">
        <v>16</v>
      </c>
      <c r="E11" s="13" t="s">
        <v>546</v>
      </c>
      <c r="F11" s="70">
        <f t="shared" si="2"/>
        <v>626.75</v>
      </c>
      <c r="G11" s="74">
        <v>545</v>
      </c>
      <c r="H11" s="248">
        <f t="shared" si="0"/>
        <v>490.5</v>
      </c>
      <c r="I11" s="84">
        <f t="shared" si="1"/>
        <v>463.25</v>
      </c>
    </row>
    <row r="12" spans="2:9" ht="37.799999999999997" customHeight="1" x14ac:dyDescent="0.3">
      <c r="B12" s="501"/>
      <c r="C12" s="638" t="s">
        <v>583</v>
      </c>
      <c r="D12" s="110" t="s">
        <v>14</v>
      </c>
      <c r="E12" s="336" t="s">
        <v>34</v>
      </c>
      <c r="F12" s="62">
        <f t="shared" si="2"/>
        <v>9.4299999999999979</v>
      </c>
      <c r="G12" s="72">
        <v>8.1999999999999993</v>
      </c>
      <c r="H12" s="63">
        <f t="shared" si="0"/>
        <v>7.38</v>
      </c>
      <c r="I12" s="64">
        <f t="shared" si="1"/>
        <v>6.9699999999999989</v>
      </c>
    </row>
    <row r="13" spans="2:9" ht="37.799999999999997" customHeight="1" thickBot="1" x14ac:dyDescent="0.35">
      <c r="B13" s="502"/>
      <c r="C13" s="639"/>
      <c r="D13" s="111" t="s">
        <v>15</v>
      </c>
      <c r="E13" s="405" t="s">
        <v>546</v>
      </c>
      <c r="F13" s="407">
        <f t="shared" si="2"/>
        <v>41.4</v>
      </c>
      <c r="G13" s="408">
        <v>36</v>
      </c>
      <c r="H13" s="409">
        <f t="shared" si="0"/>
        <v>32.4</v>
      </c>
      <c r="I13" s="91">
        <f t="shared" si="1"/>
        <v>30.599999999999998</v>
      </c>
    </row>
    <row r="14" spans="2:9" ht="29.25" customHeight="1" x14ac:dyDescent="0.3">
      <c r="B14" s="483"/>
      <c r="C14" s="640" t="s">
        <v>82</v>
      </c>
      <c r="D14" s="419" t="s">
        <v>14</v>
      </c>
      <c r="E14" s="244" t="s">
        <v>34</v>
      </c>
      <c r="F14" s="245">
        <f t="shared" si="2"/>
        <v>15.87</v>
      </c>
      <c r="G14" s="246">
        <v>13.8</v>
      </c>
      <c r="H14" s="247">
        <f t="shared" si="0"/>
        <v>12.420000000000002</v>
      </c>
      <c r="I14" s="79">
        <f t="shared" si="1"/>
        <v>11.73</v>
      </c>
    </row>
    <row r="15" spans="2:9" ht="30.75" customHeight="1" thickBot="1" x14ac:dyDescent="0.35">
      <c r="B15" s="485"/>
      <c r="C15" s="641"/>
      <c r="D15" s="420" t="s">
        <v>15</v>
      </c>
      <c r="E15" s="13" t="s">
        <v>546</v>
      </c>
      <c r="F15" s="70">
        <f t="shared" si="2"/>
        <v>71.4495</v>
      </c>
      <c r="G15" s="74">
        <v>62.13</v>
      </c>
      <c r="H15" s="248">
        <f t="shared" si="0"/>
        <v>55.917000000000002</v>
      </c>
      <c r="I15" s="84">
        <f t="shared" si="1"/>
        <v>52.810499999999998</v>
      </c>
    </row>
    <row r="16" spans="2:9" ht="31.5" customHeight="1" x14ac:dyDescent="0.3">
      <c r="B16" s="501"/>
      <c r="C16" s="638" t="s">
        <v>83</v>
      </c>
      <c r="D16" s="110" t="s">
        <v>14</v>
      </c>
      <c r="E16" s="336" t="s">
        <v>34</v>
      </c>
      <c r="F16" s="62">
        <f t="shared" si="2"/>
        <v>15.0075</v>
      </c>
      <c r="G16" s="72">
        <v>13.05</v>
      </c>
      <c r="H16" s="63">
        <f t="shared" si="0"/>
        <v>11.745000000000001</v>
      </c>
      <c r="I16" s="64">
        <f t="shared" si="1"/>
        <v>11.092500000000001</v>
      </c>
    </row>
    <row r="17" spans="2:11" ht="30" customHeight="1" thickBot="1" x14ac:dyDescent="0.35">
      <c r="B17" s="502"/>
      <c r="C17" s="639"/>
      <c r="D17" s="111" t="s">
        <v>15</v>
      </c>
      <c r="E17" s="405" t="s">
        <v>546</v>
      </c>
      <c r="F17" s="407">
        <f t="shared" si="2"/>
        <v>67.447499999999991</v>
      </c>
      <c r="G17" s="408">
        <v>58.65</v>
      </c>
      <c r="H17" s="409">
        <f t="shared" si="0"/>
        <v>52.784999999999997</v>
      </c>
      <c r="I17" s="91">
        <f t="shared" si="1"/>
        <v>49.852499999999999</v>
      </c>
    </row>
    <row r="18" spans="2:11" ht="30" customHeight="1" x14ac:dyDescent="0.3">
      <c r="B18" s="642"/>
      <c r="C18" s="644" t="s">
        <v>720</v>
      </c>
      <c r="D18" s="419" t="s">
        <v>14</v>
      </c>
      <c r="E18" s="244" t="s">
        <v>34</v>
      </c>
      <c r="F18" s="245">
        <f t="shared" si="2"/>
        <v>12.649999999999999</v>
      </c>
      <c r="G18" s="246">
        <v>11</v>
      </c>
      <c r="H18" s="247">
        <f t="shared" si="0"/>
        <v>9.9</v>
      </c>
      <c r="I18" s="79">
        <f t="shared" si="1"/>
        <v>9.35</v>
      </c>
    </row>
    <row r="19" spans="2:11" ht="30" customHeight="1" thickBot="1" x14ac:dyDescent="0.35">
      <c r="B19" s="643"/>
      <c r="C19" s="645"/>
      <c r="D19" s="420" t="s">
        <v>15</v>
      </c>
      <c r="E19" s="13" t="s">
        <v>546</v>
      </c>
      <c r="F19" s="70">
        <f t="shared" si="2"/>
        <v>59.8</v>
      </c>
      <c r="G19" s="74">
        <v>52</v>
      </c>
      <c r="H19" s="248">
        <f t="shared" ref="H19" si="3">SUM(G19*0.9)</f>
        <v>46.800000000000004</v>
      </c>
      <c r="I19" s="84">
        <f t="shared" ref="I19" si="4">SUM(G19*0.85)</f>
        <v>44.199999999999996</v>
      </c>
    </row>
    <row r="20" spans="2:11" ht="17.25" customHeight="1" x14ac:dyDescent="0.3">
      <c r="B20" s="501"/>
      <c r="C20" s="638" t="s">
        <v>84</v>
      </c>
      <c r="D20" s="110" t="s">
        <v>11</v>
      </c>
      <c r="E20" s="336" t="s">
        <v>509</v>
      </c>
      <c r="F20" s="62">
        <f t="shared" si="2"/>
        <v>5.8189999999999991</v>
      </c>
      <c r="G20" s="72">
        <v>5.0599999999999996</v>
      </c>
      <c r="H20" s="63">
        <f t="shared" si="0"/>
        <v>4.5539999999999994</v>
      </c>
      <c r="I20" s="64">
        <f t="shared" si="1"/>
        <v>4.3009999999999993</v>
      </c>
    </row>
    <row r="21" spans="2:11" ht="21.75" customHeight="1" x14ac:dyDescent="0.3">
      <c r="B21" s="484"/>
      <c r="C21" s="636"/>
      <c r="D21" s="109" t="s">
        <v>14</v>
      </c>
      <c r="E21" s="5" t="s">
        <v>34</v>
      </c>
      <c r="F21" s="66">
        <f t="shared" si="2"/>
        <v>19.032499999999999</v>
      </c>
      <c r="G21" s="73">
        <v>16.55</v>
      </c>
      <c r="H21" s="63">
        <f t="shared" si="0"/>
        <v>14.895000000000001</v>
      </c>
      <c r="I21" s="64">
        <f t="shared" si="1"/>
        <v>14.067500000000001</v>
      </c>
    </row>
    <row r="22" spans="2:11" ht="21" customHeight="1" thickBot="1" x14ac:dyDescent="0.35">
      <c r="B22" s="502"/>
      <c r="C22" s="639"/>
      <c r="D22" s="111" t="s">
        <v>15</v>
      </c>
      <c r="E22" s="405" t="s">
        <v>546</v>
      </c>
      <c r="F22" s="407">
        <f t="shared" si="2"/>
        <v>95.449999999999989</v>
      </c>
      <c r="G22" s="408">
        <v>83</v>
      </c>
      <c r="H22" s="409">
        <f t="shared" si="0"/>
        <v>74.7</v>
      </c>
      <c r="I22" s="91">
        <f t="shared" si="1"/>
        <v>70.55</v>
      </c>
    </row>
    <row r="23" spans="2:11" ht="33.6" customHeight="1" x14ac:dyDescent="0.3">
      <c r="B23" s="483"/>
      <c r="C23" s="635" t="s">
        <v>721</v>
      </c>
      <c r="D23" s="419" t="s">
        <v>14</v>
      </c>
      <c r="E23" s="244" t="s">
        <v>34</v>
      </c>
      <c r="F23" s="245">
        <f t="shared" si="2"/>
        <v>20.7</v>
      </c>
      <c r="G23" s="246">
        <v>18</v>
      </c>
      <c r="H23" s="247">
        <f t="shared" si="0"/>
        <v>16.2</v>
      </c>
      <c r="I23" s="79">
        <f t="shared" si="1"/>
        <v>15.299999999999999</v>
      </c>
    </row>
    <row r="24" spans="2:11" ht="33.6" customHeight="1" thickBot="1" x14ac:dyDescent="0.35">
      <c r="B24" s="485"/>
      <c r="C24" s="637"/>
      <c r="D24" s="420" t="s">
        <v>15</v>
      </c>
      <c r="E24" s="13" t="s">
        <v>546</v>
      </c>
      <c r="F24" s="70">
        <f t="shared" si="2"/>
        <v>87.399999999999991</v>
      </c>
      <c r="G24" s="74">
        <v>76</v>
      </c>
      <c r="H24" s="248">
        <f t="shared" si="0"/>
        <v>68.400000000000006</v>
      </c>
      <c r="I24" s="84">
        <f t="shared" si="1"/>
        <v>64.599999999999994</v>
      </c>
    </row>
    <row r="25" spans="2:11" ht="24" customHeight="1" x14ac:dyDescent="0.3">
      <c r="B25" s="501"/>
      <c r="C25" s="638" t="s">
        <v>722</v>
      </c>
      <c r="D25" s="421" t="s">
        <v>45</v>
      </c>
      <c r="E25" s="417" t="s">
        <v>502</v>
      </c>
      <c r="F25" s="62">
        <f t="shared" si="2"/>
        <v>3.9099999999999997</v>
      </c>
      <c r="G25" s="72">
        <v>3.4</v>
      </c>
      <c r="H25" s="63">
        <f t="shared" si="0"/>
        <v>3.06</v>
      </c>
      <c r="I25" s="64">
        <f t="shared" si="1"/>
        <v>2.8899999999999997</v>
      </c>
    </row>
    <row r="26" spans="2:11" ht="20.25" customHeight="1" x14ac:dyDescent="0.3">
      <c r="B26" s="484"/>
      <c r="C26" s="656"/>
      <c r="D26" s="422" t="s">
        <v>14</v>
      </c>
      <c r="E26" s="6" t="s">
        <v>34</v>
      </c>
      <c r="F26" s="66">
        <f t="shared" si="2"/>
        <v>7.8199999999999994</v>
      </c>
      <c r="G26" s="73">
        <v>6.8</v>
      </c>
      <c r="H26" s="63">
        <f t="shared" si="0"/>
        <v>6.12</v>
      </c>
      <c r="I26" s="64">
        <f t="shared" si="1"/>
        <v>5.7799999999999994</v>
      </c>
    </row>
    <row r="27" spans="2:11" ht="18.75" customHeight="1" thickBot="1" x14ac:dyDescent="0.35">
      <c r="B27" s="502"/>
      <c r="C27" s="650"/>
      <c r="D27" s="423" t="s">
        <v>15</v>
      </c>
      <c r="E27" s="416" t="s">
        <v>546</v>
      </c>
      <c r="F27" s="407">
        <f t="shared" si="2"/>
        <v>37.03</v>
      </c>
      <c r="G27" s="408">
        <v>32.200000000000003</v>
      </c>
      <c r="H27" s="409">
        <f t="shared" si="0"/>
        <v>28.980000000000004</v>
      </c>
      <c r="I27" s="91">
        <f t="shared" si="1"/>
        <v>27.37</v>
      </c>
    </row>
    <row r="28" spans="2:11" ht="24" customHeight="1" x14ac:dyDescent="0.3">
      <c r="B28" s="539"/>
      <c r="C28" s="651" t="s">
        <v>584</v>
      </c>
      <c r="D28" s="424" t="s">
        <v>65</v>
      </c>
      <c r="E28" s="317" t="s">
        <v>502</v>
      </c>
      <c r="F28" s="245">
        <f t="shared" si="2"/>
        <v>5.52</v>
      </c>
      <c r="G28" s="246">
        <v>4.8</v>
      </c>
      <c r="H28" s="247">
        <f t="shared" si="0"/>
        <v>4.32</v>
      </c>
      <c r="I28" s="79">
        <f t="shared" si="1"/>
        <v>4.08</v>
      </c>
    </row>
    <row r="29" spans="2:11" ht="24" customHeight="1" x14ac:dyDescent="0.3">
      <c r="B29" s="478"/>
      <c r="C29" s="652"/>
      <c r="D29" s="109" t="s">
        <v>14</v>
      </c>
      <c r="E29" s="5" t="s">
        <v>34</v>
      </c>
      <c r="F29" s="66">
        <f t="shared" si="2"/>
        <v>13.225</v>
      </c>
      <c r="G29" s="73">
        <v>11.5</v>
      </c>
      <c r="H29" s="63">
        <f t="shared" si="0"/>
        <v>10.35</v>
      </c>
      <c r="I29" s="64">
        <f t="shared" si="1"/>
        <v>9.7750000000000004</v>
      </c>
    </row>
    <row r="30" spans="2:11" ht="24" customHeight="1" thickBot="1" x14ac:dyDescent="0.35">
      <c r="B30" s="540"/>
      <c r="C30" s="653"/>
      <c r="D30" s="420" t="s">
        <v>15</v>
      </c>
      <c r="E30" s="13" t="s">
        <v>546</v>
      </c>
      <c r="F30" s="70">
        <f t="shared" si="2"/>
        <v>69.344999999999985</v>
      </c>
      <c r="G30" s="74">
        <v>60.3</v>
      </c>
      <c r="H30" s="248">
        <f t="shared" si="0"/>
        <v>54.269999999999996</v>
      </c>
      <c r="I30" s="84">
        <f t="shared" si="1"/>
        <v>51.254999999999995</v>
      </c>
      <c r="K30"/>
    </row>
    <row r="31" spans="2:11" ht="29.4" customHeight="1" x14ac:dyDescent="0.3">
      <c r="B31" s="539"/>
      <c r="C31" s="654" t="s">
        <v>723</v>
      </c>
      <c r="D31" s="419" t="s">
        <v>14</v>
      </c>
      <c r="E31" s="244" t="s">
        <v>34</v>
      </c>
      <c r="F31" s="245">
        <f t="shared" si="2"/>
        <v>11.04</v>
      </c>
      <c r="G31" s="246">
        <v>9.6</v>
      </c>
      <c r="H31" s="247">
        <v>8.5</v>
      </c>
      <c r="I31" s="79">
        <f t="shared" si="1"/>
        <v>8.16</v>
      </c>
      <c r="K31"/>
    </row>
    <row r="32" spans="2:11" ht="29.4" customHeight="1" thickBot="1" x14ac:dyDescent="0.35">
      <c r="B32" s="540"/>
      <c r="C32" s="655"/>
      <c r="D32" s="420" t="s">
        <v>15</v>
      </c>
      <c r="E32" s="13" t="s">
        <v>546</v>
      </c>
      <c r="F32" s="70">
        <f t="shared" si="2"/>
        <v>55.199999999999996</v>
      </c>
      <c r="G32" s="74">
        <v>48</v>
      </c>
      <c r="H32" s="248">
        <f t="shared" si="0"/>
        <v>43.2</v>
      </c>
      <c r="I32" s="84">
        <f t="shared" si="1"/>
        <v>40.799999999999997</v>
      </c>
    </row>
    <row r="33" spans="2:10" ht="35.4" customHeight="1" x14ac:dyDescent="0.3">
      <c r="B33" s="477"/>
      <c r="C33" s="649" t="s">
        <v>85</v>
      </c>
      <c r="D33" s="110" t="s">
        <v>14</v>
      </c>
      <c r="E33" s="336" t="s">
        <v>34</v>
      </c>
      <c r="F33" s="62">
        <f t="shared" si="2"/>
        <v>14.374999999999998</v>
      </c>
      <c r="G33" s="72">
        <v>12.5</v>
      </c>
      <c r="H33" s="63">
        <f t="shared" si="0"/>
        <v>11.25</v>
      </c>
      <c r="I33" s="64">
        <f t="shared" si="1"/>
        <v>10.625</v>
      </c>
    </row>
    <row r="34" spans="2:10" ht="35.4" customHeight="1" thickBot="1" x14ac:dyDescent="0.35">
      <c r="B34" s="479"/>
      <c r="C34" s="650"/>
      <c r="D34" s="111" t="s">
        <v>15</v>
      </c>
      <c r="E34" s="405" t="s">
        <v>546</v>
      </c>
      <c r="F34" s="407">
        <f t="shared" si="2"/>
        <v>71.759999999999991</v>
      </c>
      <c r="G34" s="408">
        <v>62.4</v>
      </c>
      <c r="H34" s="409">
        <f t="shared" si="0"/>
        <v>56.16</v>
      </c>
      <c r="I34" s="91">
        <f t="shared" si="1"/>
        <v>53.04</v>
      </c>
    </row>
    <row r="35" spans="2:10" ht="42" customHeight="1" thickBot="1" x14ac:dyDescent="0.35">
      <c r="B35" s="418"/>
      <c r="C35" s="426" t="s">
        <v>374</v>
      </c>
      <c r="D35" s="425" t="s">
        <v>80</v>
      </c>
      <c r="E35" s="411" t="s">
        <v>542</v>
      </c>
      <c r="F35" s="412">
        <f t="shared" si="2"/>
        <v>12.074999999999999</v>
      </c>
      <c r="G35" s="413">
        <v>10.5</v>
      </c>
      <c r="H35" s="414">
        <f t="shared" si="0"/>
        <v>9.4500000000000011</v>
      </c>
      <c r="I35" s="415">
        <f t="shared" si="1"/>
        <v>8.9249999999999989</v>
      </c>
    </row>
    <row r="36" spans="2:10" ht="22.5" customHeight="1" x14ac:dyDescent="0.3">
      <c r="B36" s="501"/>
      <c r="C36" s="638" t="s">
        <v>1</v>
      </c>
      <c r="D36" s="110" t="s">
        <v>51</v>
      </c>
      <c r="E36" s="336" t="s">
        <v>34</v>
      </c>
      <c r="F36" s="62">
        <f t="shared" si="2"/>
        <v>12.074999999999999</v>
      </c>
      <c r="G36" s="72">
        <v>10.5</v>
      </c>
      <c r="H36" s="63">
        <f t="shared" si="0"/>
        <v>9.4500000000000011</v>
      </c>
      <c r="I36" s="64">
        <f t="shared" si="1"/>
        <v>8.9249999999999989</v>
      </c>
    </row>
    <row r="37" spans="2:10" ht="24" customHeight="1" thickBot="1" x14ac:dyDescent="0.35">
      <c r="B37" s="485"/>
      <c r="C37" s="637"/>
      <c r="D37" s="111" t="s">
        <v>52</v>
      </c>
      <c r="E37" s="405" t="s">
        <v>500</v>
      </c>
      <c r="F37" s="407">
        <f t="shared" si="2"/>
        <v>47.15</v>
      </c>
      <c r="G37" s="408">
        <v>41</v>
      </c>
      <c r="H37" s="409">
        <f t="shared" si="0"/>
        <v>36.9</v>
      </c>
      <c r="I37" s="91">
        <f t="shared" si="1"/>
        <v>34.85</v>
      </c>
      <c r="J37"/>
    </row>
    <row r="38" spans="2:10" ht="30.6" customHeight="1" x14ac:dyDescent="0.3">
      <c r="B38" s="642"/>
      <c r="C38" s="644" t="s">
        <v>730</v>
      </c>
      <c r="D38" s="419" t="s">
        <v>731</v>
      </c>
      <c r="E38" s="244" t="s">
        <v>502</v>
      </c>
      <c r="F38" s="245">
        <f t="shared" si="2"/>
        <v>1.6214999999999997</v>
      </c>
      <c r="G38" s="246">
        <v>1.41</v>
      </c>
      <c r="H38" s="247">
        <f t="shared" si="0"/>
        <v>1.2689999999999999</v>
      </c>
      <c r="I38" s="79">
        <f t="shared" si="1"/>
        <v>1.1984999999999999</v>
      </c>
    </row>
    <row r="39" spans="2:10" ht="30.6" customHeight="1" thickBot="1" x14ac:dyDescent="0.35">
      <c r="B39" s="643"/>
      <c r="C39" s="645"/>
      <c r="D39" s="420" t="s">
        <v>14</v>
      </c>
      <c r="E39" s="13" t="s">
        <v>34</v>
      </c>
      <c r="F39" s="70">
        <f>+G39*1.15</f>
        <v>5.0024999999999995</v>
      </c>
      <c r="G39" s="74">
        <v>4.3499999999999996</v>
      </c>
      <c r="H39" s="71">
        <f>+G39*0.9</f>
        <v>3.9149999999999996</v>
      </c>
      <c r="I39" s="410">
        <f>+G39*0.85</f>
        <v>3.6974999999999998</v>
      </c>
    </row>
  </sheetData>
  <mergeCells count="33">
    <mergeCell ref="B28:B30"/>
    <mergeCell ref="C28:C30"/>
    <mergeCell ref="B31:B32"/>
    <mergeCell ref="C31:C32"/>
    <mergeCell ref="C16:C17"/>
    <mergeCell ref="C20:C22"/>
    <mergeCell ref="B25:B27"/>
    <mergeCell ref="C25:C27"/>
    <mergeCell ref="B38:B39"/>
    <mergeCell ref="C38:C39"/>
    <mergeCell ref="B36:B37"/>
    <mergeCell ref="C36:C37"/>
    <mergeCell ref="C33:C34"/>
    <mergeCell ref="B33:B34"/>
    <mergeCell ref="B1:I1"/>
    <mergeCell ref="B2:I2"/>
    <mergeCell ref="B3:I3"/>
    <mergeCell ref="B4:I4"/>
    <mergeCell ref="B5:G5"/>
    <mergeCell ref="B7:B8"/>
    <mergeCell ref="B23:B24"/>
    <mergeCell ref="B9:B11"/>
    <mergeCell ref="C9:C11"/>
    <mergeCell ref="B12:B13"/>
    <mergeCell ref="C12:C13"/>
    <mergeCell ref="B14:B15"/>
    <mergeCell ref="C14:C15"/>
    <mergeCell ref="C7:C8"/>
    <mergeCell ref="B18:B19"/>
    <mergeCell ref="C18:C19"/>
    <mergeCell ref="C23:C24"/>
    <mergeCell ref="B16:B17"/>
    <mergeCell ref="B20:B22"/>
  </mergeCells>
  <pageMargins left="0.7" right="0.7" top="0.75" bottom="0.75" header="0.3" footer="0.3"/>
  <pageSetup paperSize="9" scale="7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587C-4704-4709-ACFA-34E62CFDA3A7}">
  <dimension ref="B1:I77"/>
  <sheetViews>
    <sheetView zoomScale="122" workbookViewId="0">
      <selection activeCell="B58" sqref="B58:B71"/>
    </sheetView>
  </sheetViews>
  <sheetFormatPr baseColWidth="10" defaultColWidth="11.44140625" defaultRowHeight="14.4" x14ac:dyDescent="0.3"/>
  <cols>
    <col min="1" max="1" width="5.6640625" style="1" customWidth="1"/>
    <col min="2" max="2" width="19.109375" style="1" customWidth="1"/>
    <col min="3" max="3" width="26.33203125" style="28" customWidth="1"/>
    <col min="4" max="4" width="17.5546875" style="1" customWidth="1"/>
    <col min="5" max="5" width="10.109375" style="1" customWidth="1"/>
    <col min="6" max="6" width="9.88671875" style="1" customWidth="1"/>
    <col min="7" max="8" width="10.44140625" style="1" customWidth="1"/>
    <col min="9" max="9" width="10.33203125" style="1" customWidth="1"/>
    <col min="10" max="16384" width="11.44140625" style="1"/>
  </cols>
  <sheetData>
    <row r="1" spans="2:9" ht="23.25" customHeight="1" thickBot="1" x14ac:dyDescent="0.6">
      <c r="B1" s="608" t="s">
        <v>33</v>
      </c>
      <c r="C1" s="609"/>
      <c r="D1" s="609"/>
      <c r="E1" s="609"/>
      <c r="F1" s="609"/>
      <c r="G1" s="609"/>
      <c r="H1" s="609"/>
      <c r="I1" s="610"/>
    </row>
    <row r="2" spans="2:9" ht="28.8" x14ac:dyDescent="0.55000000000000004">
      <c r="B2" s="8"/>
      <c r="C2" s="8"/>
      <c r="D2" s="8"/>
      <c r="E2" s="8"/>
      <c r="F2" s="8"/>
      <c r="G2" s="8"/>
      <c r="H2" s="8"/>
      <c r="I2" s="8"/>
    </row>
    <row r="3" spans="2:9" ht="15" thickBot="1" x14ac:dyDescent="0.35">
      <c r="B3" s="531" t="s">
        <v>398</v>
      </c>
      <c r="C3" s="531"/>
      <c r="D3" s="531"/>
      <c r="E3" s="531"/>
      <c r="F3" s="531"/>
      <c r="G3" s="531"/>
      <c r="H3" s="531"/>
      <c r="I3" s="531"/>
    </row>
    <row r="4" spans="2:9" ht="22.5" customHeight="1" thickBot="1" x14ac:dyDescent="0.35">
      <c r="B4" s="646" t="s">
        <v>78</v>
      </c>
      <c r="C4" s="647"/>
      <c r="D4" s="647"/>
      <c r="E4" s="647"/>
      <c r="F4" s="647"/>
      <c r="G4" s="647"/>
      <c r="H4" s="647"/>
      <c r="I4" s="648"/>
    </row>
    <row r="5" spans="2:9" ht="18" thickBot="1" x14ac:dyDescent="0.35">
      <c r="B5" s="535"/>
      <c r="C5" s="535"/>
      <c r="D5" s="535"/>
      <c r="E5" s="535"/>
      <c r="F5" s="535"/>
      <c r="G5" s="535"/>
      <c r="H5" s="535"/>
      <c r="I5" s="535"/>
    </row>
    <row r="6" spans="2:9" ht="15.75" customHeight="1" x14ac:dyDescent="0.3">
      <c r="B6" s="614"/>
      <c r="C6" s="615"/>
      <c r="D6" s="615"/>
      <c r="E6" s="615"/>
      <c r="F6" s="615"/>
      <c r="G6" s="615"/>
      <c r="H6" s="14" t="s">
        <v>34</v>
      </c>
      <c r="I6" s="15" t="s">
        <v>35</v>
      </c>
    </row>
    <row r="7" spans="2:9" x14ac:dyDescent="0.3">
      <c r="B7" s="16" t="s">
        <v>36</v>
      </c>
      <c r="C7" s="17" t="s">
        <v>59</v>
      </c>
      <c r="D7" s="17" t="s">
        <v>75</v>
      </c>
      <c r="E7" s="17" t="s">
        <v>499</v>
      </c>
      <c r="F7" s="18" t="s">
        <v>10</v>
      </c>
      <c r="G7" s="18" t="s">
        <v>72</v>
      </c>
      <c r="H7" s="17" t="s">
        <v>73</v>
      </c>
      <c r="I7" s="29" t="s">
        <v>74</v>
      </c>
    </row>
    <row r="8" spans="2:9" ht="27.6" customHeight="1" x14ac:dyDescent="0.3">
      <c r="B8" s="484"/>
      <c r="C8" s="683" t="s">
        <v>726</v>
      </c>
      <c r="D8" s="109" t="s">
        <v>14</v>
      </c>
      <c r="E8" s="296" t="s">
        <v>34</v>
      </c>
      <c r="F8" s="115">
        <f>+G8*1.15</f>
        <v>5.9684999999999997</v>
      </c>
      <c r="G8" s="126">
        <v>5.19</v>
      </c>
      <c r="H8" s="120">
        <f>SUM(G8*0.9)</f>
        <v>4.6710000000000003</v>
      </c>
      <c r="I8" s="59">
        <f t="shared" ref="I8:I71" si="0">SUM(G8*0.85)</f>
        <v>4.4115000000000002</v>
      </c>
    </row>
    <row r="9" spans="2:9" ht="27.6" customHeight="1" thickBot="1" x14ac:dyDescent="0.35">
      <c r="B9" s="485"/>
      <c r="C9" s="684"/>
      <c r="D9" s="111" t="s">
        <v>15</v>
      </c>
      <c r="E9" s="297" t="s">
        <v>546</v>
      </c>
      <c r="F9" s="117">
        <f t="shared" ref="F9:F71" si="1">+G9*1.15</f>
        <v>27.599999999999998</v>
      </c>
      <c r="G9" s="129">
        <v>24</v>
      </c>
      <c r="H9" s="123">
        <f>SUM(G9*0.9)</f>
        <v>21.6</v>
      </c>
      <c r="I9" s="107">
        <f t="shared" si="0"/>
        <v>20.399999999999999</v>
      </c>
    </row>
    <row r="10" spans="2:9" ht="27.6" customHeight="1" x14ac:dyDescent="0.3">
      <c r="B10" s="659"/>
      <c r="C10" s="657" t="s">
        <v>725</v>
      </c>
      <c r="D10" s="273" t="s">
        <v>14</v>
      </c>
      <c r="E10" s="244" t="s">
        <v>34</v>
      </c>
      <c r="F10" s="117">
        <f t="shared" si="1"/>
        <v>7.13</v>
      </c>
      <c r="G10" s="337">
        <v>6.2</v>
      </c>
      <c r="H10" s="123">
        <f t="shared" ref="H10:H11" si="2">SUM(G10*0.9)</f>
        <v>5.58</v>
      </c>
      <c r="I10" s="107">
        <f t="shared" si="0"/>
        <v>5.27</v>
      </c>
    </row>
    <row r="11" spans="2:9" ht="27.6" customHeight="1" thickBot="1" x14ac:dyDescent="0.35">
      <c r="B11" s="660"/>
      <c r="C11" s="658"/>
      <c r="D11" s="401" t="s">
        <v>15</v>
      </c>
      <c r="E11" s="405" t="s">
        <v>546</v>
      </c>
      <c r="F11" s="117">
        <f t="shared" si="1"/>
        <v>32.43</v>
      </c>
      <c r="G11" s="406">
        <v>28.2</v>
      </c>
      <c r="H11" s="123">
        <f t="shared" si="2"/>
        <v>25.38</v>
      </c>
      <c r="I11" s="107">
        <f t="shared" si="0"/>
        <v>23.97</v>
      </c>
    </row>
    <row r="12" spans="2:9" ht="21" customHeight="1" x14ac:dyDescent="0.3">
      <c r="B12" s="483"/>
      <c r="C12" s="667" t="s">
        <v>727</v>
      </c>
      <c r="D12" s="273" t="s">
        <v>11</v>
      </c>
      <c r="E12" s="298" t="s">
        <v>509</v>
      </c>
      <c r="F12" s="269">
        <f t="shared" si="1"/>
        <v>1.3352362499999999</v>
      </c>
      <c r="G12" s="125">
        <v>1.1610750000000001</v>
      </c>
      <c r="H12" s="119">
        <f t="shared" ref="H12:H27" si="3">SUM(G12*0.9)</f>
        <v>1.0449675</v>
      </c>
      <c r="I12" s="60">
        <f t="shared" si="0"/>
        <v>0.98691375000000003</v>
      </c>
    </row>
    <row r="13" spans="2:9" ht="21" customHeight="1" x14ac:dyDescent="0.3">
      <c r="B13" s="484"/>
      <c r="C13" s="668"/>
      <c r="D13" s="274" t="s">
        <v>14</v>
      </c>
      <c r="E13" s="296" t="s">
        <v>34</v>
      </c>
      <c r="F13" s="275">
        <f t="shared" si="1"/>
        <v>4.3469999999999995</v>
      </c>
      <c r="G13" s="126">
        <v>3.78</v>
      </c>
      <c r="H13" s="120">
        <f t="shared" si="3"/>
        <v>3.4019999999999997</v>
      </c>
      <c r="I13" s="59">
        <f t="shared" si="0"/>
        <v>3.2129999999999996</v>
      </c>
    </row>
    <row r="14" spans="2:9" ht="21" customHeight="1" thickBot="1" x14ac:dyDescent="0.35">
      <c r="B14" s="485"/>
      <c r="C14" s="669"/>
      <c r="D14" s="276" t="s">
        <v>15</v>
      </c>
      <c r="E14" s="299" t="s">
        <v>546</v>
      </c>
      <c r="F14" s="272">
        <f t="shared" si="1"/>
        <v>21.413</v>
      </c>
      <c r="G14" s="127">
        <v>18.62</v>
      </c>
      <c r="H14" s="121">
        <f t="shared" si="3"/>
        <v>16.758000000000003</v>
      </c>
      <c r="I14" s="106">
        <f t="shared" si="0"/>
        <v>15.827</v>
      </c>
    </row>
    <row r="15" spans="2:9" ht="28.2" customHeight="1" x14ac:dyDescent="0.3">
      <c r="B15" s="659"/>
      <c r="C15" s="661" t="s">
        <v>728</v>
      </c>
      <c r="D15" s="273" t="s">
        <v>14</v>
      </c>
      <c r="E15" s="298" t="s">
        <v>34</v>
      </c>
      <c r="F15" s="269">
        <f t="shared" si="1"/>
        <v>3.4269999999999996</v>
      </c>
      <c r="G15" s="125">
        <v>2.98</v>
      </c>
      <c r="H15" s="119">
        <f t="shared" si="3"/>
        <v>2.6819999999999999</v>
      </c>
      <c r="I15" s="60">
        <f t="shared" si="0"/>
        <v>2.5329999999999999</v>
      </c>
    </row>
    <row r="16" spans="2:9" ht="28.2" customHeight="1" thickBot="1" x14ac:dyDescent="0.35">
      <c r="B16" s="663"/>
      <c r="C16" s="662"/>
      <c r="D16" s="402" t="s">
        <v>15</v>
      </c>
      <c r="E16" s="403" t="s">
        <v>546</v>
      </c>
      <c r="F16" s="270">
        <f t="shared" si="1"/>
        <v>16.674999999999997</v>
      </c>
      <c r="G16" s="404">
        <v>14.5</v>
      </c>
      <c r="H16" s="268">
        <f t="shared" si="3"/>
        <v>13.05</v>
      </c>
      <c r="I16" s="85">
        <f t="shared" si="0"/>
        <v>12.324999999999999</v>
      </c>
    </row>
    <row r="17" spans="2:9" ht="24.6" customHeight="1" x14ac:dyDescent="0.3">
      <c r="B17" s="98"/>
      <c r="C17" s="661" t="s">
        <v>729</v>
      </c>
      <c r="D17" s="273" t="s">
        <v>252</v>
      </c>
      <c r="E17" s="298" t="s">
        <v>34</v>
      </c>
      <c r="F17" s="269">
        <f t="shared" si="1"/>
        <v>5.52</v>
      </c>
      <c r="G17" s="125">
        <v>4.8</v>
      </c>
      <c r="H17" s="119">
        <f t="shared" si="3"/>
        <v>4.32</v>
      </c>
      <c r="I17" s="60">
        <f t="shared" si="0"/>
        <v>4.08</v>
      </c>
    </row>
    <row r="18" spans="2:9" ht="24.6" customHeight="1" thickBot="1" x14ac:dyDescent="0.35">
      <c r="B18" s="98"/>
      <c r="C18" s="662"/>
      <c r="D18" s="399" t="s">
        <v>15</v>
      </c>
      <c r="E18" s="303" t="s">
        <v>546</v>
      </c>
      <c r="F18" s="400">
        <f>+G18*1.15</f>
        <v>26.679999999999996</v>
      </c>
      <c r="G18" s="131">
        <v>23.2</v>
      </c>
      <c r="H18" s="124">
        <f>+G18*0.9</f>
        <v>20.88</v>
      </c>
      <c r="I18" s="108">
        <f>+G18*0.85</f>
        <v>19.72</v>
      </c>
    </row>
    <row r="19" spans="2:9" ht="22.5" customHeight="1" x14ac:dyDescent="0.3">
      <c r="B19" s="483"/>
      <c r="C19" s="667" t="s">
        <v>53</v>
      </c>
      <c r="D19" s="271" t="s">
        <v>44</v>
      </c>
      <c r="E19" s="300" t="s">
        <v>502</v>
      </c>
      <c r="F19" s="269">
        <f t="shared" si="1"/>
        <v>4.0939999999999994</v>
      </c>
      <c r="G19" s="125">
        <v>3.56</v>
      </c>
      <c r="H19" s="119">
        <f t="shared" si="3"/>
        <v>3.2040000000000002</v>
      </c>
      <c r="I19" s="60">
        <f t="shared" si="0"/>
        <v>3.0259999999999998</v>
      </c>
    </row>
    <row r="20" spans="2:9" ht="22.5" customHeight="1" x14ac:dyDescent="0.3">
      <c r="B20" s="484"/>
      <c r="C20" s="668"/>
      <c r="D20" s="274" t="s">
        <v>11</v>
      </c>
      <c r="E20" s="296" t="s">
        <v>587</v>
      </c>
      <c r="F20" s="275">
        <f t="shared" si="1"/>
        <v>4.3125</v>
      </c>
      <c r="G20" s="126">
        <v>3.75</v>
      </c>
      <c r="H20" s="120">
        <f t="shared" si="3"/>
        <v>3.375</v>
      </c>
      <c r="I20" s="59">
        <f t="shared" si="0"/>
        <v>3.1875</v>
      </c>
    </row>
    <row r="21" spans="2:9" ht="22.5" customHeight="1" x14ac:dyDescent="0.3">
      <c r="B21" s="484"/>
      <c r="C21" s="668"/>
      <c r="D21" s="274" t="s">
        <v>14</v>
      </c>
      <c r="E21" s="296" t="s">
        <v>34</v>
      </c>
      <c r="F21" s="275">
        <f t="shared" si="1"/>
        <v>13.799999999999999</v>
      </c>
      <c r="G21" s="126">
        <v>12</v>
      </c>
      <c r="H21" s="120">
        <f t="shared" si="3"/>
        <v>10.8</v>
      </c>
      <c r="I21" s="59">
        <f t="shared" si="0"/>
        <v>10.199999999999999</v>
      </c>
    </row>
    <row r="22" spans="2:9" ht="22.5" customHeight="1" x14ac:dyDescent="0.3">
      <c r="B22" s="484"/>
      <c r="C22" s="668"/>
      <c r="D22" s="274" t="s">
        <v>15</v>
      </c>
      <c r="E22" s="296" t="s">
        <v>546</v>
      </c>
      <c r="F22" s="275">
        <f t="shared" si="1"/>
        <v>58.350999999999999</v>
      </c>
      <c r="G22" s="126">
        <v>50.74</v>
      </c>
      <c r="H22" s="120">
        <f t="shared" si="3"/>
        <v>45.666000000000004</v>
      </c>
      <c r="I22" s="59">
        <f t="shared" si="0"/>
        <v>43.128999999999998</v>
      </c>
    </row>
    <row r="23" spans="2:9" ht="22.5" customHeight="1" thickBot="1" x14ac:dyDescent="0.35">
      <c r="B23" s="485"/>
      <c r="C23" s="669"/>
      <c r="D23" s="276" t="s">
        <v>16</v>
      </c>
      <c r="E23" s="299" t="s">
        <v>546</v>
      </c>
      <c r="F23" s="272">
        <f t="shared" si="1"/>
        <v>535.68149999999991</v>
      </c>
      <c r="G23" s="127">
        <v>465.81</v>
      </c>
      <c r="H23" s="121">
        <f t="shared" si="3"/>
        <v>419.22899999999998</v>
      </c>
      <c r="I23" s="106">
        <f t="shared" si="0"/>
        <v>395.93849999999998</v>
      </c>
    </row>
    <row r="24" spans="2:9" ht="60" customHeight="1" thickBot="1" x14ac:dyDescent="0.35">
      <c r="B24" s="98"/>
      <c r="C24" s="114" t="s">
        <v>582</v>
      </c>
      <c r="D24" s="112" t="s">
        <v>50</v>
      </c>
      <c r="E24" s="301" t="s">
        <v>542</v>
      </c>
      <c r="F24" s="118">
        <f t="shared" si="1"/>
        <v>2.0699999999999998</v>
      </c>
      <c r="G24" s="130">
        <v>1.8</v>
      </c>
      <c r="H24" s="124">
        <f t="shared" si="3"/>
        <v>1.62</v>
      </c>
      <c r="I24" s="108">
        <f t="shared" si="0"/>
        <v>1.53</v>
      </c>
    </row>
    <row r="25" spans="2:9" ht="35.25" customHeight="1" x14ac:dyDescent="0.3">
      <c r="B25" s="483"/>
      <c r="C25" s="667" t="s">
        <v>64</v>
      </c>
      <c r="D25" s="273" t="s">
        <v>308</v>
      </c>
      <c r="E25" s="298" t="s">
        <v>542</v>
      </c>
      <c r="F25" s="269">
        <f t="shared" si="1"/>
        <v>2.7829999999999999</v>
      </c>
      <c r="G25" s="125">
        <v>2.42</v>
      </c>
      <c r="H25" s="119">
        <f t="shared" si="3"/>
        <v>2.1779999999999999</v>
      </c>
      <c r="I25" s="60">
        <f t="shared" si="0"/>
        <v>2.0569999999999999</v>
      </c>
    </row>
    <row r="26" spans="2:9" ht="33" customHeight="1" thickBot="1" x14ac:dyDescent="0.35">
      <c r="B26" s="485"/>
      <c r="C26" s="669"/>
      <c r="D26" s="276" t="s">
        <v>14</v>
      </c>
      <c r="E26" s="299" t="s">
        <v>34</v>
      </c>
      <c r="F26" s="272">
        <f t="shared" si="1"/>
        <v>10.234999999999999</v>
      </c>
      <c r="G26" s="127">
        <v>8.9</v>
      </c>
      <c r="H26" s="121">
        <f t="shared" si="3"/>
        <v>8.01</v>
      </c>
      <c r="I26" s="106">
        <f t="shared" si="0"/>
        <v>7.5650000000000004</v>
      </c>
    </row>
    <row r="27" spans="2:9" ht="34.5" customHeight="1" x14ac:dyDescent="0.3">
      <c r="B27" s="677"/>
      <c r="C27" s="678" t="s">
        <v>69</v>
      </c>
      <c r="D27" s="110" t="s">
        <v>100</v>
      </c>
      <c r="E27" s="302" t="s">
        <v>542</v>
      </c>
      <c r="F27" s="116">
        <f t="shared" si="1"/>
        <v>1.288</v>
      </c>
      <c r="G27" s="128">
        <v>1.1200000000000001</v>
      </c>
      <c r="H27" s="122">
        <f t="shared" si="3"/>
        <v>1.0080000000000002</v>
      </c>
      <c r="I27" s="58">
        <f t="shared" si="0"/>
        <v>0.95200000000000007</v>
      </c>
    </row>
    <row r="28" spans="2:9" ht="34.5" customHeight="1" x14ac:dyDescent="0.3">
      <c r="B28" s="677"/>
      <c r="C28" s="678"/>
      <c r="D28" s="109" t="s">
        <v>56</v>
      </c>
      <c r="E28" s="296" t="s">
        <v>588</v>
      </c>
      <c r="F28" s="115">
        <f t="shared" si="1"/>
        <v>1.9549999999999998</v>
      </c>
      <c r="G28" s="126">
        <v>1.7</v>
      </c>
      <c r="H28" s="120">
        <f>+G28*0.9</f>
        <v>1.53</v>
      </c>
      <c r="I28" s="59">
        <f t="shared" si="0"/>
        <v>1.4449999999999998</v>
      </c>
    </row>
    <row r="29" spans="2:9" ht="34.5" customHeight="1" x14ac:dyDescent="0.3">
      <c r="B29" s="677"/>
      <c r="C29" s="678"/>
      <c r="D29" s="109" t="s">
        <v>370</v>
      </c>
      <c r="E29" s="296" t="s">
        <v>502</v>
      </c>
      <c r="F29" s="115">
        <f t="shared" si="1"/>
        <v>3.5074999999999994</v>
      </c>
      <c r="G29" s="126">
        <v>3.05</v>
      </c>
      <c r="H29" s="120">
        <f>+G29*0.9</f>
        <v>2.7450000000000001</v>
      </c>
      <c r="I29" s="59">
        <f t="shared" si="0"/>
        <v>2.5924999999999998</v>
      </c>
    </row>
    <row r="30" spans="2:9" ht="34.5" customHeight="1" x14ac:dyDescent="0.3">
      <c r="B30" s="677"/>
      <c r="C30" s="678"/>
      <c r="D30" s="111" t="s">
        <v>732</v>
      </c>
      <c r="E30" s="297" t="s">
        <v>500</v>
      </c>
      <c r="F30" s="117">
        <f t="shared" si="1"/>
        <v>12.535</v>
      </c>
      <c r="G30" s="129">
        <v>10.9</v>
      </c>
      <c r="H30" s="120">
        <f>+G30*0.9</f>
        <v>9.81</v>
      </c>
      <c r="I30" s="107">
        <f t="shared" si="0"/>
        <v>9.2650000000000006</v>
      </c>
    </row>
    <row r="31" spans="2:9" ht="34.5" customHeight="1" thickBot="1" x14ac:dyDescent="0.35">
      <c r="B31" s="677"/>
      <c r="C31" s="678"/>
      <c r="D31" s="111" t="s">
        <v>733</v>
      </c>
      <c r="E31" s="297" t="s">
        <v>500</v>
      </c>
      <c r="F31" s="117">
        <f t="shared" si="1"/>
        <v>13.293999999999999</v>
      </c>
      <c r="G31" s="129">
        <v>11.56</v>
      </c>
      <c r="H31" s="120">
        <f>+G31*0.9</f>
        <v>10.404</v>
      </c>
      <c r="I31" s="107">
        <f t="shared" si="0"/>
        <v>9.8260000000000005</v>
      </c>
    </row>
    <row r="32" spans="2:9" ht="33.75" customHeight="1" x14ac:dyDescent="0.3">
      <c r="B32" s="483"/>
      <c r="C32" s="673" t="s">
        <v>54</v>
      </c>
      <c r="D32" s="273" t="s">
        <v>14</v>
      </c>
      <c r="E32" s="298" t="s">
        <v>34</v>
      </c>
      <c r="F32" s="269">
        <f t="shared" si="1"/>
        <v>15.87</v>
      </c>
      <c r="G32" s="93">
        <v>13.8</v>
      </c>
      <c r="H32" s="119">
        <f t="shared" ref="H32:H49" si="4">SUM(G32*0.9)</f>
        <v>12.420000000000002</v>
      </c>
      <c r="I32" s="60">
        <f t="shared" si="0"/>
        <v>11.73</v>
      </c>
    </row>
    <row r="33" spans="2:9" ht="33.75" customHeight="1" thickBot="1" x14ac:dyDescent="0.35">
      <c r="B33" s="485"/>
      <c r="C33" s="674"/>
      <c r="D33" s="276" t="s">
        <v>15</v>
      </c>
      <c r="E33" s="299" t="s">
        <v>546</v>
      </c>
      <c r="F33" s="272">
        <f t="shared" si="1"/>
        <v>64.595500000000001</v>
      </c>
      <c r="G33" s="94">
        <v>56.17</v>
      </c>
      <c r="H33" s="121">
        <f t="shared" si="4"/>
        <v>50.553000000000004</v>
      </c>
      <c r="I33" s="106">
        <f t="shared" si="0"/>
        <v>47.744500000000002</v>
      </c>
    </row>
    <row r="34" spans="2:9" x14ac:dyDescent="0.3">
      <c r="B34" s="501"/>
      <c r="C34" s="675" t="s">
        <v>68</v>
      </c>
      <c r="D34" s="110" t="s">
        <v>11</v>
      </c>
      <c r="E34" s="302" t="s">
        <v>589</v>
      </c>
      <c r="F34" s="116">
        <f t="shared" si="1"/>
        <v>4.5999999999999996</v>
      </c>
      <c r="G34" s="128">
        <v>4</v>
      </c>
      <c r="H34" s="122">
        <f t="shared" si="4"/>
        <v>3.6</v>
      </c>
      <c r="I34" s="58">
        <f t="shared" si="0"/>
        <v>3.4</v>
      </c>
    </row>
    <row r="35" spans="2:9" x14ac:dyDescent="0.3">
      <c r="B35" s="484"/>
      <c r="C35" s="668"/>
      <c r="D35" s="109" t="s">
        <v>14</v>
      </c>
      <c r="E35" s="296" t="s">
        <v>34</v>
      </c>
      <c r="F35" s="115">
        <f t="shared" si="1"/>
        <v>14.179499999999999</v>
      </c>
      <c r="G35" s="126">
        <v>12.33</v>
      </c>
      <c r="H35" s="120">
        <f t="shared" si="4"/>
        <v>11.097</v>
      </c>
      <c r="I35" s="59">
        <f t="shared" si="0"/>
        <v>10.480499999999999</v>
      </c>
    </row>
    <row r="36" spans="2:9" ht="15" thickBot="1" x14ac:dyDescent="0.35">
      <c r="B36" s="502"/>
      <c r="C36" s="676"/>
      <c r="D36" s="111" t="s">
        <v>15</v>
      </c>
      <c r="E36" s="297" t="s">
        <v>546</v>
      </c>
      <c r="F36" s="117">
        <f t="shared" si="1"/>
        <v>62.559999999999995</v>
      </c>
      <c r="G36" s="129">
        <v>54.4</v>
      </c>
      <c r="H36" s="123">
        <f t="shared" si="4"/>
        <v>48.96</v>
      </c>
      <c r="I36" s="107">
        <f t="shared" si="0"/>
        <v>46.239999999999995</v>
      </c>
    </row>
    <row r="37" spans="2:9" ht="18.75" customHeight="1" x14ac:dyDescent="0.3">
      <c r="B37" s="483"/>
      <c r="C37" s="664" t="s">
        <v>55</v>
      </c>
      <c r="D37" s="271" t="s">
        <v>44</v>
      </c>
      <c r="E37" s="300" t="s">
        <v>502</v>
      </c>
      <c r="F37" s="269">
        <f t="shared" si="1"/>
        <v>3.1739999999999995</v>
      </c>
      <c r="G37" s="125">
        <v>2.76</v>
      </c>
      <c r="H37" s="119">
        <f t="shared" si="4"/>
        <v>2.484</v>
      </c>
      <c r="I37" s="60">
        <f t="shared" si="0"/>
        <v>2.3459999999999996</v>
      </c>
    </row>
    <row r="38" spans="2:9" ht="18.75" customHeight="1" x14ac:dyDescent="0.3">
      <c r="B38" s="484"/>
      <c r="C38" s="665"/>
      <c r="D38" s="274" t="s">
        <v>11</v>
      </c>
      <c r="E38" s="296" t="s">
        <v>509</v>
      </c>
      <c r="F38" s="275">
        <f t="shared" si="1"/>
        <v>3.6799999999999997</v>
      </c>
      <c r="G38" s="126">
        <v>3.2</v>
      </c>
      <c r="H38" s="120">
        <f t="shared" si="4"/>
        <v>2.8800000000000003</v>
      </c>
      <c r="I38" s="59">
        <f t="shared" si="0"/>
        <v>2.72</v>
      </c>
    </row>
    <row r="39" spans="2:9" ht="18.75" customHeight="1" x14ac:dyDescent="0.3">
      <c r="B39" s="484"/>
      <c r="C39" s="665"/>
      <c r="D39" s="274" t="s">
        <v>14</v>
      </c>
      <c r="E39" s="296" t="s">
        <v>34</v>
      </c>
      <c r="F39" s="275">
        <f t="shared" si="1"/>
        <v>8.0039999999999996</v>
      </c>
      <c r="G39" s="126">
        <v>6.96</v>
      </c>
      <c r="H39" s="120">
        <f t="shared" si="4"/>
        <v>6.2640000000000002</v>
      </c>
      <c r="I39" s="59">
        <f t="shared" si="0"/>
        <v>5.9159999999999995</v>
      </c>
    </row>
    <row r="40" spans="2:9" ht="18.75" customHeight="1" thickBot="1" x14ac:dyDescent="0.35">
      <c r="B40" s="485"/>
      <c r="C40" s="666"/>
      <c r="D40" s="276" t="s">
        <v>15</v>
      </c>
      <c r="E40" s="299" t="s">
        <v>546</v>
      </c>
      <c r="F40" s="272">
        <f t="shared" si="1"/>
        <v>36.086999999999996</v>
      </c>
      <c r="G40" s="127">
        <v>31.38</v>
      </c>
      <c r="H40" s="121">
        <f t="shared" si="4"/>
        <v>28.242000000000001</v>
      </c>
      <c r="I40" s="106">
        <f t="shared" si="0"/>
        <v>26.672999999999998</v>
      </c>
    </row>
    <row r="41" spans="2:9" ht="48.6" customHeight="1" thickBot="1" x14ac:dyDescent="0.35">
      <c r="B41" s="395"/>
      <c r="C41" s="346" t="s">
        <v>734</v>
      </c>
      <c r="D41" s="111" t="s">
        <v>14</v>
      </c>
      <c r="E41" s="297" t="s">
        <v>34</v>
      </c>
      <c r="F41" s="117">
        <f t="shared" si="1"/>
        <v>16.674999999999997</v>
      </c>
      <c r="G41" s="129">
        <v>14.5</v>
      </c>
      <c r="H41" s="123">
        <f t="shared" si="4"/>
        <v>13.05</v>
      </c>
      <c r="I41" s="107">
        <f t="shared" si="0"/>
        <v>12.324999999999999</v>
      </c>
    </row>
    <row r="42" spans="2:9" ht="48.6" customHeight="1" thickBot="1" x14ac:dyDescent="0.35">
      <c r="B42" s="427"/>
      <c r="C42" s="428" t="s">
        <v>735</v>
      </c>
      <c r="D42" s="429" t="s">
        <v>736</v>
      </c>
      <c r="E42" s="430" t="s">
        <v>502</v>
      </c>
      <c r="F42" s="431">
        <f t="shared" si="1"/>
        <v>3.6799999999999997</v>
      </c>
      <c r="G42" s="432">
        <v>3.2</v>
      </c>
      <c r="H42" s="433">
        <f t="shared" si="4"/>
        <v>2.8800000000000003</v>
      </c>
      <c r="I42" s="434">
        <f t="shared" si="0"/>
        <v>2.72</v>
      </c>
    </row>
    <row r="43" spans="2:9" x14ac:dyDescent="0.3">
      <c r="B43" s="483"/>
      <c r="C43" s="667" t="s">
        <v>49</v>
      </c>
      <c r="D43" s="271" t="s">
        <v>44</v>
      </c>
      <c r="E43" s="300" t="s">
        <v>502</v>
      </c>
      <c r="F43" s="269">
        <f t="shared" si="1"/>
        <v>3.4499999999999997</v>
      </c>
      <c r="G43" s="125">
        <v>3</v>
      </c>
      <c r="H43" s="119">
        <f t="shared" si="4"/>
        <v>2.7</v>
      </c>
      <c r="I43" s="60">
        <f t="shared" si="0"/>
        <v>2.5499999999999998</v>
      </c>
    </row>
    <row r="44" spans="2:9" x14ac:dyDescent="0.3">
      <c r="B44" s="484"/>
      <c r="C44" s="668"/>
      <c r="D44" s="274" t="s">
        <v>11</v>
      </c>
      <c r="E44" s="296" t="s">
        <v>509</v>
      </c>
      <c r="F44" s="275">
        <f t="shared" si="1"/>
        <v>3.6799999999999997</v>
      </c>
      <c r="G44" s="126">
        <v>3.2</v>
      </c>
      <c r="H44" s="120">
        <f t="shared" si="4"/>
        <v>2.8800000000000003</v>
      </c>
      <c r="I44" s="59">
        <f t="shared" si="0"/>
        <v>2.72</v>
      </c>
    </row>
    <row r="45" spans="2:9" ht="15" thickBot="1" x14ac:dyDescent="0.35">
      <c r="B45" s="485"/>
      <c r="C45" s="669"/>
      <c r="D45" s="276" t="s">
        <v>14</v>
      </c>
      <c r="E45" s="299" t="s">
        <v>34</v>
      </c>
      <c r="F45" s="272">
        <f t="shared" si="1"/>
        <v>11.04</v>
      </c>
      <c r="G45" s="127">
        <v>9.6</v>
      </c>
      <c r="H45" s="121">
        <f t="shared" si="4"/>
        <v>8.64</v>
      </c>
      <c r="I45" s="106">
        <f t="shared" si="0"/>
        <v>8.16</v>
      </c>
    </row>
    <row r="46" spans="2:9" ht="42.75" customHeight="1" thickBot="1" x14ac:dyDescent="0.35">
      <c r="B46" s="98"/>
      <c r="C46" s="114" t="s">
        <v>46</v>
      </c>
      <c r="D46" s="113" t="s">
        <v>48</v>
      </c>
      <c r="E46" s="303" t="s">
        <v>34</v>
      </c>
      <c r="F46" s="118">
        <f t="shared" si="1"/>
        <v>2.2999999999999998</v>
      </c>
      <c r="G46" s="131">
        <v>2</v>
      </c>
      <c r="H46" s="124">
        <f t="shared" si="4"/>
        <v>1.8</v>
      </c>
      <c r="I46" s="108">
        <f t="shared" si="0"/>
        <v>1.7</v>
      </c>
    </row>
    <row r="47" spans="2:9" ht="23.25" customHeight="1" x14ac:dyDescent="0.3">
      <c r="B47" s="483"/>
      <c r="C47" s="667" t="s">
        <v>47</v>
      </c>
      <c r="D47" s="273" t="s">
        <v>18</v>
      </c>
      <c r="E47" s="298" t="s">
        <v>34</v>
      </c>
      <c r="F47" s="269">
        <f t="shared" si="1"/>
        <v>2.415</v>
      </c>
      <c r="G47" s="125">
        <v>2.1</v>
      </c>
      <c r="H47" s="119">
        <f t="shared" si="4"/>
        <v>1.8900000000000001</v>
      </c>
      <c r="I47" s="60">
        <f t="shared" si="0"/>
        <v>1.7849999999999999</v>
      </c>
    </row>
    <row r="48" spans="2:9" ht="20.25" customHeight="1" x14ac:dyDescent="0.3">
      <c r="B48" s="484"/>
      <c r="C48" s="668"/>
      <c r="D48" s="274" t="s">
        <v>11</v>
      </c>
      <c r="E48" s="296" t="s">
        <v>509</v>
      </c>
      <c r="F48" s="275">
        <f t="shared" si="1"/>
        <v>3.5649999999999999</v>
      </c>
      <c r="G48" s="126">
        <v>3.1</v>
      </c>
      <c r="H48" s="120">
        <f t="shared" si="4"/>
        <v>2.79</v>
      </c>
      <c r="I48" s="59">
        <f t="shared" si="0"/>
        <v>2.6349999999999998</v>
      </c>
    </row>
    <row r="49" spans="2:9" ht="20.25" customHeight="1" thickBot="1" x14ac:dyDescent="0.35">
      <c r="B49" s="485"/>
      <c r="C49" s="669"/>
      <c r="D49" s="276" t="s">
        <v>14</v>
      </c>
      <c r="E49" s="299" t="s">
        <v>34</v>
      </c>
      <c r="F49" s="272">
        <f t="shared" si="1"/>
        <v>11.385</v>
      </c>
      <c r="G49" s="127">
        <v>9.9</v>
      </c>
      <c r="H49" s="121">
        <f t="shared" si="4"/>
        <v>8.91</v>
      </c>
      <c r="I49" s="106">
        <f t="shared" si="0"/>
        <v>8.4150000000000009</v>
      </c>
    </row>
    <row r="50" spans="2:9" ht="20.25" customHeight="1" x14ac:dyDescent="0.3">
      <c r="B50" s="3"/>
      <c r="C50" s="90"/>
      <c r="D50" s="303"/>
      <c r="E50" s="303"/>
      <c r="F50" s="339"/>
      <c r="G50" s="340"/>
      <c r="H50" s="341"/>
      <c r="I50" s="341"/>
    </row>
    <row r="51" spans="2:9" ht="20.25" customHeight="1" x14ac:dyDescent="0.3">
      <c r="B51" s="3"/>
      <c r="C51" s="90"/>
      <c r="D51" s="303"/>
      <c r="E51" s="303"/>
      <c r="F51" s="339"/>
      <c r="G51" s="340"/>
      <c r="H51" s="341"/>
      <c r="I51" s="341"/>
    </row>
    <row r="52" spans="2:9" ht="20.25" customHeight="1" x14ac:dyDescent="0.3">
      <c r="B52" s="3"/>
      <c r="C52" s="90"/>
      <c r="D52" s="303"/>
      <c r="E52" s="303"/>
      <c r="F52" s="339"/>
      <c r="G52" s="340"/>
      <c r="H52" s="341"/>
      <c r="I52" s="341"/>
    </row>
    <row r="53" spans="2:9" ht="20.25" customHeight="1" x14ac:dyDescent="0.3">
      <c r="B53" s="3"/>
      <c r="C53" s="90"/>
      <c r="D53" s="303"/>
      <c r="E53" s="303"/>
      <c r="F53" s="339"/>
      <c r="G53" s="340"/>
      <c r="H53" s="341"/>
      <c r="I53" s="341"/>
    </row>
    <row r="54" spans="2:9" ht="20.25" customHeight="1" x14ac:dyDescent="0.3">
      <c r="B54" s="3"/>
      <c r="C54" s="90"/>
      <c r="D54" s="303"/>
      <c r="E54" s="303"/>
      <c r="F54" s="339"/>
      <c r="G54" s="340"/>
      <c r="H54" s="341"/>
      <c r="I54" s="341"/>
    </row>
    <row r="55" spans="2:9" ht="20.25" customHeight="1" thickBot="1" x14ac:dyDescent="0.35">
      <c r="B55" s="3"/>
      <c r="C55" s="90"/>
      <c r="D55" s="303"/>
      <c r="E55" s="303"/>
      <c r="F55" s="339"/>
      <c r="G55" s="340"/>
      <c r="H55" s="341"/>
      <c r="I55" s="341"/>
    </row>
    <row r="56" spans="2:9" ht="20.25" customHeight="1" x14ac:dyDescent="0.3">
      <c r="B56" s="614"/>
      <c r="C56" s="615"/>
      <c r="D56" s="615"/>
      <c r="E56" s="615"/>
      <c r="F56" s="615"/>
      <c r="G56" s="615"/>
      <c r="H56" s="14" t="s">
        <v>34</v>
      </c>
      <c r="I56" s="15" t="s">
        <v>35</v>
      </c>
    </row>
    <row r="57" spans="2:9" ht="20.25" customHeight="1" thickBot="1" x14ac:dyDescent="0.35">
      <c r="B57" s="19" t="s">
        <v>36</v>
      </c>
      <c r="C57" s="20" t="s">
        <v>59</v>
      </c>
      <c r="D57" s="20" t="s">
        <v>75</v>
      </c>
      <c r="E57" s="20" t="s">
        <v>499</v>
      </c>
      <c r="F57" s="21" t="s">
        <v>10</v>
      </c>
      <c r="G57" s="21" t="s">
        <v>72</v>
      </c>
      <c r="H57" s="20" t="s">
        <v>73</v>
      </c>
      <c r="I57" s="22" t="s">
        <v>74</v>
      </c>
    </row>
    <row r="58" spans="2:9" ht="30.6" x14ac:dyDescent="0.3">
      <c r="B58" s="492"/>
      <c r="C58" s="680" t="s">
        <v>101</v>
      </c>
      <c r="D58" s="317" t="s">
        <v>488</v>
      </c>
      <c r="E58" s="317" t="s">
        <v>34</v>
      </c>
      <c r="F58" s="332">
        <f t="shared" si="1"/>
        <v>14.374999999999998</v>
      </c>
      <c r="G58" s="333">
        <v>12.5</v>
      </c>
      <c r="H58" s="334">
        <f t="shared" ref="H58:H77" si="5">SUM(G58*0.9)</f>
        <v>11.25</v>
      </c>
      <c r="I58" s="60">
        <f t="shared" si="0"/>
        <v>10.625</v>
      </c>
    </row>
    <row r="59" spans="2:9" ht="36" customHeight="1" x14ac:dyDescent="0.3">
      <c r="B59" s="496"/>
      <c r="C59" s="681"/>
      <c r="D59" s="7" t="s">
        <v>484</v>
      </c>
      <c r="E59" s="7" t="s">
        <v>502</v>
      </c>
      <c r="F59" s="321">
        <f t="shared" si="1"/>
        <v>26.45</v>
      </c>
      <c r="G59" s="322">
        <v>23</v>
      </c>
      <c r="H59" s="323">
        <f t="shared" si="5"/>
        <v>20.7</v>
      </c>
      <c r="I59" s="59">
        <f t="shared" si="0"/>
        <v>19.55</v>
      </c>
    </row>
    <row r="60" spans="2:9" ht="36" customHeight="1" x14ac:dyDescent="0.3">
      <c r="B60" s="496"/>
      <c r="C60" s="681"/>
      <c r="D60" s="7" t="s">
        <v>486</v>
      </c>
      <c r="E60" s="7" t="s">
        <v>502</v>
      </c>
      <c r="F60" s="321">
        <f t="shared" si="1"/>
        <v>11.362</v>
      </c>
      <c r="G60" s="322">
        <v>9.8800000000000008</v>
      </c>
      <c r="H60" s="323">
        <f t="shared" si="5"/>
        <v>8.8920000000000012</v>
      </c>
      <c r="I60" s="59">
        <f t="shared" si="0"/>
        <v>8.3979999999999997</v>
      </c>
    </row>
    <row r="61" spans="2:9" ht="36" customHeight="1" x14ac:dyDescent="0.3">
      <c r="B61" s="496"/>
      <c r="C61" s="681"/>
      <c r="D61" s="7" t="s">
        <v>485</v>
      </c>
      <c r="E61" s="7" t="s">
        <v>502</v>
      </c>
      <c r="F61" s="321">
        <f t="shared" si="1"/>
        <v>6.21</v>
      </c>
      <c r="G61" s="322">
        <v>5.4</v>
      </c>
      <c r="H61" s="323">
        <f t="shared" si="5"/>
        <v>4.8600000000000003</v>
      </c>
      <c r="I61" s="59">
        <f t="shared" si="0"/>
        <v>4.59</v>
      </c>
    </row>
    <row r="62" spans="2:9" ht="36" customHeight="1" x14ac:dyDescent="0.3">
      <c r="B62" s="496"/>
      <c r="C62" s="681"/>
      <c r="D62" s="7" t="s">
        <v>489</v>
      </c>
      <c r="E62" s="7" t="s">
        <v>502</v>
      </c>
      <c r="F62" s="321">
        <f t="shared" si="1"/>
        <v>23</v>
      </c>
      <c r="G62" s="322">
        <v>20</v>
      </c>
      <c r="H62" s="323">
        <f t="shared" si="5"/>
        <v>18</v>
      </c>
      <c r="I62" s="59">
        <f t="shared" si="0"/>
        <v>17</v>
      </c>
    </row>
    <row r="63" spans="2:9" ht="36" customHeight="1" x14ac:dyDescent="0.3">
      <c r="B63" s="496"/>
      <c r="C63" s="681"/>
      <c r="D63" s="7" t="s">
        <v>487</v>
      </c>
      <c r="E63" s="7" t="s">
        <v>502</v>
      </c>
      <c r="F63" s="321">
        <f t="shared" si="1"/>
        <v>12.074999999999999</v>
      </c>
      <c r="G63" s="322">
        <v>10.5</v>
      </c>
      <c r="H63" s="323">
        <f t="shared" si="5"/>
        <v>9.4500000000000011</v>
      </c>
      <c r="I63" s="59">
        <f t="shared" si="0"/>
        <v>8.9249999999999989</v>
      </c>
    </row>
    <row r="64" spans="2:9" ht="24" customHeight="1" x14ac:dyDescent="0.3">
      <c r="B64" s="496"/>
      <c r="C64" s="681"/>
      <c r="D64" s="7" t="s">
        <v>480</v>
      </c>
      <c r="E64" s="7" t="s">
        <v>502</v>
      </c>
      <c r="F64" s="321">
        <f t="shared" si="1"/>
        <v>4.5194999999999999</v>
      </c>
      <c r="G64" s="322">
        <v>3.93</v>
      </c>
      <c r="H64" s="323">
        <f t="shared" si="5"/>
        <v>3.5370000000000004</v>
      </c>
      <c r="I64" s="59">
        <f t="shared" si="0"/>
        <v>3.3405</v>
      </c>
    </row>
    <row r="65" spans="2:9" ht="24" customHeight="1" x14ac:dyDescent="0.3">
      <c r="B65" s="496"/>
      <c r="C65" s="681"/>
      <c r="D65" s="7" t="s">
        <v>481</v>
      </c>
      <c r="E65" s="7" t="s">
        <v>502</v>
      </c>
      <c r="F65" s="321">
        <f t="shared" si="1"/>
        <v>3.0474999999999999</v>
      </c>
      <c r="G65" s="322">
        <v>2.65</v>
      </c>
      <c r="H65" s="323">
        <f t="shared" si="5"/>
        <v>2.3849999999999998</v>
      </c>
      <c r="I65" s="59">
        <f t="shared" si="0"/>
        <v>2.2524999999999999</v>
      </c>
    </row>
    <row r="66" spans="2:9" ht="24" customHeight="1" x14ac:dyDescent="0.3">
      <c r="B66" s="496"/>
      <c r="C66" s="681"/>
      <c r="D66" s="7" t="s">
        <v>482</v>
      </c>
      <c r="E66" s="7" t="s">
        <v>542</v>
      </c>
      <c r="F66" s="321">
        <f t="shared" si="1"/>
        <v>1.081</v>
      </c>
      <c r="G66" s="322">
        <v>0.94</v>
      </c>
      <c r="H66" s="323">
        <f t="shared" si="5"/>
        <v>0.84599999999999997</v>
      </c>
      <c r="I66" s="59">
        <f t="shared" si="0"/>
        <v>0.79899999999999993</v>
      </c>
    </row>
    <row r="67" spans="2:9" ht="24" customHeight="1" x14ac:dyDescent="0.3">
      <c r="B67" s="496"/>
      <c r="C67" s="681"/>
      <c r="D67" s="7" t="s">
        <v>737</v>
      </c>
      <c r="E67" s="7" t="s">
        <v>542</v>
      </c>
      <c r="F67" s="321">
        <f t="shared" si="1"/>
        <v>1.4949999999999999</v>
      </c>
      <c r="G67" s="322">
        <v>1.3</v>
      </c>
      <c r="H67" s="323">
        <f t="shared" si="5"/>
        <v>1.1700000000000002</v>
      </c>
      <c r="I67" s="59">
        <f t="shared" si="0"/>
        <v>1.105</v>
      </c>
    </row>
    <row r="68" spans="2:9" ht="42" customHeight="1" x14ac:dyDescent="0.3">
      <c r="B68" s="496"/>
      <c r="C68" s="681"/>
      <c r="D68" s="7" t="s">
        <v>483</v>
      </c>
      <c r="E68" s="7" t="s">
        <v>542</v>
      </c>
      <c r="F68" s="321">
        <f t="shared" si="1"/>
        <v>1.7594999999999998</v>
      </c>
      <c r="G68" s="322">
        <v>1.53</v>
      </c>
      <c r="H68" s="323">
        <f t="shared" si="5"/>
        <v>1.377</v>
      </c>
      <c r="I68" s="59">
        <f t="shared" si="0"/>
        <v>1.3005</v>
      </c>
    </row>
    <row r="69" spans="2:9" ht="24" customHeight="1" x14ac:dyDescent="0.3">
      <c r="B69" s="496"/>
      <c r="C69" s="681"/>
      <c r="D69" s="7" t="s">
        <v>44</v>
      </c>
      <c r="E69" s="7" t="s">
        <v>502</v>
      </c>
      <c r="F69" s="321">
        <f t="shared" si="1"/>
        <v>5.75</v>
      </c>
      <c r="G69" s="325">
        <v>5</v>
      </c>
      <c r="H69" s="323">
        <f t="shared" si="5"/>
        <v>4.5</v>
      </c>
      <c r="I69" s="59">
        <f t="shared" si="0"/>
        <v>4.25</v>
      </c>
    </row>
    <row r="70" spans="2:9" ht="24" customHeight="1" x14ac:dyDescent="0.3">
      <c r="B70" s="496"/>
      <c r="C70" s="681"/>
      <c r="D70" s="6" t="s">
        <v>14</v>
      </c>
      <c r="E70" s="6" t="s">
        <v>34</v>
      </c>
      <c r="F70" s="321">
        <f t="shared" si="1"/>
        <v>11.672499999999999</v>
      </c>
      <c r="G70" s="325">
        <v>10.15</v>
      </c>
      <c r="H70" s="323">
        <f t="shared" si="5"/>
        <v>9.1349999999999998</v>
      </c>
      <c r="I70" s="59">
        <f t="shared" si="0"/>
        <v>8.6274999999999995</v>
      </c>
    </row>
    <row r="71" spans="2:9" ht="24" customHeight="1" thickBot="1" x14ac:dyDescent="0.35">
      <c r="B71" s="493"/>
      <c r="C71" s="682"/>
      <c r="D71" s="13" t="s">
        <v>15</v>
      </c>
      <c r="E71" s="13" t="s">
        <v>546</v>
      </c>
      <c r="F71" s="326">
        <f t="shared" si="1"/>
        <v>52.589499999999994</v>
      </c>
      <c r="G71" s="327">
        <v>45.73</v>
      </c>
      <c r="H71" s="335">
        <f t="shared" si="5"/>
        <v>41.156999999999996</v>
      </c>
      <c r="I71" s="106">
        <f t="shared" si="0"/>
        <v>38.8705</v>
      </c>
    </row>
    <row r="72" spans="2:9" ht="30" customHeight="1" x14ac:dyDescent="0.3">
      <c r="B72" s="492"/>
      <c r="C72" s="670" t="s">
        <v>490</v>
      </c>
      <c r="D72" s="317" t="s">
        <v>492</v>
      </c>
      <c r="E72" s="317" t="s">
        <v>502</v>
      </c>
      <c r="F72" s="332"/>
      <c r="G72" s="337">
        <v>5</v>
      </c>
      <c r="H72" s="338">
        <f t="shared" si="5"/>
        <v>4.5</v>
      </c>
      <c r="I72" s="60">
        <f t="shared" ref="I72:I77" si="6">SUM(G72*0.85)</f>
        <v>4.25</v>
      </c>
    </row>
    <row r="73" spans="2:9" ht="30" customHeight="1" x14ac:dyDescent="0.3">
      <c r="B73" s="496"/>
      <c r="C73" s="671"/>
      <c r="D73" s="7" t="s">
        <v>491</v>
      </c>
      <c r="E73" s="7" t="s">
        <v>502</v>
      </c>
      <c r="F73" s="321"/>
      <c r="G73" s="325">
        <v>4.5199999999999996</v>
      </c>
      <c r="H73" s="324">
        <f t="shared" si="5"/>
        <v>4.0679999999999996</v>
      </c>
      <c r="I73" s="59">
        <f t="shared" si="6"/>
        <v>3.8419999999999996</v>
      </c>
    </row>
    <row r="74" spans="2:9" ht="30" customHeight="1" x14ac:dyDescent="0.3">
      <c r="B74" s="496"/>
      <c r="C74" s="671"/>
      <c r="D74" s="7" t="s">
        <v>493</v>
      </c>
      <c r="E74" s="7" t="s">
        <v>502</v>
      </c>
      <c r="F74" s="321"/>
      <c r="G74" s="325">
        <v>6.15</v>
      </c>
      <c r="H74" s="324">
        <f t="shared" si="5"/>
        <v>5.5350000000000001</v>
      </c>
      <c r="I74" s="59">
        <f t="shared" si="6"/>
        <v>5.2275</v>
      </c>
    </row>
    <row r="75" spans="2:9" ht="30" customHeight="1" thickBot="1" x14ac:dyDescent="0.35">
      <c r="B75" s="493"/>
      <c r="C75" s="672"/>
      <c r="D75" s="318" t="s">
        <v>494</v>
      </c>
      <c r="E75" s="318" t="s">
        <v>502</v>
      </c>
      <c r="F75" s="326"/>
      <c r="G75" s="327">
        <v>12.3</v>
      </c>
      <c r="H75" s="328">
        <f t="shared" si="5"/>
        <v>11.07</v>
      </c>
      <c r="I75" s="106">
        <f t="shared" si="6"/>
        <v>10.455</v>
      </c>
    </row>
    <row r="76" spans="2:9" ht="36" customHeight="1" x14ac:dyDescent="0.3">
      <c r="B76" s="498"/>
      <c r="C76" s="679" t="s">
        <v>495</v>
      </c>
      <c r="D76" s="336" t="s">
        <v>496</v>
      </c>
      <c r="E76" s="336" t="s">
        <v>502</v>
      </c>
      <c r="F76" s="329">
        <f t="shared" ref="F76:F77" si="7">+G76*1.15</f>
        <v>7.13</v>
      </c>
      <c r="G76" s="330">
        <v>6.2</v>
      </c>
      <c r="H76" s="331">
        <f t="shared" si="5"/>
        <v>5.58</v>
      </c>
      <c r="I76" s="58">
        <f t="shared" si="6"/>
        <v>5.27</v>
      </c>
    </row>
    <row r="77" spans="2:9" ht="36" customHeight="1" thickBot="1" x14ac:dyDescent="0.35">
      <c r="B77" s="493"/>
      <c r="C77" s="672"/>
      <c r="D77" s="13" t="s">
        <v>14</v>
      </c>
      <c r="E77" s="13" t="s">
        <v>34</v>
      </c>
      <c r="F77" s="326">
        <f t="shared" si="7"/>
        <v>27.001999999999999</v>
      </c>
      <c r="G77" s="327">
        <v>23.48</v>
      </c>
      <c r="H77" s="328">
        <f t="shared" si="5"/>
        <v>21.132000000000001</v>
      </c>
      <c r="I77" s="106">
        <f t="shared" si="6"/>
        <v>19.957999999999998</v>
      </c>
    </row>
  </sheetData>
  <mergeCells count="37">
    <mergeCell ref="B76:B77"/>
    <mergeCell ref="C76:C77"/>
    <mergeCell ref="B1:I1"/>
    <mergeCell ref="B3:I3"/>
    <mergeCell ref="B5:I5"/>
    <mergeCell ref="B58:B71"/>
    <mergeCell ref="C58:C71"/>
    <mergeCell ref="B8:B9"/>
    <mergeCell ref="C8:C9"/>
    <mergeCell ref="B4:I4"/>
    <mergeCell ref="B25:B26"/>
    <mergeCell ref="B6:G6"/>
    <mergeCell ref="C25:C26"/>
    <mergeCell ref="C47:C49"/>
    <mergeCell ref="C12:C14"/>
    <mergeCell ref="B32:B33"/>
    <mergeCell ref="B34:B36"/>
    <mergeCell ref="B12:B14"/>
    <mergeCell ref="B19:B23"/>
    <mergeCell ref="C19:C23"/>
    <mergeCell ref="C32:C33"/>
    <mergeCell ref="C34:C36"/>
    <mergeCell ref="B27:B31"/>
    <mergeCell ref="C27:C31"/>
    <mergeCell ref="B47:B49"/>
    <mergeCell ref="B72:B75"/>
    <mergeCell ref="B43:B45"/>
    <mergeCell ref="B37:B40"/>
    <mergeCell ref="B56:G56"/>
    <mergeCell ref="C37:C40"/>
    <mergeCell ref="C43:C45"/>
    <mergeCell ref="C72:C75"/>
    <mergeCell ref="C10:C11"/>
    <mergeCell ref="B10:B11"/>
    <mergeCell ref="C15:C16"/>
    <mergeCell ref="B15:B16"/>
    <mergeCell ref="C17:C18"/>
  </mergeCells>
  <pageMargins left="0.7" right="0.7" top="0.75" bottom="0.75" header="0.3" footer="0.3"/>
  <pageSetup paperSize="9" scale="7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F32D-48A8-4151-8309-B9DCFF4B89DC}">
  <dimension ref="B2:E74"/>
  <sheetViews>
    <sheetView topLeftCell="A55" workbookViewId="0">
      <selection activeCell="C39" sqref="C39:E74"/>
    </sheetView>
  </sheetViews>
  <sheetFormatPr baseColWidth="10" defaultRowHeight="14.4" x14ac:dyDescent="0.3"/>
  <cols>
    <col min="1" max="1" width="2.5546875" customWidth="1"/>
    <col min="2" max="2" width="22.44140625" customWidth="1"/>
    <col min="3" max="3" width="26.33203125" customWidth="1"/>
  </cols>
  <sheetData>
    <row r="2" spans="2:5" ht="15" thickBot="1" x14ac:dyDescent="0.35"/>
    <row r="3" spans="2:5" ht="25.2" thickBot="1" x14ac:dyDescent="0.35">
      <c r="B3" s="646" t="s">
        <v>66</v>
      </c>
      <c r="C3" s="647"/>
      <c r="D3" s="647"/>
      <c r="E3" s="647"/>
    </row>
    <row r="4" spans="2:5" ht="18" thickBot="1" x14ac:dyDescent="0.35">
      <c r="B4" s="535"/>
      <c r="C4" s="535"/>
      <c r="D4" s="535"/>
      <c r="E4" s="535"/>
    </row>
    <row r="5" spans="2:5" ht="15.6" x14ac:dyDescent="0.3">
      <c r="B5" s="614" t="s">
        <v>762</v>
      </c>
      <c r="C5" s="615"/>
      <c r="D5" s="615"/>
      <c r="E5" s="615"/>
    </row>
    <row r="6" spans="2:5" ht="15" thickBot="1" x14ac:dyDescent="0.35">
      <c r="B6" s="16" t="s">
        <v>58</v>
      </c>
      <c r="C6" s="17" t="s">
        <v>59</v>
      </c>
      <c r="D6" s="17" t="s">
        <v>75</v>
      </c>
      <c r="E6" s="17" t="s">
        <v>745</v>
      </c>
    </row>
    <row r="7" spans="2:5" ht="18.600000000000001" customHeight="1" x14ac:dyDescent="0.3">
      <c r="B7" s="704" t="s">
        <v>744</v>
      </c>
      <c r="C7" s="707" t="s">
        <v>747</v>
      </c>
      <c r="D7" s="244" t="s">
        <v>14</v>
      </c>
      <c r="E7" s="452" t="s">
        <v>34</v>
      </c>
    </row>
    <row r="8" spans="2:5" ht="18.600000000000001" customHeight="1" x14ac:dyDescent="0.3">
      <c r="B8" s="705"/>
      <c r="C8" s="701"/>
      <c r="D8" s="5" t="s">
        <v>15</v>
      </c>
      <c r="E8" s="454" t="s">
        <v>546</v>
      </c>
    </row>
    <row r="9" spans="2:5" ht="18.600000000000001" customHeight="1" x14ac:dyDescent="0.3">
      <c r="B9" s="705"/>
      <c r="C9" s="701" t="s">
        <v>749</v>
      </c>
      <c r="D9" s="5" t="s">
        <v>14</v>
      </c>
      <c r="E9" s="454" t="s">
        <v>34</v>
      </c>
    </row>
    <row r="10" spans="2:5" ht="18.600000000000001" customHeight="1" x14ac:dyDescent="0.3">
      <c r="B10" s="705"/>
      <c r="C10" s="701"/>
      <c r="D10" s="5" t="s">
        <v>15</v>
      </c>
      <c r="E10" s="454" t="s">
        <v>546</v>
      </c>
    </row>
    <row r="11" spans="2:5" ht="18.600000000000001" customHeight="1" x14ac:dyDescent="0.3">
      <c r="B11" s="705"/>
      <c r="C11" s="701" t="s">
        <v>750</v>
      </c>
      <c r="D11" s="5" t="s">
        <v>14</v>
      </c>
      <c r="E11" s="454" t="s">
        <v>34</v>
      </c>
    </row>
    <row r="12" spans="2:5" ht="18.600000000000001" customHeight="1" x14ac:dyDescent="0.3">
      <c r="B12" s="705"/>
      <c r="C12" s="701"/>
      <c r="D12" s="5" t="s">
        <v>15</v>
      </c>
      <c r="E12" s="454" t="s">
        <v>546</v>
      </c>
    </row>
    <row r="13" spans="2:5" ht="18.600000000000001" customHeight="1" x14ac:dyDescent="0.3">
      <c r="B13" s="705"/>
      <c r="C13" s="702" t="s">
        <v>748</v>
      </c>
      <c r="D13" s="5" t="s">
        <v>14</v>
      </c>
      <c r="E13" s="454" t="s">
        <v>34</v>
      </c>
    </row>
    <row r="14" spans="2:5" ht="18.600000000000001" customHeight="1" x14ac:dyDescent="0.3">
      <c r="B14" s="705"/>
      <c r="C14" s="702"/>
      <c r="D14" s="5" t="s">
        <v>15</v>
      </c>
      <c r="E14" s="454" t="s">
        <v>546</v>
      </c>
    </row>
    <row r="15" spans="2:5" ht="18.600000000000001" customHeight="1" x14ac:dyDescent="0.3">
      <c r="B15" s="705"/>
      <c r="C15" s="701" t="s">
        <v>746</v>
      </c>
      <c r="D15" s="5" t="s">
        <v>14</v>
      </c>
      <c r="E15" s="454" t="s">
        <v>34</v>
      </c>
    </row>
    <row r="16" spans="2:5" ht="18.600000000000001" customHeight="1" thickBot="1" x14ac:dyDescent="0.35">
      <c r="B16" s="706"/>
      <c r="C16" s="703"/>
      <c r="D16" s="13" t="s">
        <v>15</v>
      </c>
      <c r="E16" s="456" t="s">
        <v>546</v>
      </c>
    </row>
    <row r="17" spans="2:5" ht="28.2" customHeight="1" x14ac:dyDescent="0.3">
      <c r="B17" s="705" t="s">
        <v>753</v>
      </c>
      <c r="C17" s="631" t="s">
        <v>751</v>
      </c>
      <c r="D17" s="336" t="s">
        <v>14</v>
      </c>
      <c r="E17" s="455" t="s">
        <v>34</v>
      </c>
    </row>
    <row r="18" spans="2:5" ht="28.2" customHeight="1" x14ac:dyDescent="0.3">
      <c r="B18" s="705"/>
      <c r="C18" s="715"/>
      <c r="D18" s="5" t="s">
        <v>15</v>
      </c>
      <c r="E18" s="454" t="s">
        <v>546</v>
      </c>
    </row>
    <row r="19" spans="2:5" ht="28.2" customHeight="1" x14ac:dyDescent="0.3">
      <c r="B19" s="705"/>
      <c r="C19" s="715" t="s">
        <v>752</v>
      </c>
      <c r="D19" s="5" t="s">
        <v>14</v>
      </c>
      <c r="E19" s="454" t="s">
        <v>34</v>
      </c>
    </row>
    <row r="20" spans="2:5" ht="28.2" customHeight="1" thickBot="1" x14ac:dyDescent="0.35">
      <c r="B20" s="705"/>
      <c r="C20" s="632"/>
      <c r="D20" s="405" t="s">
        <v>15</v>
      </c>
      <c r="E20" s="453" t="s">
        <v>546</v>
      </c>
    </row>
    <row r="21" spans="2:5" ht="20.399999999999999" x14ac:dyDescent="0.3">
      <c r="B21" s="712" t="s">
        <v>754</v>
      </c>
      <c r="C21" s="629" t="s">
        <v>755</v>
      </c>
      <c r="D21" s="317" t="s">
        <v>45</v>
      </c>
      <c r="E21" s="457" t="s">
        <v>502</v>
      </c>
    </row>
    <row r="22" spans="2:5" x14ac:dyDescent="0.3">
      <c r="B22" s="713"/>
      <c r="C22" s="708"/>
      <c r="D22" s="6" t="s">
        <v>14</v>
      </c>
      <c r="E22" s="458" t="s">
        <v>34</v>
      </c>
    </row>
    <row r="23" spans="2:5" x14ac:dyDescent="0.3">
      <c r="B23" s="713"/>
      <c r="C23" s="708"/>
      <c r="D23" s="6" t="s">
        <v>15</v>
      </c>
      <c r="E23" s="458" t="s">
        <v>546</v>
      </c>
    </row>
    <row r="24" spans="2:5" ht="20.399999999999999" x14ac:dyDescent="0.3">
      <c r="B24" s="713"/>
      <c r="C24" s="709" t="s">
        <v>756</v>
      </c>
      <c r="D24" s="7" t="s">
        <v>65</v>
      </c>
      <c r="E24" s="459" t="s">
        <v>502</v>
      </c>
    </row>
    <row r="25" spans="2:5" x14ac:dyDescent="0.3">
      <c r="B25" s="713"/>
      <c r="C25" s="709"/>
      <c r="D25" s="5" t="s">
        <v>14</v>
      </c>
      <c r="E25" s="454" t="s">
        <v>34</v>
      </c>
    </row>
    <row r="26" spans="2:5" ht="15" thickBot="1" x14ac:dyDescent="0.35">
      <c r="B26" s="714"/>
      <c r="C26" s="710"/>
      <c r="D26" s="405" t="s">
        <v>15</v>
      </c>
      <c r="E26" s="453" t="s">
        <v>546</v>
      </c>
    </row>
    <row r="27" spans="2:5" ht="28.2" customHeight="1" x14ac:dyDescent="0.3">
      <c r="B27" s="717" t="s">
        <v>759</v>
      </c>
      <c r="C27" s="711" t="s">
        <v>757</v>
      </c>
      <c r="D27" s="244" t="s">
        <v>14</v>
      </c>
      <c r="E27" s="452" t="s">
        <v>34</v>
      </c>
    </row>
    <row r="28" spans="2:5" ht="28.2" customHeight="1" x14ac:dyDescent="0.3">
      <c r="B28" s="718"/>
      <c r="C28" s="708"/>
      <c r="D28" s="5" t="s">
        <v>15</v>
      </c>
      <c r="E28" s="454" t="s">
        <v>546</v>
      </c>
    </row>
    <row r="29" spans="2:5" ht="28.2" customHeight="1" x14ac:dyDescent="0.3">
      <c r="B29" s="718"/>
      <c r="C29" s="708" t="s">
        <v>758</v>
      </c>
      <c r="D29" s="5" t="s">
        <v>14</v>
      </c>
      <c r="E29" s="454" t="s">
        <v>34</v>
      </c>
    </row>
    <row r="30" spans="2:5" ht="28.2" customHeight="1" thickBot="1" x14ac:dyDescent="0.35">
      <c r="B30" s="718"/>
      <c r="C30" s="716"/>
      <c r="D30" s="405" t="s">
        <v>15</v>
      </c>
      <c r="E30" s="453" t="s">
        <v>546</v>
      </c>
    </row>
    <row r="31" spans="2:5" ht="53.4" customHeight="1" thickBot="1" x14ac:dyDescent="0.35">
      <c r="B31" s="460"/>
      <c r="C31" s="461" t="s">
        <v>374</v>
      </c>
      <c r="D31" s="411" t="s">
        <v>80</v>
      </c>
      <c r="E31" s="462" t="s">
        <v>542</v>
      </c>
    </row>
    <row r="32" spans="2:5" ht="28.2" customHeight="1" x14ac:dyDescent="0.3">
      <c r="B32" s="498"/>
      <c r="C32" s="631" t="s">
        <v>761</v>
      </c>
      <c r="D32" s="336" t="s">
        <v>51</v>
      </c>
      <c r="E32" s="455" t="s">
        <v>34</v>
      </c>
    </row>
    <row r="33" spans="2:5" ht="28.2" customHeight="1" x14ac:dyDescent="0.3">
      <c r="B33" s="496"/>
      <c r="C33" s="715"/>
      <c r="D33" s="5" t="s">
        <v>52</v>
      </c>
      <c r="E33" s="454" t="s">
        <v>500</v>
      </c>
    </row>
    <row r="34" spans="2:5" ht="28.2" customHeight="1" thickBot="1" x14ac:dyDescent="0.35">
      <c r="B34" s="497"/>
      <c r="C34" s="632"/>
      <c r="D34" s="405" t="s">
        <v>760</v>
      </c>
      <c r="E34" s="453" t="s">
        <v>546</v>
      </c>
    </row>
    <row r="35" spans="2:5" ht="28.2" customHeight="1" x14ac:dyDescent="0.3">
      <c r="B35" s="492"/>
      <c r="C35" s="629" t="s">
        <v>730</v>
      </c>
      <c r="D35" s="244" t="s">
        <v>731</v>
      </c>
      <c r="E35" s="452" t="s">
        <v>502</v>
      </c>
    </row>
    <row r="36" spans="2:5" ht="28.2" customHeight="1" thickBot="1" x14ac:dyDescent="0.35">
      <c r="B36" s="493"/>
      <c r="C36" s="630"/>
      <c r="D36" s="13" t="s">
        <v>14</v>
      </c>
      <c r="E36" s="456" t="s">
        <v>34</v>
      </c>
    </row>
    <row r="38" spans="2:5" ht="15" thickBot="1" x14ac:dyDescent="0.35"/>
    <row r="39" spans="2:5" ht="15" thickBot="1" x14ac:dyDescent="0.35">
      <c r="C39" s="685" t="s">
        <v>782</v>
      </c>
      <c r="D39" s="686"/>
      <c r="E39" s="687"/>
    </row>
    <row r="40" spans="2:5" ht="15" thickBot="1" x14ac:dyDescent="0.35">
      <c r="C40" s="473" t="s">
        <v>59</v>
      </c>
      <c r="D40" s="473" t="s">
        <v>75</v>
      </c>
      <c r="E40" s="473" t="s">
        <v>745</v>
      </c>
    </row>
    <row r="41" spans="2:5" x14ac:dyDescent="0.3">
      <c r="C41" s="547" t="s">
        <v>771</v>
      </c>
      <c r="D41" s="419" t="s">
        <v>14</v>
      </c>
      <c r="E41" s="467" t="s">
        <v>34</v>
      </c>
    </row>
    <row r="42" spans="2:5" ht="15" thickBot="1" x14ac:dyDescent="0.35">
      <c r="C42" s="549"/>
      <c r="D42" s="420" t="s">
        <v>15</v>
      </c>
      <c r="E42" s="466" t="s">
        <v>546</v>
      </c>
    </row>
    <row r="43" spans="2:5" x14ac:dyDescent="0.3">
      <c r="C43" s="667" t="s">
        <v>763</v>
      </c>
      <c r="D43" s="273" t="s">
        <v>14</v>
      </c>
      <c r="E43" s="467" t="s">
        <v>34</v>
      </c>
    </row>
    <row r="44" spans="2:5" ht="15" thickBot="1" x14ac:dyDescent="0.35">
      <c r="C44" s="669"/>
      <c r="D44" s="276" t="s">
        <v>15</v>
      </c>
      <c r="E44" s="466" t="s">
        <v>546</v>
      </c>
    </row>
    <row r="45" spans="2:5" ht="20.399999999999999" x14ac:dyDescent="0.3">
      <c r="C45" s="667" t="s">
        <v>772</v>
      </c>
      <c r="D45" s="271" t="s">
        <v>44</v>
      </c>
      <c r="E45" s="464" t="s">
        <v>502</v>
      </c>
    </row>
    <row r="46" spans="2:5" x14ac:dyDescent="0.3">
      <c r="C46" s="668"/>
      <c r="D46" s="274" t="s">
        <v>11</v>
      </c>
      <c r="E46" s="465" t="s">
        <v>587</v>
      </c>
    </row>
    <row r="47" spans="2:5" ht="15" thickBot="1" x14ac:dyDescent="0.35">
      <c r="C47" s="669"/>
      <c r="D47" s="276" t="s">
        <v>14</v>
      </c>
      <c r="E47" s="466" t="s">
        <v>34</v>
      </c>
    </row>
    <row r="48" spans="2:5" ht="40.799999999999997" x14ac:dyDescent="0.3">
      <c r="C48" s="696" t="s">
        <v>764</v>
      </c>
      <c r="D48" s="317" t="s">
        <v>766</v>
      </c>
      <c r="E48" s="457" t="s">
        <v>502</v>
      </c>
    </row>
    <row r="49" spans="3:5" ht="40.799999999999997" x14ac:dyDescent="0.3">
      <c r="C49" s="697"/>
      <c r="D49" s="7" t="s">
        <v>765</v>
      </c>
      <c r="E49" s="459" t="s">
        <v>502</v>
      </c>
    </row>
    <row r="50" spans="3:5" ht="40.799999999999997" x14ac:dyDescent="0.3">
      <c r="C50" s="697"/>
      <c r="D50" s="7" t="s">
        <v>767</v>
      </c>
      <c r="E50" s="459" t="s">
        <v>542</v>
      </c>
    </row>
    <row r="51" spans="3:5" ht="40.799999999999997" x14ac:dyDescent="0.3">
      <c r="C51" s="697"/>
      <c r="D51" s="7" t="s">
        <v>768</v>
      </c>
      <c r="E51" s="459" t="s">
        <v>542</v>
      </c>
    </row>
    <row r="52" spans="3:5" ht="51" x14ac:dyDescent="0.3">
      <c r="C52" s="697"/>
      <c r="D52" s="7" t="s">
        <v>769</v>
      </c>
      <c r="E52" s="459" t="s">
        <v>502</v>
      </c>
    </row>
    <row r="53" spans="3:5" ht="41.4" thickBot="1" x14ac:dyDescent="0.35">
      <c r="C53" s="698"/>
      <c r="D53" s="318" t="s">
        <v>770</v>
      </c>
      <c r="E53" s="463" t="s">
        <v>34</v>
      </c>
    </row>
    <row r="54" spans="3:5" x14ac:dyDescent="0.3">
      <c r="C54" s="699" t="s">
        <v>773</v>
      </c>
      <c r="D54" s="273" t="s">
        <v>308</v>
      </c>
      <c r="E54" s="467" t="s">
        <v>542</v>
      </c>
    </row>
    <row r="55" spans="3:5" ht="15" thickBot="1" x14ac:dyDescent="0.35">
      <c r="C55" s="700"/>
      <c r="D55" s="276" t="s">
        <v>14</v>
      </c>
      <c r="E55" s="466" t="s">
        <v>34</v>
      </c>
    </row>
    <row r="56" spans="3:5" x14ac:dyDescent="0.3">
      <c r="C56" s="688" t="s">
        <v>775</v>
      </c>
      <c r="D56" s="419" t="s">
        <v>100</v>
      </c>
      <c r="E56" s="467" t="s">
        <v>542</v>
      </c>
    </row>
    <row r="57" spans="3:5" x14ac:dyDescent="0.3">
      <c r="C57" s="689"/>
      <c r="D57" s="109" t="s">
        <v>56</v>
      </c>
      <c r="E57" s="465" t="s">
        <v>588</v>
      </c>
    </row>
    <row r="58" spans="3:5" x14ac:dyDescent="0.3">
      <c r="C58" s="689"/>
      <c r="D58" s="109" t="s">
        <v>370</v>
      </c>
      <c r="E58" s="465" t="s">
        <v>502</v>
      </c>
    </row>
    <row r="59" spans="3:5" ht="15" thickBot="1" x14ac:dyDescent="0.35">
      <c r="C59" s="690"/>
      <c r="D59" s="420" t="s">
        <v>774</v>
      </c>
      <c r="E59" s="466" t="s">
        <v>500</v>
      </c>
    </row>
    <row r="60" spans="3:5" ht="20.399999999999999" x14ac:dyDescent="0.3">
      <c r="C60" s="691" t="s">
        <v>776</v>
      </c>
      <c r="D60" s="271" t="s">
        <v>44</v>
      </c>
      <c r="E60" s="464" t="s">
        <v>502</v>
      </c>
    </row>
    <row r="61" spans="3:5" ht="15" thickBot="1" x14ac:dyDescent="0.35">
      <c r="C61" s="692"/>
      <c r="D61" s="276" t="s">
        <v>14</v>
      </c>
      <c r="E61" s="466" t="s">
        <v>34</v>
      </c>
    </row>
    <row r="62" spans="3:5" ht="30" customHeight="1" thickBot="1" x14ac:dyDescent="0.35">
      <c r="C62" s="451" t="s">
        <v>777</v>
      </c>
      <c r="D62" s="469" t="s">
        <v>14</v>
      </c>
      <c r="E62" s="470" t="s">
        <v>34</v>
      </c>
    </row>
    <row r="63" spans="3:5" ht="30" customHeight="1" thickBot="1" x14ac:dyDescent="0.35">
      <c r="C63" s="468" t="s">
        <v>778</v>
      </c>
      <c r="D63" s="429" t="s">
        <v>736</v>
      </c>
      <c r="E63" s="471" t="s">
        <v>502</v>
      </c>
    </row>
    <row r="64" spans="3:5" ht="35.4" customHeight="1" thickBot="1" x14ac:dyDescent="0.35">
      <c r="C64" s="451" t="s">
        <v>779</v>
      </c>
      <c r="D64" s="469" t="s">
        <v>48</v>
      </c>
      <c r="E64" s="470" t="s">
        <v>34</v>
      </c>
    </row>
    <row r="65" spans="3:5" x14ac:dyDescent="0.3">
      <c r="C65" s="667" t="s">
        <v>780</v>
      </c>
      <c r="D65" s="273" t="s">
        <v>18</v>
      </c>
      <c r="E65" s="467" t="s">
        <v>34</v>
      </c>
    </row>
    <row r="66" spans="3:5" x14ac:dyDescent="0.3">
      <c r="C66" s="668"/>
      <c r="D66" s="274" t="s">
        <v>11</v>
      </c>
      <c r="E66" s="465" t="s">
        <v>509</v>
      </c>
    </row>
    <row r="67" spans="3:5" ht="15" thickBot="1" x14ac:dyDescent="0.35">
      <c r="C67" s="669"/>
      <c r="D67" s="276" t="s">
        <v>14</v>
      </c>
      <c r="E67" s="466" t="s">
        <v>34</v>
      </c>
    </row>
    <row r="68" spans="3:5" x14ac:dyDescent="0.3">
      <c r="C68" s="667" t="s">
        <v>781</v>
      </c>
      <c r="D68" s="419" t="s">
        <v>11</v>
      </c>
      <c r="E68" s="467" t="s">
        <v>589</v>
      </c>
    </row>
    <row r="69" spans="3:5" x14ac:dyDescent="0.3">
      <c r="C69" s="668"/>
      <c r="D69" s="109" t="s">
        <v>14</v>
      </c>
      <c r="E69" s="465" t="s">
        <v>34</v>
      </c>
    </row>
    <row r="70" spans="3:5" ht="15" thickBot="1" x14ac:dyDescent="0.35">
      <c r="C70" s="669"/>
      <c r="D70" s="420" t="s">
        <v>15</v>
      </c>
      <c r="E70" s="466" t="s">
        <v>546</v>
      </c>
    </row>
    <row r="71" spans="3:5" ht="30.6" x14ac:dyDescent="0.3">
      <c r="C71" s="693" t="s">
        <v>783</v>
      </c>
      <c r="D71" s="317" t="s">
        <v>492</v>
      </c>
      <c r="E71" s="457" t="s">
        <v>502</v>
      </c>
    </row>
    <row r="72" spans="3:5" ht="20.399999999999999" x14ac:dyDescent="0.3">
      <c r="C72" s="694"/>
      <c r="D72" s="7" t="s">
        <v>491</v>
      </c>
      <c r="E72" s="459" t="s">
        <v>502</v>
      </c>
    </row>
    <row r="73" spans="3:5" x14ac:dyDescent="0.3">
      <c r="C73" s="694"/>
      <c r="D73" s="7" t="s">
        <v>493</v>
      </c>
      <c r="E73" s="459" t="s">
        <v>502</v>
      </c>
    </row>
    <row r="74" spans="3:5" ht="15" thickBot="1" x14ac:dyDescent="0.35">
      <c r="C74" s="695"/>
      <c r="D74" s="318" t="s">
        <v>494</v>
      </c>
      <c r="E74" s="472" t="s">
        <v>502</v>
      </c>
    </row>
  </sheetData>
  <mergeCells count="33">
    <mergeCell ref="C29:C30"/>
    <mergeCell ref="B35:B36"/>
    <mergeCell ref="C35:C36"/>
    <mergeCell ref="B27:B30"/>
    <mergeCell ref="C32:C34"/>
    <mergeCell ref="B32:B34"/>
    <mergeCell ref="C21:C23"/>
    <mergeCell ref="C24:C26"/>
    <mergeCell ref="C27:C28"/>
    <mergeCell ref="B21:B26"/>
    <mergeCell ref="C17:C18"/>
    <mergeCell ref="C19:C20"/>
    <mergeCell ref="B17:B20"/>
    <mergeCell ref="C11:C12"/>
    <mergeCell ref="C13:C14"/>
    <mergeCell ref="C15:C16"/>
    <mergeCell ref="B7:B16"/>
    <mergeCell ref="B3:E3"/>
    <mergeCell ref="B4:E4"/>
    <mergeCell ref="B5:E5"/>
    <mergeCell ref="C7:C8"/>
    <mergeCell ref="C9:C10"/>
    <mergeCell ref="C71:C74"/>
    <mergeCell ref="C41:C42"/>
    <mergeCell ref="C43:C44"/>
    <mergeCell ref="C45:C47"/>
    <mergeCell ref="C48:C53"/>
    <mergeCell ref="C54:C55"/>
    <mergeCell ref="C39:E39"/>
    <mergeCell ref="C56:C59"/>
    <mergeCell ref="C60:C61"/>
    <mergeCell ref="C65:C67"/>
    <mergeCell ref="C68:C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B572-E454-432F-A6F8-A788108D63A5}">
  <dimension ref="A1:H65"/>
  <sheetViews>
    <sheetView topLeftCell="A2" workbookViewId="0">
      <selection activeCell="B2" sqref="B2:H65"/>
    </sheetView>
  </sheetViews>
  <sheetFormatPr baseColWidth="10" defaultRowHeight="14.4" x14ac:dyDescent="0.3"/>
  <cols>
    <col min="1" max="1" width="3.33203125" customWidth="1"/>
    <col min="2" max="2" width="19.44140625" customWidth="1"/>
    <col min="3" max="3" width="28.33203125" customWidth="1"/>
    <col min="4" max="4" width="23.5546875" customWidth="1"/>
    <col min="5" max="5" width="15.33203125" customWidth="1"/>
    <col min="6" max="6" width="11.44140625" style="147"/>
    <col min="7" max="7" width="10.44140625" style="147" customWidth="1"/>
    <col min="8" max="8" width="12.44140625" style="147" customWidth="1"/>
  </cols>
  <sheetData>
    <row r="1" spans="1:8" ht="27" customHeight="1" thickBot="1" x14ac:dyDescent="0.35">
      <c r="A1" s="1"/>
      <c r="B1" s="1"/>
      <c r="C1" s="1"/>
      <c r="D1" s="1"/>
      <c r="E1" s="1"/>
      <c r="F1" s="145"/>
      <c r="G1" s="145"/>
      <c r="H1" s="145"/>
    </row>
    <row r="2" spans="1:8" ht="29.4" thickBot="1" x14ac:dyDescent="0.6">
      <c r="A2" s="1"/>
      <c r="B2" s="528"/>
      <c r="C2" s="529"/>
      <c r="D2" s="529"/>
      <c r="E2" s="529"/>
      <c r="F2" s="529"/>
      <c r="G2" s="529"/>
      <c r="H2" s="530"/>
    </row>
    <row r="3" spans="1:8" ht="22.5" customHeight="1" x14ac:dyDescent="0.55000000000000004">
      <c r="A3" s="1"/>
      <c r="B3" s="8"/>
      <c r="C3" s="8"/>
      <c r="D3" s="8"/>
      <c r="E3" s="8"/>
      <c r="F3" s="146"/>
      <c r="G3" s="146"/>
      <c r="H3" s="146"/>
    </row>
    <row r="4" spans="1:8" ht="15" thickBot="1" x14ac:dyDescent="0.35">
      <c r="A4" s="1"/>
      <c r="B4" s="531" t="s">
        <v>601</v>
      </c>
      <c r="C4" s="531"/>
      <c r="D4" s="531"/>
      <c r="E4" s="531"/>
      <c r="F4" s="531"/>
      <c r="G4" s="531"/>
      <c r="H4" s="531"/>
    </row>
    <row r="5" spans="1:8" ht="25.2" thickBot="1" x14ac:dyDescent="0.35">
      <c r="A5" s="1"/>
      <c r="B5" s="532" t="s">
        <v>254</v>
      </c>
      <c r="C5" s="533"/>
      <c r="D5" s="533"/>
      <c r="E5" s="533"/>
      <c r="F5" s="533"/>
      <c r="G5" s="533"/>
      <c r="H5" s="534"/>
    </row>
    <row r="6" spans="1:8" ht="31.5" customHeight="1" thickBot="1" x14ac:dyDescent="0.35">
      <c r="A6" s="1"/>
      <c r="B6" s="535"/>
      <c r="C6" s="535"/>
      <c r="D6" s="535"/>
      <c r="E6" s="535"/>
      <c r="F6" s="535"/>
      <c r="G6" s="535"/>
      <c r="H6" s="535"/>
    </row>
    <row r="7" spans="1:8" ht="16.2" thickBot="1" x14ac:dyDescent="0.35">
      <c r="A7" s="1"/>
      <c r="B7" s="589" t="s">
        <v>255</v>
      </c>
      <c r="C7" s="590"/>
      <c r="D7" s="590"/>
      <c r="E7" s="590"/>
      <c r="F7" s="590"/>
      <c r="G7" s="590"/>
      <c r="H7" s="735"/>
    </row>
    <row r="8" spans="1:8" ht="15" thickBot="1" x14ac:dyDescent="0.35">
      <c r="A8" s="1"/>
      <c r="B8" s="164" t="s">
        <v>58</v>
      </c>
      <c r="C8" s="165" t="s">
        <v>59</v>
      </c>
      <c r="D8" s="165" t="s">
        <v>75</v>
      </c>
      <c r="E8" s="165" t="s">
        <v>253</v>
      </c>
      <c r="F8" s="166" t="s">
        <v>10</v>
      </c>
      <c r="G8" s="167" t="s">
        <v>72</v>
      </c>
      <c r="H8" s="168" t="s">
        <v>290</v>
      </c>
    </row>
    <row r="9" spans="1:8" ht="24.75" customHeight="1" x14ac:dyDescent="0.3">
      <c r="B9" s="719"/>
      <c r="C9" s="725" t="s">
        <v>248</v>
      </c>
      <c r="D9" s="154" t="s">
        <v>260</v>
      </c>
      <c r="E9" s="155" t="s">
        <v>277</v>
      </c>
      <c r="F9" s="156"/>
      <c r="G9" s="169">
        <v>1.276</v>
      </c>
      <c r="H9" s="157">
        <f>+G9*0.9</f>
        <v>1.1484000000000001</v>
      </c>
    </row>
    <row r="10" spans="1:8" ht="24.75" customHeight="1" x14ac:dyDescent="0.3">
      <c r="B10" s="723"/>
      <c r="C10" s="726"/>
      <c r="D10" s="158" t="s">
        <v>249</v>
      </c>
      <c r="E10" s="159" t="s">
        <v>277</v>
      </c>
      <c r="F10" s="160"/>
      <c r="G10" s="170">
        <v>1.4732000000000001</v>
      </c>
      <c r="H10" s="161">
        <f t="shared" ref="H10:H63" si="0">+G10*0.9</f>
        <v>1.3258800000000002</v>
      </c>
    </row>
    <row r="11" spans="1:8" ht="24.75" customHeight="1" x14ac:dyDescent="0.3">
      <c r="B11" s="723"/>
      <c r="C11" s="726"/>
      <c r="D11" s="158" t="s">
        <v>250</v>
      </c>
      <c r="E11" s="159" t="s">
        <v>278</v>
      </c>
      <c r="F11" s="160"/>
      <c r="G11" s="170">
        <v>2.1228000000000002</v>
      </c>
      <c r="H11" s="161">
        <f t="shared" si="0"/>
        <v>1.9105200000000002</v>
      </c>
    </row>
    <row r="12" spans="1:8" ht="24.75" customHeight="1" x14ac:dyDescent="0.3">
      <c r="B12" s="723"/>
      <c r="C12" s="726"/>
      <c r="D12" s="158" t="s">
        <v>251</v>
      </c>
      <c r="E12" s="159" t="s">
        <v>276</v>
      </c>
      <c r="F12" s="160"/>
      <c r="G12" s="170">
        <v>3.3407999999999998</v>
      </c>
      <c r="H12" s="161">
        <f t="shared" si="0"/>
        <v>3.0067200000000001</v>
      </c>
    </row>
    <row r="13" spans="1:8" ht="24.75" customHeight="1" x14ac:dyDescent="0.3">
      <c r="B13" s="723"/>
      <c r="C13" s="726"/>
      <c r="D13" s="158" t="s">
        <v>252</v>
      </c>
      <c r="E13" s="159" t="s">
        <v>279</v>
      </c>
      <c r="F13" s="160"/>
      <c r="G13" s="170">
        <v>10.8576</v>
      </c>
      <c r="H13" s="161">
        <f t="shared" si="0"/>
        <v>9.7718399999999992</v>
      </c>
    </row>
    <row r="14" spans="1:8" ht="24.75" customHeight="1" x14ac:dyDescent="0.3">
      <c r="B14" s="723"/>
      <c r="C14" s="726"/>
      <c r="D14" s="158" t="s">
        <v>261</v>
      </c>
      <c r="E14" s="159" t="s">
        <v>277</v>
      </c>
      <c r="F14" s="160"/>
      <c r="G14" s="170">
        <v>1.8560000000000003</v>
      </c>
      <c r="H14" s="161">
        <f t="shared" si="0"/>
        <v>1.6704000000000003</v>
      </c>
    </row>
    <row r="15" spans="1:8" ht="24.75" customHeight="1" x14ac:dyDescent="0.3">
      <c r="B15" s="723"/>
      <c r="C15" s="726"/>
      <c r="D15" s="158" t="s">
        <v>262</v>
      </c>
      <c r="E15" s="159" t="s">
        <v>278</v>
      </c>
      <c r="F15" s="160"/>
      <c r="G15" s="170">
        <v>2.5056000000000003</v>
      </c>
      <c r="H15" s="161">
        <f t="shared" si="0"/>
        <v>2.2550400000000002</v>
      </c>
    </row>
    <row r="16" spans="1:8" ht="24.75" customHeight="1" thickBot="1" x14ac:dyDescent="0.35">
      <c r="B16" s="724"/>
      <c r="C16" s="727"/>
      <c r="D16" s="177" t="s">
        <v>263</v>
      </c>
      <c r="E16" s="178" t="s">
        <v>276</v>
      </c>
      <c r="F16" s="179"/>
      <c r="G16" s="180">
        <v>3.944</v>
      </c>
      <c r="H16" s="181">
        <f t="shared" si="0"/>
        <v>3.5495999999999999</v>
      </c>
    </row>
    <row r="17" spans="2:8" ht="24.75" customHeight="1" x14ac:dyDescent="0.3">
      <c r="B17" s="719"/>
      <c r="C17" s="725" t="s">
        <v>287</v>
      </c>
      <c r="D17" s="148" t="s">
        <v>259</v>
      </c>
      <c r="E17" s="149" t="s">
        <v>277</v>
      </c>
      <c r="F17" s="156"/>
      <c r="G17" s="169">
        <v>1.3919999999999999</v>
      </c>
      <c r="H17" s="157">
        <f>+G17*0.9</f>
        <v>1.2527999999999999</v>
      </c>
    </row>
    <row r="18" spans="2:8" ht="24.75" customHeight="1" x14ac:dyDescent="0.3">
      <c r="B18" s="723"/>
      <c r="C18" s="726"/>
      <c r="D18" s="150" t="s">
        <v>258</v>
      </c>
      <c r="E18" s="151" t="s">
        <v>277</v>
      </c>
      <c r="F18" s="160"/>
      <c r="G18" s="170">
        <v>2.2387999999999999</v>
      </c>
      <c r="H18" s="161">
        <f t="shared" si="0"/>
        <v>2.01492</v>
      </c>
    </row>
    <row r="19" spans="2:8" ht="24.75" customHeight="1" x14ac:dyDescent="0.3">
      <c r="B19" s="723"/>
      <c r="C19" s="726"/>
      <c r="D19" s="150" t="s">
        <v>265</v>
      </c>
      <c r="E19" s="151" t="s">
        <v>278</v>
      </c>
      <c r="F19" s="160"/>
      <c r="G19" s="170">
        <v>3.2247999999999997</v>
      </c>
      <c r="H19" s="161">
        <f t="shared" si="0"/>
        <v>2.9023199999999996</v>
      </c>
    </row>
    <row r="20" spans="2:8" ht="24.75" customHeight="1" x14ac:dyDescent="0.3">
      <c r="B20" s="723"/>
      <c r="C20" s="726"/>
      <c r="D20" s="150" t="s">
        <v>264</v>
      </c>
      <c r="E20" s="151" t="s">
        <v>278</v>
      </c>
      <c r="F20" s="160"/>
      <c r="G20" s="170">
        <v>2.9232</v>
      </c>
      <c r="H20" s="161">
        <f t="shared" si="0"/>
        <v>2.6308799999999999</v>
      </c>
    </row>
    <row r="21" spans="2:8" ht="24.75" customHeight="1" x14ac:dyDescent="0.3">
      <c r="B21" s="723"/>
      <c r="C21" s="726"/>
      <c r="D21" s="150" t="s">
        <v>266</v>
      </c>
      <c r="E21" s="151" t="s">
        <v>276</v>
      </c>
      <c r="F21" s="160"/>
      <c r="G21" s="170">
        <v>4.5587999999999997</v>
      </c>
      <c r="H21" s="161">
        <f t="shared" si="0"/>
        <v>4.1029200000000001</v>
      </c>
    </row>
    <row r="22" spans="2:8" ht="24.75" customHeight="1" x14ac:dyDescent="0.3">
      <c r="B22" s="723"/>
      <c r="C22" s="726"/>
      <c r="D22" s="150" t="s">
        <v>267</v>
      </c>
      <c r="E22" s="151" t="s">
        <v>276</v>
      </c>
      <c r="F22" s="160"/>
      <c r="G22" s="170">
        <v>4.234</v>
      </c>
      <c r="H22" s="161">
        <f t="shared" si="0"/>
        <v>3.8106</v>
      </c>
    </row>
    <row r="23" spans="2:8" ht="24.75" customHeight="1" x14ac:dyDescent="0.3">
      <c r="B23" s="723"/>
      <c r="C23" s="726"/>
      <c r="D23" s="150" t="s">
        <v>268</v>
      </c>
      <c r="E23" s="151" t="s">
        <v>279</v>
      </c>
      <c r="F23" s="160"/>
      <c r="G23" s="170">
        <v>7.8996000000000004</v>
      </c>
      <c r="H23" s="161">
        <f t="shared" si="0"/>
        <v>7.1096400000000006</v>
      </c>
    </row>
    <row r="24" spans="2:8" ht="24.75" customHeight="1" x14ac:dyDescent="0.3">
      <c r="B24" s="723"/>
      <c r="C24" s="726"/>
      <c r="D24" s="150" t="s">
        <v>252</v>
      </c>
      <c r="E24" s="151" t="s">
        <v>279</v>
      </c>
      <c r="F24" s="160"/>
      <c r="G24" s="170">
        <v>12.6904</v>
      </c>
      <c r="H24" s="161">
        <f t="shared" si="0"/>
        <v>11.42136</v>
      </c>
    </row>
    <row r="25" spans="2:8" ht="24.75" customHeight="1" x14ac:dyDescent="0.3">
      <c r="B25" s="723"/>
      <c r="C25" s="726"/>
      <c r="D25" s="150" t="s">
        <v>269</v>
      </c>
      <c r="E25" s="151" t="s">
        <v>276</v>
      </c>
      <c r="F25" s="160"/>
      <c r="G25" s="170">
        <v>6.3452000000000002</v>
      </c>
      <c r="H25" s="161">
        <f t="shared" si="0"/>
        <v>5.71068</v>
      </c>
    </row>
    <row r="26" spans="2:8" ht="24.75" customHeight="1" x14ac:dyDescent="0.3">
      <c r="B26" s="723"/>
      <c r="C26" s="726"/>
      <c r="D26" s="150" t="s">
        <v>270</v>
      </c>
      <c r="E26" s="151" t="s">
        <v>276</v>
      </c>
      <c r="F26" s="160"/>
      <c r="G26" s="170">
        <v>4.6516000000000002</v>
      </c>
      <c r="H26" s="161">
        <f t="shared" si="0"/>
        <v>4.1864400000000002</v>
      </c>
    </row>
    <row r="27" spans="2:8" ht="24.75" customHeight="1" thickBot="1" x14ac:dyDescent="0.35">
      <c r="B27" s="720"/>
      <c r="C27" s="731"/>
      <c r="D27" s="152" t="s">
        <v>271</v>
      </c>
      <c r="E27" s="153" t="s">
        <v>276</v>
      </c>
      <c r="F27" s="162"/>
      <c r="G27" s="171">
        <v>4.1992000000000003</v>
      </c>
      <c r="H27" s="163">
        <f t="shared" si="0"/>
        <v>3.7792800000000004</v>
      </c>
    </row>
    <row r="28" spans="2:8" ht="25.5" customHeight="1" x14ac:dyDescent="0.3">
      <c r="B28" s="719"/>
      <c r="C28" s="725" t="s">
        <v>281</v>
      </c>
      <c r="D28" s="186" t="s">
        <v>273</v>
      </c>
      <c r="E28" s="187" t="s">
        <v>289</v>
      </c>
      <c r="F28" s="156"/>
      <c r="G28" s="169">
        <v>3.3639999999999999</v>
      </c>
      <c r="H28" s="157">
        <f>+G28*0.9</f>
        <v>3.0276000000000001</v>
      </c>
    </row>
    <row r="29" spans="2:8" ht="25.5" customHeight="1" x14ac:dyDescent="0.3">
      <c r="B29" s="723"/>
      <c r="C29" s="726"/>
      <c r="D29" s="172" t="s">
        <v>274</v>
      </c>
      <c r="E29" s="173" t="s">
        <v>277</v>
      </c>
      <c r="F29" s="160"/>
      <c r="G29" s="170">
        <v>6.7279999999999998</v>
      </c>
      <c r="H29" s="161">
        <f t="shared" si="0"/>
        <v>6.0552000000000001</v>
      </c>
    </row>
    <row r="30" spans="2:8" ht="25.5" customHeight="1" x14ac:dyDescent="0.3">
      <c r="B30" s="723"/>
      <c r="C30" s="726"/>
      <c r="D30" s="172" t="s">
        <v>265</v>
      </c>
      <c r="E30" s="173" t="s">
        <v>278</v>
      </c>
      <c r="F30" s="160"/>
      <c r="G30" s="170">
        <v>10.44</v>
      </c>
      <c r="H30" s="161">
        <f t="shared" si="0"/>
        <v>9.395999999999999</v>
      </c>
    </row>
    <row r="31" spans="2:8" ht="25.5" customHeight="1" x14ac:dyDescent="0.3">
      <c r="B31" s="723"/>
      <c r="C31" s="726"/>
      <c r="D31" s="172" t="s">
        <v>275</v>
      </c>
      <c r="E31" s="173" t="s">
        <v>276</v>
      </c>
      <c r="F31" s="160"/>
      <c r="G31" s="170">
        <v>18.443999999999999</v>
      </c>
      <c r="H31" s="161">
        <f t="shared" si="0"/>
        <v>16.599599999999999</v>
      </c>
    </row>
    <row r="32" spans="2:8" ht="25.5" customHeight="1" thickBot="1" x14ac:dyDescent="0.35">
      <c r="B32" s="720"/>
      <c r="C32" s="731"/>
      <c r="D32" s="175" t="s">
        <v>272</v>
      </c>
      <c r="E32" s="176" t="s">
        <v>279</v>
      </c>
      <c r="F32" s="162"/>
      <c r="G32" s="171">
        <v>58</v>
      </c>
      <c r="H32" s="163">
        <f t="shared" si="0"/>
        <v>52.2</v>
      </c>
    </row>
    <row r="33" spans="2:8" ht="29.25" customHeight="1" x14ac:dyDescent="0.3">
      <c r="B33" s="719"/>
      <c r="C33" s="728" t="s">
        <v>280</v>
      </c>
      <c r="D33" s="186" t="s">
        <v>273</v>
      </c>
      <c r="E33" s="187" t="s">
        <v>289</v>
      </c>
      <c r="F33" s="156"/>
      <c r="G33" s="169">
        <v>2.3199999999999998</v>
      </c>
      <c r="H33" s="157">
        <f>+G33*0.9</f>
        <v>2.0880000000000001</v>
      </c>
    </row>
    <row r="34" spans="2:8" ht="29.25" customHeight="1" x14ac:dyDescent="0.3">
      <c r="B34" s="723"/>
      <c r="C34" s="729"/>
      <c r="D34" s="172" t="s">
        <v>274</v>
      </c>
      <c r="E34" s="173" t="s">
        <v>277</v>
      </c>
      <c r="F34" s="160"/>
      <c r="G34" s="170">
        <v>4.6399999999999997</v>
      </c>
      <c r="H34" s="161">
        <f t="shared" si="0"/>
        <v>4.1760000000000002</v>
      </c>
    </row>
    <row r="35" spans="2:8" ht="29.25" customHeight="1" x14ac:dyDescent="0.3">
      <c r="B35" s="723"/>
      <c r="C35" s="729"/>
      <c r="D35" s="172" t="s">
        <v>265</v>
      </c>
      <c r="E35" s="173" t="s">
        <v>278</v>
      </c>
      <c r="F35" s="160"/>
      <c r="G35" s="170">
        <v>7.1340000000000012</v>
      </c>
      <c r="H35" s="161">
        <f t="shared" si="0"/>
        <v>6.4206000000000012</v>
      </c>
    </row>
    <row r="36" spans="2:8" ht="29.25" customHeight="1" x14ac:dyDescent="0.3">
      <c r="B36" s="723"/>
      <c r="C36" s="729"/>
      <c r="D36" s="172" t="s">
        <v>275</v>
      </c>
      <c r="E36" s="173" t="s">
        <v>276</v>
      </c>
      <c r="F36" s="160"/>
      <c r="G36" s="170">
        <v>11.6</v>
      </c>
      <c r="H36" s="161">
        <f t="shared" si="0"/>
        <v>10.44</v>
      </c>
    </row>
    <row r="37" spans="2:8" ht="29.25" customHeight="1" thickBot="1" x14ac:dyDescent="0.35">
      <c r="B37" s="720"/>
      <c r="C37" s="730"/>
      <c r="D37" s="175" t="s">
        <v>272</v>
      </c>
      <c r="E37" s="176" t="s">
        <v>279</v>
      </c>
      <c r="F37" s="162"/>
      <c r="G37" s="171">
        <v>34.799999999999997</v>
      </c>
      <c r="H37" s="163">
        <f t="shared" si="0"/>
        <v>31.319999999999997</v>
      </c>
    </row>
    <row r="38" spans="2:8" ht="29.25" customHeight="1" x14ac:dyDescent="0.3">
      <c r="B38" s="719"/>
      <c r="C38" s="725" t="s">
        <v>288</v>
      </c>
      <c r="D38" s="186" t="s">
        <v>273</v>
      </c>
      <c r="E38" s="187" t="s">
        <v>289</v>
      </c>
      <c r="F38" s="156"/>
      <c r="G38" s="169">
        <v>3.7120000000000006</v>
      </c>
      <c r="H38" s="157">
        <f>+G38*0.9</f>
        <v>3.3408000000000007</v>
      </c>
    </row>
    <row r="39" spans="2:8" ht="29.25" customHeight="1" x14ac:dyDescent="0.3">
      <c r="B39" s="723"/>
      <c r="C39" s="726"/>
      <c r="D39" s="172" t="s">
        <v>274</v>
      </c>
      <c r="E39" s="173" t="s">
        <v>277</v>
      </c>
      <c r="F39" s="160"/>
      <c r="G39" s="170">
        <v>7.54</v>
      </c>
      <c r="H39" s="161">
        <f t="shared" si="0"/>
        <v>6.7860000000000005</v>
      </c>
    </row>
    <row r="40" spans="2:8" ht="29.25" customHeight="1" x14ac:dyDescent="0.3">
      <c r="B40" s="723"/>
      <c r="C40" s="726"/>
      <c r="D40" s="172" t="s">
        <v>265</v>
      </c>
      <c r="E40" s="173" t="s">
        <v>278</v>
      </c>
      <c r="F40" s="160"/>
      <c r="G40" s="170">
        <v>13.920000000000002</v>
      </c>
      <c r="H40" s="161">
        <f t="shared" si="0"/>
        <v>12.528000000000002</v>
      </c>
    </row>
    <row r="41" spans="2:8" ht="29.25" customHeight="1" x14ac:dyDescent="0.3">
      <c r="B41" s="723"/>
      <c r="C41" s="726"/>
      <c r="D41" s="172" t="s">
        <v>275</v>
      </c>
      <c r="E41" s="173" t="s">
        <v>276</v>
      </c>
      <c r="F41" s="160"/>
      <c r="G41" s="170">
        <v>23.2</v>
      </c>
      <c r="H41" s="161">
        <f t="shared" si="0"/>
        <v>20.88</v>
      </c>
    </row>
    <row r="42" spans="2:8" ht="29.25" customHeight="1" thickBot="1" x14ac:dyDescent="0.35">
      <c r="B42" s="720"/>
      <c r="C42" s="731"/>
      <c r="D42" s="175" t="s">
        <v>272</v>
      </c>
      <c r="E42" s="176" t="s">
        <v>279</v>
      </c>
      <c r="F42" s="162"/>
      <c r="G42" s="171">
        <v>71.92</v>
      </c>
      <c r="H42" s="163">
        <f t="shared" si="0"/>
        <v>64.728000000000009</v>
      </c>
    </row>
    <row r="43" spans="2:8" ht="33.75" customHeight="1" x14ac:dyDescent="0.3">
      <c r="B43" s="719"/>
      <c r="C43" s="725" t="s">
        <v>283</v>
      </c>
      <c r="D43" s="174" t="s">
        <v>256</v>
      </c>
      <c r="E43" s="187" t="s">
        <v>289</v>
      </c>
      <c r="F43" s="156"/>
      <c r="G43" s="169">
        <v>2.6679999999999997</v>
      </c>
      <c r="H43" s="157">
        <f>+G43*0.9</f>
        <v>2.4011999999999998</v>
      </c>
    </row>
    <row r="44" spans="2:8" ht="33.75" customHeight="1" x14ac:dyDescent="0.3">
      <c r="B44" s="723"/>
      <c r="C44" s="726"/>
      <c r="D44" s="172" t="s">
        <v>257</v>
      </c>
      <c r="E44" s="173" t="s">
        <v>277</v>
      </c>
      <c r="F44" s="160"/>
      <c r="G44" s="170">
        <v>4.234</v>
      </c>
      <c r="H44" s="161">
        <f t="shared" si="0"/>
        <v>3.8106</v>
      </c>
    </row>
    <row r="45" spans="2:8" ht="33.75" customHeight="1" x14ac:dyDescent="0.3">
      <c r="B45" s="723"/>
      <c r="C45" s="726"/>
      <c r="D45" s="172" t="s">
        <v>284</v>
      </c>
      <c r="E45" s="173" t="s">
        <v>278</v>
      </c>
      <c r="F45" s="160"/>
      <c r="G45" s="170">
        <v>6.9600000000000009</v>
      </c>
      <c r="H45" s="161">
        <f t="shared" si="0"/>
        <v>6.2640000000000011</v>
      </c>
    </row>
    <row r="46" spans="2:8" ht="33.75" customHeight="1" x14ac:dyDescent="0.3">
      <c r="B46" s="723"/>
      <c r="C46" s="726"/>
      <c r="D46" s="172" t="s">
        <v>251</v>
      </c>
      <c r="E46" s="173" t="s">
        <v>276</v>
      </c>
      <c r="F46" s="160"/>
      <c r="G46" s="170">
        <v>12.76</v>
      </c>
      <c r="H46" s="161">
        <f t="shared" si="0"/>
        <v>11.484</v>
      </c>
    </row>
    <row r="47" spans="2:8" ht="33.75" customHeight="1" thickBot="1" x14ac:dyDescent="0.35">
      <c r="B47" s="720"/>
      <c r="C47" s="731"/>
      <c r="D47" s="175" t="s">
        <v>252</v>
      </c>
      <c r="E47" s="176" t="s">
        <v>279</v>
      </c>
      <c r="F47" s="162"/>
      <c r="G47" s="171">
        <v>40.6</v>
      </c>
      <c r="H47" s="163">
        <f t="shared" si="0"/>
        <v>36.54</v>
      </c>
    </row>
    <row r="48" spans="2:8" ht="33.75" customHeight="1" x14ac:dyDescent="0.3">
      <c r="B48" s="732"/>
      <c r="C48" s="725" t="s">
        <v>285</v>
      </c>
      <c r="D48" s="174" t="s">
        <v>256</v>
      </c>
      <c r="E48" s="187" t="s">
        <v>289</v>
      </c>
      <c r="F48" s="156"/>
      <c r="G48" s="169">
        <v>2.61</v>
      </c>
      <c r="H48" s="157">
        <f t="shared" ref="H48:H62" si="1">+G48*0.9</f>
        <v>2.3489999999999998</v>
      </c>
    </row>
    <row r="49" spans="2:8" ht="33.75" customHeight="1" x14ac:dyDescent="0.3">
      <c r="B49" s="733"/>
      <c r="C49" s="726"/>
      <c r="D49" s="172" t="s">
        <v>257</v>
      </c>
      <c r="E49" s="173" t="s">
        <v>277</v>
      </c>
      <c r="F49" s="160"/>
      <c r="G49" s="170">
        <v>3.4800000000000004</v>
      </c>
      <c r="H49" s="161">
        <f t="shared" si="1"/>
        <v>3.1320000000000006</v>
      </c>
    </row>
    <row r="50" spans="2:8" ht="33.75" customHeight="1" x14ac:dyDescent="0.3">
      <c r="B50" s="733"/>
      <c r="C50" s="726"/>
      <c r="D50" s="172" t="s">
        <v>284</v>
      </c>
      <c r="E50" s="173" t="s">
        <v>278</v>
      </c>
      <c r="F50" s="160"/>
      <c r="G50" s="170">
        <v>6.902000000000001</v>
      </c>
      <c r="H50" s="161">
        <f t="shared" si="1"/>
        <v>6.2118000000000011</v>
      </c>
    </row>
    <row r="51" spans="2:8" ht="33.75" customHeight="1" x14ac:dyDescent="0.3">
      <c r="B51" s="733"/>
      <c r="C51" s="726"/>
      <c r="D51" s="172" t="s">
        <v>251</v>
      </c>
      <c r="E51" s="173" t="s">
        <v>276</v>
      </c>
      <c r="F51" s="160"/>
      <c r="G51" s="170">
        <v>11.831999999999999</v>
      </c>
      <c r="H51" s="161">
        <f t="shared" si="1"/>
        <v>10.6488</v>
      </c>
    </row>
    <row r="52" spans="2:8" ht="33.75" customHeight="1" thickBot="1" x14ac:dyDescent="0.35">
      <c r="B52" s="734"/>
      <c r="C52" s="727"/>
      <c r="D52" s="188" t="s">
        <v>252</v>
      </c>
      <c r="E52" s="189" t="s">
        <v>279</v>
      </c>
      <c r="F52" s="179"/>
      <c r="G52" s="180">
        <v>38.28</v>
      </c>
      <c r="H52" s="181">
        <f t="shared" si="1"/>
        <v>34.452000000000005</v>
      </c>
    </row>
    <row r="53" spans="2:8" ht="33.75" customHeight="1" x14ac:dyDescent="0.3">
      <c r="B53" s="732"/>
      <c r="C53" s="725" t="s">
        <v>315</v>
      </c>
      <c r="D53" s="174" t="s">
        <v>313</v>
      </c>
      <c r="E53" s="187" t="s">
        <v>289</v>
      </c>
      <c r="F53" s="156"/>
      <c r="G53" s="169">
        <v>0.83</v>
      </c>
      <c r="H53" s="157">
        <f t="shared" si="1"/>
        <v>0.747</v>
      </c>
    </row>
    <row r="54" spans="2:8" ht="33.75" customHeight="1" x14ac:dyDescent="0.3">
      <c r="B54" s="733"/>
      <c r="C54" s="726"/>
      <c r="D54" s="172" t="s">
        <v>256</v>
      </c>
      <c r="E54" s="173" t="s">
        <v>277</v>
      </c>
      <c r="F54" s="160"/>
      <c r="G54" s="170">
        <v>1.08</v>
      </c>
      <c r="H54" s="161">
        <f t="shared" si="1"/>
        <v>0.97200000000000009</v>
      </c>
    </row>
    <row r="55" spans="2:8" ht="33.75" customHeight="1" x14ac:dyDescent="0.3">
      <c r="B55" s="733"/>
      <c r="C55" s="726"/>
      <c r="D55" s="172" t="s">
        <v>284</v>
      </c>
      <c r="E55" s="173" t="s">
        <v>314</v>
      </c>
      <c r="F55" s="160"/>
      <c r="G55" s="170">
        <v>1.67</v>
      </c>
      <c r="H55" s="161">
        <f t="shared" si="1"/>
        <v>1.5029999999999999</v>
      </c>
    </row>
    <row r="56" spans="2:8" ht="33.75" customHeight="1" x14ac:dyDescent="0.3">
      <c r="B56" s="733"/>
      <c r="C56" s="726"/>
      <c r="D56" s="172" t="s">
        <v>251</v>
      </c>
      <c r="E56" s="173" t="s">
        <v>314</v>
      </c>
      <c r="F56" s="160"/>
      <c r="G56" s="170">
        <v>2.44</v>
      </c>
      <c r="H56" s="161">
        <f t="shared" si="1"/>
        <v>2.1960000000000002</v>
      </c>
    </row>
    <row r="57" spans="2:8" ht="33.75" customHeight="1" thickBot="1" x14ac:dyDescent="0.35">
      <c r="B57" s="734"/>
      <c r="C57" s="727"/>
      <c r="D57" s="188" t="s">
        <v>252</v>
      </c>
      <c r="E57" s="189" t="s">
        <v>279</v>
      </c>
      <c r="F57" s="179"/>
      <c r="G57" s="180">
        <v>7.31</v>
      </c>
      <c r="H57" s="181">
        <f t="shared" si="1"/>
        <v>6.5789999999999997</v>
      </c>
    </row>
    <row r="58" spans="2:8" ht="33.75" customHeight="1" x14ac:dyDescent="0.3">
      <c r="B58" s="719"/>
      <c r="C58" s="725" t="s">
        <v>316</v>
      </c>
      <c r="D58" s="174" t="s">
        <v>313</v>
      </c>
      <c r="E58" s="187" t="s">
        <v>289</v>
      </c>
      <c r="F58" s="156"/>
      <c r="G58" s="169">
        <v>0.98</v>
      </c>
      <c r="H58" s="157">
        <f t="shared" si="1"/>
        <v>0.88200000000000001</v>
      </c>
    </row>
    <row r="59" spans="2:8" ht="33.75" customHeight="1" x14ac:dyDescent="0.3">
      <c r="B59" s="723"/>
      <c r="C59" s="726"/>
      <c r="D59" s="172" t="s">
        <v>256</v>
      </c>
      <c r="E59" s="173" t="s">
        <v>277</v>
      </c>
      <c r="F59" s="160"/>
      <c r="G59" s="170">
        <v>1.8</v>
      </c>
      <c r="H59" s="161">
        <f t="shared" si="1"/>
        <v>1.62</v>
      </c>
    </row>
    <row r="60" spans="2:8" ht="33.75" customHeight="1" x14ac:dyDescent="0.3">
      <c r="B60" s="723"/>
      <c r="C60" s="726"/>
      <c r="D60" s="172" t="s">
        <v>284</v>
      </c>
      <c r="E60" s="173" t="s">
        <v>314</v>
      </c>
      <c r="F60" s="160"/>
      <c r="G60" s="170">
        <v>2.92</v>
      </c>
      <c r="H60" s="161">
        <f t="shared" si="1"/>
        <v>2.6280000000000001</v>
      </c>
    </row>
    <row r="61" spans="2:8" ht="33.75" customHeight="1" x14ac:dyDescent="0.3">
      <c r="B61" s="723"/>
      <c r="C61" s="726"/>
      <c r="D61" s="172" t="s">
        <v>251</v>
      </c>
      <c r="E61" s="173" t="s">
        <v>314</v>
      </c>
      <c r="F61" s="160"/>
      <c r="G61" s="170">
        <v>4.38</v>
      </c>
      <c r="H61" s="161">
        <f t="shared" si="1"/>
        <v>3.9420000000000002</v>
      </c>
    </row>
    <row r="62" spans="2:8" ht="33.75" customHeight="1" thickBot="1" x14ac:dyDescent="0.35">
      <c r="B62" s="724"/>
      <c r="C62" s="727"/>
      <c r="D62" s="188" t="s">
        <v>252</v>
      </c>
      <c r="E62" s="189" t="s">
        <v>279</v>
      </c>
      <c r="F62" s="179"/>
      <c r="G62" s="180">
        <v>9.66</v>
      </c>
      <c r="H62" s="181">
        <f t="shared" si="1"/>
        <v>8.6940000000000008</v>
      </c>
    </row>
    <row r="63" spans="2:8" ht="85.5" customHeight="1" thickBot="1" x14ac:dyDescent="0.35">
      <c r="B63" s="190"/>
      <c r="C63" s="195" t="s">
        <v>286</v>
      </c>
      <c r="D63" s="191" t="s">
        <v>14</v>
      </c>
      <c r="E63" s="191" t="s">
        <v>279</v>
      </c>
      <c r="F63" s="192">
        <f>+G63*1.12</f>
        <v>58.464000000000006</v>
      </c>
      <c r="G63" s="194">
        <v>52.2</v>
      </c>
      <c r="H63" s="193">
        <f t="shared" si="0"/>
        <v>46.980000000000004</v>
      </c>
    </row>
    <row r="64" spans="2:8" ht="54" customHeight="1" x14ac:dyDescent="0.3">
      <c r="B64" s="719"/>
      <c r="C64" s="721" t="s">
        <v>282</v>
      </c>
      <c r="D64" s="182" t="s">
        <v>252</v>
      </c>
      <c r="E64" s="183" t="s">
        <v>279</v>
      </c>
      <c r="F64" s="156">
        <f>+G64*1.12</f>
        <v>59.763200000000012</v>
      </c>
      <c r="G64" s="169">
        <v>53.360000000000007</v>
      </c>
      <c r="H64" s="157">
        <f>+G64*0.9</f>
        <v>48.024000000000008</v>
      </c>
    </row>
    <row r="65" spans="2:8" ht="53.25" customHeight="1" thickBot="1" x14ac:dyDescent="0.35">
      <c r="B65" s="720"/>
      <c r="C65" s="722"/>
      <c r="D65" s="184" t="s">
        <v>272</v>
      </c>
      <c r="E65" s="185" t="s">
        <v>279</v>
      </c>
      <c r="F65" s="162">
        <f>+G65*1.12</f>
        <v>63.660800000000009</v>
      </c>
      <c r="G65" s="171">
        <v>56.84</v>
      </c>
      <c r="H65" s="163">
        <f>+G65*0.9</f>
        <v>51.156000000000006</v>
      </c>
    </row>
  </sheetData>
  <mergeCells count="25">
    <mergeCell ref="B17:B27"/>
    <mergeCell ref="C17:C27"/>
    <mergeCell ref="B28:B32"/>
    <mergeCell ref="C28:C32"/>
    <mergeCell ref="B2:H2"/>
    <mergeCell ref="B4:H4"/>
    <mergeCell ref="B5:H5"/>
    <mergeCell ref="B6:H6"/>
    <mergeCell ref="B9:B16"/>
    <mergeCell ref="C9:C16"/>
    <mergeCell ref="B7:H7"/>
    <mergeCell ref="B64:B65"/>
    <mergeCell ref="C64:C65"/>
    <mergeCell ref="B58:B62"/>
    <mergeCell ref="C58:C62"/>
    <mergeCell ref="B33:B37"/>
    <mergeCell ref="C33:C37"/>
    <mergeCell ref="B38:B42"/>
    <mergeCell ref="C38:C42"/>
    <mergeCell ref="B43:B47"/>
    <mergeCell ref="C43:C47"/>
    <mergeCell ref="C48:C52"/>
    <mergeCell ref="B48:B52"/>
    <mergeCell ref="C53:C57"/>
    <mergeCell ref="B53:B57"/>
  </mergeCells>
  <pageMargins left="0.7" right="0.7" top="0.75" bottom="0.75" header="0.3" footer="0.3"/>
  <pageSetup paperSize="9" scale="70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52E6-9218-42CB-9D6C-B41869AA7898}">
  <dimension ref="B2:H382"/>
  <sheetViews>
    <sheetView tabSelected="1" zoomScale="85" zoomScaleNormal="85" workbookViewId="0">
      <selection activeCell="I18" sqref="I18"/>
    </sheetView>
  </sheetViews>
  <sheetFormatPr baseColWidth="10" defaultColWidth="11.44140625" defaultRowHeight="15.6" x14ac:dyDescent="0.3"/>
  <cols>
    <col min="1" max="1" width="0.33203125" style="1" customWidth="1"/>
    <col min="2" max="2" width="28" style="1" customWidth="1"/>
    <col min="3" max="3" width="23" style="1" customWidth="1"/>
    <col min="4" max="4" width="33.109375" style="28" customWidth="1"/>
    <col min="5" max="5" width="9.5546875" style="304" customWidth="1"/>
    <col min="6" max="6" width="10.6640625" style="304" customWidth="1"/>
    <col min="7" max="8" width="10.33203125" style="304" customWidth="1"/>
    <col min="9" max="16384" width="11.44140625" style="1"/>
  </cols>
  <sheetData>
    <row r="2" spans="2:8" ht="16.2" thickBot="1" x14ac:dyDescent="0.35">
      <c r="B2" s="1" t="s">
        <v>311</v>
      </c>
    </row>
    <row r="3" spans="2:8" ht="29.4" thickBot="1" x14ac:dyDescent="0.6">
      <c r="B3" s="528" t="s">
        <v>33</v>
      </c>
      <c r="C3" s="529"/>
      <c r="D3" s="529"/>
      <c r="E3" s="529"/>
      <c r="F3" s="529"/>
      <c r="G3" s="529"/>
      <c r="H3" s="530"/>
    </row>
    <row r="4" spans="2:8" ht="28.8" x14ac:dyDescent="0.55000000000000004">
      <c r="B4" s="8"/>
      <c r="C4" s="8"/>
      <c r="D4" s="8"/>
      <c r="E4" s="305"/>
      <c r="F4" s="305"/>
      <c r="G4" s="305"/>
      <c r="H4" s="305"/>
    </row>
    <row r="5" spans="2:8" ht="15" thickBot="1" x14ac:dyDescent="0.35">
      <c r="B5" s="531" t="s">
        <v>601</v>
      </c>
      <c r="C5" s="531"/>
      <c r="D5" s="531"/>
      <c r="E5" s="531"/>
      <c r="F5" s="531"/>
      <c r="G5" s="531"/>
      <c r="H5" s="531"/>
    </row>
    <row r="6" spans="2:8" ht="24.75" customHeight="1" thickBot="1" x14ac:dyDescent="0.35">
      <c r="B6" s="532" t="s">
        <v>86</v>
      </c>
      <c r="C6" s="533"/>
      <c r="D6" s="533"/>
      <c r="E6" s="533"/>
      <c r="F6" s="533"/>
      <c r="G6" s="533"/>
      <c r="H6" s="534"/>
    </row>
    <row r="7" spans="2:8" ht="18" thickBot="1" x14ac:dyDescent="0.35">
      <c r="B7" s="535"/>
      <c r="C7" s="535"/>
      <c r="D7" s="535"/>
      <c r="E7" s="535"/>
      <c r="F7" s="535"/>
      <c r="G7" s="535"/>
      <c r="H7" s="535"/>
    </row>
    <row r="8" spans="2:8" x14ac:dyDescent="0.3">
      <c r="B8" s="499" t="s">
        <v>409</v>
      </c>
      <c r="C8" s="500"/>
      <c r="D8" s="500"/>
      <c r="E8" s="500"/>
      <c r="F8" s="500"/>
      <c r="G8" s="500"/>
      <c r="H8" s="306" t="s">
        <v>499</v>
      </c>
    </row>
    <row r="9" spans="2:8" ht="32.25" customHeight="1" thickBot="1" x14ac:dyDescent="0.35">
      <c r="B9" s="242" t="s">
        <v>58</v>
      </c>
      <c r="C9" s="243" t="s">
        <v>59</v>
      </c>
      <c r="D9" s="243" t="s">
        <v>75</v>
      </c>
      <c r="E9" s="307" t="s">
        <v>499</v>
      </c>
      <c r="F9" s="319" t="s">
        <v>10</v>
      </c>
      <c r="G9" s="319" t="s">
        <v>72</v>
      </c>
      <c r="H9" s="320" t="s">
        <v>73</v>
      </c>
    </row>
    <row r="10" spans="2:8" ht="25.5" customHeight="1" x14ac:dyDescent="0.3">
      <c r="B10" s="483"/>
      <c r="C10" s="517" t="s">
        <v>87</v>
      </c>
      <c r="D10" s="374" t="s">
        <v>378</v>
      </c>
      <c r="E10" s="377" t="s">
        <v>500</v>
      </c>
      <c r="F10" s="48">
        <f>+G10*1.15</f>
        <v>16.215</v>
      </c>
      <c r="G10" s="49">
        <v>14.1</v>
      </c>
      <c r="H10" s="379">
        <f t="shared" ref="H10:H20" si="0">+G10*0.9</f>
        <v>12.69</v>
      </c>
    </row>
    <row r="11" spans="2:8" ht="25.5" customHeight="1" x14ac:dyDescent="0.3">
      <c r="B11" s="484"/>
      <c r="C11" s="518"/>
      <c r="D11" s="375" t="s">
        <v>389</v>
      </c>
      <c r="E11" s="378" t="s">
        <v>501</v>
      </c>
      <c r="F11" s="35">
        <f t="shared" ref="F11:F36" si="1">+G11*1.15</f>
        <v>19.872</v>
      </c>
      <c r="G11" s="36">
        <v>17.28</v>
      </c>
      <c r="H11" s="38">
        <f t="shared" si="0"/>
        <v>15.552000000000001</v>
      </c>
    </row>
    <row r="12" spans="2:8" ht="25.5" customHeight="1" x14ac:dyDescent="0.3">
      <c r="B12" s="484"/>
      <c r="C12" s="518"/>
      <c r="D12" s="375" t="s">
        <v>379</v>
      </c>
      <c r="E12" s="378" t="s">
        <v>34</v>
      </c>
      <c r="F12" s="35">
        <f t="shared" si="1"/>
        <v>7.716499999999999</v>
      </c>
      <c r="G12" s="36">
        <v>6.71</v>
      </c>
      <c r="H12" s="38">
        <f t="shared" si="0"/>
        <v>6.0389999999999997</v>
      </c>
    </row>
    <row r="13" spans="2:8" ht="25.5" customHeight="1" thickBot="1" x14ac:dyDescent="0.35">
      <c r="B13" s="485"/>
      <c r="C13" s="519"/>
      <c r="D13" s="376" t="s">
        <v>380</v>
      </c>
      <c r="E13" s="367" t="s">
        <v>502</v>
      </c>
      <c r="F13" s="40">
        <f t="shared" si="1"/>
        <v>3.9099999999999997</v>
      </c>
      <c r="G13" s="41">
        <v>3.4</v>
      </c>
      <c r="H13" s="43">
        <f t="shared" si="0"/>
        <v>3.06</v>
      </c>
    </row>
    <row r="14" spans="2:8" ht="24" customHeight="1" x14ac:dyDescent="0.3">
      <c r="B14" s="501"/>
      <c r="C14" s="544" t="s">
        <v>298</v>
      </c>
      <c r="D14" s="342" t="s">
        <v>90</v>
      </c>
      <c r="E14" s="380" t="s">
        <v>34</v>
      </c>
      <c r="F14" s="33">
        <f t="shared" si="1"/>
        <v>22.08</v>
      </c>
      <c r="G14" s="197">
        <v>19.2</v>
      </c>
      <c r="H14" s="34">
        <f t="shared" si="0"/>
        <v>17.28</v>
      </c>
    </row>
    <row r="15" spans="2:8" ht="24" customHeight="1" x14ac:dyDescent="0.3">
      <c r="B15" s="484"/>
      <c r="C15" s="545"/>
      <c r="D15" s="344" t="s">
        <v>91</v>
      </c>
      <c r="E15" s="381" t="s">
        <v>34</v>
      </c>
      <c r="F15" s="35">
        <f t="shared" si="1"/>
        <v>24.15</v>
      </c>
      <c r="G15" s="36">
        <v>21</v>
      </c>
      <c r="H15" s="38">
        <f t="shared" si="0"/>
        <v>18.900000000000002</v>
      </c>
    </row>
    <row r="16" spans="2:8" ht="24" customHeight="1" x14ac:dyDescent="0.3">
      <c r="B16" s="484"/>
      <c r="C16" s="545"/>
      <c r="D16" s="344" t="s">
        <v>92</v>
      </c>
      <c r="E16" s="381" t="s">
        <v>34</v>
      </c>
      <c r="F16" s="35">
        <f t="shared" si="1"/>
        <v>35.305</v>
      </c>
      <c r="G16" s="36">
        <v>30.7</v>
      </c>
      <c r="H16" s="38">
        <f t="shared" si="0"/>
        <v>27.63</v>
      </c>
    </row>
    <row r="17" spans="2:8" ht="24" customHeight="1" thickBot="1" x14ac:dyDescent="0.35">
      <c r="B17" s="502"/>
      <c r="C17" s="546"/>
      <c r="D17" s="343" t="s">
        <v>93</v>
      </c>
      <c r="E17" s="364" t="s">
        <v>503</v>
      </c>
      <c r="F17" s="285">
        <f t="shared" si="1"/>
        <v>15.179999999999998</v>
      </c>
      <c r="G17" s="198">
        <v>13.2</v>
      </c>
      <c r="H17" s="226">
        <f t="shared" si="0"/>
        <v>11.879999999999999</v>
      </c>
    </row>
    <row r="18" spans="2:8" ht="24" customHeight="1" x14ac:dyDescent="0.3">
      <c r="B18" s="483"/>
      <c r="C18" s="544" t="s">
        <v>539</v>
      </c>
      <c r="D18" s="342" t="s">
        <v>291</v>
      </c>
      <c r="E18" s="382" t="s">
        <v>504</v>
      </c>
      <c r="F18" s="48">
        <f t="shared" si="1"/>
        <v>3.7949999999999995</v>
      </c>
      <c r="G18" s="49">
        <v>3.3</v>
      </c>
      <c r="H18" s="51">
        <f t="shared" si="0"/>
        <v>2.9699999999999998</v>
      </c>
    </row>
    <row r="19" spans="2:8" ht="24" customHeight="1" x14ac:dyDescent="0.3">
      <c r="B19" s="484"/>
      <c r="C19" s="545"/>
      <c r="D19" s="344" t="s">
        <v>296</v>
      </c>
      <c r="E19" s="381" t="s">
        <v>501</v>
      </c>
      <c r="F19" s="35">
        <f t="shared" si="1"/>
        <v>6.3134999999999994</v>
      </c>
      <c r="G19" s="36">
        <v>5.49</v>
      </c>
      <c r="H19" s="38">
        <f t="shared" si="0"/>
        <v>4.9410000000000007</v>
      </c>
    </row>
    <row r="20" spans="2:8" ht="24.6" customHeight="1" thickBot="1" x14ac:dyDescent="0.35">
      <c r="B20" s="485"/>
      <c r="C20" s="546"/>
      <c r="D20" s="343" t="s">
        <v>295</v>
      </c>
      <c r="E20" s="383" t="s">
        <v>501</v>
      </c>
      <c r="F20" s="40">
        <f t="shared" si="1"/>
        <v>9.1654999999999998</v>
      </c>
      <c r="G20" s="41">
        <v>7.97</v>
      </c>
      <c r="H20" s="43">
        <f t="shared" si="0"/>
        <v>7.173</v>
      </c>
    </row>
    <row r="21" spans="2:8" ht="33" customHeight="1" x14ac:dyDescent="0.3">
      <c r="B21" s="539"/>
      <c r="C21" s="513" t="s">
        <v>439</v>
      </c>
      <c r="D21" s="92" t="s">
        <v>397</v>
      </c>
      <c r="E21" s="353" t="s">
        <v>502</v>
      </c>
      <c r="F21" s="48">
        <f t="shared" si="1"/>
        <v>1.6099999999999999</v>
      </c>
      <c r="G21" s="49">
        <v>1.4</v>
      </c>
      <c r="H21" s="51">
        <f t="shared" ref="H21:H28" si="2">+G21*0.9</f>
        <v>1.26</v>
      </c>
    </row>
    <row r="22" spans="2:8" ht="33" customHeight="1" x14ac:dyDescent="0.3">
      <c r="B22" s="478"/>
      <c r="C22" s="514"/>
      <c r="D22" s="356" t="s">
        <v>320</v>
      </c>
      <c r="E22" s="354" t="s">
        <v>502</v>
      </c>
      <c r="F22" s="35">
        <f t="shared" si="1"/>
        <v>1.38</v>
      </c>
      <c r="G22" s="36">
        <v>1.2</v>
      </c>
      <c r="H22" s="38">
        <f t="shared" si="2"/>
        <v>1.08</v>
      </c>
    </row>
    <row r="23" spans="2:8" ht="33" customHeight="1" x14ac:dyDescent="0.3">
      <c r="B23" s="478"/>
      <c r="C23" s="514"/>
      <c r="D23" s="356" t="s">
        <v>321</v>
      </c>
      <c r="E23" s="354" t="s">
        <v>502</v>
      </c>
      <c r="F23" s="35">
        <f t="shared" si="1"/>
        <v>1.1499999999999999</v>
      </c>
      <c r="G23" s="36">
        <v>1</v>
      </c>
      <c r="H23" s="38">
        <f t="shared" si="2"/>
        <v>0.9</v>
      </c>
    </row>
    <row r="24" spans="2:8" ht="33" customHeight="1" thickBot="1" x14ac:dyDescent="0.35">
      <c r="B24" s="540"/>
      <c r="C24" s="515"/>
      <c r="D24" s="357" t="s">
        <v>393</v>
      </c>
      <c r="E24" s="355" t="s">
        <v>502</v>
      </c>
      <c r="F24" s="40">
        <f t="shared" si="1"/>
        <v>1.0349999999999999</v>
      </c>
      <c r="G24" s="41">
        <v>0.9</v>
      </c>
      <c r="H24" s="43">
        <f t="shared" si="2"/>
        <v>0.81</v>
      </c>
    </row>
    <row r="25" spans="2:8" ht="41.4" customHeight="1" x14ac:dyDescent="0.3">
      <c r="B25" s="541"/>
      <c r="C25" s="536" t="s">
        <v>319</v>
      </c>
      <c r="D25" s="92" t="s">
        <v>595</v>
      </c>
      <c r="E25" s="368" t="s">
        <v>505</v>
      </c>
      <c r="F25" s="33">
        <f t="shared" si="1"/>
        <v>2.5529999999999999</v>
      </c>
      <c r="G25" s="197">
        <v>2.2200000000000002</v>
      </c>
      <c r="H25" s="34">
        <f t="shared" si="2"/>
        <v>1.9980000000000002</v>
      </c>
    </row>
    <row r="26" spans="2:8" ht="41.4" customHeight="1" x14ac:dyDescent="0.3">
      <c r="B26" s="542"/>
      <c r="C26" s="537"/>
      <c r="D26" s="356" t="s">
        <v>594</v>
      </c>
      <c r="E26" s="354" t="s">
        <v>502</v>
      </c>
      <c r="F26" s="35">
        <f t="shared" si="1"/>
        <v>1.6674999999999998</v>
      </c>
      <c r="G26" s="36">
        <v>1.45</v>
      </c>
      <c r="H26" s="38">
        <f t="shared" si="2"/>
        <v>1.3049999999999999</v>
      </c>
    </row>
    <row r="27" spans="2:8" ht="41.4" customHeight="1" x14ac:dyDescent="0.3">
      <c r="B27" s="543"/>
      <c r="C27" s="538"/>
      <c r="D27" s="359" t="s">
        <v>593</v>
      </c>
      <c r="E27" s="358" t="s">
        <v>503</v>
      </c>
      <c r="F27" s="285">
        <f t="shared" si="1"/>
        <v>3.105</v>
      </c>
      <c r="G27" s="198">
        <v>2.7</v>
      </c>
      <c r="H27" s="226">
        <f t="shared" si="2"/>
        <v>2.4300000000000002</v>
      </c>
    </row>
    <row r="28" spans="2:8" ht="41.4" customHeight="1" thickBot="1" x14ac:dyDescent="0.35">
      <c r="B28" s="543"/>
      <c r="C28" s="538"/>
      <c r="D28" s="357" t="s">
        <v>596</v>
      </c>
      <c r="E28" s="358" t="s">
        <v>502</v>
      </c>
      <c r="F28" s="285">
        <f t="shared" si="1"/>
        <v>5.1749999999999998</v>
      </c>
      <c r="G28" s="198">
        <v>4.5</v>
      </c>
      <c r="H28" s="226">
        <f t="shared" si="2"/>
        <v>4.05</v>
      </c>
    </row>
    <row r="29" spans="2:8" ht="44.4" customHeight="1" x14ac:dyDescent="0.3">
      <c r="B29" s="510"/>
      <c r="C29" s="513" t="s">
        <v>479</v>
      </c>
      <c r="D29" s="92" t="s">
        <v>507</v>
      </c>
      <c r="E29" s="360" t="s">
        <v>506</v>
      </c>
      <c r="F29" s="48">
        <f t="shared" si="1"/>
        <v>0.51749999999999996</v>
      </c>
      <c r="G29" s="49">
        <v>0.45</v>
      </c>
      <c r="H29" s="51">
        <f t="shared" ref="H29:H36" si="3">SUM(G29*0.9)</f>
        <v>0.40500000000000003</v>
      </c>
    </row>
    <row r="30" spans="2:8" ht="40.799999999999997" customHeight="1" x14ac:dyDescent="0.3">
      <c r="B30" s="511"/>
      <c r="C30" s="514"/>
      <c r="D30" s="356" t="s">
        <v>508</v>
      </c>
      <c r="E30" s="361" t="s">
        <v>502</v>
      </c>
      <c r="F30" s="35">
        <f t="shared" si="1"/>
        <v>0.20699999999999999</v>
      </c>
      <c r="G30" s="36">
        <v>0.18</v>
      </c>
      <c r="H30" s="38">
        <f t="shared" si="3"/>
        <v>0.16200000000000001</v>
      </c>
    </row>
    <row r="31" spans="2:8" ht="48.6" customHeight="1" x14ac:dyDescent="0.3">
      <c r="B31" s="511"/>
      <c r="C31" s="514"/>
      <c r="D31" s="356" t="s">
        <v>367</v>
      </c>
      <c r="E31" s="361" t="s">
        <v>502</v>
      </c>
      <c r="F31" s="35">
        <f t="shared" si="1"/>
        <v>0.28749999999999998</v>
      </c>
      <c r="G31" s="36">
        <v>0.25</v>
      </c>
      <c r="H31" s="38">
        <f t="shared" si="3"/>
        <v>0.22500000000000001</v>
      </c>
    </row>
    <row r="32" spans="2:8" ht="41.4" customHeight="1" x14ac:dyDescent="0.3">
      <c r="B32" s="511"/>
      <c r="C32" s="514"/>
      <c r="D32" s="356" t="s">
        <v>368</v>
      </c>
      <c r="E32" s="361" t="s">
        <v>502</v>
      </c>
      <c r="F32" s="35">
        <f t="shared" si="1"/>
        <v>0.80499999999999994</v>
      </c>
      <c r="G32" s="36">
        <v>0.7</v>
      </c>
      <c r="H32" s="38">
        <f t="shared" si="3"/>
        <v>0.63</v>
      </c>
    </row>
    <row r="33" spans="2:8" ht="32.25" customHeight="1" x14ac:dyDescent="0.3">
      <c r="B33" s="511"/>
      <c r="C33" s="514"/>
      <c r="D33" s="356" t="s">
        <v>597</v>
      </c>
      <c r="E33" s="361" t="s">
        <v>509</v>
      </c>
      <c r="F33" s="35">
        <f t="shared" si="1"/>
        <v>0.48299999999999993</v>
      </c>
      <c r="G33" s="36">
        <v>0.42</v>
      </c>
      <c r="H33" s="38">
        <f t="shared" si="3"/>
        <v>0.378</v>
      </c>
    </row>
    <row r="34" spans="2:8" ht="32.25" customHeight="1" x14ac:dyDescent="0.3">
      <c r="B34" s="511"/>
      <c r="C34" s="514"/>
      <c r="D34" s="356" t="s">
        <v>592</v>
      </c>
      <c r="E34" s="361" t="s">
        <v>505</v>
      </c>
      <c r="F34" s="35">
        <f t="shared" si="1"/>
        <v>1.6674999999999998</v>
      </c>
      <c r="G34" s="36">
        <v>1.45</v>
      </c>
      <c r="H34" s="38">
        <f t="shared" si="3"/>
        <v>1.3049999999999999</v>
      </c>
    </row>
    <row r="35" spans="2:8" ht="32.25" customHeight="1" x14ac:dyDescent="0.3">
      <c r="B35" s="511"/>
      <c r="C35" s="514"/>
      <c r="D35" s="356" t="s">
        <v>510</v>
      </c>
      <c r="E35" s="361" t="s">
        <v>502</v>
      </c>
      <c r="F35" s="35">
        <f t="shared" si="1"/>
        <v>0.57499999999999996</v>
      </c>
      <c r="G35" s="36">
        <v>0.5</v>
      </c>
      <c r="H35" s="38">
        <f t="shared" si="3"/>
        <v>0.45</v>
      </c>
    </row>
    <row r="36" spans="2:8" ht="32.25" customHeight="1" thickBot="1" x14ac:dyDescent="0.35">
      <c r="B36" s="512"/>
      <c r="C36" s="515"/>
      <c r="D36" s="357" t="s">
        <v>375</v>
      </c>
      <c r="E36" s="363" t="s">
        <v>511</v>
      </c>
      <c r="F36" s="40">
        <f t="shared" si="1"/>
        <v>13.684999999999999</v>
      </c>
      <c r="G36" s="41">
        <v>11.9</v>
      </c>
      <c r="H36" s="43">
        <f t="shared" si="3"/>
        <v>10.71</v>
      </c>
    </row>
    <row r="37" spans="2:8" ht="32.25" customHeight="1" x14ac:dyDescent="0.3">
      <c r="B37" s="253"/>
      <c r="C37" s="254"/>
      <c r="D37" s="252"/>
      <c r="E37" s="310"/>
      <c r="F37" s="256"/>
      <c r="G37" s="257"/>
      <c r="H37" s="258"/>
    </row>
    <row r="38" spans="2:8" ht="32.25" customHeight="1" thickBot="1" x14ac:dyDescent="0.35">
      <c r="B38" s="253"/>
      <c r="C38" s="254"/>
      <c r="D38" s="252"/>
      <c r="E38" s="310"/>
      <c r="F38" s="256"/>
      <c r="G38" s="257"/>
      <c r="H38" s="258"/>
    </row>
    <row r="39" spans="2:8" ht="32.25" customHeight="1" x14ac:dyDescent="0.3">
      <c r="B39" s="499" t="s">
        <v>410</v>
      </c>
      <c r="C39" s="500"/>
      <c r="D39" s="500"/>
      <c r="E39" s="500"/>
      <c r="F39" s="500"/>
      <c r="G39" s="500"/>
      <c r="H39" s="306" t="s">
        <v>499</v>
      </c>
    </row>
    <row r="40" spans="2:8" ht="32.25" customHeight="1" thickBot="1" x14ac:dyDescent="0.35">
      <c r="B40" s="242" t="s">
        <v>58</v>
      </c>
      <c r="C40" s="243" t="s">
        <v>59</v>
      </c>
      <c r="D40" s="243" t="s">
        <v>75</v>
      </c>
      <c r="E40" s="307" t="s">
        <v>499</v>
      </c>
      <c r="F40" s="319" t="s">
        <v>10</v>
      </c>
      <c r="G40" s="319" t="s">
        <v>72</v>
      </c>
      <c r="H40" s="320" t="s">
        <v>73</v>
      </c>
    </row>
    <row r="41" spans="2:8" ht="39" customHeight="1" x14ac:dyDescent="0.3">
      <c r="B41" s="483"/>
      <c r="C41" s="486" t="s">
        <v>181</v>
      </c>
      <c r="D41" s="342" t="s">
        <v>399</v>
      </c>
      <c r="E41" s="382" t="s">
        <v>500</v>
      </c>
      <c r="F41" s="48">
        <f t="shared" ref="F41:F68" si="4">+G41*1.15</f>
        <v>6.9229999999999992</v>
      </c>
      <c r="G41" s="49">
        <v>6.02</v>
      </c>
      <c r="H41" s="38">
        <f t="shared" ref="H41:H45" si="5">+G41*0.9</f>
        <v>5.4180000000000001</v>
      </c>
    </row>
    <row r="42" spans="2:8" ht="39" customHeight="1" x14ac:dyDescent="0.3">
      <c r="B42" s="484"/>
      <c r="C42" s="487"/>
      <c r="D42" s="344" t="s">
        <v>402</v>
      </c>
      <c r="E42" s="381" t="s">
        <v>500</v>
      </c>
      <c r="F42" s="35">
        <f t="shared" si="4"/>
        <v>6.0949999999999998</v>
      </c>
      <c r="G42" s="36">
        <v>5.3</v>
      </c>
      <c r="H42" s="38">
        <f t="shared" si="5"/>
        <v>4.7699999999999996</v>
      </c>
    </row>
    <row r="43" spans="2:8" ht="39" customHeight="1" x14ac:dyDescent="0.3">
      <c r="B43" s="484"/>
      <c r="C43" s="487"/>
      <c r="D43" s="344" t="s">
        <v>440</v>
      </c>
      <c r="E43" s="381" t="s">
        <v>500</v>
      </c>
      <c r="F43" s="35">
        <f t="shared" si="4"/>
        <v>3.4499999999999997</v>
      </c>
      <c r="G43" s="36">
        <v>3</v>
      </c>
      <c r="H43" s="38">
        <f t="shared" si="5"/>
        <v>2.7</v>
      </c>
    </row>
    <row r="44" spans="2:8" ht="39" customHeight="1" x14ac:dyDescent="0.3">
      <c r="B44" s="484"/>
      <c r="C44" s="487"/>
      <c r="D44" s="344" t="s">
        <v>400</v>
      </c>
      <c r="E44" s="381" t="s">
        <v>502</v>
      </c>
      <c r="F44" s="35">
        <f t="shared" si="4"/>
        <v>1.6099999999999999</v>
      </c>
      <c r="G44" s="36">
        <v>1.4</v>
      </c>
      <c r="H44" s="38">
        <f t="shared" si="5"/>
        <v>1.26</v>
      </c>
    </row>
    <row r="45" spans="2:8" ht="39" customHeight="1" thickBot="1" x14ac:dyDescent="0.35">
      <c r="B45" s="502"/>
      <c r="C45" s="488"/>
      <c r="D45" s="343" t="s">
        <v>401</v>
      </c>
      <c r="E45" s="364" t="s">
        <v>502</v>
      </c>
      <c r="F45" s="285">
        <f t="shared" si="4"/>
        <v>2.1274999999999999</v>
      </c>
      <c r="G45" s="198">
        <v>1.85</v>
      </c>
      <c r="H45" s="226">
        <f t="shared" si="5"/>
        <v>1.665</v>
      </c>
    </row>
    <row r="46" spans="2:8" ht="32.4" customHeight="1" x14ac:dyDescent="0.3">
      <c r="B46" s="483"/>
      <c r="C46" s="517" t="s">
        <v>318</v>
      </c>
      <c r="D46" s="342" t="s">
        <v>512</v>
      </c>
      <c r="E46" s="382" t="s">
        <v>514</v>
      </c>
      <c r="F46" s="48">
        <f t="shared" si="4"/>
        <v>10.579999999999998</v>
      </c>
      <c r="G46" s="49">
        <v>9.1999999999999993</v>
      </c>
      <c r="H46" s="51">
        <f t="shared" ref="H46:H49" si="6">+G46*0.925</f>
        <v>8.51</v>
      </c>
    </row>
    <row r="47" spans="2:8" ht="32.4" customHeight="1" x14ac:dyDescent="0.3">
      <c r="B47" s="484"/>
      <c r="C47" s="518"/>
      <c r="D47" s="344" t="s">
        <v>513</v>
      </c>
      <c r="E47" s="381" t="s">
        <v>514</v>
      </c>
      <c r="F47" s="35">
        <f t="shared" si="4"/>
        <v>7.13</v>
      </c>
      <c r="G47" s="36">
        <v>6.2</v>
      </c>
      <c r="H47" s="38">
        <f t="shared" si="6"/>
        <v>5.7350000000000003</v>
      </c>
    </row>
    <row r="48" spans="2:8" ht="32.4" customHeight="1" x14ac:dyDescent="0.3">
      <c r="B48" s="484"/>
      <c r="C48" s="518"/>
      <c r="D48" s="344" t="s">
        <v>515</v>
      </c>
      <c r="E48" s="381" t="s">
        <v>516</v>
      </c>
      <c r="F48" s="35">
        <f t="shared" si="4"/>
        <v>2.5299999999999998</v>
      </c>
      <c r="G48" s="36">
        <v>2.2000000000000002</v>
      </c>
      <c r="H48" s="38">
        <f t="shared" si="6"/>
        <v>2.0350000000000001</v>
      </c>
    </row>
    <row r="49" spans="2:8" ht="32.4" customHeight="1" thickBot="1" x14ac:dyDescent="0.35">
      <c r="B49" s="485"/>
      <c r="C49" s="519"/>
      <c r="D49" s="343" t="s">
        <v>517</v>
      </c>
      <c r="E49" s="383" t="s">
        <v>505</v>
      </c>
      <c r="F49" s="40">
        <f t="shared" si="4"/>
        <v>1.3915</v>
      </c>
      <c r="G49" s="41">
        <v>1.21</v>
      </c>
      <c r="H49" s="43">
        <f t="shared" si="6"/>
        <v>1.1192500000000001</v>
      </c>
    </row>
    <row r="50" spans="2:8" ht="33.75" customHeight="1" x14ac:dyDescent="0.3">
      <c r="B50" s="501"/>
      <c r="C50" s="486" t="s">
        <v>88</v>
      </c>
      <c r="D50" s="342" t="s">
        <v>382</v>
      </c>
      <c r="E50" s="380" t="s">
        <v>518</v>
      </c>
      <c r="F50" s="33">
        <f t="shared" si="4"/>
        <v>4.83</v>
      </c>
      <c r="G50" s="197">
        <v>4.2</v>
      </c>
      <c r="H50" s="34">
        <f>+G50*0.9</f>
        <v>3.7800000000000002</v>
      </c>
    </row>
    <row r="51" spans="2:8" ht="35.25" customHeight="1" x14ac:dyDescent="0.3">
      <c r="B51" s="484"/>
      <c r="C51" s="487"/>
      <c r="D51" s="344" t="s">
        <v>598</v>
      </c>
      <c r="E51" s="381" t="s">
        <v>518</v>
      </c>
      <c r="F51" s="35">
        <f t="shared" si="4"/>
        <v>2.8059999999999996</v>
      </c>
      <c r="G51" s="36">
        <v>2.44</v>
      </c>
      <c r="H51" s="38">
        <f t="shared" ref="H51:H68" si="7">+G51*0.9</f>
        <v>2.1960000000000002</v>
      </c>
    </row>
    <row r="52" spans="2:8" ht="35.25" customHeight="1" x14ac:dyDescent="0.3">
      <c r="B52" s="484"/>
      <c r="C52" s="487"/>
      <c r="D52" s="344" t="s">
        <v>599</v>
      </c>
      <c r="E52" s="381" t="s">
        <v>519</v>
      </c>
      <c r="F52" s="35">
        <f t="shared" si="4"/>
        <v>1.6099999999999999</v>
      </c>
      <c r="G52" s="36">
        <v>1.4</v>
      </c>
      <c r="H52" s="38">
        <f t="shared" si="7"/>
        <v>1.26</v>
      </c>
    </row>
    <row r="53" spans="2:8" ht="38.25" customHeight="1" thickBot="1" x14ac:dyDescent="0.35">
      <c r="B53" s="502"/>
      <c r="C53" s="488"/>
      <c r="D53" s="343" t="s">
        <v>600</v>
      </c>
      <c r="E53" s="364" t="s">
        <v>518</v>
      </c>
      <c r="F53" s="285">
        <f t="shared" si="4"/>
        <v>3.105</v>
      </c>
      <c r="G53" s="198">
        <v>2.7</v>
      </c>
      <c r="H53" s="226">
        <f t="shared" si="7"/>
        <v>2.4300000000000002</v>
      </c>
    </row>
    <row r="54" spans="2:8" ht="26.25" customHeight="1" x14ac:dyDescent="0.3">
      <c r="B54" s="483"/>
      <c r="C54" s="486" t="s">
        <v>89</v>
      </c>
      <c r="D54" s="342" t="s">
        <v>403</v>
      </c>
      <c r="E54" s="382" t="s">
        <v>34</v>
      </c>
      <c r="F54" s="48">
        <f t="shared" si="4"/>
        <v>28.036999999999995</v>
      </c>
      <c r="G54" s="49">
        <v>24.38</v>
      </c>
      <c r="H54" s="51">
        <f t="shared" si="7"/>
        <v>21.942</v>
      </c>
    </row>
    <row r="55" spans="2:8" ht="28.2" customHeight="1" x14ac:dyDescent="0.3">
      <c r="B55" s="484"/>
      <c r="C55" s="487"/>
      <c r="D55" s="344" t="s">
        <v>404</v>
      </c>
      <c r="E55" s="381" t="s">
        <v>34</v>
      </c>
      <c r="F55" s="35">
        <f t="shared" si="4"/>
        <v>8.4524999999999988</v>
      </c>
      <c r="G55" s="36">
        <v>7.35</v>
      </c>
      <c r="H55" s="38">
        <f t="shared" si="7"/>
        <v>6.6150000000000002</v>
      </c>
    </row>
    <row r="56" spans="2:8" ht="26.25" customHeight="1" x14ac:dyDescent="0.3">
      <c r="B56" s="484"/>
      <c r="C56" s="487"/>
      <c r="D56" s="344" t="s">
        <v>405</v>
      </c>
      <c r="E56" s="381" t="s">
        <v>34</v>
      </c>
      <c r="F56" s="35">
        <f t="shared" si="4"/>
        <v>9.9819999999999993</v>
      </c>
      <c r="G56" s="36">
        <v>8.68</v>
      </c>
      <c r="H56" s="38">
        <f t="shared" si="7"/>
        <v>7.8120000000000003</v>
      </c>
    </row>
    <row r="57" spans="2:8" ht="28.2" customHeight="1" x14ac:dyDescent="0.3">
      <c r="B57" s="484"/>
      <c r="C57" s="487"/>
      <c r="D57" s="344" t="s">
        <v>540</v>
      </c>
      <c r="E57" s="381" t="s">
        <v>501</v>
      </c>
      <c r="F57" s="35">
        <f t="shared" si="4"/>
        <v>7.13</v>
      </c>
      <c r="G57" s="36">
        <v>6.2</v>
      </c>
      <c r="H57" s="38">
        <f t="shared" si="7"/>
        <v>5.58</v>
      </c>
    </row>
    <row r="58" spans="2:8" ht="26.25" customHeight="1" x14ac:dyDescent="0.3">
      <c r="B58" s="484"/>
      <c r="C58" s="487"/>
      <c r="D58" s="344" t="s">
        <v>406</v>
      </c>
      <c r="E58" s="381" t="s">
        <v>34</v>
      </c>
      <c r="F58" s="35">
        <f t="shared" si="4"/>
        <v>2.9899999999999998</v>
      </c>
      <c r="G58" s="36">
        <v>2.6</v>
      </c>
      <c r="H58" s="38">
        <f t="shared" si="7"/>
        <v>2.3400000000000003</v>
      </c>
    </row>
    <row r="59" spans="2:8" ht="26.25" customHeight="1" thickBot="1" x14ac:dyDescent="0.35">
      <c r="B59" s="485"/>
      <c r="C59" s="488"/>
      <c r="D59" s="343" t="s">
        <v>407</v>
      </c>
      <c r="E59" s="383" t="s">
        <v>34</v>
      </c>
      <c r="F59" s="40">
        <f t="shared" si="4"/>
        <v>3.9099999999999997</v>
      </c>
      <c r="G59" s="41">
        <v>3.4</v>
      </c>
      <c r="H59" s="43">
        <f t="shared" si="7"/>
        <v>3.06</v>
      </c>
    </row>
    <row r="60" spans="2:8" ht="32.4" customHeight="1" x14ac:dyDescent="0.3">
      <c r="B60" s="501"/>
      <c r="C60" s="486" t="s">
        <v>106</v>
      </c>
      <c r="D60" s="342" t="s">
        <v>383</v>
      </c>
      <c r="E60" s="380" t="s">
        <v>520</v>
      </c>
      <c r="F60" s="33">
        <f t="shared" si="4"/>
        <v>0.64400000000000002</v>
      </c>
      <c r="G60" s="197">
        <v>0.56000000000000005</v>
      </c>
      <c r="H60" s="34">
        <f t="shared" si="7"/>
        <v>0.50400000000000011</v>
      </c>
    </row>
    <row r="61" spans="2:8" ht="32.4" customHeight="1" x14ac:dyDescent="0.3">
      <c r="B61" s="484"/>
      <c r="C61" s="487"/>
      <c r="D61" s="344" t="s">
        <v>408</v>
      </c>
      <c r="E61" s="381" t="s">
        <v>521</v>
      </c>
      <c r="F61" s="35">
        <f t="shared" si="4"/>
        <v>1.38</v>
      </c>
      <c r="G61" s="36">
        <v>1.2</v>
      </c>
      <c r="H61" s="38">
        <f t="shared" si="7"/>
        <v>1.08</v>
      </c>
    </row>
    <row r="62" spans="2:8" ht="32.4" customHeight="1" x14ac:dyDescent="0.3">
      <c r="B62" s="484"/>
      <c r="C62" s="487"/>
      <c r="D62" s="344" t="s">
        <v>384</v>
      </c>
      <c r="E62" s="381" t="s">
        <v>516</v>
      </c>
      <c r="F62" s="35">
        <f t="shared" si="4"/>
        <v>4.0249999999999995</v>
      </c>
      <c r="G62" s="36">
        <v>3.5</v>
      </c>
      <c r="H62" s="38">
        <f t="shared" si="7"/>
        <v>3.15</v>
      </c>
    </row>
    <row r="63" spans="2:8" ht="32.4" customHeight="1" x14ac:dyDescent="0.3">
      <c r="B63" s="502"/>
      <c r="C63" s="516"/>
      <c r="D63" s="346" t="s">
        <v>712</v>
      </c>
      <c r="E63" s="364" t="s">
        <v>518</v>
      </c>
      <c r="F63" s="285">
        <f t="shared" si="4"/>
        <v>2.875</v>
      </c>
      <c r="G63" s="198">
        <v>2.5</v>
      </c>
      <c r="H63" s="226">
        <f t="shared" si="7"/>
        <v>2.25</v>
      </c>
    </row>
    <row r="64" spans="2:8" ht="32.4" customHeight="1" thickBot="1" x14ac:dyDescent="0.35">
      <c r="B64" s="502"/>
      <c r="C64" s="488"/>
      <c r="D64" s="343" t="s">
        <v>385</v>
      </c>
      <c r="E64" s="364" t="s">
        <v>505</v>
      </c>
      <c r="F64" s="285">
        <f t="shared" si="4"/>
        <v>5.1520000000000001</v>
      </c>
      <c r="G64" s="198">
        <v>4.4800000000000004</v>
      </c>
      <c r="H64" s="226">
        <f t="shared" si="7"/>
        <v>4.0320000000000009</v>
      </c>
    </row>
    <row r="65" spans="2:8" ht="29.4" customHeight="1" x14ac:dyDescent="0.3">
      <c r="B65" s="483"/>
      <c r="C65" s="486" t="s">
        <v>390</v>
      </c>
      <c r="D65" s="342" t="s">
        <v>391</v>
      </c>
      <c r="E65" s="382" t="s">
        <v>502</v>
      </c>
      <c r="F65" s="48">
        <f t="shared" si="4"/>
        <v>10.464999999999998</v>
      </c>
      <c r="G65" s="49">
        <v>9.1</v>
      </c>
      <c r="H65" s="51">
        <f t="shared" si="7"/>
        <v>8.19</v>
      </c>
    </row>
    <row r="66" spans="2:8" ht="29.4" customHeight="1" x14ac:dyDescent="0.3">
      <c r="B66" s="484"/>
      <c r="C66" s="487"/>
      <c r="D66" s="344" t="s">
        <v>441</v>
      </c>
      <c r="E66" s="381" t="s">
        <v>502</v>
      </c>
      <c r="F66" s="35">
        <f t="shared" si="4"/>
        <v>7.13</v>
      </c>
      <c r="G66" s="36">
        <v>6.2</v>
      </c>
      <c r="H66" s="38">
        <f t="shared" si="7"/>
        <v>5.58</v>
      </c>
    </row>
    <row r="67" spans="2:8" ht="29.4" customHeight="1" x14ac:dyDescent="0.3">
      <c r="B67" s="484"/>
      <c r="C67" s="487"/>
      <c r="D67" s="344" t="s">
        <v>396</v>
      </c>
      <c r="E67" s="381" t="s">
        <v>502</v>
      </c>
      <c r="F67" s="35">
        <f t="shared" si="4"/>
        <v>4.1399999999999997</v>
      </c>
      <c r="G67" s="36">
        <v>3.6</v>
      </c>
      <c r="H67" s="38">
        <f t="shared" si="7"/>
        <v>3.24</v>
      </c>
    </row>
    <row r="68" spans="2:8" ht="29.4" customHeight="1" thickBot="1" x14ac:dyDescent="0.35">
      <c r="B68" s="485"/>
      <c r="C68" s="488"/>
      <c r="D68" s="343" t="s">
        <v>395</v>
      </c>
      <c r="E68" s="383" t="s">
        <v>502</v>
      </c>
      <c r="F68" s="40">
        <f t="shared" si="4"/>
        <v>1.7249999999999999</v>
      </c>
      <c r="G68" s="41">
        <v>1.5</v>
      </c>
      <c r="H68" s="43">
        <f t="shared" si="7"/>
        <v>1.35</v>
      </c>
    </row>
    <row r="69" spans="2:8" ht="29.4" customHeight="1" x14ac:dyDescent="0.3">
      <c r="B69" s="3"/>
      <c r="C69" s="386"/>
      <c r="D69" s="90"/>
      <c r="E69" s="311"/>
      <c r="F69" s="256"/>
      <c r="G69" s="257"/>
      <c r="H69" s="258"/>
    </row>
    <row r="70" spans="2:8" ht="38.25" customHeight="1" thickBot="1" x14ac:dyDescent="0.35">
      <c r="B70" s="3"/>
      <c r="C70" s="255"/>
      <c r="D70" s="90"/>
      <c r="E70" s="311"/>
      <c r="F70" s="256"/>
      <c r="G70" s="257"/>
      <c r="H70" s="258"/>
    </row>
    <row r="71" spans="2:8" ht="29.4" customHeight="1" x14ac:dyDescent="0.3">
      <c r="B71" s="520" t="s">
        <v>185</v>
      </c>
      <c r="C71" s="521"/>
      <c r="D71" s="521"/>
      <c r="E71" s="521"/>
      <c r="F71" s="521"/>
      <c r="G71" s="522"/>
      <c r="H71" s="312" t="s">
        <v>499</v>
      </c>
    </row>
    <row r="72" spans="2:8" ht="31.8" thickBot="1" x14ac:dyDescent="0.35">
      <c r="B72" s="242" t="s">
        <v>58</v>
      </c>
      <c r="C72" s="243" t="s">
        <v>59</v>
      </c>
      <c r="D72" s="243" t="s">
        <v>75</v>
      </c>
      <c r="E72" s="307" t="s">
        <v>499</v>
      </c>
      <c r="F72" s="319" t="s">
        <v>10</v>
      </c>
      <c r="G72" s="319" t="s">
        <v>72</v>
      </c>
      <c r="H72" s="320" t="s">
        <v>73</v>
      </c>
    </row>
    <row r="73" spans="2:8" ht="29.25" customHeight="1" x14ac:dyDescent="0.3">
      <c r="B73" s="483"/>
      <c r="C73" s="486" t="s">
        <v>182</v>
      </c>
      <c r="D73" s="365" t="s">
        <v>562</v>
      </c>
      <c r="E73" s="353" t="s">
        <v>522</v>
      </c>
      <c r="F73" s="48">
        <f>+G73*1.15</f>
        <v>0.36799999999999999</v>
      </c>
      <c r="G73" s="49">
        <v>0.32</v>
      </c>
      <c r="H73" s="51">
        <f t="shared" ref="H73:H109" si="8">+G73*0.9</f>
        <v>0.28800000000000003</v>
      </c>
    </row>
    <row r="74" spans="2:8" ht="25.5" customHeight="1" x14ac:dyDescent="0.3">
      <c r="B74" s="484"/>
      <c r="C74" s="487"/>
      <c r="D74" s="366" t="s">
        <v>561</v>
      </c>
      <c r="E74" s="354" t="s">
        <v>523</v>
      </c>
      <c r="F74" s="35">
        <f>+G74*1.15</f>
        <v>0.63249999999999995</v>
      </c>
      <c r="G74" s="36">
        <v>0.55000000000000004</v>
      </c>
      <c r="H74" s="38">
        <f t="shared" si="8"/>
        <v>0.49500000000000005</v>
      </c>
    </row>
    <row r="75" spans="2:8" ht="24.75" customHeight="1" x14ac:dyDescent="0.3">
      <c r="B75" s="484"/>
      <c r="C75" s="487"/>
      <c r="D75" s="366" t="s">
        <v>560</v>
      </c>
      <c r="E75" s="354" t="s">
        <v>524</v>
      </c>
      <c r="F75" s="35">
        <f t="shared" ref="F75:F109" si="9">+G75*1.15</f>
        <v>0.97749999999999992</v>
      </c>
      <c r="G75" s="36">
        <v>0.85</v>
      </c>
      <c r="H75" s="38">
        <f t="shared" si="8"/>
        <v>0.76500000000000001</v>
      </c>
    </row>
    <row r="76" spans="2:8" ht="24" customHeight="1" x14ac:dyDescent="0.3">
      <c r="B76" s="484"/>
      <c r="C76" s="487"/>
      <c r="D76" s="366" t="s">
        <v>559</v>
      </c>
      <c r="E76" s="354" t="s">
        <v>525</v>
      </c>
      <c r="F76" s="35">
        <f t="shared" si="9"/>
        <v>2.0124999999999997</v>
      </c>
      <c r="G76" s="36">
        <v>1.75</v>
      </c>
      <c r="H76" s="38">
        <f t="shared" si="8"/>
        <v>1.575</v>
      </c>
    </row>
    <row r="77" spans="2:8" ht="24" customHeight="1" x14ac:dyDescent="0.3">
      <c r="B77" s="484"/>
      <c r="C77" s="487"/>
      <c r="D77" s="366" t="s">
        <v>558</v>
      </c>
      <c r="E77" s="354" t="s">
        <v>526</v>
      </c>
      <c r="F77" s="35">
        <f t="shared" si="9"/>
        <v>2.9899999999999998</v>
      </c>
      <c r="G77" s="36">
        <v>2.6</v>
      </c>
      <c r="H77" s="38">
        <f t="shared" si="8"/>
        <v>2.3400000000000003</v>
      </c>
    </row>
    <row r="78" spans="2:8" ht="24" customHeight="1" x14ac:dyDescent="0.3">
      <c r="B78" s="484"/>
      <c r="C78" s="487"/>
      <c r="D78" s="366" t="s">
        <v>557</v>
      </c>
      <c r="E78" s="354" t="s">
        <v>527</v>
      </c>
      <c r="F78" s="35">
        <f t="shared" si="9"/>
        <v>2.8289999999999997</v>
      </c>
      <c r="G78" s="36">
        <v>2.46</v>
      </c>
      <c r="H78" s="38">
        <f t="shared" si="8"/>
        <v>2.214</v>
      </c>
    </row>
    <row r="79" spans="2:8" ht="26.25" customHeight="1" thickBot="1" x14ac:dyDescent="0.35">
      <c r="B79" s="485"/>
      <c r="C79" s="488"/>
      <c r="D79" s="370" t="s">
        <v>556</v>
      </c>
      <c r="E79" s="355" t="s">
        <v>527</v>
      </c>
      <c r="F79" s="40">
        <f t="shared" si="9"/>
        <v>5.2095000000000002</v>
      </c>
      <c r="G79" s="41">
        <v>4.53</v>
      </c>
      <c r="H79" s="43">
        <f t="shared" si="8"/>
        <v>4.077</v>
      </c>
    </row>
    <row r="80" spans="2:8" ht="26.4" customHeight="1" x14ac:dyDescent="0.3">
      <c r="B80" s="501"/>
      <c r="C80" s="486" t="s">
        <v>183</v>
      </c>
      <c r="D80" s="365" t="s">
        <v>555</v>
      </c>
      <c r="E80" s="368" t="s">
        <v>522</v>
      </c>
      <c r="F80" s="33">
        <f t="shared" si="9"/>
        <v>0.45999999999999996</v>
      </c>
      <c r="G80" s="197">
        <v>0.4</v>
      </c>
      <c r="H80" s="34">
        <f t="shared" si="8"/>
        <v>0.36000000000000004</v>
      </c>
    </row>
    <row r="81" spans="2:8" ht="26.4" customHeight="1" x14ac:dyDescent="0.3">
      <c r="B81" s="484"/>
      <c r="C81" s="487"/>
      <c r="D81" s="366" t="s">
        <v>554</v>
      </c>
      <c r="E81" s="354" t="s">
        <v>523</v>
      </c>
      <c r="F81" s="35">
        <f t="shared" si="9"/>
        <v>0.80499999999999994</v>
      </c>
      <c r="G81" s="36">
        <v>0.7</v>
      </c>
      <c r="H81" s="38">
        <f t="shared" si="8"/>
        <v>0.63</v>
      </c>
    </row>
    <row r="82" spans="2:8" ht="26.4" customHeight="1" x14ac:dyDescent="0.3">
      <c r="B82" s="484"/>
      <c r="C82" s="487"/>
      <c r="D82" s="366" t="s">
        <v>553</v>
      </c>
      <c r="E82" s="354" t="s">
        <v>524</v>
      </c>
      <c r="F82" s="35">
        <f t="shared" si="9"/>
        <v>1.196</v>
      </c>
      <c r="G82" s="36">
        <v>1.04</v>
      </c>
      <c r="H82" s="38">
        <f t="shared" si="8"/>
        <v>0.93600000000000005</v>
      </c>
    </row>
    <row r="83" spans="2:8" ht="26.4" customHeight="1" x14ac:dyDescent="0.3">
      <c r="B83" s="484"/>
      <c r="C83" s="487"/>
      <c r="D83" s="366" t="s">
        <v>552</v>
      </c>
      <c r="E83" s="354" t="s">
        <v>525</v>
      </c>
      <c r="F83" s="35">
        <f t="shared" si="9"/>
        <v>2.76</v>
      </c>
      <c r="G83" s="36">
        <v>2.4</v>
      </c>
      <c r="H83" s="38">
        <f t="shared" si="8"/>
        <v>2.16</v>
      </c>
    </row>
    <row r="84" spans="2:8" ht="26.4" customHeight="1" x14ac:dyDescent="0.3">
      <c r="B84" s="484"/>
      <c r="C84" s="487"/>
      <c r="D84" s="366" t="s">
        <v>551</v>
      </c>
      <c r="E84" s="354" t="s">
        <v>526</v>
      </c>
      <c r="F84" s="35">
        <f t="shared" si="9"/>
        <v>3.6799999999999997</v>
      </c>
      <c r="G84" s="36">
        <v>3.2</v>
      </c>
      <c r="H84" s="38">
        <f t="shared" si="8"/>
        <v>2.8800000000000003</v>
      </c>
    </row>
    <row r="85" spans="2:8" ht="26.4" customHeight="1" thickBot="1" x14ac:dyDescent="0.35">
      <c r="B85" s="502"/>
      <c r="C85" s="488"/>
      <c r="D85" s="370" t="s">
        <v>563</v>
      </c>
      <c r="E85" s="358" t="s">
        <v>527</v>
      </c>
      <c r="F85" s="285">
        <f t="shared" si="9"/>
        <v>6.3249999999999993</v>
      </c>
      <c r="G85" s="198">
        <v>5.5</v>
      </c>
      <c r="H85" s="226">
        <f t="shared" si="8"/>
        <v>4.95</v>
      </c>
    </row>
    <row r="86" spans="2:8" ht="19.8" customHeight="1" x14ac:dyDescent="0.3">
      <c r="B86" s="483"/>
      <c r="C86" s="486" t="s">
        <v>107</v>
      </c>
      <c r="D86" s="365" t="s">
        <v>322</v>
      </c>
      <c r="E86" s="353" t="s">
        <v>509</v>
      </c>
      <c r="F86" s="48">
        <f t="shared" si="9"/>
        <v>2.2769999999999997</v>
      </c>
      <c r="G86" s="49">
        <v>1.98</v>
      </c>
      <c r="H86" s="51">
        <f t="shared" si="8"/>
        <v>1.782</v>
      </c>
    </row>
    <row r="87" spans="2:8" ht="19.8" customHeight="1" x14ac:dyDescent="0.3">
      <c r="B87" s="484"/>
      <c r="C87" s="487"/>
      <c r="D87" s="366" t="s">
        <v>528</v>
      </c>
      <c r="E87" s="354" t="s">
        <v>502</v>
      </c>
      <c r="F87" s="35">
        <f t="shared" si="9"/>
        <v>5.5774999999999988</v>
      </c>
      <c r="G87" s="36">
        <v>4.8499999999999996</v>
      </c>
      <c r="H87" s="38">
        <f t="shared" si="8"/>
        <v>4.3650000000000002</v>
      </c>
    </row>
    <row r="88" spans="2:8" ht="19.8" customHeight="1" x14ac:dyDescent="0.3">
      <c r="B88" s="484"/>
      <c r="C88" s="487"/>
      <c r="D88" s="366" t="s">
        <v>323</v>
      </c>
      <c r="E88" s="354" t="s">
        <v>509</v>
      </c>
      <c r="F88" s="35">
        <f t="shared" si="9"/>
        <v>2.2769999999999997</v>
      </c>
      <c r="G88" s="36">
        <v>1.98</v>
      </c>
      <c r="H88" s="38">
        <f t="shared" si="8"/>
        <v>1.782</v>
      </c>
    </row>
    <row r="89" spans="2:8" ht="19.8" customHeight="1" x14ac:dyDescent="0.3">
      <c r="B89" s="484"/>
      <c r="C89" s="487"/>
      <c r="D89" s="366" t="s">
        <v>529</v>
      </c>
      <c r="E89" s="354" t="s">
        <v>502</v>
      </c>
      <c r="F89" s="35">
        <f t="shared" si="9"/>
        <v>5.5774999999999988</v>
      </c>
      <c r="G89" s="36">
        <v>4.8499999999999996</v>
      </c>
      <c r="H89" s="38">
        <f t="shared" si="8"/>
        <v>4.3650000000000002</v>
      </c>
    </row>
    <row r="90" spans="2:8" ht="19.8" customHeight="1" x14ac:dyDescent="0.3">
      <c r="B90" s="484"/>
      <c r="C90" s="487"/>
      <c r="D90" s="366" t="s">
        <v>530</v>
      </c>
      <c r="E90" s="354" t="s">
        <v>502</v>
      </c>
      <c r="F90" s="35">
        <f t="shared" si="9"/>
        <v>5.5774999999999988</v>
      </c>
      <c r="G90" s="36">
        <v>4.8499999999999996</v>
      </c>
      <c r="H90" s="38">
        <f t="shared" si="8"/>
        <v>4.3650000000000002</v>
      </c>
    </row>
    <row r="91" spans="2:8" ht="19.8" customHeight="1" x14ac:dyDescent="0.3">
      <c r="B91" s="484"/>
      <c r="C91" s="487"/>
      <c r="D91" s="366" t="s">
        <v>531</v>
      </c>
      <c r="E91" s="354" t="s">
        <v>502</v>
      </c>
      <c r="F91" s="35">
        <f t="shared" si="9"/>
        <v>5.5774999999999988</v>
      </c>
      <c r="G91" s="36">
        <v>4.8499999999999996</v>
      </c>
      <c r="H91" s="38">
        <f t="shared" si="8"/>
        <v>4.3650000000000002</v>
      </c>
    </row>
    <row r="92" spans="2:8" ht="19.8" customHeight="1" x14ac:dyDescent="0.3">
      <c r="B92" s="484"/>
      <c r="C92" s="487"/>
      <c r="D92" s="366" t="s">
        <v>533</v>
      </c>
      <c r="E92" s="354" t="s">
        <v>502</v>
      </c>
      <c r="F92" s="35">
        <f t="shared" si="9"/>
        <v>5.5774999999999988</v>
      </c>
      <c r="G92" s="36">
        <v>4.8499999999999996</v>
      </c>
      <c r="H92" s="38">
        <f t="shared" si="8"/>
        <v>4.3650000000000002</v>
      </c>
    </row>
    <row r="93" spans="2:8" ht="19.8" customHeight="1" thickBot="1" x14ac:dyDescent="0.35">
      <c r="B93" s="485"/>
      <c r="C93" s="488"/>
      <c r="D93" s="370" t="s">
        <v>532</v>
      </c>
      <c r="E93" s="355" t="s">
        <v>502</v>
      </c>
      <c r="F93" s="40">
        <f t="shared" si="9"/>
        <v>5.5774999999999988</v>
      </c>
      <c r="G93" s="41">
        <v>4.8499999999999996</v>
      </c>
      <c r="H93" s="43">
        <f t="shared" si="8"/>
        <v>4.3650000000000002</v>
      </c>
    </row>
    <row r="94" spans="2:8" ht="21.6" customHeight="1" x14ac:dyDescent="0.3">
      <c r="B94" s="501"/>
      <c r="C94" s="503" t="s">
        <v>324</v>
      </c>
      <c r="D94" s="365" t="s">
        <v>333</v>
      </c>
      <c r="E94" s="368" t="s">
        <v>534</v>
      </c>
      <c r="F94" s="33">
        <f t="shared" si="9"/>
        <v>0.34499999999999997</v>
      </c>
      <c r="G94" s="197">
        <v>0.3</v>
      </c>
      <c r="H94" s="34">
        <f t="shared" si="8"/>
        <v>0.27</v>
      </c>
    </row>
    <row r="95" spans="2:8" ht="21.6" customHeight="1" x14ac:dyDescent="0.3">
      <c r="B95" s="484"/>
      <c r="C95" s="504"/>
      <c r="D95" s="366" t="s">
        <v>412</v>
      </c>
      <c r="E95" s="354" t="s">
        <v>514</v>
      </c>
      <c r="F95" s="35">
        <f t="shared" si="9"/>
        <v>2.415</v>
      </c>
      <c r="G95" s="36">
        <v>2.1</v>
      </c>
      <c r="H95" s="38">
        <f t="shared" si="8"/>
        <v>1.8900000000000001</v>
      </c>
    </row>
    <row r="96" spans="2:8" ht="21.6" customHeight="1" x14ac:dyDescent="0.3">
      <c r="B96" s="484"/>
      <c r="C96" s="504"/>
      <c r="D96" s="366" t="s">
        <v>325</v>
      </c>
      <c r="E96" s="354" t="s">
        <v>534</v>
      </c>
      <c r="F96" s="35">
        <f t="shared" si="9"/>
        <v>0.40249999999999997</v>
      </c>
      <c r="G96" s="36">
        <v>0.35</v>
      </c>
      <c r="H96" s="38">
        <f t="shared" si="8"/>
        <v>0.315</v>
      </c>
    </row>
    <row r="97" spans="2:8" ht="21.6" customHeight="1" x14ac:dyDescent="0.3">
      <c r="B97" s="484"/>
      <c r="C97" s="504"/>
      <c r="D97" s="366" t="s">
        <v>326</v>
      </c>
      <c r="E97" s="354" t="s">
        <v>534</v>
      </c>
      <c r="F97" s="35">
        <f t="shared" si="9"/>
        <v>0.43699999999999994</v>
      </c>
      <c r="G97" s="36">
        <v>0.38</v>
      </c>
      <c r="H97" s="38">
        <f t="shared" si="8"/>
        <v>0.34200000000000003</v>
      </c>
    </row>
    <row r="98" spans="2:8" ht="21.6" customHeight="1" x14ac:dyDescent="0.3">
      <c r="B98" s="484"/>
      <c r="C98" s="504"/>
      <c r="D98" s="366" t="s">
        <v>327</v>
      </c>
      <c r="E98" s="354" t="s">
        <v>534</v>
      </c>
      <c r="F98" s="35">
        <f t="shared" si="9"/>
        <v>0.73599999999999999</v>
      </c>
      <c r="G98" s="36">
        <v>0.64</v>
      </c>
      <c r="H98" s="38">
        <f t="shared" si="8"/>
        <v>0.57600000000000007</v>
      </c>
    </row>
    <row r="99" spans="2:8" ht="21.6" customHeight="1" x14ac:dyDescent="0.3">
      <c r="B99" s="484"/>
      <c r="C99" s="504"/>
      <c r="D99" s="366" t="s">
        <v>328</v>
      </c>
      <c r="E99" s="354" t="s">
        <v>534</v>
      </c>
      <c r="F99" s="35">
        <f t="shared" si="9"/>
        <v>0.9544999999999999</v>
      </c>
      <c r="G99" s="36">
        <v>0.83</v>
      </c>
      <c r="H99" s="38">
        <f t="shared" si="8"/>
        <v>0.747</v>
      </c>
    </row>
    <row r="100" spans="2:8" ht="21.6" customHeight="1" x14ac:dyDescent="0.3">
      <c r="B100" s="484"/>
      <c r="C100" s="504"/>
      <c r="D100" s="366" t="s">
        <v>329</v>
      </c>
      <c r="E100" s="354" t="s">
        <v>534</v>
      </c>
      <c r="F100" s="35">
        <f t="shared" si="9"/>
        <v>1.2649999999999999</v>
      </c>
      <c r="G100" s="36">
        <v>1.1000000000000001</v>
      </c>
      <c r="H100" s="38">
        <f t="shared" si="8"/>
        <v>0.9900000000000001</v>
      </c>
    </row>
    <row r="101" spans="2:8" ht="21.6" customHeight="1" x14ac:dyDescent="0.3">
      <c r="B101" s="484"/>
      <c r="C101" s="504"/>
      <c r="D101" s="366" t="s">
        <v>330</v>
      </c>
      <c r="E101" s="354" t="s">
        <v>534</v>
      </c>
      <c r="F101" s="35">
        <f t="shared" si="9"/>
        <v>2.1849999999999996</v>
      </c>
      <c r="G101" s="36">
        <v>1.9</v>
      </c>
      <c r="H101" s="38">
        <f t="shared" si="8"/>
        <v>1.71</v>
      </c>
    </row>
    <row r="102" spans="2:8" ht="21.6" customHeight="1" x14ac:dyDescent="0.3">
      <c r="B102" s="484"/>
      <c r="C102" s="504"/>
      <c r="D102" s="366" t="s">
        <v>411</v>
      </c>
      <c r="E102" s="354" t="s">
        <v>514</v>
      </c>
      <c r="F102" s="35">
        <f t="shared" si="9"/>
        <v>7.5554999999999994</v>
      </c>
      <c r="G102" s="36">
        <v>6.57</v>
      </c>
      <c r="H102" s="38">
        <f t="shared" si="8"/>
        <v>5.9130000000000003</v>
      </c>
    </row>
    <row r="103" spans="2:8" ht="30.75" customHeight="1" x14ac:dyDescent="0.3">
      <c r="B103" s="484"/>
      <c r="C103" s="504"/>
      <c r="D103" s="366" t="s">
        <v>331</v>
      </c>
      <c r="E103" s="354" t="s">
        <v>514</v>
      </c>
      <c r="F103" s="35">
        <f t="shared" si="9"/>
        <v>10.499499999999999</v>
      </c>
      <c r="G103" s="36">
        <v>9.1300000000000008</v>
      </c>
      <c r="H103" s="38">
        <f t="shared" si="8"/>
        <v>8.2170000000000005</v>
      </c>
    </row>
    <row r="104" spans="2:8" ht="24.75" customHeight="1" thickBot="1" x14ac:dyDescent="0.35">
      <c r="B104" s="502"/>
      <c r="C104" s="505"/>
      <c r="D104" s="370" t="s">
        <v>332</v>
      </c>
      <c r="E104" s="358" t="s">
        <v>514</v>
      </c>
      <c r="F104" s="285">
        <f t="shared" si="9"/>
        <v>26.909999999999997</v>
      </c>
      <c r="G104" s="198">
        <v>23.4</v>
      </c>
      <c r="H104" s="226">
        <f t="shared" si="8"/>
        <v>21.06</v>
      </c>
    </row>
    <row r="105" spans="2:8" ht="33" customHeight="1" x14ac:dyDescent="0.3">
      <c r="B105" s="555"/>
      <c r="C105" s="551" t="s">
        <v>108</v>
      </c>
      <c r="D105" s="365" t="s">
        <v>334</v>
      </c>
      <c r="E105" s="353" t="s">
        <v>525</v>
      </c>
      <c r="F105" s="48">
        <f t="shared" si="9"/>
        <v>0.66699999999999993</v>
      </c>
      <c r="G105" s="49">
        <v>0.57999999999999996</v>
      </c>
      <c r="H105" s="51">
        <f t="shared" si="8"/>
        <v>0.52200000000000002</v>
      </c>
    </row>
    <row r="106" spans="2:8" ht="33" customHeight="1" x14ac:dyDescent="0.3">
      <c r="B106" s="556"/>
      <c r="C106" s="552"/>
      <c r="D106" s="366" t="s">
        <v>335</v>
      </c>
      <c r="E106" s="354" t="s">
        <v>526</v>
      </c>
      <c r="F106" s="35">
        <f t="shared" si="9"/>
        <v>1.4604999999999999</v>
      </c>
      <c r="G106" s="36">
        <v>1.27</v>
      </c>
      <c r="H106" s="38">
        <f t="shared" si="8"/>
        <v>1.143</v>
      </c>
    </row>
    <row r="107" spans="2:8" ht="33" customHeight="1" x14ac:dyDescent="0.3">
      <c r="B107" s="556"/>
      <c r="C107" s="552"/>
      <c r="D107" s="366" t="s">
        <v>336</v>
      </c>
      <c r="E107" s="354" t="s">
        <v>519</v>
      </c>
      <c r="F107" s="35">
        <f t="shared" si="9"/>
        <v>1.7939999999999998</v>
      </c>
      <c r="G107" s="36">
        <v>1.56</v>
      </c>
      <c r="H107" s="38">
        <f t="shared" si="8"/>
        <v>1.4040000000000001</v>
      </c>
    </row>
    <row r="108" spans="2:8" ht="33" customHeight="1" x14ac:dyDescent="0.3">
      <c r="B108" s="556"/>
      <c r="C108" s="553"/>
      <c r="D108" s="369" t="s">
        <v>564</v>
      </c>
      <c r="E108" s="358" t="s">
        <v>535</v>
      </c>
      <c r="F108" s="285">
        <f t="shared" si="9"/>
        <v>2.2999999999999998</v>
      </c>
      <c r="G108" s="198">
        <v>2</v>
      </c>
      <c r="H108" s="226">
        <f t="shared" si="8"/>
        <v>1.8</v>
      </c>
    </row>
    <row r="109" spans="2:8" ht="33" customHeight="1" thickBot="1" x14ac:dyDescent="0.35">
      <c r="B109" s="557"/>
      <c r="C109" s="554"/>
      <c r="D109" s="370" t="s">
        <v>337</v>
      </c>
      <c r="E109" s="355" t="s">
        <v>535</v>
      </c>
      <c r="F109" s="40">
        <f t="shared" si="9"/>
        <v>2.76</v>
      </c>
      <c r="G109" s="41">
        <v>2.4</v>
      </c>
      <c r="H109" s="43">
        <f t="shared" si="8"/>
        <v>2.16</v>
      </c>
    </row>
    <row r="110" spans="2:8" ht="33" customHeight="1" x14ac:dyDescent="0.3">
      <c r="B110" s="3"/>
      <c r="C110" s="249"/>
      <c r="D110" s="252"/>
      <c r="E110" s="310"/>
      <c r="F110" s="256"/>
      <c r="G110" s="257"/>
      <c r="H110" s="258"/>
    </row>
    <row r="111" spans="2:8" ht="33" customHeight="1" x14ac:dyDescent="0.3">
      <c r="B111" s="3"/>
      <c r="C111" s="249"/>
      <c r="D111" s="252"/>
      <c r="E111" s="310"/>
      <c r="F111" s="256"/>
      <c r="G111" s="257"/>
      <c r="H111" s="258"/>
    </row>
    <row r="112" spans="2:8" ht="33" customHeight="1" x14ac:dyDescent="0.3">
      <c r="B112" s="3"/>
      <c r="C112" s="249"/>
      <c r="D112" s="252"/>
      <c r="E112" s="310"/>
      <c r="F112" s="256"/>
      <c r="G112" s="257"/>
      <c r="H112" s="258"/>
    </row>
    <row r="113" spans="2:8" ht="33" customHeight="1" x14ac:dyDescent="0.3">
      <c r="B113" s="3"/>
      <c r="C113" s="249"/>
      <c r="D113" s="252"/>
      <c r="E113" s="310"/>
      <c r="F113" s="256"/>
      <c r="G113" s="257"/>
      <c r="H113" s="258"/>
    </row>
    <row r="114" spans="2:8" ht="33" customHeight="1" x14ac:dyDescent="0.3">
      <c r="B114" s="3"/>
      <c r="C114" s="249"/>
      <c r="D114" s="252"/>
      <c r="E114" s="310"/>
      <c r="F114" s="256"/>
      <c r="G114" s="257"/>
      <c r="H114" s="258"/>
    </row>
    <row r="115" spans="2:8" ht="33" customHeight="1" x14ac:dyDescent="0.3">
      <c r="B115" s="3"/>
      <c r="C115" s="249"/>
      <c r="D115" s="252"/>
      <c r="E115" s="310"/>
      <c r="F115" s="256"/>
      <c r="G115" s="257"/>
      <c r="H115" s="258"/>
    </row>
    <row r="116" spans="2:8" ht="33.75" customHeight="1" thickBot="1" x14ac:dyDescent="0.35">
      <c r="B116" s="3"/>
      <c r="C116" s="249"/>
      <c r="D116" s="252"/>
      <c r="E116" s="310"/>
      <c r="F116" s="256"/>
      <c r="G116" s="257"/>
      <c r="H116" s="258"/>
    </row>
    <row r="117" spans="2:8" ht="33.75" customHeight="1" x14ac:dyDescent="0.3">
      <c r="B117" s="520" t="s">
        <v>413</v>
      </c>
      <c r="C117" s="521"/>
      <c r="D117" s="521"/>
      <c r="E117" s="521"/>
      <c r="F117" s="521"/>
      <c r="G117" s="522"/>
      <c r="H117" s="312"/>
    </row>
    <row r="118" spans="2:8" ht="33.75" customHeight="1" thickBot="1" x14ac:dyDescent="0.35">
      <c r="B118" s="242" t="s">
        <v>58</v>
      </c>
      <c r="C118" s="243" t="s">
        <v>59</v>
      </c>
      <c r="D118" s="243" t="s">
        <v>75</v>
      </c>
      <c r="E118" s="307"/>
      <c r="F118" s="319" t="s">
        <v>10</v>
      </c>
      <c r="G118" s="319" t="s">
        <v>72</v>
      </c>
      <c r="H118" s="320" t="s">
        <v>73</v>
      </c>
    </row>
    <row r="119" spans="2:8" ht="35.25" customHeight="1" x14ac:dyDescent="0.3">
      <c r="B119" s="492"/>
      <c r="C119" s="494" t="s">
        <v>144</v>
      </c>
      <c r="D119" s="281" t="s">
        <v>386</v>
      </c>
      <c r="E119" s="308" t="s">
        <v>501</v>
      </c>
      <c r="F119" s="48">
        <f>+G119*1.15</f>
        <v>20.125</v>
      </c>
      <c r="G119" s="49">
        <v>17.5</v>
      </c>
      <c r="H119" s="51">
        <f t="shared" ref="H119:H134" si="10">+G119*0.9</f>
        <v>15.75</v>
      </c>
    </row>
    <row r="120" spans="2:8" ht="35.25" customHeight="1" x14ac:dyDescent="0.3">
      <c r="B120" s="496"/>
      <c r="C120" s="490"/>
      <c r="D120" s="76" t="s">
        <v>387</v>
      </c>
      <c r="E120" s="287" t="s">
        <v>501</v>
      </c>
      <c r="F120" s="35">
        <f>+G120*1.15</f>
        <v>35.65</v>
      </c>
      <c r="G120" s="36">
        <v>31</v>
      </c>
      <c r="H120" s="38">
        <f t="shared" si="10"/>
        <v>27.900000000000002</v>
      </c>
    </row>
    <row r="121" spans="2:8" ht="35.25" customHeight="1" x14ac:dyDescent="0.3">
      <c r="B121" s="496"/>
      <c r="C121" s="490"/>
      <c r="D121" s="76" t="s">
        <v>414</v>
      </c>
      <c r="E121" s="287" t="s">
        <v>501</v>
      </c>
      <c r="F121" s="35">
        <f>+G121*1.15</f>
        <v>44.734999999999992</v>
      </c>
      <c r="G121" s="36">
        <v>38.9</v>
      </c>
      <c r="H121" s="38">
        <f t="shared" si="10"/>
        <v>35.01</v>
      </c>
    </row>
    <row r="122" spans="2:8" ht="36.75" customHeight="1" thickBot="1" x14ac:dyDescent="0.35">
      <c r="B122" s="497"/>
      <c r="C122" s="491"/>
      <c r="D122" s="347" t="s">
        <v>388</v>
      </c>
      <c r="E122" s="288" t="s">
        <v>501</v>
      </c>
      <c r="F122" s="285">
        <f t="shared" ref="F122:F134" si="11">+G122*1.15</f>
        <v>53.359999999999992</v>
      </c>
      <c r="G122" s="198">
        <v>46.4</v>
      </c>
      <c r="H122" s="226">
        <f t="shared" si="10"/>
        <v>41.76</v>
      </c>
    </row>
    <row r="123" spans="2:8" ht="21.75" customHeight="1" x14ac:dyDescent="0.3">
      <c r="B123" s="492"/>
      <c r="C123" s="494" t="s">
        <v>184</v>
      </c>
      <c r="D123" s="281" t="s">
        <v>338</v>
      </c>
      <c r="E123" s="308" t="s">
        <v>537</v>
      </c>
      <c r="F123" s="48">
        <f t="shared" si="11"/>
        <v>2.7139999999999995</v>
      </c>
      <c r="G123" s="49">
        <v>2.36</v>
      </c>
      <c r="H123" s="51">
        <f t="shared" si="10"/>
        <v>2.1240000000000001</v>
      </c>
    </row>
    <row r="124" spans="2:8" ht="21" customHeight="1" x14ac:dyDescent="0.3">
      <c r="B124" s="496"/>
      <c r="C124" s="490"/>
      <c r="D124" s="76" t="s">
        <v>339</v>
      </c>
      <c r="E124" s="287" t="s">
        <v>536</v>
      </c>
      <c r="F124" s="35">
        <f t="shared" si="11"/>
        <v>5.9799999999999995</v>
      </c>
      <c r="G124" s="36">
        <v>5.2</v>
      </c>
      <c r="H124" s="38">
        <f t="shared" si="10"/>
        <v>4.6800000000000006</v>
      </c>
    </row>
    <row r="125" spans="2:8" ht="21" customHeight="1" x14ac:dyDescent="0.3">
      <c r="B125" s="496"/>
      <c r="C125" s="490"/>
      <c r="D125" s="76" t="s">
        <v>340</v>
      </c>
      <c r="E125" s="287" t="s">
        <v>500</v>
      </c>
      <c r="F125" s="35">
        <f t="shared" si="11"/>
        <v>7.7049999999999992</v>
      </c>
      <c r="G125" s="36">
        <v>6.7</v>
      </c>
      <c r="H125" s="38">
        <f t="shared" si="10"/>
        <v>6.03</v>
      </c>
    </row>
    <row r="126" spans="2:8" ht="21.75" customHeight="1" x14ac:dyDescent="0.3">
      <c r="B126" s="496"/>
      <c r="C126" s="490"/>
      <c r="D126" s="76" t="s">
        <v>341</v>
      </c>
      <c r="E126" s="287" t="s">
        <v>500</v>
      </c>
      <c r="F126" s="35">
        <f t="shared" si="11"/>
        <v>8.625</v>
      </c>
      <c r="G126" s="36">
        <v>7.5</v>
      </c>
      <c r="H126" s="38">
        <f t="shared" si="10"/>
        <v>6.75</v>
      </c>
    </row>
    <row r="127" spans="2:8" ht="30.75" customHeight="1" thickBot="1" x14ac:dyDescent="0.35">
      <c r="B127" s="493"/>
      <c r="C127" s="495"/>
      <c r="D127" s="282" t="s">
        <v>342</v>
      </c>
      <c r="E127" s="309" t="s">
        <v>500</v>
      </c>
      <c r="F127" s="40">
        <f t="shared" si="11"/>
        <v>20.7</v>
      </c>
      <c r="G127" s="41">
        <v>18</v>
      </c>
      <c r="H127" s="43">
        <f t="shared" si="10"/>
        <v>16.2</v>
      </c>
    </row>
    <row r="128" spans="2:8" ht="30.75" customHeight="1" x14ac:dyDescent="0.3">
      <c r="B128" s="498"/>
      <c r="C128" s="489" t="s">
        <v>145</v>
      </c>
      <c r="D128" s="75" t="s">
        <v>343</v>
      </c>
      <c r="E128" s="286" t="s">
        <v>502</v>
      </c>
      <c r="F128" s="33">
        <f t="shared" si="11"/>
        <v>7.13</v>
      </c>
      <c r="G128" s="197">
        <v>6.2</v>
      </c>
      <c r="H128" s="34">
        <f t="shared" si="10"/>
        <v>5.58</v>
      </c>
    </row>
    <row r="129" spans="2:8" ht="30.75" customHeight="1" x14ac:dyDescent="0.3">
      <c r="B129" s="496"/>
      <c r="C129" s="490"/>
      <c r="D129" s="76" t="s">
        <v>179</v>
      </c>
      <c r="E129" s="287" t="s">
        <v>34</v>
      </c>
      <c r="F129" s="35">
        <f t="shared" si="11"/>
        <v>37.03</v>
      </c>
      <c r="G129" s="36">
        <v>32.200000000000003</v>
      </c>
      <c r="H129" s="38">
        <f t="shared" si="10"/>
        <v>28.980000000000004</v>
      </c>
    </row>
    <row r="130" spans="2:8" ht="30.75" customHeight="1" thickBot="1" x14ac:dyDescent="0.35">
      <c r="B130" s="497"/>
      <c r="C130" s="491"/>
      <c r="D130" s="347" t="s">
        <v>180</v>
      </c>
      <c r="E130" s="288" t="s">
        <v>34</v>
      </c>
      <c r="F130" s="285">
        <f t="shared" si="11"/>
        <v>39.099999999999994</v>
      </c>
      <c r="G130" s="198">
        <v>34</v>
      </c>
      <c r="H130" s="226">
        <f t="shared" si="10"/>
        <v>30.6</v>
      </c>
    </row>
    <row r="131" spans="2:8" ht="37.5" customHeight="1" x14ac:dyDescent="0.3">
      <c r="B131" s="492"/>
      <c r="C131" s="494" t="s">
        <v>292</v>
      </c>
      <c r="D131" s="281" t="s">
        <v>565</v>
      </c>
      <c r="E131" s="308" t="s">
        <v>536</v>
      </c>
      <c r="F131" s="48">
        <f t="shared" si="11"/>
        <v>3.4499999999999997</v>
      </c>
      <c r="G131" s="49">
        <v>3</v>
      </c>
      <c r="H131" s="51">
        <f t="shared" si="10"/>
        <v>2.7</v>
      </c>
    </row>
    <row r="132" spans="2:8" ht="39.75" customHeight="1" thickBot="1" x14ac:dyDescent="0.35">
      <c r="B132" s="493"/>
      <c r="C132" s="495"/>
      <c r="D132" s="282" t="s">
        <v>293</v>
      </c>
      <c r="E132" s="309" t="s">
        <v>536</v>
      </c>
      <c r="F132" s="40">
        <f t="shared" si="11"/>
        <v>20.929999999999996</v>
      </c>
      <c r="G132" s="41">
        <v>18.2</v>
      </c>
      <c r="H132" s="43">
        <f t="shared" si="10"/>
        <v>16.38</v>
      </c>
    </row>
    <row r="133" spans="2:8" ht="35.25" customHeight="1" x14ac:dyDescent="0.3">
      <c r="B133" s="498"/>
      <c r="C133" s="489" t="s">
        <v>299</v>
      </c>
      <c r="D133" s="75" t="s">
        <v>344</v>
      </c>
      <c r="E133" s="286" t="s">
        <v>538</v>
      </c>
      <c r="F133" s="33">
        <f t="shared" si="11"/>
        <v>0.91999999999999993</v>
      </c>
      <c r="G133" s="197">
        <v>0.8</v>
      </c>
      <c r="H133" s="34">
        <f t="shared" si="10"/>
        <v>0.72000000000000008</v>
      </c>
    </row>
    <row r="134" spans="2:8" ht="35.25" customHeight="1" thickBot="1" x14ac:dyDescent="0.35">
      <c r="B134" s="493"/>
      <c r="C134" s="495"/>
      <c r="D134" s="282" t="s">
        <v>602</v>
      </c>
      <c r="E134" s="309" t="s">
        <v>542</v>
      </c>
      <c r="F134" s="40">
        <f t="shared" si="11"/>
        <v>2.2424999999999997</v>
      </c>
      <c r="G134" s="41">
        <v>1.95</v>
      </c>
      <c r="H134" s="43">
        <f t="shared" si="10"/>
        <v>1.7549999999999999</v>
      </c>
    </row>
    <row r="135" spans="2:8" ht="35.25" customHeight="1" x14ac:dyDescent="0.3">
      <c r="B135" s="506"/>
      <c r="C135" s="508" t="s">
        <v>738</v>
      </c>
      <c r="D135" s="447" t="s">
        <v>739</v>
      </c>
      <c r="E135" s="443" t="s">
        <v>742</v>
      </c>
      <c r="F135" s="443">
        <f>+G135*1.15</f>
        <v>2.484</v>
      </c>
      <c r="G135" s="443">
        <v>2.16</v>
      </c>
      <c r="H135" s="444">
        <f t="shared" ref="H135:H136" si="12">SUM(F135*0.85)</f>
        <v>2.1113999999999997</v>
      </c>
    </row>
    <row r="136" spans="2:8" ht="35.25" customHeight="1" thickBot="1" x14ac:dyDescent="0.35">
      <c r="B136" s="507"/>
      <c r="C136" s="509"/>
      <c r="D136" s="448" t="s">
        <v>740</v>
      </c>
      <c r="E136" s="445" t="s">
        <v>742</v>
      </c>
      <c r="F136" s="445">
        <f>+G136*1.15</f>
        <v>2.6449999999999996</v>
      </c>
      <c r="G136" s="445">
        <v>2.2999999999999998</v>
      </c>
      <c r="H136" s="446">
        <f t="shared" si="12"/>
        <v>2.2482499999999996</v>
      </c>
    </row>
    <row r="137" spans="2:8" ht="55.2" customHeight="1" thickBot="1" x14ac:dyDescent="0.35">
      <c r="B137" s="440"/>
      <c r="C137" s="450" t="s">
        <v>741</v>
      </c>
      <c r="D137" s="449" t="s">
        <v>743</v>
      </c>
      <c r="E137" s="441" t="s">
        <v>502</v>
      </c>
      <c r="F137" s="441">
        <f>+G137*1.15</f>
        <v>1.9204999999999999</v>
      </c>
      <c r="G137" s="441">
        <v>1.67</v>
      </c>
      <c r="H137" s="442">
        <f>+G137*0.9</f>
        <v>1.5029999999999999</v>
      </c>
    </row>
    <row r="138" spans="2:8" ht="35.25" customHeight="1" x14ac:dyDescent="0.3">
      <c r="B138" s="3"/>
      <c r="C138" s="249"/>
      <c r="D138" s="90"/>
      <c r="E138" s="311"/>
      <c r="F138" s="256"/>
      <c r="G138" s="257"/>
      <c r="H138" s="258"/>
    </row>
    <row r="139" spans="2:8" ht="35.25" customHeight="1" x14ac:dyDescent="0.3">
      <c r="B139" s="3"/>
      <c r="C139" s="249"/>
      <c r="D139" s="90"/>
      <c r="E139" s="311"/>
      <c r="F139" s="256"/>
      <c r="G139" s="257"/>
      <c r="H139" s="258"/>
    </row>
    <row r="140" spans="2:8" ht="35.25" customHeight="1" x14ac:dyDescent="0.3">
      <c r="B140" s="3"/>
      <c r="C140" s="249"/>
      <c r="D140" s="90"/>
      <c r="E140" s="311"/>
      <c r="F140" s="256"/>
      <c r="G140" s="257"/>
      <c r="H140" s="258"/>
    </row>
    <row r="141" spans="2:8" ht="35.25" customHeight="1" x14ac:dyDescent="0.3">
      <c r="B141" s="3"/>
      <c r="C141" s="249"/>
      <c r="D141" s="90"/>
      <c r="E141" s="311"/>
      <c r="F141" s="256"/>
      <c r="G141" s="257"/>
      <c r="H141" s="258"/>
    </row>
    <row r="142" spans="2:8" ht="22.2" customHeight="1" thickBot="1" x14ac:dyDescent="0.35">
      <c r="B142" s="3"/>
      <c r="C142" s="249"/>
      <c r="D142" s="90"/>
      <c r="E142" s="311"/>
      <c r="F142" s="256"/>
      <c r="G142" s="257"/>
      <c r="H142" s="258"/>
    </row>
    <row r="143" spans="2:8" ht="24" customHeight="1" x14ac:dyDescent="0.3">
      <c r="B143" s="499" t="s">
        <v>191</v>
      </c>
      <c r="C143" s="500"/>
      <c r="D143" s="500"/>
      <c r="E143" s="500"/>
      <c r="F143" s="500"/>
      <c r="G143" s="500"/>
      <c r="H143" s="306" t="s">
        <v>499</v>
      </c>
    </row>
    <row r="144" spans="2:8" ht="31.8" thickBot="1" x14ac:dyDescent="0.35">
      <c r="B144" s="80" t="s">
        <v>58</v>
      </c>
      <c r="C144" s="81" t="s">
        <v>59</v>
      </c>
      <c r="D144" s="81" t="s">
        <v>75</v>
      </c>
      <c r="E144" s="307" t="s">
        <v>499</v>
      </c>
      <c r="F144" s="319" t="s">
        <v>10</v>
      </c>
      <c r="G144" s="319" t="s">
        <v>72</v>
      </c>
      <c r="H144" s="320" t="s">
        <v>73</v>
      </c>
    </row>
    <row r="145" spans="2:8" ht="31.5" customHeight="1" x14ac:dyDescent="0.3">
      <c r="B145" s="567"/>
      <c r="C145" s="584" t="s">
        <v>541</v>
      </c>
      <c r="D145" s="365" t="s">
        <v>605</v>
      </c>
      <c r="E145" s="353" t="s">
        <v>34</v>
      </c>
      <c r="F145" s="48">
        <f>+G145*1.15</f>
        <v>14.374999999999998</v>
      </c>
      <c r="G145" s="49">
        <v>12.5</v>
      </c>
      <c r="H145" s="51">
        <f>+G145*0.9</f>
        <v>11.25</v>
      </c>
    </row>
    <row r="146" spans="2:8" ht="31.5" customHeight="1" x14ac:dyDescent="0.3">
      <c r="B146" s="587"/>
      <c r="C146" s="585"/>
      <c r="D146" s="366" t="s">
        <v>606</v>
      </c>
      <c r="E146" s="354" t="s">
        <v>34</v>
      </c>
      <c r="F146" s="35">
        <f>+G146*1.15</f>
        <v>24.15</v>
      </c>
      <c r="G146" s="36">
        <v>21</v>
      </c>
      <c r="H146" s="38">
        <f>+G146*0.9</f>
        <v>18.900000000000002</v>
      </c>
    </row>
    <row r="147" spans="2:8" ht="31.5" customHeight="1" x14ac:dyDescent="0.3">
      <c r="B147" s="587"/>
      <c r="C147" s="585"/>
      <c r="D147" s="366" t="s">
        <v>603</v>
      </c>
      <c r="E147" s="354" t="s">
        <v>34</v>
      </c>
      <c r="F147" s="35">
        <f t="shared" ref="F147:F206" si="13">+G147*1.15</f>
        <v>12.649999999999999</v>
      </c>
      <c r="G147" s="36">
        <v>11</v>
      </c>
      <c r="H147" s="38">
        <f>+G147*0.9</f>
        <v>9.9</v>
      </c>
    </row>
    <row r="148" spans="2:8" ht="31.5" customHeight="1" x14ac:dyDescent="0.3">
      <c r="B148" s="587"/>
      <c r="C148" s="585"/>
      <c r="D148" s="366" t="s">
        <v>604</v>
      </c>
      <c r="E148" s="354" t="s">
        <v>34</v>
      </c>
      <c r="F148" s="35">
        <f t="shared" si="13"/>
        <v>22.884999999999998</v>
      </c>
      <c r="G148" s="36">
        <v>19.899999999999999</v>
      </c>
      <c r="H148" s="38">
        <f>+G148*0.9</f>
        <v>17.91</v>
      </c>
    </row>
    <row r="149" spans="2:8" ht="31.5" customHeight="1" x14ac:dyDescent="0.3">
      <c r="B149" s="587"/>
      <c r="C149" s="585"/>
      <c r="D149" s="366" t="s">
        <v>608</v>
      </c>
      <c r="E149" s="354" t="s">
        <v>34</v>
      </c>
      <c r="F149" s="35">
        <f t="shared" si="13"/>
        <v>32.199999999999996</v>
      </c>
      <c r="G149" s="36">
        <v>28</v>
      </c>
      <c r="H149" s="38">
        <f>+G149*0.9</f>
        <v>25.2</v>
      </c>
    </row>
    <row r="150" spans="2:8" ht="31.5" customHeight="1" x14ac:dyDescent="0.3">
      <c r="B150" s="587"/>
      <c r="C150" s="585"/>
      <c r="D150" s="369" t="s">
        <v>607</v>
      </c>
      <c r="E150" s="358" t="s">
        <v>34</v>
      </c>
      <c r="F150" s="285">
        <f t="shared" si="13"/>
        <v>49.449999999999996</v>
      </c>
      <c r="G150" s="198">
        <v>43</v>
      </c>
      <c r="H150" s="226">
        <f t="shared" ref="H150:H177" si="14">+G150*0.9</f>
        <v>38.700000000000003</v>
      </c>
    </row>
    <row r="151" spans="2:8" ht="31.5" customHeight="1" thickBot="1" x14ac:dyDescent="0.35">
      <c r="B151" s="588"/>
      <c r="C151" s="586"/>
      <c r="D151" s="370" t="s">
        <v>609</v>
      </c>
      <c r="E151" s="355" t="s">
        <v>545</v>
      </c>
      <c r="F151" s="40">
        <f t="shared" si="13"/>
        <v>4.577</v>
      </c>
      <c r="G151" s="41">
        <v>3.98</v>
      </c>
      <c r="H151" s="43">
        <f t="shared" si="14"/>
        <v>3.5819999999999999</v>
      </c>
    </row>
    <row r="152" spans="2:8" ht="26.25" customHeight="1" x14ac:dyDescent="0.3">
      <c r="B152" s="567"/>
      <c r="C152" s="584" t="s">
        <v>192</v>
      </c>
      <c r="D152" s="384" t="s">
        <v>610</v>
      </c>
      <c r="E152" s="382" t="s">
        <v>502</v>
      </c>
      <c r="F152" s="48">
        <f t="shared" si="13"/>
        <v>5.2899999999999991</v>
      </c>
      <c r="G152" s="49">
        <v>4.5999999999999996</v>
      </c>
      <c r="H152" s="51">
        <f t="shared" si="14"/>
        <v>4.1399999999999997</v>
      </c>
    </row>
    <row r="153" spans="2:8" ht="26.25" customHeight="1" x14ac:dyDescent="0.3">
      <c r="B153" s="587"/>
      <c r="C153" s="585"/>
      <c r="D153" s="385" t="s">
        <v>415</v>
      </c>
      <c r="E153" s="381" t="s">
        <v>502</v>
      </c>
      <c r="F153" s="35">
        <f t="shared" si="13"/>
        <v>1.8399999999999999</v>
      </c>
      <c r="G153" s="36">
        <v>1.6</v>
      </c>
      <c r="H153" s="38">
        <f t="shared" si="14"/>
        <v>1.4400000000000002</v>
      </c>
    </row>
    <row r="154" spans="2:8" ht="26.25" customHeight="1" x14ac:dyDescent="0.3">
      <c r="B154" s="587"/>
      <c r="C154" s="585"/>
      <c r="D154" s="385" t="s">
        <v>614</v>
      </c>
      <c r="E154" s="381" t="s">
        <v>509</v>
      </c>
      <c r="F154" s="35">
        <f t="shared" si="13"/>
        <v>1.38</v>
      </c>
      <c r="G154" s="36">
        <v>1.2</v>
      </c>
      <c r="H154" s="38">
        <f t="shared" si="14"/>
        <v>1.08</v>
      </c>
    </row>
    <row r="155" spans="2:8" ht="26.25" customHeight="1" x14ac:dyDescent="0.3">
      <c r="B155" s="587"/>
      <c r="C155" s="585"/>
      <c r="D155" s="385" t="s">
        <v>615</v>
      </c>
      <c r="E155" s="381" t="s">
        <v>509</v>
      </c>
      <c r="F155" s="35">
        <f t="shared" si="13"/>
        <v>2.0699999999999998</v>
      </c>
      <c r="G155" s="36">
        <v>1.8</v>
      </c>
      <c r="H155" s="38">
        <f t="shared" si="14"/>
        <v>1.62</v>
      </c>
    </row>
    <row r="156" spans="2:8" ht="26.25" customHeight="1" x14ac:dyDescent="0.3">
      <c r="B156" s="587"/>
      <c r="C156" s="585"/>
      <c r="D156" s="385" t="s">
        <v>616</v>
      </c>
      <c r="E156" s="381" t="s">
        <v>509</v>
      </c>
      <c r="F156" s="35">
        <f t="shared" si="13"/>
        <v>4.0824999999999996</v>
      </c>
      <c r="G156" s="36">
        <v>3.55</v>
      </c>
      <c r="H156" s="38">
        <f t="shared" si="14"/>
        <v>3.1949999999999998</v>
      </c>
    </row>
    <row r="157" spans="2:8" ht="26.25" customHeight="1" x14ac:dyDescent="0.3">
      <c r="B157" s="587"/>
      <c r="C157" s="585"/>
      <c r="D157" s="385" t="s">
        <v>613</v>
      </c>
      <c r="E157" s="381" t="s">
        <v>502</v>
      </c>
      <c r="F157" s="35">
        <f t="shared" si="13"/>
        <v>2.9899999999999998</v>
      </c>
      <c r="G157" s="36">
        <v>2.6</v>
      </c>
      <c r="H157" s="38">
        <f t="shared" si="14"/>
        <v>2.3400000000000003</v>
      </c>
    </row>
    <row r="158" spans="2:8" ht="26.25" customHeight="1" x14ac:dyDescent="0.3">
      <c r="B158" s="587"/>
      <c r="C158" s="585"/>
      <c r="D158" s="385" t="s">
        <v>612</v>
      </c>
      <c r="E158" s="381" t="s">
        <v>502</v>
      </c>
      <c r="F158" s="35">
        <f t="shared" si="13"/>
        <v>5.0599999999999996</v>
      </c>
      <c r="G158" s="36">
        <v>4.4000000000000004</v>
      </c>
      <c r="H158" s="38">
        <f t="shared" si="14"/>
        <v>3.9600000000000004</v>
      </c>
    </row>
    <row r="159" spans="2:8" ht="26.25" customHeight="1" x14ac:dyDescent="0.3">
      <c r="B159" s="587"/>
      <c r="C159" s="585"/>
      <c r="D159" s="385" t="s">
        <v>611</v>
      </c>
      <c r="E159" s="381" t="s">
        <v>34</v>
      </c>
      <c r="F159" s="35">
        <f t="shared" ref="F159:F161" si="15">+G159*1.15</f>
        <v>22.77</v>
      </c>
      <c r="G159" s="36">
        <v>19.8</v>
      </c>
      <c r="H159" s="38">
        <f t="shared" ref="H159:H161" si="16">+G159*0.9</f>
        <v>17.82</v>
      </c>
    </row>
    <row r="160" spans="2:8" ht="26.25" customHeight="1" x14ac:dyDescent="0.3">
      <c r="B160" s="587"/>
      <c r="C160" s="585"/>
      <c r="D160" s="385" t="s">
        <v>294</v>
      </c>
      <c r="E160" s="381" t="s">
        <v>34</v>
      </c>
      <c r="F160" s="35">
        <f t="shared" si="15"/>
        <v>36.799999999999997</v>
      </c>
      <c r="G160" s="36">
        <v>32</v>
      </c>
      <c r="H160" s="38">
        <f t="shared" si="16"/>
        <v>28.8</v>
      </c>
    </row>
    <row r="161" spans="2:8" ht="26.25" customHeight="1" x14ac:dyDescent="0.3">
      <c r="B161" s="587"/>
      <c r="C161" s="585"/>
      <c r="D161" s="385" t="s">
        <v>566</v>
      </c>
      <c r="E161" s="381" t="s">
        <v>34</v>
      </c>
      <c r="F161" s="35">
        <f t="shared" si="15"/>
        <v>43.699999999999996</v>
      </c>
      <c r="G161" s="36">
        <v>38</v>
      </c>
      <c r="H161" s="38">
        <f t="shared" si="16"/>
        <v>34.200000000000003</v>
      </c>
    </row>
    <row r="162" spans="2:8" ht="26.25" customHeight="1" x14ac:dyDescent="0.3">
      <c r="B162" s="587"/>
      <c r="C162" s="585"/>
      <c r="D162" s="385" t="s">
        <v>190</v>
      </c>
      <c r="E162" s="381" t="s">
        <v>506</v>
      </c>
      <c r="F162" s="35">
        <f t="shared" si="13"/>
        <v>1.0349999999999999</v>
      </c>
      <c r="G162" s="36">
        <v>0.9</v>
      </c>
      <c r="H162" s="38">
        <f t="shared" si="14"/>
        <v>0.81</v>
      </c>
    </row>
    <row r="163" spans="2:8" ht="26.25" customHeight="1" thickBot="1" x14ac:dyDescent="0.35">
      <c r="B163" s="588"/>
      <c r="C163" s="586"/>
      <c r="D163" s="373" t="s">
        <v>189</v>
      </c>
      <c r="E163" s="383" t="s">
        <v>506</v>
      </c>
      <c r="F163" s="40">
        <f t="shared" si="13"/>
        <v>0.58649999999999991</v>
      </c>
      <c r="G163" s="41">
        <v>0.51</v>
      </c>
      <c r="H163" s="43">
        <f t="shared" si="14"/>
        <v>0.45900000000000002</v>
      </c>
    </row>
    <row r="164" spans="2:8" ht="26.25" customHeight="1" x14ac:dyDescent="0.3">
      <c r="B164" s="539"/>
      <c r="C164" s="480" t="s">
        <v>193</v>
      </c>
      <c r="D164" s="384" t="s">
        <v>376</v>
      </c>
      <c r="E164" s="382" t="s">
        <v>502</v>
      </c>
      <c r="F164" s="48">
        <f t="shared" si="13"/>
        <v>5.2899999999999991</v>
      </c>
      <c r="G164" s="49">
        <v>4.5999999999999996</v>
      </c>
      <c r="H164" s="51">
        <f t="shared" si="14"/>
        <v>4.1399999999999997</v>
      </c>
    </row>
    <row r="165" spans="2:8" ht="26.25" customHeight="1" x14ac:dyDescent="0.3">
      <c r="B165" s="478"/>
      <c r="C165" s="481"/>
      <c r="D165" s="385" t="s">
        <v>377</v>
      </c>
      <c r="E165" s="381" t="s">
        <v>502</v>
      </c>
      <c r="F165" s="35">
        <f t="shared" si="13"/>
        <v>6.8999999999999995</v>
      </c>
      <c r="G165" s="36">
        <v>6</v>
      </c>
      <c r="H165" s="38">
        <f t="shared" si="14"/>
        <v>5.4</v>
      </c>
    </row>
    <row r="166" spans="2:8" ht="26.25" customHeight="1" x14ac:dyDescent="0.3">
      <c r="B166" s="478"/>
      <c r="C166" s="481"/>
      <c r="D166" s="385" t="s">
        <v>617</v>
      </c>
      <c r="E166" s="381" t="s">
        <v>502</v>
      </c>
      <c r="F166" s="35">
        <f t="shared" si="13"/>
        <v>26.679999999999996</v>
      </c>
      <c r="G166" s="36">
        <v>23.2</v>
      </c>
      <c r="H166" s="38">
        <f t="shared" si="14"/>
        <v>20.88</v>
      </c>
    </row>
    <row r="167" spans="2:8" ht="36" customHeight="1" x14ac:dyDescent="0.3">
      <c r="B167" s="478"/>
      <c r="C167" s="481"/>
      <c r="D167" s="385" t="s">
        <v>392</v>
      </c>
      <c r="E167" s="381" t="s">
        <v>502</v>
      </c>
      <c r="F167" s="35">
        <f t="shared" si="13"/>
        <v>24.15</v>
      </c>
      <c r="G167" s="36">
        <v>21</v>
      </c>
      <c r="H167" s="38">
        <f t="shared" si="14"/>
        <v>18.900000000000002</v>
      </c>
    </row>
    <row r="168" spans="2:8" ht="36" customHeight="1" x14ac:dyDescent="0.3">
      <c r="B168" s="478"/>
      <c r="C168" s="481"/>
      <c r="D168" s="385" t="s">
        <v>568</v>
      </c>
      <c r="E168" s="381" t="s">
        <v>502</v>
      </c>
      <c r="F168" s="35">
        <f t="shared" si="13"/>
        <v>44.688999999999993</v>
      </c>
      <c r="G168" s="36">
        <v>38.86</v>
      </c>
      <c r="H168" s="38">
        <f t="shared" si="14"/>
        <v>34.974000000000004</v>
      </c>
    </row>
    <row r="169" spans="2:8" ht="36" customHeight="1" x14ac:dyDescent="0.3">
      <c r="B169" s="478"/>
      <c r="C169" s="481"/>
      <c r="D169" s="385" t="s">
        <v>618</v>
      </c>
      <c r="E169" s="381" t="s">
        <v>34</v>
      </c>
      <c r="F169" s="35">
        <f t="shared" si="13"/>
        <v>14.95</v>
      </c>
      <c r="G169" s="36">
        <v>13</v>
      </c>
      <c r="H169" s="38">
        <f t="shared" si="14"/>
        <v>11.700000000000001</v>
      </c>
    </row>
    <row r="170" spans="2:8" ht="36" customHeight="1" x14ac:dyDescent="0.3">
      <c r="B170" s="478"/>
      <c r="C170" s="481"/>
      <c r="D170" s="385" t="s">
        <v>619</v>
      </c>
      <c r="E170" s="381" t="s">
        <v>34</v>
      </c>
      <c r="F170" s="35">
        <f t="shared" si="13"/>
        <v>20.596499999999999</v>
      </c>
      <c r="G170" s="36">
        <v>17.91</v>
      </c>
      <c r="H170" s="38">
        <f t="shared" si="14"/>
        <v>16.119</v>
      </c>
    </row>
    <row r="171" spans="2:8" ht="27.6" customHeight="1" x14ac:dyDescent="0.3">
      <c r="B171" s="478"/>
      <c r="C171" s="481"/>
      <c r="D171" s="385" t="s">
        <v>301</v>
      </c>
      <c r="E171" s="381" t="s">
        <v>34</v>
      </c>
      <c r="F171" s="35">
        <f t="shared" si="13"/>
        <v>40.25</v>
      </c>
      <c r="G171" s="36">
        <v>35</v>
      </c>
      <c r="H171" s="38">
        <f t="shared" ref="H171:H176" si="17">+G171*0.9</f>
        <v>31.5</v>
      </c>
    </row>
    <row r="172" spans="2:8" ht="31.8" customHeight="1" x14ac:dyDescent="0.3">
      <c r="B172" s="478"/>
      <c r="C172" s="481"/>
      <c r="D172" s="385" t="s">
        <v>394</v>
      </c>
      <c r="E172" s="381" t="s">
        <v>34</v>
      </c>
      <c r="F172" s="35">
        <f t="shared" si="13"/>
        <v>14.374999999999998</v>
      </c>
      <c r="G172" s="36">
        <v>12.5</v>
      </c>
      <c r="H172" s="38">
        <f t="shared" si="17"/>
        <v>11.25</v>
      </c>
    </row>
    <row r="173" spans="2:8" ht="36" customHeight="1" x14ac:dyDescent="0.3">
      <c r="B173" s="478"/>
      <c r="C173" s="481"/>
      <c r="D173" s="385" t="s">
        <v>620</v>
      </c>
      <c r="E173" s="381" t="s">
        <v>34</v>
      </c>
      <c r="F173" s="35">
        <f t="shared" si="13"/>
        <v>95.449999999999989</v>
      </c>
      <c r="G173" s="36">
        <v>83</v>
      </c>
      <c r="H173" s="38">
        <f t="shared" si="17"/>
        <v>74.7</v>
      </c>
    </row>
    <row r="174" spans="2:8" ht="24.6" customHeight="1" x14ac:dyDescent="0.3">
      <c r="B174" s="478"/>
      <c r="C174" s="481"/>
      <c r="D174" s="385" t="s">
        <v>567</v>
      </c>
      <c r="E174" s="381" t="s">
        <v>34</v>
      </c>
      <c r="F174" s="35">
        <f t="shared" si="13"/>
        <v>30.359999999999996</v>
      </c>
      <c r="G174" s="36">
        <v>26.4</v>
      </c>
      <c r="H174" s="38">
        <f t="shared" si="17"/>
        <v>23.759999999999998</v>
      </c>
    </row>
    <row r="175" spans="2:8" ht="24.6" customHeight="1" x14ac:dyDescent="0.3">
      <c r="B175" s="478"/>
      <c r="C175" s="481"/>
      <c r="D175" s="385" t="s">
        <v>667</v>
      </c>
      <c r="E175" s="381" t="s">
        <v>34</v>
      </c>
      <c r="F175" s="35">
        <f t="shared" si="13"/>
        <v>10.234999999999999</v>
      </c>
      <c r="G175" s="36">
        <v>8.9</v>
      </c>
      <c r="H175" s="38">
        <f t="shared" si="17"/>
        <v>8.01</v>
      </c>
    </row>
    <row r="176" spans="2:8" ht="24.6" customHeight="1" x14ac:dyDescent="0.3">
      <c r="B176" s="479"/>
      <c r="C176" s="550"/>
      <c r="D176" s="398" t="s">
        <v>718</v>
      </c>
      <c r="E176" s="364" t="s">
        <v>546</v>
      </c>
      <c r="F176" s="285">
        <f t="shared" si="13"/>
        <v>18.63</v>
      </c>
      <c r="G176" s="198">
        <v>16.2</v>
      </c>
      <c r="H176" s="226">
        <f t="shared" si="17"/>
        <v>14.58</v>
      </c>
    </row>
    <row r="177" spans="2:8" ht="24.6" customHeight="1" thickBot="1" x14ac:dyDescent="0.35">
      <c r="B177" s="540"/>
      <c r="C177" s="482"/>
      <c r="D177" s="373" t="s">
        <v>668</v>
      </c>
      <c r="E177" s="383" t="s">
        <v>502</v>
      </c>
      <c r="F177" s="40">
        <f t="shared" si="13"/>
        <v>10.004999999999999</v>
      </c>
      <c r="G177" s="41">
        <v>8.6999999999999993</v>
      </c>
      <c r="H177" s="43">
        <f t="shared" si="14"/>
        <v>7.8299999999999992</v>
      </c>
    </row>
    <row r="178" spans="2:8" ht="36" customHeight="1" x14ac:dyDescent="0.3">
      <c r="B178" s="259"/>
      <c r="C178" s="290"/>
      <c r="D178" s="90"/>
      <c r="E178" s="311"/>
      <c r="F178" s="256"/>
      <c r="G178" s="257"/>
      <c r="H178" s="258"/>
    </row>
    <row r="179" spans="2:8" ht="36" customHeight="1" x14ac:dyDescent="0.3">
      <c r="B179" s="259"/>
      <c r="C179" s="290"/>
      <c r="D179" s="90"/>
      <c r="E179" s="311"/>
      <c r="F179" s="256"/>
      <c r="G179" s="257"/>
      <c r="H179" s="258"/>
    </row>
    <row r="180" spans="2:8" ht="27" customHeight="1" x14ac:dyDescent="0.3">
      <c r="B180" s="259"/>
      <c r="C180" s="290"/>
      <c r="D180" s="90"/>
      <c r="E180" s="311"/>
      <c r="F180" s="256"/>
      <c r="G180" s="257"/>
      <c r="H180" s="258"/>
    </row>
    <row r="181" spans="2:8" ht="27" customHeight="1" x14ac:dyDescent="0.3">
      <c r="B181" s="259"/>
      <c r="C181" s="290"/>
      <c r="D181" s="90"/>
      <c r="E181" s="311"/>
      <c r="F181" s="256"/>
      <c r="G181" s="257"/>
      <c r="H181" s="258"/>
    </row>
    <row r="182" spans="2:8" ht="27" customHeight="1" thickBot="1" x14ac:dyDescent="0.35">
      <c r="B182" s="259"/>
      <c r="C182" s="290"/>
      <c r="D182" s="90"/>
      <c r="E182" s="311"/>
      <c r="F182" s="256"/>
      <c r="G182" s="257"/>
      <c r="H182" s="258"/>
    </row>
    <row r="183" spans="2:8" ht="27" customHeight="1" thickBot="1" x14ac:dyDescent="0.35">
      <c r="B183" s="589" t="s">
        <v>191</v>
      </c>
      <c r="C183" s="590"/>
      <c r="D183" s="590"/>
      <c r="E183" s="590"/>
      <c r="F183" s="590"/>
      <c r="G183" s="591"/>
      <c r="H183" s="313" t="s">
        <v>499</v>
      </c>
    </row>
    <row r="184" spans="2:8" ht="33.6" customHeight="1" thickBot="1" x14ac:dyDescent="0.35">
      <c r="B184" s="164" t="s">
        <v>58</v>
      </c>
      <c r="C184" s="165" t="s">
        <v>59</v>
      </c>
      <c r="D184" s="165" t="s">
        <v>75</v>
      </c>
      <c r="E184" s="314" t="s">
        <v>499</v>
      </c>
      <c r="F184" s="351" t="s">
        <v>10</v>
      </c>
      <c r="G184" s="351" t="s">
        <v>72</v>
      </c>
      <c r="H184" s="352" t="s">
        <v>73</v>
      </c>
    </row>
    <row r="185" spans="2:8" ht="27" customHeight="1" x14ac:dyDescent="0.3">
      <c r="B185" s="477"/>
      <c r="C185" s="480" t="s">
        <v>96</v>
      </c>
      <c r="D185" s="384" t="s">
        <v>187</v>
      </c>
      <c r="E185" s="380" t="s">
        <v>34</v>
      </c>
      <c r="F185" s="33">
        <f t="shared" si="13"/>
        <v>15.524999999999999</v>
      </c>
      <c r="G185" s="197">
        <v>13.5</v>
      </c>
      <c r="H185" s="34">
        <f t="shared" ref="H185:H206" si="18">+G185*0.9</f>
        <v>12.15</v>
      </c>
    </row>
    <row r="186" spans="2:8" ht="27" customHeight="1" x14ac:dyDescent="0.3">
      <c r="B186" s="478"/>
      <c r="C186" s="481"/>
      <c r="D186" s="385" t="s">
        <v>417</v>
      </c>
      <c r="E186" s="381" t="s">
        <v>34</v>
      </c>
      <c r="F186" s="35">
        <f t="shared" si="13"/>
        <v>12.074999999999999</v>
      </c>
      <c r="G186" s="36">
        <v>10.5</v>
      </c>
      <c r="H186" s="38">
        <f t="shared" si="18"/>
        <v>9.4500000000000011</v>
      </c>
    </row>
    <row r="187" spans="2:8" ht="27" customHeight="1" x14ac:dyDescent="0.3">
      <c r="B187" s="478"/>
      <c r="C187" s="481"/>
      <c r="D187" s="385" t="s">
        <v>569</v>
      </c>
      <c r="E187" s="381" t="s">
        <v>546</v>
      </c>
      <c r="F187" s="35">
        <f t="shared" si="13"/>
        <v>132.25</v>
      </c>
      <c r="G187" s="36">
        <v>115</v>
      </c>
      <c r="H187" s="38">
        <f t="shared" si="18"/>
        <v>103.5</v>
      </c>
    </row>
    <row r="188" spans="2:8" ht="36.75" customHeight="1" x14ac:dyDescent="0.3">
      <c r="B188" s="478"/>
      <c r="C188" s="481"/>
      <c r="D188" s="385" t="s">
        <v>570</v>
      </c>
      <c r="E188" s="381" t="s">
        <v>542</v>
      </c>
      <c r="F188" s="35">
        <f t="shared" si="13"/>
        <v>1.0924999999999998</v>
      </c>
      <c r="G188" s="36">
        <v>0.95</v>
      </c>
      <c r="H188" s="38">
        <f t="shared" si="18"/>
        <v>0.85499999999999998</v>
      </c>
    </row>
    <row r="189" spans="2:8" ht="36.75" customHeight="1" x14ac:dyDescent="0.3">
      <c r="B189" s="478"/>
      <c r="C189" s="481"/>
      <c r="D189" s="385" t="s">
        <v>188</v>
      </c>
      <c r="E189" s="381" t="s">
        <v>542</v>
      </c>
      <c r="F189" s="35">
        <f t="shared" si="13"/>
        <v>1.8974999999999997</v>
      </c>
      <c r="G189" s="36">
        <v>1.65</v>
      </c>
      <c r="H189" s="38">
        <f t="shared" si="18"/>
        <v>1.4849999999999999</v>
      </c>
    </row>
    <row r="190" spans="2:8" ht="36.75" customHeight="1" x14ac:dyDescent="0.3">
      <c r="B190" s="478"/>
      <c r="C190" s="481"/>
      <c r="D190" s="385" t="s">
        <v>621</v>
      </c>
      <c r="E190" s="381" t="s">
        <v>34</v>
      </c>
      <c r="F190" s="35">
        <f t="shared" si="13"/>
        <v>15.662999999999998</v>
      </c>
      <c r="G190" s="36">
        <v>13.62</v>
      </c>
      <c r="H190" s="38">
        <f t="shared" si="18"/>
        <v>12.257999999999999</v>
      </c>
    </row>
    <row r="191" spans="2:8" ht="36.75" customHeight="1" x14ac:dyDescent="0.3">
      <c r="B191" s="478"/>
      <c r="C191" s="481"/>
      <c r="D191" s="385" t="s">
        <v>622</v>
      </c>
      <c r="E191" s="381" t="s">
        <v>34</v>
      </c>
      <c r="F191" s="35">
        <f t="shared" si="13"/>
        <v>12.074999999999999</v>
      </c>
      <c r="G191" s="36">
        <v>10.5</v>
      </c>
      <c r="H191" s="38">
        <f t="shared" si="18"/>
        <v>9.4500000000000011</v>
      </c>
    </row>
    <row r="192" spans="2:8" ht="36.75" customHeight="1" x14ac:dyDescent="0.3">
      <c r="B192" s="478"/>
      <c r="C192" s="481"/>
      <c r="D192" s="385" t="s">
        <v>418</v>
      </c>
      <c r="E192" s="381" t="s">
        <v>502</v>
      </c>
      <c r="F192" s="35">
        <f t="shared" si="13"/>
        <v>8.9699999999999989</v>
      </c>
      <c r="G192" s="36">
        <v>7.8</v>
      </c>
      <c r="H192" s="38">
        <f t="shared" si="18"/>
        <v>7.02</v>
      </c>
    </row>
    <row r="193" spans="2:8" ht="36.75" customHeight="1" x14ac:dyDescent="0.3">
      <c r="B193" s="478"/>
      <c r="C193" s="481"/>
      <c r="D193" s="385" t="s">
        <v>416</v>
      </c>
      <c r="E193" s="381" t="s">
        <v>511</v>
      </c>
      <c r="F193" s="35">
        <f t="shared" si="13"/>
        <v>3.2199999999999998</v>
      </c>
      <c r="G193" s="36">
        <v>2.8</v>
      </c>
      <c r="H193" s="38">
        <f t="shared" si="18"/>
        <v>2.52</v>
      </c>
    </row>
    <row r="194" spans="2:8" ht="36.75" customHeight="1" x14ac:dyDescent="0.3">
      <c r="B194" s="478"/>
      <c r="C194" s="481"/>
      <c r="D194" s="385" t="s">
        <v>186</v>
      </c>
      <c r="E194" s="381" t="s">
        <v>511</v>
      </c>
      <c r="F194" s="35">
        <f t="shared" si="13"/>
        <v>3.2199999999999998</v>
      </c>
      <c r="G194" s="36">
        <v>2.8</v>
      </c>
      <c r="H194" s="38">
        <f t="shared" si="18"/>
        <v>2.52</v>
      </c>
    </row>
    <row r="195" spans="2:8" ht="36.75" customHeight="1" x14ac:dyDescent="0.3">
      <c r="B195" s="478"/>
      <c r="C195" s="481"/>
      <c r="D195" s="385" t="s">
        <v>442</v>
      </c>
      <c r="E195" s="381" t="s">
        <v>511</v>
      </c>
      <c r="F195" s="35"/>
      <c r="G195" s="36">
        <v>0.24</v>
      </c>
      <c r="H195" s="38">
        <f t="shared" si="18"/>
        <v>0.216</v>
      </c>
    </row>
    <row r="196" spans="2:8" ht="36.75" customHeight="1" x14ac:dyDescent="0.3">
      <c r="B196" s="478"/>
      <c r="C196" s="481"/>
      <c r="D196" s="385" t="s">
        <v>623</v>
      </c>
      <c r="E196" s="381" t="s">
        <v>526</v>
      </c>
      <c r="F196" s="35"/>
      <c r="G196" s="36">
        <v>1.95</v>
      </c>
      <c r="H196" s="38">
        <f t="shared" si="18"/>
        <v>1.7549999999999999</v>
      </c>
    </row>
    <row r="197" spans="2:8" ht="36.75" customHeight="1" thickBot="1" x14ac:dyDescent="0.35">
      <c r="B197" s="479"/>
      <c r="C197" s="482"/>
      <c r="D197" s="373" t="s">
        <v>624</v>
      </c>
      <c r="E197" s="364"/>
      <c r="F197" s="285"/>
      <c r="G197" s="198">
        <v>3.6</v>
      </c>
      <c r="H197" s="226">
        <f t="shared" si="18"/>
        <v>3.24</v>
      </c>
    </row>
    <row r="198" spans="2:8" ht="36.75" customHeight="1" x14ac:dyDescent="0.3">
      <c r="B198" s="539"/>
      <c r="C198" s="480" t="s">
        <v>306</v>
      </c>
      <c r="D198" s="384" t="s">
        <v>345</v>
      </c>
      <c r="E198" s="382" t="s">
        <v>543</v>
      </c>
      <c r="F198" s="48">
        <f t="shared" si="13"/>
        <v>16.674999999999997</v>
      </c>
      <c r="G198" s="49">
        <v>14.5</v>
      </c>
      <c r="H198" s="51">
        <f t="shared" si="18"/>
        <v>13.05</v>
      </c>
    </row>
    <row r="199" spans="2:8" ht="36.75" customHeight="1" x14ac:dyDescent="0.3">
      <c r="B199" s="478"/>
      <c r="C199" s="481"/>
      <c r="D199" s="385" t="s">
        <v>346</v>
      </c>
      <c r="E199" s="381" t="s">
        <v>503</v>
      </c>
      <c r="F199" s="35">
        <f t="shared" si="13"/>
        <v>14.26</v>
      </c>
      <c r="G199" s="36">
        <v>12.4</v>
      </c>
      <c r="H199" s="38">
        <f t="shared" si="18"/>
        <v>11.16</v>
      </c>
    </row>
    <row r="200" spans="2:8" ht="26.4" hidden="1" x14ac:dyDescent="0.3">
      <c r="B200" s="478"/>
      <c r="C200" s="481"/>
      <c r="D200" s="385" t="s">
        <v>419</v>
      </c>
      <c r="E200" s="381" t="s">
        <v>519</v>
      </c>
      <c r="F200" s="35">
        <f t="shared" si="13"/>
        <v>4.3699999999999992</v>
      </c>
      <c r="G200" s="36">
        <v>3.8</v>
      </c>
      <c r="H200" s="38">
        <f t="shared" si="18"/>
        <v>3.42</v>
      </c>
    </row>
    <row r="201" spans="2:8" ht="34.200000000000003" customHeight="1" x14ac:dyDescent="0.3">
      <c r="B201" s="479"/>
      <c r="C201" s="550"/>
      <c r="D201" s="385" t="s">
        <v>626</v>
      </c>
      <c r="E201" s="381" t="s">
        <v>519</v>
      </c>
      <c r="F201" s="35">
        <f t="shared" si="13"/>
        <v>4.1399999999999997</v>
      </c>
      <c r="G201" s="198">
        <v>3.6</v>
      </c>
      <c r="H201" s="226">
        <f t="shared" si="18"/>
        <v>3.24</v>
      </c>
    </row>
    <row r="202" spans="2:8" ht="40.200000000000003" customHeight="1" thickBot="1" x14ac:dyDescent="0.35">
      <c r="B202" s="540"/>
      <c r="C202" s="482"/>
      <c r="D202" s="373" t="s">
        <v>625</v>
      </c>
      <c r="E202" s="383" t="s">
        <v>519</v>
      </c>
      <c r="F202" s="40">
        <f t="shared" si="13"/>
        <v>4.1399999999999997</v>
      </c>
      <c r="G202" s="41">
        <v>3.6</v>
      </c>
      <c r="H202" s="43">
        <f t="shared" si="18"/>
        <v>3.24</v>
      </c>
    </row>
    <row r="203" spans="2:8" ht="29.4" customHeight="1" x14ac:dyDescent="0.3">
      <c r="B203" s="567"/>
      <c r="C203" s="480" t="s">
        <v>307</v>
      </c>
      <c r="D203" s="384" t="s">
        <v>627</v>
      </c>
      <c r="E203" s="380" t="s">
        <v>511</v>
      </c>
      <c r="F203" s="33">
        <f t="shared" si="13"/>
        <v>1.0349999999999999</v>
      </c>
      <c r="G203" s="197">
        <v>0.9</v>
      </c>
      <c r="H203" s="34">
        <f t="shared" si="18"/>
        <v>0.81</v>
      </c>
    </row>
    <row r="204" spans="2:8" ht="29.4" customHeight="1" thickBot="1" x14ac:dyDescent="0.35">
      <c r="B204" s="477"/>
      <c r="C204" s="482"/>
      <c r="D204" s="373" t="s">
        <v>628</v>
      </c>
      <c r="E204" s="381" t="s">
        <v>511</v>
      </c>
      <c r="F204" s="35">
        <f t="shared" si="13"/>
        <v>1.127</v>
      </c>
      <c r="G204" s="36">
        <v>0.98</v>
      </c>
      <c r="H204" s="38">
        <f t="shared" si="18"/>
        <v>0.88200000000000001</v>
      </c>
    </row>
    <row r="205" spans="2:8" ht="29.4" customHeight="1" x14ac:dyDescent="0.3">
      <c r="B205" s="478"/>
      <c r="C205" s="562" t="s">
        <v>97</v>
      </c>
      <c r="D205" s="384" t="s">
        <v>98</v>
      </c>
      <c r="E205" s="381" t="s">
        <v>544</v>
      </c>
      <c r="F205" s="35">
        <f t="shared" si="13"/>
        <v>0.20699999999999999</v>
      </c>
      <c r="G205" s="36">
        <v>0.18</v>
      </c>
      <c r="H205" s="38">
        <f t="shared" si="18"/>
        <v>0.16200000000000001</v>
      </c>
    </row>
    <row r="206" spans="2:8" ht="29.4" customHeight="1" thickBot="1" x14ac:dyDescent="0.35">
      <c r="B206" s="540"/>
      <c r="C206" s="563"/>
      <c r="D206" s="373" t="s">
        <v>317</v>
      </c>
      <c r="E206" s="383" t="s">
        <v>514</v>
      </c>
      <c r="F206" s="40">
        <f t="shared" si="13"/>
        <v>6.8999999999999995</v>
      </c>
      <c r="G206" s="41">
        <v>6</v>
      </c>
      <c r="H206" s="43">
        <f t="shared" si="18"/>
        <v>5.4</v>
      </c>
    </row>
    <row r="207" spans="2:8" ht="30" customHeight="1" x14ac:dyDescent="0.3">
      <c r="B207" s="259"/>
      <c r="C207" s="254"/>
      <c r="D207" s="90"/>
      <c r="E207" s="311"/>
      <c r="F207" s="256"/>
      <c r="G207" s="257"/>
      <c r="H207" s="258"/>
    </row>
    <row r="208" spans="2:8" ht="30" customHeight="1" x14ac:dyDescent="0.3">
      <c r="B208" s="259"/>
      <c r="C208" s="254"/>
      <c r="D208" s="90"/>
      <c r="E208" s="311"/>
      <c r="F208" s="256"/>
      <c r="G208" s="257"/>
      <c r="H208" s="258"/>
    </row>
    <row r="209" spans="2:8" ht="30" customHeight="1" x14ac:dyDescent="0.3">
      <c r="B209" s="259"/>
      <c r="C209" s="254"/>
      <c r="D209" s="90"/>
      <c r="E209" s="311"/>
      <c r="F209" s="256"/>
      <c r="G209" s="257"/>
      <c r="H209" s="258"/>
    </row>
    <row r="210" spans="2:8" ht="30" customHeight="1" thickBot="1" x14ac:dyDescent="0.35">
      <c r="B210" s="259"/>
      <c r="C210" s="254"/>
      <c r="D210" s="90"/>
      <c r="E210" s="311"/>
      <c r="F210" s="256"/>
      <c r="G210" s="257"/>
      <c r="H210" s="258"/>
    </row>
    <row r="211" spans="2:8" ht="25.2" customHeight="1" x14ac:dyDescent="0.3">
      <c r="B211" s="592" t="s">
        <v>191</v>
      </c>
      <c r="C211" s="593"/>
      <c r="D211" s="593"/>
      <c r="E211" s="593"/>
      <c r="F211" s="593"/>
      <c r="G211" s="594"/>
      <c r="H211" s="312" t="s">
        <v>499</v>
      </c>
    </row>
    <row r="212" spans="2:8" ht="35.25" customHeight="1" thickBot="1" x14ac:dyDescent="0.35">
      <c r="B212" s="80" t="s">
        <v>58</v>
      </c>
      <c r="C212" s="81" t="s">
        <v>59</v>
      </c>
      <c r="D212" s="81" t="s">
        <v>75</v>
      </c>
      <c r="E212" s="307" t="s">
        <v>499</v>
      </c>
      <c r="F212" s="319" t="s">
        <v>10</v>
      </c>
      <c r="G212" s="319" t="s">
        <v>72</v>
      </c>
      <c r="H212" s="320" t="s">
        <v>73</v>
      </c>
    </row>
    <row r="213" spans="2:8" ht="35.25" customHeight="1" x14ac:dyDescent="0.3">
      <c r="B213" s="539"/>
      <c r="C213" s="523" t="s">
        <v>629</v>
      </c>
      <c r="D213" s="365" t="s">
        <v>631</v>
      </c>
      <c r="E213" s="353" t="s">
        <v>545</v>
      </c>
      <c r="F213" s="48">
        <f>+G213*1.15</f>
        <v>1.127</v>
      </c>
      <c r="G213" s="49">
        <v>0.98</v>
      </c>
      <c r="H213" s="51">
        <f t="shared" ref="H213:H233" si="19">SUM(G213*0.9)</f>
        <v>0.88200000000000001</v>
      </c>
    </row>
    <row r="214" spans="2:8" ht="35.25" customHeight="1" x14ac:dyDescent="0.3">
      <c r="B214" s="477"/>
      <c r="C214" s="598"/>
      <c r="D214" s="397" t="s">
        <v>715</v>
      </c>
      <c r="E214" s="368" t="s">
        <v>545</v>
      </c>
      <c r="F214" s="33">
        <f>+G214*1.15</f>
        <v>1.6099999999999999</v>
      </c>
      <c r="G214" s="197">
        <v>1.4</v>
      </c>
      <c r="H214" s="34">
        <f>+G214*0.9</f>
        <v>1.26</v>
      </c>
    </row>
    <row r="215" spans="2:8" ht="26.4" x14ac:dyDescent="0.3">
      <c r="B215" s="478"/>
      <c r="C215" s="525"/>
      <c r="D215" s="366" t="s">
        <v>630</v>
      </c>
      <c r="E215" s="354" t="s">
        <v>545</v>
      </c>
      <c r="F215" s="35">
        <f>+G215*1.15</f>
        <v>1.2649999999999999</v>
      </c>
      <c r="G215" s="36">
        <v>1.1000000000000001</v>
      </c>
      <c r="H215" s="38">
        <f t="shared" si="19"/>
        <v>0.9900000000000001</v>
      </c>
    </row>
    <row r="216" spans="2:8" ht="27" thickBot="1" x14ac:dyDescent="0.35">
      <c r="B216" s="478"/>
      <c r="C216" s="525"/>
      <c r="D216" s="369" t="s">
        <v>632</v>
      </c>
      <c r="E216" s="354" t="s">
        <v>545</v>
      </c>
      <c r="F216" s="35">
        <f t="shared" ref="F216:F239" si="20">+G216*1.15</f>
        <v>1.38</v>
      </c>
      <c r="G216" s="36">
        <v>1.2</v>
      </c>
      <c r="H216" s="38">
        <f t="shared" si="19"/>
        <v>1.08</v>
      </c>
    </row>
    <row r="217" spans="2:8" ht="40.200000000000003" thickBot="1" x14ac:dyDescent="0.35">
      <c r="B217" s="478"/>
      <c r="C217" s="525"/>
      <c r="D217" s="388" t="s">
        <v>633</v>
      </c>
      <c r="E217" s="354" t="s">
        <v>545</v>
      </c>
      <c r="F217" s="35">
        <f t="shared" si="20"/>
        <v>1.7249999999999999</v>
      </c>
      <c r="G217" s="36">
        <v>1.5</v>
      </c>
      <c r="H217" s="38">
        <f t="shared" si="19"/>
        <v>1.35</v>
      </c>
    </row>
    <row r="218" spans="2:8" ht="34.799999999999997" customHeight="1" thickBot="1" x14ac:dyDescent="0.35">
      <c r="B218" s="479"/>
      <c r="C218" s="524"/>
      <c r="D218" s="387" t="s">
        <v>571</v>
      </c>
      <c r="E218" s="358" t="s">
        <v>545</v>
      </c>
      <c r="F218" s="285">
        <f t="shared" si="20"/>
        <v>2.415</v>
      </c>
      <c r="G218" s="198">
        <v>2.1</v>
      </c>
      <c r="H218" s="226">
        <f t="shared" si="19"/>
        <v>1.8900000000000001</v>
      </c>
    </row>
    <row r="219" spans="2:8" ht="40.799999999999997" customHeight="1" x14ac:dyDescent="0.3">
      <c r="B219" s="539"/>
      <c r="C219" s="523" t="s">
        <v>443</v>
      </c>
      <c r="D219" s="365" t="s">
        <v>634</v>
      </c>
      <c r="E219" s="353" t="s">
        <v>545</v>
      </c>
      <c r="F219" s="48">
        <f t="shared" si="20"/>
        <v>3.3349999999999995</v>
      </c>
      <c r="G219" s="49">
        <v>2.9</v>
      </c>
      <c r="H219" s="51">
        <f t="shared" si="19"/>
        <v>2.61</v>
      </c>
    </row>
    <row r="220" spans="2:8" ht="36.75" customHeight="1" x14ac:dyDescent="0.3">
      <c r="B220" s="478"/>
      <c r="C220" s="525"/>
      <c r="D220" s="369" t="s">
        <v>420</v>
      </c>
      <c r="E220" s="354" t="s">
        <v>545</v>
      </c>
      <c r="F220" s="35">
        <f t="shared" si="20"/>
        <v>3.9674999999999998</v>
      </c>
      <c r="G220" s="36">
        <v>3.45</v>
      </c>
      <c r="H220" s="38">
        <f t="shared" si="19"/>
        <v>3.1050000000000004</v>
      </c>
    </row>
    <row r="221" spans="2:8" ht="51" customHeight="1" x14ac:dyDescent="0.3">
      <c r="B221" s="478"/>
      <c r="C221" s="525"/>
      <c r="D221" s="366" t="s">
        <v>637</v>
      </c>
      <c r="E221" s="354" t="s">
        <v>545</v>
      </c>
      <c r="F221" s="35">
        <f t="shared" si="20"/>
        <v>4.2549999999999999</v>
      </c>
      <c r="G221" s="36">
        <v>3.7</v>
      </c>
      <c r="H221" s="38">
        <f t="shared" si="19"/>
        <v>3.33</v>
      </c>
    </row>
    <row r="222" spans="2:8" ht="38.25" customHeight="1" x14ac:dyDescent="0.3">
      <c r="B222" s="478"/>
      <c r="C222" s="525"/>
      <c r="D222" s="366" t="s">
        <v>635</v>
      </c>
      <c r="E222" s="354" t="s">
        <v>545</v>
      </c>
      <c r="F222" s="35">
        <f t="shared" ref="F222:F226" si="21">+G222*1.15</f>
        <v>11.154999999999998</v>
      </c>
      <c r="G222" s="36">
        <v>9.6999999999999993</v>
      </c>
      <c r="H222" s="38">
        <f t="shared" si="19"/>
        <v>8.73</v>
      </c>
    </row>
    <row r="223" spans="2:8" ht="33.6" customHeight="1" x14ac:dyDescent="0.3">
      <c r="B223" s="478"/>
      <c r="C223" s="525"/>
      <c r="D223" s="366" t="s">
        <v>638</v>
      </c>
      <c r="E223" s="354" t="s">
        <v>545</v>
      </c>
      <c r="F223" s="35">
        <f t="shared" si="21"/>
        <v>8.0499999999999989</v>
      </c>
      <c r="G223" s="36">
        <v>7</v>
      </c>
      <c r="H223" s="38">
        <f t="shared" si="19"/>
        <v>6.3</v>
      </c>
    </row>
    <row r="224" spans="2:8" ht="26.4" x14ac:dyDescent="0.3">
      <c r="B224" s="478"/>
      <c r="C224" s="525"/>
      <c r="D224" s="366" t="s">
        <v>639</v>
      </c>
      <c r="E224" s="354" t="s">
        <v>545</v>
      </c>
      <c r="F224" s="35">
        <f t="shared" si="21"/>
        <v>16.674999999999997</v>
      </c>
      <c r="G224" s="36">
        <v>14.5</v>
      </c>
      <c r="H224" s="38">
        <f t="shared" si="19"/>
        <v>13.05</v>
      </c>
    </row>
    <row r="225" spans="2:8" ht="39.6" customHeight="1" x14ac:dyDescent="0.3">
      <c r="B225" s="478"/>
      <c r="C225" s="525"/>
      <c r="D225" s="366" t="s">
        <v>636</v>
      </c>
      <c r="E225" s="354" t="s">
        <v>545</v>
      </c>
      <c r="F225" s="35">
        <f t="shared" si="21"/>
        <v>35.879999999999995</v>
      </c>
      <c r="G225" s="36">
        <v>31.2</v>
      </c>
      <c r="H225" s="38">
        <f t="shared" si="19"/>
        <v>28.08</v>
      </c>
    </row>
    <row r="226" spans="2:8" ht="29.4" customHeight="1" thickBot="1" x14ac:dyDescent="0.35">
      <c r="B226" s="540"/>
      <c r="C226" s="524"/>
      <c r="D226" s="370" t="s">
        <v>444</v>
      </c>
      <c r="E226" s="355" t="s">
        <v>545</v>
      </c>
      <c r="F226" s="40">
        <f t="shared" si="21"/>
        <v>4.4274999999999993</v>
      </c>
      <c r="G226" s="41">
        <v>3.85</v>
      </c>
      <c r="H226" s="43">
        <f t="shared" si="19"/>
        <v>3.4650000000000003</v>
      </c>
    </row>
    <row r="227" spans="2:8" ht="44.4" customHeight="1" x14ac:dyDescent="0.3">
      <c r="B227" s="477"/>
      <c r="C227" s="523" t="s">
        <v>640</v>
      </c>
      <c r="D227" s="365" t="s">
        <v>421</v>
      </c>
      <c r="E227" s="368" t="s">
        <v>545</v>
      </c>
      <c r="F227" s="33">
        <f t="shared" si="20"/>
        <v>11.327499999999999</v>
      </c>
      <c r="G227" s="197">
        <v>9.85</v>
      </c>
      <c r="H227" s="34">
        <f t="shared" si="19"/>
        <v>8.8650000000000002</v>
      </c>
    </row>
    <row r="228" spans="2:8" ht="44.4" customHeight="1" thickBot="1" x14ac:dyDescent="0.35">
      <c r="B228" s="479"/>
      <c r="C228" s="524"/>
      <c r="D228" s="370" t="s">
        <v>422</v>
      </c>
      <c r="E228" s="358" t="s">
        <v>545</v>
      </c>
      <c r="F228" s="285">
        <f t="shared" si="20"/>
        <v>4.0249999999999995</v>
      </c>
      <c r="G228" s="198">
        <v>3.5</v>
      </c>
      <c r="H228" s="226">
        <f t="shared" si="19"/>
        <v>3.15</v>
      </c>
    </row>
    <row r="229" spans="2:8" ht="41.4" customHeight="1" x14ac:dyDescent="0.3">
      <c r="B229" s="539"/>
      <c r="C229" s="523" t="s">
        <v>445</v>
      </c>
      <c r="D229" s="389" t="s">
        <v>641</v>
      </c>
      <c r="E229" s="353" t="s">
        <v>572</v>
      </c>
      <c r="F229" s="48">
        <f t="shared" si="20"/>
        <v>7.1874999999999991</v>
      </c>
      <c r="G229" s="49">
        <v>6.25</v>
      </c>
      <c r="H229" s="51">
        <f t="shared" si="19"/>
        <v>5.625</v>
      </c>
    </row>
    <row r="230" spans="2:8" ht="41.4" customHeight="1" x14ac:dyDescent="0.3">
      <c r="B230" s="477"/>
      <c r="C230" s="598"/>
      <c r="D230" s="369" t="s">
        <v>645</v>
      </c>
      <c r="E230" s="368" t="s">
        <v>572</v>
      </c>
      <c r="F230" s="33">
        <f t="shared" si="20"/>
        <v>4.9449999999999994</v>
      </c>
      <c r="G230" s="197">
        <v>4.3</v>
      </c>
      <c r="H230" s="34">
        <f t="shared" si="19"/>
        <v>3.87</v>
      </c>
    </row>
    <row r="231" spans="2:8" ht="44.25" customHeight="1" x14ac:dyDescent="0.3">
      <c r="B231" s="478"/>
      <c r="C231" s="525"/>
      <c r="D231" s="366" t="s">
        <v>642</v>
      </c>
      <c r="E231" s="354" t="s">
        <v>572</v>
      </c>
      <c r="F231" s="35">
        <f t="shared" si="20"/>
        <v>7.3024999999999993</v>
      </c>
      <c r="G231" s="36">
        <v>6.35</v>
      </c>
      <c r="H231" s="38">
        <f t="shared" si="19"/>
        <v>5.7149999999999999</v>
      </c>
    </row>
    <row r="232" spans="2:8" ht="34.200000000000003" customHeight="1" x14ac:dyDescent="0.3">
      <c r="B232" s="478"/>
      <c r="C232" s="525"/>
      <c r="D232" s="366" t="s">
        <v>590</v>
      </c>
      <c r="E232" s="354" t="s">
        <v>572</v>
      </c>
      <c r="F232" s="35">
        <f t="shared" si="20"/>
        <v>10.004999999999999</v>
      </c>
      <c r="G232" s="36">
        <v>8.6999999999999993</v>
      </c>
      <c r="H232" s="38">
        <f t="shared" si="19"/>
        <v>7.8299999999999992</v>
      </c>
    </row>
    <row r="233" spans="2:8" ht="30.75" customHeight="1" x14ac:dyDescent="0.3">
      <c r="B233" s="478"/>
      <c r="C233" s="525"/>
      <c r="D233" s="366" t="s">
        <v>643</v>
      </c>
      <c r="E233" s="354" t="s">
        <v>573</v>
      </c>
      <c r="F233" s="35">
        <f t="shared" si="20"/>
        <v>16.79</v>
      </c>
      <c r="G233" s="36">
        <v>14.6</v>
      </c>
      <c r="H233" s="38">
        <f t="shared" si="19"/>
        <v>13.14</v>
      </c>
    </row>
    <row r="234" spans="2:8" ht="30.75" customHeight="1" x14ac:dyDescent="0.3">
      <c r="B234" s="478"/>
      <c r="C234" s="525"/>
      <c r="D234" s="366" t="s">
        <v>591</v>
      </c>
      <c r="E234" s="354" t="s">
        <v>572</v>
      </c>
      <c r="F234" s="35">
        <f t="shared" si="20"/>
        <v>4.9449999999999994</v>
      </c>
      <c r="G234" s="36">
        <v>4.3</v>
      </c>
      <c r="H234" s="38">
        <f t="shared" ref="H234:H239" si="22">SUM(G234*0.9)</f>
        <v>3.87</v>
      </c>
    </row>
    <row r="235" spans="2:8" ht="24" customHeight="1" x14ac:dyDescent="0.3">
      <c r="B235" s="479"/>
      <c r="C235" s="599"/>
      <c r="D235" s="369" t="s">
        <v>644</v>
      </c>
      <c r="E235" s="358" t="s">
        <v>572</v>
      </c>
      <c r="F235" s="285">
        <f t="shared" si="20"/>
        <v>5.75</v>
      </c>
      <c r="G235" s="198">
        <v>5</v>
      </c>
      <c r="H235" s="226">
        <f t="shared" si="22"/>
        <v>4.5</v>
      </c>
    </row>
    <row r="236" spans="2:8" ht="30.75" customHeight="1" thickBot="1" x14ac:dyDescent="0.35">
      <c r="B236" s="540"/>
      <c r="C236" s="524"/>
      <c r="D236" s="370" t="s">
        <v>348</v>
      </c>
      <c r="E236" s="355" t="s">
        <v>503</v>
      </c>
      <c r="F236" s="40">
        <f t="shared" ref="F236" si="23">+G236*1.15</f>
        <v>0.57499999999999996</v>
      </c>
      <c r="G236" s="41">
        <v>0.5</v>
      </c>
      <c r="H236" s="43">
        <f t="shared" si="22"/>
        <v>0.45</v>
      </c>
    </row>
    <row r="237" spans="2:8" ht="32.4" customHeight="1" x14ac:dyDescent="0.3">
      <c r="B237" s="477"/>
      <c r="C237" s="523" t="s">
        <v>447</v>
      </c>
      <c r="D237" s="365" t="s">
        <v>347</v>
      </c>
      <c r="E237" s="368" t="s">
        <v>574</v>
      </c>
      <c r="F237" s="33">
        <f t="shared" si="20"/>
        <v>0.75900000000000001</v>
      </c>
      <c r="G237" s="197">
        <v>0.66</v>
      </c>
      <c r="H237" s="34">
        <f t="shared" si="22"/>
        <v>0.59400000000000008</v>
      </c>
    </row>
    <row r="238" spans="2:8" ht="27" customHeight="1" x14ac:dyDescent="0.3">
      <c r="B238" s="478"/>
      <c r="C238" s="525"/>
      <c r="D238" s="366" t="s">
        <v>446</v>
      </c>
      <c r="E238" s="354" t="s">
        <v>545</v>
      </c>
      <c r="F238" s="35">
        <f t="shared" si="20"/>
        <v>2.0699999999999998</v>
      </c>
      <c r="G238" s="36">
        <v>1.8</v>
      </c>
      <c r="H238" s="38">
        <f t="shared" si="22"/>
        <v>1.62</v>
      </c>
    </row>
    <row r="239" spans="2:8" ht="34.200000000000003" customHeight="1" thickBot="1" x14ac:dyDescent="0.35">
      <c r="B239" s="540"/>
      <c r="C239" s="524"/>
      <c r="D239" s="370" t="s">
        <v>575</v>
      </c>
      <c r="E239" s="355" t="s">
        <v>545</v>
      </c>
      <c r="F239" s="40">
        <f t="shared" si="20"/>
        <v>8.625</v>
      </c>
      <c r="G239" s="41">
        <v>7.5</v>
      </c>
      <c r="H239" s="43">
        <f t="shared" si="22"/>
        <v>6.75</v>
      </c>
    </row>
    <row r="240" spans="2:8" ht="34.200000000000003" customHeight="1" thickBot="1" x14ac:dyDescent="0.35">
      <c r="B240" s="259" t="s">
        <v>475</v>
      </c>
      <c r="C240" s="254"/>
      <c r="D240" s="252"/>
      <c r="E240" s="310"/>
      <c r="F240" s="256"/>
      <c r="G240" s="257"/>
      <c r="H240" s="258"/>
    </row>
    <row r="241" spans="2:8" ht="21" x14ac:dyDescent="0.3">
      <c r="B241" s="564" t="s">
        <v>474</v>
      </c>
      <c r="C241" s="565"/>
      <c r="D241" s="565"/>
      <c r="E241" s="565"/>
      <c r="F241" s="565"/>
      <c r="G241" s="566"/>
      <c r="H241" s="312" t="s">
        <v>499</v>
      </c>
    </row>
    <row r="242" spans="2:8" ht="31.8" thickBot="1" x14ac:dyDescent="0.35">
      <c r="B242" s="242" t="s">
        <v>58</v>
      </c>
      <c r="C242" s="243" t="s">
        <v>59</v>
      </c>
      <c r="D242" s="243" t="s">
        <v>75</v>
      </c>
      <c r="E242" s="307" t="s">
        <v>499</v>
      </c>
      <c r="F242" s="319" t="s">
        <v>10</v>
      </c>
      <c r="G242" s="319" t="s">
        <v>72</v>
      </c>
      <c r="H242" s="320" t="s">
        <v>73</v>
      </c>
    </row>
    <row r="243" spans="2:8" ht="37.200000000000003" customHeight="1" x14ac:dyDescent="0.3">
      <c r="B243" s="539"/>
      <c r="C243" s="513" t="s">
        <v>448</v>
      </c>
      <c r="D243" s="365" t="s">
        <v>647</v>
      </c>
      <c r="E243" s="360" t="s">
        <v>502</v>
      </c>
      <c r="F243" s="48">
        <f>+G243*1.15</f>
        <v>1.38</v>
      </c>
      <c r="G243" s="49">
        <v>1.2</v>
      </c>
      <c r="H243" s="51">
        <f t="shared" ref="H243:H317" si="24">+G243*0.9</f>
        <v>1.08</v>
      </c>
    </row>
    <row r="244" spans="2:8" ht="37.200000000000003" customHeight="1" x14ac:dyDescent="0.3">
      <c r="B244" s="478"/>
      <c r="C244" s="514"/>
      <c r="D244" s="366" t="s">
        <v>646</v>
      </c>
      <c r="E244" s="361" t="s">
        <v>502</v>
      </c>
      <c r="F244" s="35">
        <f t="shared" ref="F244" si="25">+G244*1.15</f>
        <v>3.6799999999999997</v>
      </c>
      <c r="G244" s="36">
        <v>3.2</v>
      </c>
      <c r="H244" s="38">
        <f t="shared" ref="H244" si="26">+G244*0.9</f>
        <v>2.8800000000000003</v>
      </c>
    </row>
    <row r="245" spans="2:8" ht="37.200000000000003" customHeight="1" x14ac:dyDescent="0.3">
      <c r="B245" s="478"/>
      <c r="C245" s="514"/>
      <c r="D245" s="366" t="s">
        <v>648</v>
      </c>
      <c r="E245" s="361" t="s">
        <v>502</v>
      </c>
      <c r="F245" s="35">
        <f t="shared" ref="F245:F310" si="27">+G245*1.15</f>
        <v>2.6909999999999998</v>
      </c>
      <c r="G245" s="36">
        <v>2.34</v>
      </c>
      <c r="H245" s="38">
        <f t="shared" si="24"/>
        <v>2.1059999999999999</v>
      </c>
    </row>
    <row r="246" spans="2:8" ht="37.200000000000003" customHeight="1" x14ac:dyDescent="0.3">
      <c r="B246" s="479"/>
      <c r="C246" s="526"/>
      <c r="D246" s="369" t="s">
        <v>664</v>
      </c>
      <c r="E246" s="362" t="s">
        <v>502</v>
      </c>
      <c r="F246" s="35">
        <f t="shared" si="27"/>
        <v>2.76</v>
      </c>
      <c r="G246" s="198">
        <v>2.4</v>
      </c>
      <c r="H246" s="38">
        <f t="shared" si="24"/>
        <v>2.16</v>
      </c>
    </row>
    <row r="247" spans="2:8" ht="37.200000000000003" customHeight="1" thickBot="1" x14ac:dyDescent="0.35">
      <c r="B247" s="479"/>
      <c r="C247" s="515"/>
      <c r="D247" s="370" t="s">
        <v>424</v>
      </c>
      <c r="E247" s="363" t="s">
        <v>502</v>
      </c>
      <c r="F247" s="40">
        <f t="shared" ref="F247" si="28">+G247*1.15</f>
        <v>6.3249999999999993</v>
      </c>
      <c r="G247" s="41">
        <v>5.5</v>
      </c>
      <c r="H247" s="43">
        <f t="shared" ref="H247" si="29">+G247*0.9</f>
        <v>4.95</v>
      </c>
    </row>
    <row r="248" spans="2:8" ht="31.5" customHeight="1" x14ac:dyDescent="0.3">
      <c r="B248" s="539"/>
      <c r="C248" s="513" t="s">
        <v>449</v>
      </c>
      <c r="D248" s="99" t="s">
        <v>650</v>
      </c>
      <c r="E248" s="360" t="s">
        <v>502</v>
      </c>
      <c r="F248" s="48">
        <f t="shared" si="27"/>
        <v>2.415</v>
      </c>
      <c r="G248" s="49">
        <v>2.1</v>
      </c>
      <c r="H248" s="51">
        <f t="shared" si="24"/>
        <v>1.8900000000000001</v>
      </c>
    </row>
    <row r="249" spans="2:8" ht="31.5" customHeight="1" x14ac:dyDescent="0.3">
      <c r="B249" s="478"/>
      <c r="C249" s="514"/>
      <c r="D249" s="100" t="s">
        <v>423</v>
      </c>
      <c r="E249" s="361" t="s">
        <v>502</v>
      </c>
      <c r="F249" s="35">
        <f t="shared" si="27"/>
        <v>6.21</v>
      </c>
      <c r="G249" s="36">
        <v>5.4</v>
      </c>
      <c r="H249" s="38">
        <f t="shared" si="24"/>
        <v>4.8600000000000003</v>
      </c>
    </row>
    <row r="250" spans="2:8" ht="39.75" customHeight="1" thickBot="1" x14ac:dyDescent="0.35">
      <c r="B250" s="540"/>
      <c r="C250" s="515"/>
      <c r="D250" s="101" t="s">
        <v>649</v>
      </c>
      <c r="E250" s="363" t="s">
        <v>502</v>
      </c>
      <c r="F250" s="40">
        <f t="shared" si="27"/>
        <v>3.6224999999999996</v>
      </c>
      <c r="G250" s="41">
        <v>3.15</v>
      </c>
      <c r="H250" s="43">
        <f t="shared" si="24"/>
        <v>2.835</v>
      </c>
    </row>
    <row r="251" spans="2:8" ht="39.75" customHeight="1" x14ac:dyDescent="0.3">
      <c r="B251" s="547"/>
      <c r="C251" s="513" t="s">
        <v>450</v>
      </c>
      <c r="D251" s="365" t="s">
        <v>349</v>
      </c>
      <c r="E251" s="353" t="s">
        <v>502</v>
      </c>
      <c r="F251" s="48">
        <f t="shared" si="27"/>
        <v>2.7024999999999997</v>
      </c>
      <c r="G251" s="49">
        <v>2.35</v>
      </c>
      <c r="H251" s="51">
        <f t="shared" si="24"/>
        <v>2.1150000000000002</v>
      </c>
    </row>
    <row r="252" spans="2:8" ht="39.75" customHeight="1" x14ac:dyDescent="0.3">
      <c r="B252" s="548"/>
      <c r="C252" s="514"/>
      <c r="D252" s="366" t="s">
        <v>194</v>
      </c>
      <c r="E252" s="354" t="s">
        <v>502</v>
      </c>
      <c r="F252" s="35">
        <f t="shared" si="27"/>
        <v>3.6224999999999996</v>
      </c>
      <c r="G252" s="36">
        <v>3.15</v>
      </c>
      <c r="H252" s="38">
        <f t="shared" si="24"/>
        <v>2.835</v>
      </c>
    </row>
    <row r="253" spans="2:8" ht="39.75" customHeight="1" thickBot="1" x14ac:dyDescent="0.35">
      <c r="B253" s="549"/>
      <c r="C253" s="515"/>
      <c r="D253" s="370" t="s">
        <v>195</v>
      </c>
      <c r="E253" s="355" t="s">
        <v>502</v>
      </c>
      <c r="F253" s="40">
        <f t="shared" si="27"/>
        <v>4.9449999999999994</v>
      </c>
      <c r="G253" s="41">
        <v>4.3</v>
      </c>
      <c r="H253" s="43">
        <f t="shared" si="24"/>
        <v>3.87</v>
      </c>
    </row>
    <row r="254" spans="2:8" ht="27" customHeight="1" x14ac:dyDescent="0.3">
      <c r="B254" s="477"/>
      <c r="C254" s="513" t="s">
        <v>451</v>
      </c>
      <c r="D254" s="371" t="s">
        <v>427</v>
      </c>
      <c r="E254" s="360" t="s">
        <v>34</v>
      </c>
      <c r="F254" s="48">
        <f t="shared" si="27"/>
        <v>9.7749999999999986</v>
      </c>
      <c r="G254" s="49">
        <v>8.5</v>
      </c>
      <c r="H254" s="51">
        <f t="shared" si="24"/>
        <v>7.65</v>
      </c>
    </row>
    <row r="255" spans="2:8" ht="40.5" customHeight="1" x14ac:dyDescent="0.3">
      <c r="B255" s="478"/>
      <c r="C255" s="514"/>
      <c r="D255" s="100" t="s">
        <v>428</v>
      </c>
      <c r="E255" s="361" t="s">
        <v>34</v>
      </c>
      <c r="F255" s="35">
        <f t="shared" si="27"/>
        <v>9.7749999999999986</v>
      </c>
      <c r="G255" s="36">
        <v>8.5</v>
      </c>
      <c r="H255" s="38">
        <f t="shared" si="24"/>
        <v>7.65</v>
      </c>
    </row>
    <row r="256" spans="2:8" ht="40.5" customHeight="1" x14ac:dyDescent="0.3">
      <c r="B256" s="478"/>
      <c r="C256" s="514"/>
      <c r="D256" s="100" t="s">
        <v>665</v>
      </c>
      <c r="E256" s="361" t="s">
        <v>34</v>
      </c>
      <c r="F256" s="35">
        <f t="shared" si="27"/>
        <v>26.45</v>
      </c>
      <c r="G256" s="36">
        <v>23</v>
      </c>
      <c r="H256" s="38">
        <f t="shared" si="24"/>
        <v>20.7</v>
      </c>
    </row>
    <row r="257" spans="2:8" ht="37.5" customHeight="1" thickBot="1" x14ac:dyDescent="0.35">
      <c r="B257" s="479"/>
      <c r="C257" s="515"/>
      <c r="D257" s="372" t="s">
        <v>666</v>
      </c>
      <c r="E257" s="363" t="s">
        <v>34</v>
      </c>
      <c r="F257" s="40">
        <f t="shared" si="27"/>
        <v>19.779999999999998</v>
      </c>
      <c r="G257" s="41">
        <v>17.2</v>
      </c>
      <c r="H257" s="43">
        <f t="shared" si="24"/>
        <v>15.48</v>
      </c>
    </row>
    <row r="258" spans="2:8" ht="37.5" customHeight="1" x14ac:dyDescent="0.3">
      <c r="B258" s="547"/>
      <c r="C258" s="513" t="s">
        <v>196</v>
      </c>
      <c r="D258" s="365" t="s">
        <v>663</v>
      </c>
      <c r="E258" s="360" t="s">
        <v>502</v>
      </c>
      <c r="F258" s="48">
        <f t="shared" ref="F258:F272" si="30">+G258*1.15</f>
        <v>2.3689999999999998</v>
      </c>
      <c r="G258" s="49">
        <v>2.06</v>
      </c>
      <c r="H258" s="51">
        <f t="shared" ref="H258:H272" si="31">+G258*0.9</f>
        <v>1.8540000000000001</v>
      </c>
    </row>
    <row r="259" spans="2:8" ht="37.5" customHeight="1" x14ac:dyDescent="0.3">
      <c r="B259" s="548"/>
      <c r="C259" s="514"/>
      <c r="D259" s="366" t="s">
        <v>350</v>
      </c>
      <c r="E259" s="361" t="s">
        <v>502</v>
      </c>
      <c r="F259" s="35">
        <f t="shared" si="30"/>
        <v>42.664999999999999</v>
      </c>
      <c r="G259" s="36">
        <v>37.1</v>
      </c>
      <c r="H259" s="38">
        <f t="shared" si="31"/>
        <v>33.39</v>
      </c>
    </row>
    <row r="260" spans="2:8" ht="37.5" customHeight="1" x14ac:dyDescent="0.3">
      <c r="B260" s="561"/>
      <c r="C260" s="526"/>
      <c r="D260" s="369" t="s">
        <v>716</v>
      </c>
      <c r="E260" s="362" t="s">
        <v>546</v>
      </c>
      <c r="F260" s="285">
        <f t="shared" si="30"/>
        <v>21.274999999999999</v>
      </c>
      <c r="G260" s="198">
        <v>18.5</v>
      </c>
      <c r="H260" s="226">
        <f t="shared" si="31"/>
        <v>16.650000000000002</v>
      </c>
    </row>
    <row r="261" spans="2:8" ht="37.5" customHeight="1" thickBot="1" x14ac:dyDescent="0.35">
      <c r="B261" s="549"/>
      <c r="C261" s="515"/>
      <c r="D261" s="373" t="s">
        <v>662</v>
      </c>
      <c r="E261" s="367" t="s">
        <v>34</v>
      </c>
      <c r="F261" s="40">
        <f t="shared" si="30"/>
        <v>13.11</v>
      </c>
      <c r="G261" s="41">
        <v>11.4</v>
      </c>
      <c r="H261" s="43">
        <f t="shared" si="31"/>
        <v>10.26</v>
      </c>
    </row>
    <row r="262" spans="2:8" ht="21" customHeight="1" x14ac:dyDescent="0.3">
      <c r="B262" s="547"/>
      <c r="C262" s="480" t="s">
        <v>651</v>
      </c>
      <c r="D262" s="365" t="s">
        <v>652</v>
      </c>
      <c r="E262" s="360" t="s">
        <v>502</v>
      </c>
      <c r="F262" s="48">
        <f t="shared" si="30"/>
        <v>0.86249999999999993</v>
      </c>
      <c r="G262" s="49">
        <v>0.75</v>
      </c>
      <c r="H262" s="51">
        <f t="shared" si="31"/>
        <v>0.67500000000000004</v>
      </c>
    </row>
    <row r="263" spans="2:8" ht="21" customHeight="1" x14ac:dyDescent="0.3">
      <c r="B263" s="548"/>
      <c r="C263" s="481"/>
      <c r="D263" s="366" t="s">
        <v>653</v>
      </c>
      <c r="E263" s="361" t="s">
        <v>502</v>
      </c>
      <c r="F263" s="35">
        <f t="shared" si="30"/>
        <v>1.0924999999999998</v>
      </c>
      <c r="G263" s="36">
        <v>0.95</v>
      </c>
      <c r="H263" s="38">
        <f t="shared" si="31"/>
        <v>0.85499999999999998</v>
      </c>
    </row>
    <row r="264" spans="2:8" ht="21" customHeight="1" x14ac:dyDescent="0.3">
      <c r="B264" s="548"/>
      <c r="C264" s="481"/>
      <c r="D264" s="366" t="s">
        <v>659</v>
      </c>
      <c r="E264" s="361" t="s">
        <v>502</v>
      </c>
      <c r="F264" s="35">
        <f t="shared" si="30"/>
        <v>1.8399999999999999</v>
      </c>
      <c r="G264" s="36">
        <v>1.6</v>
      </c>
      <c r="H264" s="38">
        <f t="shared" si="31"/>
        <v>1.4400000000000002</v>
      </c>
    </row>
    <row r="265" spans="2:8" ht="21" customHeight="1" x14ac:dyDescent="0.3">
      <c r="B265" s="548"/>
      <c r="C265" s="481"/>
      <c r="D265" s="366" t="s">
        <v>654</v>
      </c>
      <c r="E265" s="361" t="s">
        <v>502</v>
      </c>
      <c r="F265" s="35">
        <f t="shared" si="30"/>
        <v>1.38</v>
      </c>
      <c r="G265" s="36">
        <v>1.2</v>
      </c>
      <c r="H265" s="38">
        <f t="shared" si="31"/>
        <v>1.08</v>
      </c>
    </row>
    <row r="266" spans="2:8" ht="21" customHeight="1" x14ac:dyDescent="0.3">
      <c r="B266" s="548"/>
      <c r="C266" s="481"/>
      <c r="D266" s="366" t="s">
        <v>656</v>
      </c>
      <c r="E266" s="361" t="s">
        <v>502</v>
      </c>
      <c r="F266" s="35">
        <f t="shared" si="30"/>
        <v>13.57</v>
      </c>
      <c r="G266" s="36">
        <v>11.8</v>
      </c>
      <c r="H266" s="38">
        <f t="shared" si="31"/>
        <v>10.620000000000001</v>
      </c>
    </row>
    <row r="267" spans="2:8" ht="21" customHeight="1" x14ac:dyDescent="0.3">
      <c r="B267" s="548"/>
      <c r="C267" s="481"/>
      <c r="D267" s="366" t="s">
        <v>657</v>
      </c>
      <c r="E267" s="361" t="s">
        <v>502</v>
      </c>
      <c r="F267" s="35">
        <f t="shared" si="30"/>
        <v>7.3599999999999994</v>
      </c>
      <c r="G267" s="36">
        <v>6.4</v>
      </c>
      <c r="H267" s="38">
        <f t="shared" si="31"/>
        <v>5.7600000000000007</v>
      </c>
    </row>
    <row r="268" spans="2:8" ht="21" customHeight="1" x14ac:dyDescent="0.3">
      <c r="B268" s="548"/>
      <c r="C268" s="481"/>
      <c r="D268" s="366" t="s">
        <v>655</v>
      </c>
      <c r="E268" s="361" t="s">
        <v>34</v>
      </c>
      <c r="F268" s="35">
        <f t="shared" si="30"/>
        <v>9.66</v>
      </c>
      <c r="G268" s="36">
        <v>8.4</v>
      </c>
      <c r="H268" s="38">
        <f t="shared" si="31"/>
        <v>7.5600000000000005</v>
      </c>
    </row>
    <row r="269" spans="2:8" ht="26.4" customHeight="1" x14ac:dyDescent="0.3">
      <c r="B269" s="548"/>
      <c r="C269" s="481"/>
      <c r="D269" s="366" t="s">
        <v>660</v>
      </c>
      <c r="E269" s="361" t="s">
        <v>546</v>
      </c>
      <c r="F269" s="35">
        <f t="shared" si="30"/>
        <v>55.774999999999999</v>
      </c>
      <c r="G269" s="36">
        <v>48.5</v>
      </c>
      <c r="H269" s="38">
        <f t="shared" si="31"/>
        <v>43.65</v>
      </c>
    </row>
    <row r="270" spans="2:8" ht="26.4" customHeight="1" x14ac:dyDescent="0.3">
      <c r="B270" s="548"/>
      <c r="C270" s="481"/>
      <c r="D270" s="366" t="s">
        <v>658</v>
      </c>
      <c r="E270" s="361" t="s">
        <v>546</v>
      </c>
      <c r="F270" s="35">
        <f t="shared" si="30"/>
        <v>112.69999999999999</v>
      </c>
      <c r="G270" s="36">
        <v>98</v>
      </c>
      <c r="H270" s="38">
        <f t="shared" si="31"/>
        <v>88.2</v>
      </c>
    </row>
    <row r="271" spans="2:8" ht="26.4" customHeight="1" x14ac:dyDescent="0.3">
      <c r="B271" s="561"/>
      <c r="C271" s="550"/>
      <c r="D271" s="369" t="s">
        <v>661</v>
      </c>
      <c r="E271" s="362" t="s">
        <v>546</v>
      </c>
      <c r="F271" s="285">
        <f t="shared" si="30"/>
        <v>34.04</v>
      </c>
      <c r="G271" s="198">
        <v>29.6</v>
      </c>
      <c r="H271" s="226">
        <f t="shared" si="31"/>
        <v>26.64</v>
      </c>
    </row>
    <row r="272" spans="2:8" ht="26.4" customHeight="1" thickBot="1" x14ac:dyDescent="0.35">
      <c r="B272" s="549"/>
      <c r="C272" s="482"/>
      <c r="D272" s="370" t="s">
        <v>677</v>
      </c>
      <c r="E272" s="363" t="s">
        <v>546</v>
      </c>
      <c r="F272" s="40">
        <f t="shared" si="30"/>
        <v>40.25</v>
      </c>
      <c r="G272" s="41">
        <v>35</v>
      </c>
      <c r="H272" s="43">
        <f t="shared" si="31"/>
        <v>31.5</v>
      </c>
    </row>
    <row r="273" spans="2:8" ht="22.8" x14ac:dyDescent="0.3">
      <c r="B273" s="259"/>
      <c r="C273" s="254"/>
      <c r="D273" s="252"/>
      <c r="E273" s="310"/>
      <c r="F273" s="256"/>
      <c r="G273" s="257"/>
      <c r="H273" s="258"/>
    </row>
    <row r="274" spans="2:8" ht="23.4" thickBot="1" x14ac:dyDescent="0.35">
      <c r="B274" s="259"/>
      <c r="C274" s="254"/>
      <c r="D274" s="252"/>
      <c r="E274" s="310"/>
      <c r="F274" s="256"/>
      <c r="G274" s="257"/>
      <c r="H274" s="258"/>
    </row>
    <row r="275" spans="2:8" ht="21" x14ac:dyDescent="0.3">
      <c r="B275" s="564" t="s">
        <v>452</v>
      </c>
      <c r="C275" s="565"/>
      <c r="D275" s="565"/>
      <c r="E275" s="565"/>
      <c r="F275" s="565"/>
      <c r="G275" s="566"/>
      <c r="H275" s="312" t="s">
        <v>499</v>
      </c>
    </row>
    <row r="276" spans="2:8" ht="31.8" thickBot="1" x14ac:dyDescent="0.35">
      <c r="B276" s="242" t="s">
        <v>58</v>
      </c>
      <c r="C276" s="243" t="s">
        <v>59</v>
      </c>
      <c r="D276" s="243" t="s">
        <v>75</v>
      </c>
      <c r="E276" s="307" t="s">
        <v>499</v>
      </c>
      <c r="F276" s="319" t="s">
        <v>10</v>
      </c>
      <c r="G276" s="319" t="s">
        <v>72</v>
      </c>
      <c r="H276" s="320" t="s">
        <v>73</v>
      </c>
    </row>
    <row r="277" spans="2:8" ht="25.2" customHeight="1" x14ac:dyDescent="0.3">
      <c r="B277" s="539"/>
      <c r="C277" s="480" t="s">
        <v>203</v>
      </c>
      <c r="D277" s="342" t="s">
        <v>672</v>
      </c>
      <c r="E277" s="382" t="s">
        <v>546</v>
      </c>
      <c r="F277" s="48">
        <f t="shared" si="27"/>
        <v>41.4</v>
      </c>
      <c r="G277" s="49">
        <v>36</v>
      </c>
      <c r="H277" s="51">
        <f>SUM(G277*0.9)</f>
        <v>32.4</v>
      </c>
    </row>
    <row r="278" spans="2:8" ht="25.2" customHeight="1" x14ac:dyDescent="0.3">
      <c r="B278" s="477"/>
      <c r="C278" s="527"/>
      <c r="D278" s="345" t="s">
        <v>673</v>
      </c>
      <c r="E278" s="380"/>
      <c r="F278" s="33">
        <f>+G278*1.15</f>
        <v>48.3</v>
      </c>
      <c r="G278" s="197">
        <v>42</v>
      </c>
      <c r="H278" s="34">
        <f>+G278*0.9</f>
        <v>37.800000000000004</v>
      </c>
    </row>
    <row r="279" spans="2:8" ht="25.2" customHeight="1" x14ac:dyDescent="0.3">
      <c r="B279" s="478"/>
      <c r="C279" s="481"/>
      <c r="D279" s="344" t="s">
        <v>547</v>
      </c>
      <c r="E279" s="381" t="s">
        <v>546</v>
      </c>
      <c r="F279" s="35">
        <f t="shared" si="27"/>
        <v>20.7</v>
      </c>
      <c r="G279" s="36">
        <v>18</v>
      </c>
      <c r="H279" s="38">
        <f>SUM(G279*0.9)</f>
        <v>16.2</v>
      </c>
    </row>
    <row r="280" spans="2:8" ht="25.2" customHeight="1" x14ac:dyDescent="0.3">
      <c r="B280" s="478"/>
      <c r="C280" s="481"/>
      <c r="D280" s="344" t="s">
        <v>548</v>
      </c>
      <c r="E280" s="381" t="s">
        <v>546</v>
      </c>
      <c r="F280" s="35">
        <f t="shared" si="27"/>
        <v>18.399999999999999</v>
      </c>
      <c r="G280" s="36">
        <v>16</v>
      </c>
      <c r="H280" s="38">
        <f>SUM(G280*0.9)</f>
        <v>14.4</v>
      </c>
    </row>
    <row r="281" spans="2:8" ht="25.2" customHeight="1" x14ac:dyDescent="0.3">
      <c r="B281" s="478"/>
      <c r="C281" s="481"/>
      <c r="D281" s="344" t="s">
        <v>669</v>
      </c>
      <c r="E281" s="381" t="s">
        <v>546</v>
      </c>
      <c r="F281" s="35">
        <f t="shared" si="27"/>
        <v>27.14</v>
      </c>
      <c r="G281" s="36">
        <v>23.6</v>
      </c>
      <c r="H281" s="38">
        <f>SUM(G281*0.9)</f>
        <v>21.240000000000002</v>
      </c>
    </row>
    <row r="282" spans="2:8" ht="25.2" customHeight="1" x14ac:dyDescent="0.3">
      <c r="B282" s="478"/>
      <c r="C282" s="481"/>
      <c r="D282" s="344" t="s">
        <v>425</v>
      </c>
      <c r="E282" s="381" t="s">
        <v>546</v>
      </c>
      <c r="F282" s="35">
        <f t="shared" si="27"/>
        <v>19.549999999999997</v>
      </c>
      <c r="G282" s="36">
        <v>17</v>
      </c>
      <c r="H282" s="38">
        <f t="shared" ref="H282:H284" si="32">SUM(G282*0.9)</f>
        <v>15.3</v>
      </c>
    </row>
    <row r="283" spans="2:8" ht="25.2" customHeight="1" x14ac:dyDescent="0.3">
      <c r="B283" s="478"/>
      <c r="C283" s="481"/>
      <c r="D283" s="344" t="s">
        <v>426</v>
      </c>
      <c r="E283" s="381" t="s">
        <v>546</v>
      </c>
      <c r="F283" s="35">
        <f t="shared" si="27"/>
        <v>23</v>
      </c>
      <c r="G283" s="36">
        <v>20</v>
      </c>
      <c r="H283" s="38">
        <f t="shared" si="32"/>
        <v>18</v>
      </c>
    </row>
    <row r="284" spans="2:8" ht="25.2" customHeight="1" x14ac:dyDescent="0.3">
      <c r="B284" s="479"/>
      <c r="C284" s="550"/>
      <c r="D284" s="346" t="s">
        <v>670</v>
      </c>
      <c r="E284" s="364"/>
      <c r="F284" s="285">
        <f t="shared" si="27"/>
        <v>37.949999999999996</v>
      </c>
      <c r="G284" s="198">
        <v>33</v>
      </c>
      <c r="H284" s="226">
        <f t="shared" si="32"/>
        <v>29.7</v>
      </c>
    </row>
    <row r="285" spans="2:8" ht="25.2" customHeight="1" thickBot="1" x14ac:dyDescent="0.35">
      <c r="B285" s="540"/>
      <c r="C285" s="482"/>
      <c r="D285" s="343" t="s">
        <v>671</v>
      </c>
      <c r="E285" s="383" t="s">
        <v>546</v>
      </c>
      <c r="F285" s="40">
        <f t="shared" si="27"/>
        <v>74.98</v>
      </c>
      <c r="G285" s="41">
        <v>65.2</v>
      </c>
      <c r="H285" s="43">
        <f>SUM(G285*0.9)</f>
        <v>58.680000000000007</v>
      </c>
    </row>
    <row r="286" spans="2:8" ht="29.25" customHeight="1" x14ac:dyDescent="0.3">
      <c r="B286" s="539"/>
      <c r="C286" s="480" t="s">
        <v>454</v>
      </c>
      <c r="D286" s="342" t="s">
        <v>674</v>
      </c>
      <c r="E286" s="382" t="s">
        <v>502</v>
      </c>
      <c r="F286" s="48">
        <f t="shared" si="27"/>
        <v>5.5774999999999988</v>
      </c>
      <c r="G286" s="49">
        <v>4.8499999999999996</v>
      </c>
      <c r="H286" s="51">
        <f t="shared" si="24"/>
        <v>4.3650000000000002</v>
      </c>
    </row>
    <row r="287" spans="2:8" ht="29.25" customHeight="1" x14ac:dyDescent="0.3">
      <c r="B287" s="477"/>
      <c r="C287" s="527"/>
      <c r="D287" s="345" t="s">
        <v>676</v>
      </c>
      <c r="E287" s="380" t="s">
        <v>502</v>
      </c>
      <c r="F287" s="33">
        <f t="shared" si="27"/>
        <v>9.4299999999999979</v>
      </c>
      <c r="G287" s="197">
        <v>8.1999999999999993</v>
      </c>
      <c r="H287" s="34">
        <f t="shared" si="24"/>
        <v>7.38</v>
      </c>
    </row>
    <row r="288" spans="2:8" ht="29.25" customHeight="1" x14ac:dyDescent="0.3">
      <c r="B288" s="478"/>
      <c r="C288" s="481"/>
      <c r="D288" s="344" t="s">
        <v>675</v>
      </c>
      <c r="E288" s="381" t="s">
        <v>502</v>
      </c>
      <c r="F288" s="35">
        <f t="shared" si="27"/>
        <v>3.4269999999999996</v>
      </c>
      <c r="G288" s="36">
        <v>2.98</v>
      </c>
      <c r="H288" s="38">
        <f t="shared" si="24"/>
        <v>2.6819999999999999</v>
      </c>
    </row>
    <row r="289" spans="2:8" ht="29.25" customHeight="1" x14ac:dyDescent="0.3">
      <c r="B289" s="478"/>
      <c r="C289" s="481"/>
      <c r="D289" s="344" t="s">
        <v>550</v>
      </c>
      <c r="E289" s="381" t="s">
        <v>502</v>
      </c>
      <c r="F289" s="35">
        <f t="shared" si="27"/>
        <v>1.8399999999999999</v>
      </c>
      <c r="G289" s="36">
        <v>1.6</v>
      </c>
      <c r="H289" s="38">
        <f t="shared" si="24"/>
        <v>1.4400000000000002</v>
      </c>
    </row>
    <row r="290" spans="2:8" ht="33" customHeight="1" thickBot="1" x14ac:dyDescent="0.35">
      <c r="B290" s="478"/>
      <c r="C290" s="482"/>
      <c r="D290" s="343" t="s">
        <v>549</v>
      </c>
      <c r="E290" s="381" t="s">
        <v>502</v>
      </c>
      <c r="F290" s="35">
        <f t="shared" si="27"/>
        <v>3.6799999999999997</v>
      </c>
      <c r="G290" s="36">
        <v>3.2</v>
      </c>
      <c r="H290" s="38">
        <f t="shared" si="24"/>
        <v>2.8800000000000003</v>
      </c>
    </row>
    <row r="291" spans="2:8" ht="41.4" customHeight="1" x14ac:dyDescent="0.3">
      <c r="B291" s="539"/>
      <c r="C291" s="480" t="s">
        <v>453</v>
      </c>
      <c r="D291" s="342" t="s">
        <v>305</v>
      </c>
      <c r="E291" s="382" t="s">
        <v>502</v>
      </c>
      <c r="F291" s="48">
        <f t="shared" si="27"/>
        <v>3.6799999999999997</v>
      </c>
      <c r="G291" s="49">
        <v>3.2</v>
      </c>
      <c r="H291" s="51">
        <f t="shared" si="24"/>
        <v>2.8800000000000003</v>
      </c>
    </row>
    <row r="292" spans="2:8" ht="41.4" customHeight="1" thickBot="1" x14ac:dyDescent="0.35">
      <c r="B292" s="540"/>
      <c r="C292" s="482"/>
      <c r="D292" s="343" t="s">
        <v>429</v>
      </c>
      <c r="E292" s="383" t="s">
        <v>502</v>
      </c>
      <c r="F292" s="40">
        <f t="shared" si="27"/>
        <v>4.5539999999999994</v>
      </c>
      <c r="G292" s="41">
        <v>3.96</v>
      </c>
      <c r="H292" s="43">
        <f t="shared" si="24"/>
        <v>3.5640000000000001</v>
      </c>
    </row>
    <row r="293" spans="2:8" ht="24" customHeight="1" x14ac:dyDescent="0.3">
      <c r="B293" s="539"/>
      <c r="C293" s="480" t="s">
        <v>302</v>
      </c>
      <c r="D293" s="92" t="s">
        <v>381</v>
      </c>
      <c r="E293" s="353" t="s">
        <v>502</v>
      </c>
      <c r="F293" s="48">
        <f t="shared" si="27"/>
        <v>3.105</v>
      </c>
      <c r="G293" s="49">
        <v>2.7</v>
      </c>
      <c r="H293" s="51">
        <f>+G293*0.9</f>
        <v>2.4300000000000002</v>
      </c>
    </row>
    <row r="294" spans="2:8" ht="24" customHeight="1" x14ac:dyDescent="0.3">
      <c r="B294" s="478"/>
      <c r="C294" s="481"/>
      <c r="D294" s="356" t="s">
        <v>197</v>
      </c>
      <c r="E294" s="354" t="s">
        <v>502</v>
      </c>
      <c r="F294" s="35">
        <f t="shared" si="27"/>
        <v>8.567499999999999</v>
      </c>
      <c r="G294" s="36">
        <v>7.45</v>
      </c>
      <c r="H294" s="38">
        <f t="shared" si="24"/>
        <v>6.7050000000000001</v>
      </c>
    </row>
    <row r="295" spans="2:8" ht="24" customHeight="1" x14ac:dyDescent="0.3">
      <c r="B295" s="478"/>
      <c r="C295" s="481"/>
      <c r="D295" s="356" t="s">
        <v>198</v>
      </c>
      <c r="E295" s="354" t="s">
        <v>502</v>
      </c>
      <c r="F295" s="35">
        <f t="shared" si="27"/>
        <v>11.154999999999998</v>
      </c>
      <c r="G295" s="36">
        <v>9.6999999999999993</v>
      </c>
      <c r="H295" s="38">
        <f t="shared" si="24"/>
        <v>8.73</v>
      </c>
    </row>
    <row r="296" spans="2:8" ht="24" customHeight="1" x14ac:dyDescent="0.3">
      <c r="B296" s="478"/>
      <c r="C296" s="481"/>
      <c r="D296" s="356" t="s">
        <v>199</v>
      </c>
      <c r="E296" s="354" t="s">
        <v>502</v>
      </c>
      <c r="F296" s="35">
        <f t="shared" si="27"/>
        <v>12.764999999999999</v>
      </c>
      <c r="G296" s="36">
        <v>11.1</v>
      </c>
      <c r="H296" s="38">
        <f t="shared" si="24"/>
        <v>9.99</v>
      </c>
    </row>
    <row r="297" spans="2:8" ht="24" customHeight="1" x14ac:dyDescent="0.3">
      <c r="B297" s="478"/>
      <c r="C297" s="481"/>
      <c r="D297" s="356" t="s">
        <v>430</v>
      </c>
      <c r="E297" s="354" t="s">
        <v>502</v>
      </c>
      <c r="F297" s="35">
        <f t="shared" ref="F297:F299" si="33">+G297*1.15</f>
        <v>20.354999999999997</v>
      </c>
      <c r="G297" s="36">
        <v>17.7</v>
      </c>
      <c r="H297" s="38">
        <f t="shared" ref="H297:H303" si="34">+G297*0.9</f>
        <v>15.93</v>
      </c>
    </row>
    <row r="298" spans="2:8" ht="24" customHeight="1" x14ac:dyDescent="0.3">
      <c r="B298" s="478"/>
      <c r="C298" s="481"/>
      <c r="D298" s="356" t="s">
        <v>459</v>
      </c>
      <c r="E298" s="354" t="s">
        <v>34</v>
      </c>
      <c r="F298" s="35">
        <f t="shared" si="33"/>
        <v>8.2799999999999994</v>
      </c>
      <c r="G298" s="36">
        <v>7.2</v>
      </c>
      <c r="H298" s="38">
        <f t="shared" si="34"/>
        <v>6.48</v>
      </c>
    </row>
    <row r="299" spans="2:8" ht="24" customHeight="1" x14ac:dyDescent="0.3">
      <c r="B299" s="478"/>
      <c r="C299" s="481"/>
      <c r="D299" s="356" t="s">
        <v>678</v>
      </c>
      <c r="E299" s="354" t="s">
        <v>34</v>
      </c>
      <c r="F299" s="35">
        <f t="shared" si="33"/>
        <v>25.299999999999997</v>
      </c>
      <c r="G299" s="36">
        <v>22</v>
      </c>
      <c r="H299" s="38">
        <f t="shared" si="34"/>
        <v>19.8</v>
      </c>
    </row>
    <row r="300" spans="2:8" ht="24" customHeight="1" thickBot="1" x14ac:dyDescent="0.35">
      <c r="B300" s="540"/>
      <c r="C300" s="482"/>
      <c r="D300" s="357" t="s">
        <v>679</v>
      </c>
      <c r="E300" s="355" t="s">
        <v>34</v>
      </c>
      <c r="F300" s="40">
        <f t="shared" si="27"/>
        <v>22.424999999999997</v>
      </c>
      <c r="G300" s="41">
        <v>19.5</v>
      </c>
      <c r="H300" s="43">
        <f t="shared" si="34"/>
        <v>17.55</v>
      </c>
    </row>
    <row r="301" spans="2:8" ht="24.6" customHeight="1" x14ac:dyDescent="0.3">
      <c r="B301" s="539"/>
      <c r="C301" s="480" t="s">
        <v>460</v>
      </c>
      <c r="D301" s="92" t="s">
        <v>351</v>
      </c>
      <c r="E301" s="353" t="s">
        <v>502</v>
      </c>
      <c r="F301" s="48">
        <f t="shared" si="27"/>
        <v>18.6875</v>
      </c>
      <c r="G301" s="49">
        <v>16.25</v>
      </c>
      <c r="H301" s="51">
        <f t="shared" si="34"/>
        <v>14.625</v>
      </c>
    </row>
    <row r="302" spans="2:8" ht="24.6" customHeight="1" x14ac:dyDescent="0.3">
      <c r="B302" s="478"/>
      <c r="C302" s="481"/>
      <c r="D302" s="356" t="s">
        <v>352</v>
      </c>
      <c r="E302" s="354" t="s">
        <v>502</v>
      </c>
      <c r="F302" s="35">
        <f t="shared" si="27"/>
        <v>22.218</v>
      </c>
      <c r="G302" s="36">
        <v>19.32</v>
      </c>
      <c r="H302" s="38">
        <f t="shared" si="34"/>
        <v>17.388000000000002</v>
      </c>
    </row>
    <row r="303" spans="2:8" ht="24.6" customHeight="1" x14ac:dyDescent="0.3">
      <c r="B303" s="478"/>
      <c r="C303" s="481"/>
      <c r="D303" s="356" t="s">
        <v>717</v>
      </c>
      <c r="E303" s="354" t="s">
        <v>502</v>
      </c>
      <c r="F303" s="35">
        <f t="shared" si="27"/>
        <v>14.317499999999997</v>
      </c>
      <c r="G303" s="36">
        <v>12.45</v>
      </c>
      <c r="H303" s="38">
        <f t="shared" si="34"/>
        <v>11.205</v>
      </c>
    </row>
    <row r="304" spans="2:8" ht="24.6" customHeight="1" x14ac:dyDescent="0.3">
      <c r="B304" s="478"/>
      <c r="C304" s="481"/>
      <c r="D304" s="356" t="s">
        <v>200</v>
      </c>
      <c r="E304" s="354" t="s">
        <v>502</v>
      </c>
      <c r="F304" s="35">
        <f t="shared" si="27"/>
        <v>22.77</v>
      </c>
      <c r="G304" s="36">
        <v>19.8</v>
      </c>
      <c r="H304" s="38">
        <f t="shared" si="24"/>
        <v>17.82</v>
      </c>
    </row>
    <row r="305" spans="2:8" ht="24.6" customHeight="1" x14ac:dyDescent="0.3">
      <c r="B305" s="478"/>
      <c r="C305" s="481"/>
      <c r="D305" s="356" t="s">
        <v>303</v>
      </c>
      <c r="E305" s="354" t="s">
        <v>502</v>
      </c>
      <c r="F305" s="35">
        <f t="shared" si="27"/>
        <v>26.45</v>
      </c>
      <c r="G305" s="36">
        <v>23</v>
      </c>
      <c r="H305" s="38">
        <f>+G305*0.9</f>
        <v>20.7</v>
      </c>
    </row>
    <row r="306" spans="2:8" ht="24.6" customHeight="1" thickBot="1" x14ac:dyDescent="0.35">
      <c r="B306" s="540"/>
      <c r="C306" s="482"/>
      <c r="D306" s="357" t="s">
        <v>304</v>
      </c>
      <c r="E306" s="355" t="s">
        <v>34</v>
      </c>
      <c r="F306" s="40">
        <f t="shared" si="27"/>
        <v>35.65</v>
      </c>
      <c r="G306" s="41">
        <v>31</v>
      </c>
      <c r="H306" s="43">
        <f t="shared" si="24"/>
        <v>27.900000000000002</v>
      </c>
    </row>
    <row r="307" spans="2:8" ht="30.6" customHeight="1" x14ac:dyDescent="0.3">
      <c r="B307" s="539"/>
      <c r="C307" s="480" t="s">
        <v>455</v>
      </c>
      <c r="D307" s="92" t="s">
        <v>456</v>
      </c>
      <c r="E307" s="353" t="s">
        <v>34</v>
      </c>
      <c r="F307" s="48">
        <f t="shared" si="27"/>
        <v>17.134999999999998</v>
      </c>
      <c r="G307" s="49">
        <v>14.9</v>
      </c>
      <c r="H307" s="51">
        <f t="shared" si="24"/>
        <v>13.41</v>
      </c>
    </row>
    <row r="308" spans="2:8" ht="30.6" customHeight="1" thickBot="1" x14ac:dyDescent="0.35">
      <c r="B308" s="540"/>
      <c r="C308" s="482"/>
      <c r="D308" s="357" t="s">
        <v>457</v>
      </c>
      <c r="E308" s="355" t="s">
        <v>34</v>
      </c>
      <c r="F308" s="40">
        <f t="shared" si="27"/>
        <v>19.204999999999998</v>
      </c>
      <c r="G308" s="41">
        <v>16.7</v>
      </c>
      <c r="H308" s="43">
        <v>17.98</v>
      </c>
    </row>
    <row r="309" spans="2:8" ht="33" customHeight="1" x14ac:dyDescent="0.3">
      <c r="B309" s="539"/>
      <c r="C309" s="513" t="s">
        <v>300</v>
      </c>
      <c r="D309" s="92" t="s">
        <v>458</v>
      </c>
      <c r="E309" s="353" t="s">
        <v>34</v>
      </c>
      <c r="F309" s="48">
        <f t="shared" si="27"/>
        <v>16.099999999999998</v>
      </c>
      <c r="G309" s="49">
        <v>14</v>
      </c>
      <c r="H309" s="51">
        <f t="shared" si="24"/>
        <v>12.6</v>
      </c>
    </row>
    <row r="310" spans="2:8" ht="33" customHeight="1" thickBot="1" x14ac:dyDescent="0.35">
      <c r="B310" s="540"/>
      <c r="C310" s="515"/>
      <c r="D310" s="357" t="s">
        <v>431</v>
      </c>
      <c r="E310" s="355" t="s">
        <v>34</v>
      </c>
      <c r="F310" s="40">
        <f t="shared" si="27"/>
        <v>22.654999999999998</v>
      </c>
      <c r="G310" s="41">
        <v>19.7</v>
      </c>
      <c r="H310" s="43">
        <f t="shared" si="24"/>
        <v>17.73</v>
      </c>
    </row>
    <row r="311" spans="2:8" ht="33" customHeight="1" thickBot="1" x14ac:dyDescent="0.35">
      <c r="B311" s="259"/>
      <c r="C311" s="254"/>
      <c r="D311" s="252"/>
      <c r="E311" s="310"/>
      <c r="F311" s="256"/>
      <c r="G311" s="257"/>
      <c r="H311" s="258"/>
    </row>
    <row r="312" spans="2:8" ht="36.75" customHeight="1" x14ac:dyDescent="0.3">
      <c r="B312" s="564" t="s">
        <v>470</v>
      </c>
      <c r="C312" s="565"/>
      <c r="D312" s="565"/>
      <c r="E312" s="565"/>
      <c r="F312" s="565"/>
      <c r="G312" s="566"/>
      <c r="H312" s="312" t="s">
        <v>499</v>
      </c>
    </row>
    <row r="313" spans="2:8" ht="41.25" customHeight="1" thickBot="1" x14ac:dyDescent="0.35">
      <c r="B313" s="242" t="s">
        <v>58</v>
      </c>
      <c r="C313" s="243" t="s">
        <v>59</v>
      </c>
      <c r="D313" s="243" t="s">
        <v>75</v>
      </c>
      <c r="E313" s="307" t="s">
        <v>499</v>
      </c>
      <c r="F313" s="319" t="s">
        <v>10</v>
      </c>
      <c r="G313" s="319" t="s">
        <v>72</v>
      </c>
      <c r="H313" s="320" t="s">
        <v>73</v>
      </c>
    </row>
    <row r="314" spans="2:8" ht="33" customHeight="1" x14ac:dyDescent="0.3">
      <c r="B314" s="539"/>
      <c r="C314" s="600" t="s">
        <v>202</v>
      </c>
      <c r="D314" s="384" t="s">
        <v>680</v>
      </c>
      <c r="E314" s="382" t="s">
        <v>34</v>
      </c>
      <c r="F314" s="48">
        <f>+G314*1.15</f>
        <v>2.2885</v>
      </c>
      <c r="G314" s="49">
        <v>1.99</v>
      </c>
      <c r="H314" s="51">
        <f t="shared" si="24"/>
        <v>1.7909999999999999</v>
      </c>
    </row>
    <row r="315" spans="2:8" ht="33" customHeight="1" x14ac:dyDescent="0.3">
      <c r="B315" s="478"/>
      <c r="C315" s="601"/>
      <c r="D315" s="385" t="s">
        <v>365</v>
      </c>
      <c r="E315" s="381" t="s">
        <v>502</v>
      </c>
      <c r="F315" s="35">
        <f>+G315*1.15</f>
        <v>2.5299999999999998</v>
      </c>
      <c r="G315" s="36">
        <v>2.2000000000000002</v>
      </c>
      <c r="H315" s="38">
        <f t="shared" si="24"/>
        <v>1.9800000000000002</v>
      </c>
    </row>
    <row r="316" spans="2:8" ht="33" customHeight="1" x14ac:dyDescent="0.3">
      <c r="B316" s="478"/>
      <c r="C316" s="601"/>
      <c r="D316" s="385" t="s">
        <v>681</v>
      </c>
      <c r="E316" s="381" t="s">
        <v>502</v>
      </c>
      <c r="F316" s="35">
        <f>+G316*1.15</f>
        <v>1.1384999999999998</v>
      </c>
      <c r="G316" s="36">
        <v>0.99</v>
      </c>
      <c r="H316" s="38">
        <f t="shared" si="24"/>
        <v>0.89100000000000001</v>
      </c>
    </row>
    <row r="317" spans="2:8" ht="33" customHeight="1" thickBot="1" x14ac:dyDescent="0.35">
      <c r="B317" s="540"/>
      <c r="C317" s="602"/>
      <c r="D317" s="373" t="s">
        <v>682</v>
      </c>
      <c r="E317" s="383" t="s">
        <v>502</v>
      </c>
      <c r="F317" s="40">
        <f t="shared" ref="F317:F338" si="35">+G317*1.15</f>
        <v>1.2649999999999999</v>
      </c>
      <c r="G317" s="41">
        <v>1.1000000000000001</v>
      </c>
      <c r="H317" s="43">
        <f t="shared" si="24"/>
        <v>0.9900000000000001</v>
      </c>
    </row>
    <row r="318" spans="2:8" ht="28.2" customHeight="1" x14ac:dyDescent="0.3">
      <c r="B318" s="477"/>
      <c r="C318" s="480" t="s">
        <v>201</v>
      </c>
      <c r="D318" s="365" t="s">
        <v>683</v>
      </c>
      <c r="E318" s="368" t="s">
        <v>546</v>
      </c>
      <c r="F318" s="33">
        <f t="shared" si="35"/>
        <v>37.949999999999996</v>
      </c>
      <c r="G318" s="197">
        <v>33</v>
      </c>
      <c r="H318" s="34">
        <f t="shared" ref="H318:H332" si="36">SUM(G318*0.9)</f>
        <v>29.7</v>
      </c>
    </row>
    <row r="319" spans="2:8" ht="28.2" customHeight="1" x14ac:dyDescent="0.3">
      <c r="B319" s="478"/>
      <c r="C319" s="481"/>
      <c r="D319" s="366" t="s">
        <v>684</v>
      </c>
      <c r="E319" s="354" t="s">
        <v>546</v>
      </c>
      <c r="F319" s="35">
        <f t="shared" si="35"/>
        <v>13.339999999999998</v>
      </c>
      <c r="G319" s="36">
        <v>11.6</v>
      </c>
      <c r="H319" s="38">
        <f t="shared" si="36"/>
        <v>10.44</v>
      </c>
    </row>
    <row r="320" spans="2:8" ht="39.6" x14ac:dyDescent="0.3">
      <c r="B320" s="478"/>
      <c r="C320" s="481"/>
      <c r="D320" s="366" t="s">
        <v>685</v>
      </c>
      <c r="E320" s="354" t="s">
        <v>546</v>
      </c>
      <c r="F320" s="35">
        <f t="shared" si="35"/>
        <v>12.19</v>
      </c>
      <c r="G320" s="36">
        <v>10.6</v>
      </c>
      <c r="H320" s="38">
        <f t="shared" si="36"/>
        <v>9.5399999999999991</v>
      </c>
    </row>
    <row r="321" spans="2:8" ht="28.2" customHeight="1" x14ac:dyDescent="0.3">
      <c r="B321" s="478"/>
      <c r="C321" s="481"/>
      <c r="D321" s="366" t="s">
        <v>686</v>
      </c>
      <c r="E321" s="354" t="s">
        <v>546</v>
      </c>
      <c r="F321" s="35">
        <f t="shared" si="35"/>
        <v>17.767499999999998</v>
      </c>
      <c r="G321" s="36">
        <v>15.45</v>
      </c>
      <c r="H321" s="38">
        <f t="shared" si="36"/>
        <v>13.904999999999999</v>
      </c>
    </row>
    <row r="322" spans="2:8" ht="28.2" customHeight="1" x14ac:dyDescent="0.3">
      <c r="B322" s="478"/>
      <c r="C322" s="481"/>
      <c r="D322" s="366" t="s">
        <v>687</v>
      </c>
      <c r="E322" s="354" t="s">
        <v>546</v>
      </c>
      <c r="F322" s="35">
        <f t="shared" si="35"/>
        <v>22.735499999999998</v>
      </c>
      <c r="G322" s="36">
        <v>19.77</v>
      </c>
      <c r="H322" s="38">
        <f t="shared" si="36"/>
        <v>17.792999999999999</v>
      </c>
    </row>
    <row r="323" spans="2:8" ht="28.2" customHeight="1" x14ac:dyDescent="0.3">
      <c r="B323" s="478"/>
      <c r="C323" s="481"/>
      <c r="D323" s="366" t="s">
        <v>688</v>
      </c>
      <c r="E323" s="354" t="s">
        <v>546</v>
      </c>
      <c r="F323" s="35">
        <f t="shared" si="35"/>
        <v>18.745000000000001</v>
      </c>
      <c r="G323" s="36">
        <v>16.3</v>
      </c>
      <c r="H323" s="38">
        <f t="shared" si="36"/>
        <v>14.670000000000002</v>
      </c>
    </row>
    <row r="324" spans="2:8" ht="28.2" customHeight="1" x14ac:dyDescent="0.3">
      <c r="B324" s="478"/>
      <c r="C324" s="481"/>
      <c r="D324" s="366" t="s">
        <v>689</v>
      </c>
      <c r="E324" s="354" t="s">
        <v>546</v>
      </c>
      <c r="F324" s="35">
        <f t="shared" si="35"/>
        <v>20.7</v>
      </c>
      <c r="G324" s="36">
        <v>18</v>
      </c>
      <c r="H324" s="38">
        <f t="shared" si="36"/>
        <v>16.2</v>
      </c>
    </row>
    <row r="325" spans="2:8" ht="28.2" customHeight="1" x14ac:dyDescent="0.3">
      <c r="B325" s="478"/>
      <c r="C325" s="481"/>
      <c r="D325" s="366" t="s">
        <v>690</v>
      </c>
      <c r="E325" s="354" t="s">
        <v>546</v>
      </c>
      <c r="F325" s="35">
        <f t="shared" si="35"/>
        <v>20.7</v>
      </c>
      <c r="G325" s="36">
        <v>18</v>
      </c>
      <c r="H325" s="38">
        <f t="shared" si="36"/>
        <v>16.2</v>
      </c>
    </row>
    <row r="326" spans="2:8" ht="28.2" customHeight="1" x14ac:dyDescent="0.3">
      <c r="B326" s="478"/>
      <c r="C326" s="481"/>
      <c r="D326" s="366" t="s">
        <v>354</v>
      </c>
      <c r="E326" s="354" t="s">
        <v>546</v>
      </c>
      <c r="F326" s="35">
        <f t="shared" si="35"/>
        <v>46</v>
      </c>
      <c r="G326" s="36">
        <v>40</v>
      </c>
      <c r="H326" s="38">
        <f t="shared" si="36"/>
        <v>36</v>
      </c>
    </row>
    <row r="327" spans="2:8" ht="28.2" customHeight="1" thickBot="1" x14ac:dyDescent="0.35">
      <c r="B327" s="479"/>
      <c r="C327" s="482"/>
      <c r="D327" s="370" t="s">
        <v>353</v>
      </c>
      <c r="E327" s="358" t="s">
        <v>546</v>
      </c>
      <c r="F327" s="285">
        <f t="shared" si="35"/>
        <v>22.505499999999998</v>
      </c>
      <c r="G327" s="198">
        <v>19.57</v>
      </c>
      <c r="H327" s="226">
        <f t="shared" si="36"/>
        <v>17.613</v>
      </c>
    </row>
    <row r="328" spans="2:8" ht="40.5" customHeight="1" x14ac:dyDescent="0.3">
      <c r="B328" s="539"/>
      <c r="C328" s="558" t="s">
        <v>471</v>
      </c>
      <c r="D328" s="365" t="s">
        <v>472</v>
      </c>
      <c r="E328" s="353" t="s">
        <v>546</v>
      </c>
      <c r="F328" s="48">
        <f t="shared" si="35"/>
        <v>15.179999999999998</v>
      </c>
      <c r="G328" s="49">
        <v>13.2</v>
      </c>
      <c r="H328" s="51">
        <f t="shared" si="36"/>
        <v>11.879999999999999</v>
      </c>
    </row>
    <row r="329" spans="2:8" ht="40.5" customHeight="1" x14ac:dyDescent="0.3">
      <c r="B329" s="478"/>
      <c r="C329" s="559"/>
      <c r="D329" s="366" t="s">
        <v>693</v>
      </c>
      <c r="E329" s="354" t="s">
        <v>546</v>
      </c>
      <c r="F329" s="35">
        <f t="shared" si="35"/>
        <v>13.225</v>
      </c>
      <c r="G329" s="36">
        <v>11.5</v>
      </c>
      <c r="H329" s="38">
        <f t="shared" si="36"/>
        <v>10.35</v>
      </c>
    </row>
    <row r="330" spans="2:8" ht="40.5" customHeight="1" x14ac:dyDescent="0.3">
      <c r="B330" s="478"/>
      <c r="C330" s="559"/>
      <c r="D330" s="366" t="s">
        <v>576</v>
      </c>
      <c r="E330" s="354" t="s">
        <v>546</v>
      </c>
      <c r="F330" s="35">
        <f t="shared" si="35"/>
        <v>44.849999999999994</v>
      </c>
      <c r="G330" s="36">
        <v>39</v>
      </c>
      <c r="H330" s="38">
        <f t="shared" si="36"/>
        <v>35.1</v>
      </c>
    </row>
    <row r="331" spans="2:8" ht="40.5" customHeight="1" x14ac:dyDescent="0.3">
      <c r="B331" s="479"/>
      <c r="C331" s="559"/>
      <c r="D331" s="369" t="s">
        <v>691</v>
      </c>
      <c r="E331" s="358" t="s">
        <v>546</v>
      </c>
      <c r="F331" s="285">
        <f t="shared" si="35"/>
        <v>36.799999999999997</v>
      </c>
      <c r="G331" s="198">
        <v>32</v>
      </c>
      <c r="H331" s="226">
        <f t="shared" si="36"/>
        <v>28.8</v>
      </c>
    </row>
    <row r="332" spans="2:8" ht="46.5" customHeight="1" thickBot="1" x14ac:dyDescent="0.35">
      <c r="B332" s="540"/>
      <c r="C332" s="560"/>
      <c r="D332" s="370" t="s">
        <v>473</v>
      </c>
      <c r="E332" s="355" t="s">
        <v>546</v>
      </c>
      <c r="F332" s="40">
        <f t="shared" si="35"/>
        <v>14.95</v>
      </c>
      <c r="G332" s="41">
        <v>13</v>
      </c>
      <c r="H332" s="43">
        <f t="shared" si="36"/>
        <v>11.700000000000001</v>
      </c>
    </row>
    <row r="333" spans="2:8" ht="46.5" customHeight="1" x14ac:dyDescent="0.3">
      <c r="B333" s="595"/>
      <c r="C333" s="577" t="s">
        <v>309</v>
      </c>
      <c r="D333" s="365" t="s">
        <v>577</v>
      </c>
      <c r="E333" s="368" t="s">
        <v>546</v>
      </c>
      <c r="F333" s="33">
        <f t="shared" si="35"/>
        <v>7.589999999999999</v>
      </c>
      <c r="G333" s="280">
        <v>6.6</v>
      </c>
      <c r="H333" s="34">
        <f t="shared" ref="H333:H338" si="37">+G333*0.925</f>
        <v>6.1049999999999995</v>
      </c>
    </row>
    <row r="334" spans="2:8" ht="46.5" customHeight="1" x14ac:dyDescent="0.3">
      <c r="B334" s="596"/>
      <c r="C334" s="578"/>
      <c r="D334" s="366" t="s">
        <v>692</v>
      </c>
      <c r="E334" s="354" t="s">
        <v>502</v>
      </c>
      <c r="F334" s="35">
        <f t="shared" si="35"/>
        <v>8.2799999999999994</v>
      </c>
      <c r="G334" s="278">
        <v>7.2</v>
      </c>
      <c r="H334" s="38">
        <f t="shared" si="37"/>
        <v>6.66</v>
      </c>
    </row>
    <row r="335" spans="2:8" ht="46.5" customHeight="1" x14ac:dyDescent="0.3">
      <c r="B335" s="596"/>
      <c r="C335" s="578"/>
      <c r="D335" s="366" t="s">
        <v>578</v>
      </c>
      <c r="E335" s="354" t="s">
        <v>546</v>
      </c>
      <c r="F335" s="35">
        <f t="shared" si="35"/>
        <v>69</v>
      </c>
      <c r="G335" s="278">
        <v>60</v>
      </c>
      <c r="H335" s="38">
        <f t="shared" si="37"/>
        <v>55.5</v>
      </c>
    </row>
    <row r="336" spans="2:8" ht="43.5" customHeight="1" x14ac:dyDescent="0.3">
      <c r="B336" s="596"/>
      <c r="C336" s="578"/>
      <c r="D336" s="366" t="s">
        <v>579</v>
      </c>
      <c r="E336" s="354" t="s">
        <v>546</v>
      </c>
      <c r="F336" s="35">
        <f t="shared" si="35"/>
        <v>105.8</v>
      </c>
      <c r="G336" s="278">
        <v>92</v>
      </c>
      <c r="H336" s="38">
        <f t="shared" si="37"/>
        <v>85.100000000000009</v>
      </c>
    </row>
    <row r="337" spans="2:8" ht="43.5" customHeight="1" x14ac:dyDescent="0.3">
      <c r="B337" s="597"/>
      <c r="C337" s="579"/>
      <c r="D337" s="369" t="s">
        <v>310</v>
      </c>
      <c r="E337" s="358" t="s">
        <v>546</v>
      </c>
      <c r="F337" s="285">
        <f t="shared" si="35"/>
        <v>172.5</v>
      </c>
      <c r="G337" s="289">
        <v>150</v>
      </c>
      <c r="H337" s="226">
        <f t="shared" si="37"/>
        <v>138.75</v>
      </c>
    </row>
    <row r="338" spans="2:8" ht="38.25" customHeight="1" thickBot="1" x14ac:dyDescent="0.35">
      <c r="B338" s="572"/>
      <c r="C338" s="580"/>
      <c r="D338" s="391" t="s">
        <v>580</v>
      </c>
      <c r="E338" s="390" t="s">
        <v>546</v>
      </c>
      <c r="F338" s="40">
        <f t="shared" si="35"/>
        <v>155.25</v>
      </c>
      <c r="G338" s="279">
        <v>135</v>
      </c>
      <c r="H338" s="43">
        <f t="shared" si="37"/>
        <v>124.875</v>
      </c>
    </row>
    <row r="339" spans="2:8" ht="37.5" customHeight="1" x14ac:dyDescent="0.3"/>
    <row r="340" spans="2:8" ht="37.5" customHeight="1" thickBot="1" x14ac:dyDescent="0.35"/>
    <row r="341" spans="2:8" ht="21.6" customHeight="1" x14ac:dyDescent="0.3">
      <c r="B341" s="581" t="s">
        <v>469</v>
      </c>
      <c r="C341" s="582"/>
      <c r="D341" s="583"/>
      <c r="E341" s="283"/>
      <c r="F341" s="283"/>
      <c r="G341" s="284"/>
      <c r="H341" s="315" t="s">
        <v>499</v>
      </c>
    </row>
    <row r="342" spans="2:8" ht="15" customHeight="1" thickBot="1" x14ac:dyDescent="0.35">
      <c r="B342" s="233" t="s">
        <v>58</v>
      </c>
      <c r="C342" s="234" t="s">
        <v>59</v>
      </c>
      <c r="D342" s="234" t="s">
        <v>75</v>
      </c>
      <c r="E342" s="316" t="s">
        <v>499</v>
      </c>
      <c r="F342" s="319" t="s">
        <v>10</v>
      </c>
      <c r="G342" s="319" t="s">
        <v>72</v>
      </c>
      <c r="H342" s="320" t="s">
        <v>73</v>
      </c>
    </row>
    <row r="343" spans="2:8" ht="33.6" customHeight="1" x14ac:dyDescent="0.3">
      <c r="B343" s="571"/>
      <c r="C343" s="573" t="s">
        <v>160</v>
      </c>
      <c r="D343" s="365" t="s">
        <v>238</v>
      </c>
      <c r="E343" s="353" t="s">
        <v>546</v>
      </c>
      <c r="F343" s="48">
        <f t="shared" ref="F343:F348" si="38">+G343*1.15</f>
        <v>7.2219999999999995</v>
      </c>
      <c r="G343" s="49">
        <v>6.28</v>
      </c>
      <c r="H343" s="51">
        <f>+G343*0.925</f>
        <v>5.8090000000000002</v>
      </c>
    </row>
    <row r="344" spans="2:8" ht="27" thickBot="1" x14ac:dyDescent="0.35">
      <c r="B344" s="572"/>
      <c r="C344" s="574"/>
      <c r="D344" s="370" t="s">
        <v>364</v>
      </c>
      <c r="E344" s="355" t="s">
        <v>502</v>
      </c>
      <c r="F344" s="40">
        <f t="shared" si="38"/>
        <v>4.0019999999999998</v>
      </c>
      <c r="G344" s="41">
        <v>3.48</v>
      </c>
      <c r="H344" s="43">
        <f t="shared" ref="H344:H379" si="39">+G344*0.925</f>
        <v>3.2190000000000003</v>
      </c>
    </row>
    <row r="345" spans="2:8" ht="26.4" customHeight="1" x14ac:dyDescent="0.3">
      <c r="B345" s="483"/>
      <c r="C345" s="517" t="s">
        <v>94</v>
      </c>
      <c r="D345" s="384" t="s">
        <v>105</v>
      </c>
      <c r="E345" s="353" t="s">
        <v>502</v>
      </c>
      <c r="F345" s="48">
        <f t="shared" si="38"/>
        <v>1.6099999999999999</v>
      </c>
      <c r="G345" s="49">
        <v>1.4</v>
      </c>
      <c r="H345" s="51">
        <f t="shared" si="39"/>
        <v>1.2949999999999999</v>
      </c>
    </row>
    <row r="346" spans="2:8" ht="26.4" customHeight="1" thickBot="1" x14ac:dyDescent="0.35">
      <c r="B346" s="485"/>
      <c r="C346" s="575"/>
      <c r="D346" s="392" t="s">
        <v>95</v>
      </c>
      <c r="E346" s="355" t="s">
        <v>502</v>
      </c>
      <c r="F346" s="40">
        <f t="shared" si="38"/>
        <v>2.5299999999999998</v>
      </c>
      <c r="G346" s="41">
        <v>2.2000000000000002</v>
      </c>
      <c r="H346" s="43">
        <f t="shared" si="39"/>
        <v>2.0350000000000001</v>
      </c>
    </row>
    <row r="347" spans="2:8" ht="26.4" x14ac:dyDescent="0.3">
      <c r="B347" s="483"/>
      <c r="C347" s="486" t="s">
        <v>461</v>
      </c>
      <c r="D347" s="384" t="s">
        <v>468</v>
      </c>
      <c r="E347" s="353" t="s">
        <v>546</v>
      </c>
      <c r="F347" s="48">
        <f t="shared" si="38"/>
        <v>8.7399999999999984</v>
      </c>
      <c r="G347" s="49">
        <v>7.6</v>
      </c>
      <c r="H347" s="51">
        <f>+G347*0.9</f>
        <v>6.84</v>
      </c>
    </row>
    <row r="348" spans="2:8" ht="24.75" customHeight="1" x14ac:dyDescent="0.3">
      <c r="B348" s="484"/>
      <c r="C348" s="487"/>
      <c r="D348" s="385" t="s">
        <v>462</v>
      </c>
      <c r="E348" s="354" t="s">
        <v>546</v>
      </c>
      <c r="F348" s="35">
        <f t="shared" si="38"/>
        <v>10.234999999999999</v>
      </c>
      <c r="G348" s="36">
        <v>8.9</v>
      </c>
      <c r="H348" s="38">
        <f t="shared" si="39"/>
        <v>8.2324999999999999</v>
      </c>
    </row>
    <row r="349" spans="2:8" ht="30" customHeight="1" x14ac:dyDescent="0.3">
      <c r="B349" s="484"/>
      <c r="C349" s="487"/>
      <c r="D349" s="385" t="s">
        <v>463</v>
      </c>
      <c r="E349" s="354" t="s">
        <v>546</v>
      </c>
      <c r="F349" s="35">
        <f t="shared" ref="F349:F379" si="40">+G349*1.15</f>
        <v>11.27</v>
      </c>
      <c r="G349" s="36">
        <v>9.8000000000000007</v>
      </c>
      <c r="H349" s="38">
        <f t="shared" si="39"/>
        <v>9.0650000000000013</v>
      </c>
    </row>
    <row r="350" spans="2:8" ht="26.4" x14ac:dyDescent="0.3">
      <c r="B350" s="484"/>
      <c r="C350" s="487"/>
      <c r="D350" s="385" t="s">
        <v>432</v>
      </c>
      <c r="E350" s="354" t="s">
        <v>546</v>
      </c>
      <c r="F350" s="35">
        <f t="shared" si="40"/>
        <v>13.914999999999999</v>
      </c>
      <c r="G350" s="36">
        <v>12.1</v>
      </c>
      <c r="H350" s="38">
        <f t="shared" si="39"/>
        <v>11.192500000000001</v>
      </c>
    </row>
    <row r="351" spans="2:8" ht="27" thickBot="1" x14ac:dyDescent="0.35">
      <c r="B351" s="485"/>
      <c r="C351" s="488"/>
      <c r="D351" s="373" t="s">
        <v>433</v>
      </c>
      <c r="E351" s="355" t="s">
        <v>546</v>
      </c>
      <c r="F351" s="40">
        <f t="shared" si="40"/>
        <v>17.02</v>
      </c>
      <c r="G351" s="41">
        <v>14.8</v>
      </c>
      <c r="H351" s="43">
        <f t="shared" si="39"/>
        <v>13.690000000000001</v>
      </c>
    </row>
    <row r="352" spans="2:8" ht="26.4" x14ac:dyDescent="0.3">
      <c r="B352" s="483"/>
      <c r="C352" s="486" t="s">
        <v>465</v>
      </c>
      <c r="D352" s="384" t="s">
        <v>464</v>
      </c>
      <c r="E352" s="353" t="s">
        <v>546</v>
      </c>
      <c r="F352" s="48">
        <f t="shared" si="40"/>
        <v>12.017499999999998</v>
      </c>
      <c r="G352" s="49">
        <v>10.45</v>
      </c>
      <c r="H352" s="51">
        <f t="shared" si="39"/>
        <v>9.6662499999999998</v>
      </c>
    </row>
    <row r="353" spans="2:8" ht="26.4" x14ac:dyDescent="0.3">
      <c r="B353" s="484"/>
      <c r="C353" s="487"/>
      <c r="D353" s="385" t="s">
        <v>148</v>
      </c>
      <c r="E353" s="354" t="s">
        <v>546</v>
      </c>
      <c r="F353" s="35">
        <f t="shared" si="40"/>
        <v>15.409999999999998</v>
      </c>
      <c r="G353" s="36">
        <v>13.4</v>
      </c>
      <c r="H353" s="38">
        <f t="shared" si="39"/>
        <v>12.395000000000001</v>
      </c>
    </row>
    <row r="354" spans="2:8" ht="26.4" x14ac:dyDescent="0.3">
      <c r="B354" s="484"/>
      <c r="C354" s="487"/>
      <c r="D354" s="385" t="s">
        <v>435</v>
      </c>
      <c r="E354" s="354" t="s">
        <v>546</v>
      </c>
      <c r="F354" s="35">
        <f t="shared" si="40"/>
        <v>16.559999999999999</v>
      </c>
      <c r="G354" s="36">
        <v>14.4</v>
      </c>
      <c r="H354" s="38">
        <f t="shared" si="39"/>
        <v>13.32</v>
      </c>
    </row>
    <row r="355" spans="2:8" ht="27" thickBot="1" x14ac:dyDescent="0.35">
      <c r="B355" s="485"/>
      <c r="C355" s="488"/>
      <c r="D355" s="373" t="s">
        <v>149</v>
      </c>
      <c r="E355" s="355" t="s">
        <v>546</v>
      </c>
      <c r="F355" s="40">
        <f t="shared" si="40"/>
        <v>19.526999999999997</v>
      </c>
      <c r="G355" s="41">
        <v>16.98</v>
      </c>
      <c r="H355" s="43">
        <f t="shared" si="39"/>
        <v>15.706500000000002</v>
      </c>
    </row>
    <row r="356" spans="2:8" ht="33.6" customHeight="1" x14ac:dyDescent="0.3">
      <c r="B356" s="483"/>
      <c r="C356" s="486" t="s">
        <v>466</v>
      </c>
      <c r="D356" s="384" t="s">
        <v>373</v>
      </c>
      <c r="E356" s="353" t="s">
        <v>546</v>
      </c>
      <c r="F356" s="48">
        <f t="shared" si="40"/>
        <v>12.017499999999998</v>
      </c>
      <c r="G356" s="49">
        <v>10.45</v>
      </c>
      <c r="H356" s="51">
        <f t="shared" si="39"/>
        <v>9.6662499999999998</v>
      </c>
    </row>
    <row r="357" spans="2:8" ht="33.6" customHeight="1" thickBot="1" x14ac:dyDescent="0.35">
      <c r="B357" s="485"/>
      <c r="C357" s="488"/>
      <c r="D357" s="373" t="s">
        <v>372</v>
      </c>
      <c r="E357" s="355" t="s">
        <v>546</v>
      </c>
      <c r="F357" s="40">
        <f t="shared" si="40"/>
        <v>13.650499999999997</v>
      </c>
      <c r="G357" s="41">
        <v>11.87</v>
      </c>
      <c r="H357" s="43">
        <f t="shared" si="39"/>
        <v>10.979749999999999</v>
      </c>
    </row>
    <row r="358" spans="2:8" ht="25.2" customHeight="1" x14ac:dyDescent="0.3">
      <c r="B358" s="492"/>
      <c r="C358" s="551" t="s">
        <v>467</v>
      </c>
      <c r="D358" s="384" t="s">
        <v>434</v>
      </c>
      <c r="E358" s="353" t="s">
        <v>546</v>
      </c>
      <c r="F358" s="48">
        <f t="shared" si="40"/>
        <v>17.077499999999997</v>
      </c>
      <c r="G358" s="49">
        <v>14.85</v>
      </c>
      <c r="H358" s="51">
        <f t="shared" si="39"/>
        <v>13.73625</v>
      </c>
    </row>
    <row r="359" spans="2:8" ht="25.2" customHeight="1" x14ac:dyDescent="0.3">
      <c r="B359" s="556"/>
      <c r="C359" s="576"/>
      <c r="D359" s="393" t="s">
        <v>694</v>
      </c>
      <c r="E359" s="394" t="s">
        <v>546</v>
      </c>
      <c r="F359" s="348">
        <f t="shared" si="40"/>
        <v>14.777499999999998</v>
      </c>
      <c r="G359" s="349">
        <v>12.85</v>
      </c>
      <c r="H359" s="350">
        <f t="shared" si="39"/>
        <v>11.88625</v>
      </c>
    </row>
    <row r="360" spans="2:8" ht="25.2" customHeight="1" thickBot="1" x14ac:dyDescent="0.35">
      <c r="B360" s="493"/>
      <c r="C360" s="554"/>
      <c r="D360" s="373" t="s">
        <v>371</v>
      </c>
      <c r="E360" s="355" t="s">
        <v>546</v>
      </c>
      <c r="F360" s="40">
        <f t="shared" si="40"/>
        <v>8.9699999999999989</v>
      </c>
      <c r="G360" s="41">
        <v>7.8</v>
      </c>
      <c r="H360" s="43">
        <f t="shared" si="39"/>
        <v>7.2149999999999999</v>
      </c>
    </row>
    <row r="361" spans="2:8" ht="39.6" customHeight="1" x14ac:dyDescent="0.3">
      <c r="B361" s="492"/>
      <c r="C361" s="568" t="s">
        <v>153</v>
      </c>
      <c r="D361" s="384" t="s">
        <v>154</v>
      </c>
      <c r="E361" s="353" t="s">
        <v>546</v>
      </c>
      <c r="F361" s="48">
        <f t="shared" si="40"/>
        <v>15.524999999999999</v>
      </c>
      <c r="G361" s="49">
        <v>13.5</v>
      </c>
      <c r="H361" s="51">
        <f t="shared" si="39"/>
        <v>12.487500000000001</v>
      </c>
    </row>
    <row r="362" spans="2:8" ht="39.6" customHeight="1" x14ac:dyDescent="0.3">
      <c r="B362" s="496"/>
      <c r="C362" s="569"/>
      <c r="D362" s="385" t="s">
        <v>436</v>
      </c>
      <c r="E362" s="354" t="s">
        <v>546</v>
      </c>
      <c r="F362" s="35">
        <f t="shared" si="40"/>
        <v>92</v>
      </c>
      <c r="G362" s="36">
        <v>80</v>
      </c>
      <c r="H362" s="38">
        <f t="shared" si="39"/>
        <v>74</v>
      </c>
    </row>
    <row r="363" spans="2:8" ht="39.6" customHeight="1" thickBot="1" x14ac:dyDescent="0.35">
      <c r="B363" s="493"/>
      <c r="C363" s="570"/>
      <c r="D363" s="373" t="s">
        <v>437</v>
      </c>
      <c r="E363" s="355" t="s">
        <v>546</v>
      </c>
      <c r="F363" s="40">
        <f t="shared" si="40"/>
        <v>133.39999999999998</v>
      </c>
      <c r="G363" s="41">
        <v>116</v>
      </c>
      <c r="H363" s="43">
        <f t="shared" si="39"/>
        <v>107.30000000000001</v>
      </c>
    </row>
    <row r="364" spans="2:8" ht="33.6" customHeight="1" x14ac:dyDescent="0.3">
      <c r="B364" s="483"/>
      <c r="C364" s="486" t="s">
        <v>157</v>
      </c>
      <c r="D364" s="384" t="s">
        <v>155</v>
      </c>
      <c r="E364" s="353" t="s">
        <v>546</v>
      </c>
      <c r="F364" s="48">
        <f t="shared" si="40"/>
        <v>141.44999999999999</v>
      </c>
      <c r="G364" s="49">
        <v>123</v>
      </c>
      <c r="H364" s="51">
        <f t="shared" si="39"/>
        <v>113.77500000000001</v>
      </c>
    </row>
    <row r="365" spans="2:8" ht="28.8" customHeight="1" x14ac:dyDescent="0.3">
      <c r="B365" s="484"/>
      <c r="C365" s="487"/>
      <c r="D365" s="385" t="s">
        <v>713</v>
      </c>
      <c r="E365" s="354" t="s">
        <v>546</v>
      </c>
      <c r="F365" s="35">
        <f t="shared" si="40"/>
        <v>108.1</v>
      </c>
      <c r="G365" s="36">
        <v>94</v>
      </c>
      <c r="H365" s="38">
        <f t="shared" si="39"/>
        <v>86.95</v>
      </c>
    </row>
    <row r="366" spans="2:8" ht="37.5" customHeight="1" x14ac:dyDescent="0.3">
      <c r="B366" s="484"/>
      <c r="C366" s="487"/>
      <c r="D366" s="385" t="s">
        <v>245</v>
      </c>
      <c r="E366" s="354" t="s">
        <v>546</v>
      </c>
      <c r="F366" s="35">
        <f t="shared" si="40"/>
        <v>72.449999999999989</v>
      </c>
      <c r="G366" s="36">
        <v>63</v>
      </c>
      <c r="H366" s="38">
        <f t="shared" si="39"/>
        <v>58.275000000000006</v>
      </c>
    </row>
    <row r="367" spans="2:8" ht="26.4" x14ac:dyDescent="0.3">
      <c r="B367" s="484"/>
      <c r="C367" s="487"/>
      <c r="D367" s="385" t="s">
        <v>246</v>
      </c>
      <c r="E367" s="354" t="s">
        <v>546</v>
      </c>
      <c r="F367" s="35">
        <f t="shared" si="40"/>
        <v>22.747</v>
      </c>
      <c r="G367" s="36">
        <v>19.78</v>
      </c>
      <c r="H367" s="38">
        <f t="shared" si="39"/>
        <v>18.296500000000002</v>
      </c>
    </row>
    <row r="368" spans="2:8" x14ac:dyDescent="0.3">
      <c r="B368" s="484"/>
      <c r="C368" s="487"/>
      <c r="D368" s="385" t="s">
        <v>581</v>
      </c>
      <c r="E368" s="354" t="s">
        <v>546</v>
      </c>
      <c r="F368" s="35">
        <f t="shared" si="40"/>
        <v>35.65</v>
      </c>
      <c r="G368" s="36">
        <v>31</v>
      </c>
      <c r="H368" s="38">
        <f t="shared" si="39"/>
        <v>28.675000000000001</v>
      </c>
    </row>
    <row r="369" spans="2:8" ht="26.4" x14ac:dyDescent="0.3">
      <c r="B369" s="484"/>
      <c r="C369" s="487"/>
      <c r="D369" s="385" t="s">
        <v>247</v>
      </c>
      <c r="E369" s="354" t="s">
        <v>546</v>
      </c>
      <c r="F369" s="35">
        <f t="shared" si="40"/>
        <v>38.225999999999999</v>
      </c>
      <c r="G369" s="36">
        <v>33.24</v>
      </c>
      <c r="H369" s="38">
        <f t="shared" si="39"/>
        <v>30.747000000000003</v>
      </c>
    </row>
    <row r="370" spans="2:8" x14ac:dyDescent="0.3">
      <c r="B370" s="484"/>
      <c r="C370" s="487"/>
      <c r="D370" s="385" t="s">
        <v>438</v>
      </c>
      <c r="E370" s="354" t="s">
        <v>546</v>
      </c>
      <c r="F370" s="35">
        <f t="shared" si="40"/>
        <v>19.204999999999998</v>
      </c>
      <c r="G370" s="36">
        <v>16.7</v>
      </c>
      <c r="H370" s="38">
        <f t="shared" si="39"/>
        <v>15.4475</v>
      </c>
    </row>
    <row r="371" spans="2:8" ht="30.75" customHeight="1" x14ac:dyDescent="0.3">
      <c r="B371" s="484"/>
      <c r="C371" s="487"/>
      <c r="D371" s="385" t="s">
        <v>244</v>
      </c>
      <c r="E371" s="354" t="s">
        <v>546</v>
      </c>
      <c r="F371" s="35">
        <f t="shared" si="40"/>
        <v>16.904999999999998</v>
      </c>
      <c r="G371" s="36">
        <v>14.7</v>
      </c>
      <c r="H371" s="38">
        <f t="shared" si="39"/>
        <v>13.5975</v>
      </c>
    </row>
    <row r="372" spans="2:8" ht="27" thickBot="1" x14ac:dyDescent="0.35">
      <c r="B372" s="485"/>
      <c r="C372" s="488"/>
      <c r="D372" s="373" t="s">
        <v>243</v>
      </c>
      <c r="E372" s="355" t="s">
        <v>546</v>
      </c>
      <c r="F372" s="40">
        <f t="shared" si="40"/>
        <v>11.729999999999999</v>
      </c>
      <c r="G372" s="41">
        <v>10.199999999999999</v>
      </c>
      <c r="H372" s="43">
        <f t="shared" si="39"/>
        <v>9.4350000000000005</v>
      </c>
    </row>
    <row r="373" spans="2:8" ht="21" customHeight="1" x14ac:dyDescent="0.3">
      <c r="B373" s="483"/>
      <c r="C373" s="486" t="s">
        <v>158</v>
      </c>
      <c r="D373" s="365" t="s">
        <v>366</v>
      </c>
      <c r="E373" s="353" t="s">
        <v>546</v>
      </c>
      <c r="F373" s="48">
        <f t="shared" si="40"/>
        <v>7.6819999999999995</v>
      </c>
      <c r="G373" s="49">
        <v>6.68</v>
      </c>
      <c r="H373" s="51">
        <f t="shared" si="39"/>
        <v>6.1790000000000003</v>
      </c>
    </row>
    <row r="374" spans="2:8" x14ac:dyDescent="0.3">
      <c r="B374" s="484"/>
      <c r="C374" s="487"/>
      <c r="D374" s="366" t="s">
        <v>161</v>
      </c>
      <c r="E374" s="354" t="s">
        <v>546</v>
      </c>
      <c r="F374" s="35">
        <f t="shared" si="40"/>
        <v>7.7279999999999989</v>
      </c>
      <c r="G374" s="36">
        <v>6.72</v>
      </c>
      <c r="H374" s="38">
        <f t="shared" si="39"/>
        <v>6.2160000000000002</v>
      </c>
    </row>
    <row r="375" spans="2:8" x14ac:dyDescent="0.3">
      <c r="B375" s="484"/>
      <c r="C375" s="487"/>
      <c r="D375" s="366" t="s">
        <v>162</v>
      </c>
      <c r="E375" s="354" t="s">
        <v>546</v>
      </c>
      <c r="F375" s="35">
        <f t="shared" si="40"/>
        <v>3.726</v>
      </c>
      <c r="G375" s="36">
        <v>3.24</v>
      </c>
      <c r="H375" s="38">
        <f t="shared" si="39"/>
        <v>2.9970000000000003</v>
      </c>
    </row>
    <row r="376" spans="2:8" ht="21" customHeight="1" x14ac:dyDescent="0.3">
      <c r="B376" s="484"/>
      <c r="C376" s="487"/>
      <c r="D376" s="366" t="s">
        <v>297</v>
      </c>
      <c r="E376" s="354" t="s">
        <v>546</v>
      </c>
      <c r="F376" s="35">
        <f t="shared" si="40"/>
        <v>10.809999999999999</v>
      </c>
      <c r="G376" s="36">
        <v>9.4</v>
      </c>
      <c r="H376" s="38">
        <f t="shared" si="39"/>
        <v>8.6950000000000003</v>
      </c>
    </row>
    <row r="377" spans="2:8" ht="21" customHeight="1" x14ac:dyDescent="0.3">
      <c r="B377" s="484"/>
      <c r="C377" s="487"/>
      <c r="D377" s="366" t="s">
        <v>163</v>
      </c>
      <c r="E377" s="354" t="s">
        <v>546</v>
      </c>
      <c r="F377" s="35">
        <f t="shared" si="40"/>
        <v>7.3599999999999994</v>
      </c>
      <c r="G377" s="36">
        <v>6.4</v>
      </c>
      <c r="H377" s="38">
        <f t="shared" si="39"/>
        <v>5.9200000000000008</v>
      </c>
    </row>
    <row r="378" spans="2:8" ht="21" customHeight="1" x14ac:dyDescent="0.3">
      <c r="B378" s="484"/>
      <c r="C378" s="487"/>
      <c r="D378" s="366" t="s">
        <v>164</v>
      </c>
      <c r="E378" s="354" t="s">
        <v>546</v>
      </c>
      <c r="F378" s="35">
        <f t="shared" si="40"/>
        <v>6.3249999999999993</v>
      </c>
      <c r="G378" s="36">
        <v>5.5</v>
      </c>
      <c r="H378" s="38">
        <f t="shared" si="39"/>
        <v>5.0875000000000004</v>
      </c>
    </row>
    <row r="379" spans="2:8" ht="21" customHeight="1" thickBot="1" x14ac:dyDescent="0.35">
      <c r="B379" s="485"/>
      <c r="C379" s="488"/>
      <c r="D379" s="370" t="s">
        <v>165</v>
      </c>
      <c r="E379" s="355" t="s">
        <v>546</v>
      </c>
      <c r="F379" s="40">
        <f t="shared" si="40"/>
        <v>4.7494999999999994</v>
      </c>
      <c r="G379" s="41">
        <v>4.13</v>
      </c>
      <c r="H379" s="43">
        <f t="shared" si="39"/>
        <v>3.8202500000000001</v>
      </c>
    </row>
    <row r="380" spans="2:8" ht="21" customHeight="1" x14ac:dyDescent="0.3"/>
    <row r="381" spans="2:8" ht="21" customHeight="1" x14ac:dyDescent="0.3"/>
    <row r="382" spans="2:8" ht="21" customHeight="1" x14ac:dyDescent="0.3"/>
  </sheetData>
  <mergeCells count="137">
    <mergeCell ref="B341:D341"/>
    <mergeCell ref="C152:C163"/>
    <mergeCell ref="B152:B163"/>
    <mergeCell ref="B145:B151"/>
    <mergeCell ref="C145:C151"/>
    <mergeCell ref="B183:G183"/>
    <mergeCell ref="B211:G211"/>
    <mergeCell ref="B241:G241"/>
    <mergeCell ref="B333:B338"/>
    <mergeCell ref="C301:C306"/>
    <mergeCell ref="B301:B306"/>
    <mergeCell ref="B307:B308"/>
    <mergeCell ref="C213:C218"/>
    <mergeCell ref="B213:B218"/>
    <mergeCell ref="C219:C226"/>
    <mergeCell ref="B219:B226"/>
    <mergeCell ref="B227:B228"/>
    <mergeCell ref="C277:C285"/>
    <mergeCell ref="C258:C261"/>
    <mergeCell ref="C248:C250"/>
    <mergeCell ref="C229:C236"/>
    <mergeCell ref="B229:B236"/>
    <mergeCell ref="B248:B250"/>
    <mergeCell ref="C314:C317"/>
    <mergeCell ref="B277:B285"/>
    <mergeCell ref="B309:B310"/>
    <mergeCell ref="C309:C310"/>
    <mergeCell ref="C333:C338"/>
    <mergeCell ref="B318:B327"/>
    <mergeCell ref="B291:B292"/>
    <mergeCell ref="C291:C292"/>
    <mergeCell ref="B286:B290"/>
    <mergeCell ref="C293:C300"/>
    <mergeCell ref="B293:B300"/>
    <mergeCell ref="C262:C272"/>
    <mergeCell ref="B262:B272"/>
    <mergeCell ref="B275:G275"/>
    <mergeCell ref="B312:G312"/>
    <mergeCell ref="B237:B239"/>
    <mergeCell ref="C251:C253"/>
    <mergeCell ref="B203:B204"/>
    <mergeCell ref="B373:B379"/>
    <mergeCell ref="C373:C379"/>
    <mergeCell ref="B361:B363"/>
    <mergeCell ref="C361:C363"/>
    <mergeCell ref="B364:B372"/>
    <mergeCell ref="C364:C372"/>
    <mergeCell ref="B343:B344"/>
    <mergeCell ref="C343:C344"/>
    <mergeCell ref="B345:B346"/>
    <mergeCell ref="C345:C346"/>
    <mergeCell ref="B352:B355"/>
    <mergeCell ref="C356:C357"/>
    <mergeCell ref="B356:B357"/>
    <mergeCell ref="C358:C360"/>
    <mergeCell ref="B358:B360"/>
    <mergeCell ref="C347:C351"/>
    <mergeCell ref="B347:B351"/>
    <mergeCell ref="C352:C355"/>
    <mergeCell ref="B251:B253"/>
    <mergeCell ref="B254:B257"/>
    <mergeCell ref="C254:C257"/>
    <mergeCell ref="B80:B85"/>
    <mergeCell ref="C80:C85"/>
    <mergeCell ref="B164:B177"/>
    <mergeCell ref="C164:C177"/>
    <mergeCell ref="B128:B130"/>
    <mergeCell ref="C105:C109"/>
    <mergeCell ref="B105:B109"/>
    <mergeCell ref="B117:G117"/>
    <mergeCell ref="B328:B332"/>
    <mergeCell ref="C328:C332"/>
    <mergeCell ref="C307:C308"/>
    <mergeCell ref="B258:B261"/>
    <mergeCell ref="B198:B202"/>
    <mergeCell ref="C198:C202"/>
    <mergeCell ref="C203:C204"/>
    <mergeCell ref="C318:C327"/>
    <mergeCell ref="B314:B317"/>
    <mergeCell ref="B205:B206"/>
    <mergeCell ref="C205:C206"/>
    <mergeCell ref="B243:B247"/>
    <mergeCell ref="C227:C228"/>
    <mergeCell ref="C237:C239"/>
    <mergeCell ref="C243:C247"/>
    <mergeCell ref="C286:C290"/>
    <mergeCell ref="B3:H3"/>
    <mergeCell ref="B5:H5"/>
    <mergeCell ref="B6:H6"/>
    <mergeCell ref="B7:H7"/>
    <mergeCell ref="B8:G8"/>
    <mergeCell ref="B10:B13"/>
    <mergeCell ref="C10:C13"/>
    <mergeCell ref="C21:C24"/>
    <mergeCell ref="C25:C28"/>
    <mergeCell ref="B21:B24"/>
    <mergeCell ref="B25:B28"/>
    <mergeCell ref="B14:B17"/>
    <mergeCell ref="C14:C17"/>
    <mergeCell ref="B18:B20"/>
    <mergeCell ref="C18:C20"/>
    <mergeCell ref="B39:G39"/>
    <mergeCell ref="B41:B45"/>
    <mergeCell ref="C41:C45"/>
    <mergeCell ref="B54:B59"/>
    <mergeCell ref="C54:C59"/>
    <mergeCell ref="B73:B79"/>
    <mergeCell ref="C73:C79"/>
    <mergeCell ref="B60:B64"/>
    <mergeCell ref="B29:B36"/>
    <mergeCell ref="C29:C36"/>
    <mergeCell ref="C60:C64"/>
    <mergeCell ref="B50:B53"/>
    <mergeCell ref="C50:C53"/>
    <mergeCell ref="C46:C49"/>
    <mergeCell ref="B46:B49"/>
    <mergeCell ref="B65:B68"/>
    <mergeCell ref="C65:C68"/>
    <mergeCell ref="B71:G71"/>
    <mergeCell ref="B185:B197"/>
    <mergeCell ref="C185:C197"/>
    <mergeCell ref="B86:B93"/>
    <mergeCell ref="C86:C93"/>
    <mergeCell ref="C128:C130"/>
    <mergeCell ref="B131:B132"/>
    <mergeCell ref="C131:C132"/>
    <mergeCell ref="B119:B122"/>
    <mergeCell ref="C119:C122"/>
    <mergeCell ref="C133:C134"/>
    <mergeCell ref="B133:B134"/>
    <mergeCell ref="B143:G143"/>
    <mergeCell ref="B94:B104"/>
    <mergeCell ref="C94:C104"/>
    <mergeCell ref="B123:B127"/>
    <mergeCell ref="C123:C127"/>
    <mergeCell ref="B135:B136"/>
    <mergeCell ref="C135:C13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7E4F-361E-41F6-BA21-54FFAC6687B0}">
  <dimension ref="B1:D41"/>
  <sheetViews>
    <sheetView workbookViewId="0">
      <selection activeCell="C6" sqref="C6"/>
    </sheetView>
  </sheetViews>
  <sheetFormatPr baseColWidth="10" defaultRowHeight="14.4" x14ac:dyDescent="0.3"/>
  <cols>
    <col min="2" max="2" width="14.6640625" customWidth="1"/>
    <col min="3" max="3" width="24.109375" customWidth="1"/>
  </cols>
  <sheetData>
    <row r="1" spans="2:4" ht="15" thickBot="1" x14ac:dyDescent="0.35"/>
    <row r="2" spans="2:4" ht="20.399999999999999" x14ac:dyDescent="0.3">
      <c r="B2" s="778"/>
      <c r="C2" s="475" t="s">
        <v>379</v>
      </c>
      <c r="D2" s="767">
        <v>11</v>
      </c>
    </row>
    <row r="3" spans="2:4" ht="20.399999999999999" x14ac:dyDescent="0.3">
      <c r="B3" s="779"/>
      <c r="C3" s="476" t="s">
        <v>380</v>
      </c>
      <c r="D3" s="768">
        <v>6.05</v>
      </c>
    </row>
    <row r="4" spans="2:4" ht="20.399999999999999" x14ac:dyDescent="0.3">
      <c r="B4" s="779"/>
      <c r="C4" s="476" t="s">
        <v>440</v>
      </c>
      <c r="D4" s="768">
        <v>2.6</v>
      </c>
    </row>
    <row r="5" spans="2:4" ht="27" customHeight="1" x14ac:dyDescent="0.3">
      <c r="B5" s="779"/>
      <c r="C5" s="476" t="s">
        <v>802</v>
      </c>
      <c r="D5" s="768">
        <v>1.4</v>
      </c>
    </row>
    <row r="6" spans="2:4" ht="30.6" x14ac:dyDescent="0.3">
      <c r="B6" s="779"/>
      <c r="C6" s="476" t="s">
        <v>792</v>
      </c>
      <c r="D6" s="768">
        <v>1.4</v>
      </c>
    </row>
    <row r="7" spans="2:4" ht="31.2" thickBot="1" x14ac:dyDescent="0.35">
      <c r="B7" s="780"/>
      <c r="C7" s="474" t="s">
        <v>791</v>
      </c>
      <c r="D7" s="769">
        <v>1.6</v>
      </c>
    </row>
    <row r="8" spans="2:4" ht="15" thickBot="1" x14ac:dyDescent="0.35">
      <c r="C8" s="781"/>
    </row>
    <row r="9" spans="2:4" ht="30" customHeight="1" x14ac:dyDescent="0.3">
      <c r="B9" s="770"/>
      <c r="C9" s="771" t="s">
        <v>397</v>
      </c>
      <c r="D9" s="767">
        <v>0.8</v>
      </c>
    </row>
    <row r="10" spans="2:4" ht="30" customHeight="1" x14ac:dyDescent="0.3">
      <c r="B10" s="772"/>
      <c r="C10" s="765" t="s">
        <v>793</v>
      </c>
      <c r="D10" s="768">
        <v>2</v>
      </c>
    </row>
    <row r="11" spans="2:4" ht="30" customHeight="1" thickBot="1" x14ac:dyDescent="0.35">
      <c r="B11" s="773"/>
      <c r="C11" s="774" t="s">
        <v>596</v>
      </c>
      <c r="D11" s="769">
        <v>4.05</v>
      </c>
    </row>
    <row r="12" spans="2:4" ht="15" thickBot="1" x14ac:dyDescent="0.35">
      <c r="C12" s="781"/>
    </row>
    <row r="13" spans="2:4" ht="25.8" customHeight="1" x14ac:dyDescent="0.3">
      <c r="B13" s="719"/>
      <c r="C13" s="771" t="s">
        <v>507</v>
      </c>
      <c r="D13" s="767">
        <v>0.41</v>
      </c>
    </row>
    <row r="14" spans="2:4" ht="25.8" customHeight="1" x14ac:dyDescent="0.3">
      <c r="B14" s="723"/>
      <c r="C14" s="765" t="s">
        <v>508</v>
      </c>
      <c r="D14" s="768">
        <v>0.16</v>
      </c>
    </row>
    <row r="15" spans="2:4" ht="25.8" customHeight="1" x14ac:dyDescent="0.3">
      <c r="B15" s="723"/>
      <c r="C15" s="765" t="s">
        <v>795</v>
      </c>
      <c r="D15" s="768">
        <v>0.21</v>
      </c>
    </row>
    <row r="16" spans="2:4" ht="25.8" customHeight="1" x14ac:dyDescent="0.3">
      <c r="B16" s="723"/>
      <c r="C16" s="765" t="s">
        <v>368</v>
      </c>
      <c r="D16" s="768">
        <v>0.63</v>
      </c>
    </row>
    <row r="17" spans="2:4" ht="25.8" customHeight="1" x14ac:dyDescent="0.3">
      <c r="B17" s="723"/>
      <c r="C17" s="765" t="s">
        <v>597</v>
      </c>
      <c r="D17" s="768">
        <v>0.38</v>
      </c>
    </row>
    <row r="18" spans="2:4" ht="25.8" customHeight="1" x14ac:dyDescent="0.3">
      <c r="B18" s="723"/>
      <c r="C18" s="765" t="s">
        <v>794</v>
      </c>
      <c r="D18" s="768">
        <v>0.28000000000000003</v>
      </c>
    </row>
    <row r="19" spans="2:4" ht="25.8" customHeight="1" x14ac:dyDescent="0.3">
      <c r="B19" s="723"/>
      <c r="C19" s="765" t="s">
        <v>796</v>
      </c>
      <c r="D19" s="768">
        <v>0.3</v>
      </c>
    </row>
    <row r="20" spans="2:4" ht="25.8" customHeight="1" thickBot="1" x14ac:dyDescent="0.35">
      <c r="B20" s="720"/>
      <c r="C20" s="774" t="s">
        <v>375</v>
      </c>
      <c r="D20" s="769">
        <v>10.71</v>
      </c>
    </row>
    <row r="21" spans="2:4" x14ac:dyDescent="0.3">
      <c r="C21" s="781"/>
    </row>
    <row r="22" spans="2:4" ht="27.6" customHeight="1" x14ac:dyDescent="0.3">
      <c r="B22" s="764"/>
      <c r="C22" s="765" t="s">
        <v>798</v>
      </c>
      <c r="D22" s="766">
        <v>0.28999999999999998</v>
      </c>
    </row>
    <row r="23" spans="2:4" ht="27.6" customHeight="1" x14ac:dyDescent="0.3">
      <c r="B23" s="764"/>
      <c r="C23" s="765" t="s">
        <v>799</v>
      </c>
      <c r="D23" s="766">
        <v>0.5</v>
      </c>
    </row>
    <row r="24" spans="2:4" ht="27.6" customHeight="1" x14ac:dyDescent="0.3">
      <c r="B24" s="764"/>
      <c r="C24" s="765" t="s">
        <v>800</v>
      </c>
      <c r="D24" s="766">
        <v>0.77</v>
      </c>
    </row>
    <row r="25" spans="2:4" ht="27.6" customHeight="1" x14ac:dyDescent="0.3">
      <c r="B25" s="764"/>
      <c r="C25" s="765" t="s">
        <v>801</v>
      </c>
      <c r="D25" s="766">
        <v>1.58</v>
      </c>
    </row>
    <row r="26" spans="2:4" ht="27.6" customHeight="1" x14ac:dyDescent="0.3">
      <c r="B26" s="764"/>
      <c r="C26" s="765" t="s">
        <v>557</v>
      </c>
      <c r="D26" s="766">
        <v>2.46</v>
      </c>
    </row>
    <row r="27" spans="2:4" ht="15" thickBot="1" x14ac:dyDescent="0.35">
      <c r="C27" s="781"/>
    </row>
    <row r="28" spans="2:4" ht="35.4" customHeight="1" x14ac:dyDescent="0.3">
      <c r="B28" s="506"/>
      <c r="C28" s="771" t="s">
        <v>631</v>
      </c>
      <c r="D28" s="767">
        <v>0.98</v>
      </c>
    </row>
    <row r="29" spans="2:4" ht="35.4" customHeight="1" x14ac:dyDescent="0.3">
      <c r="B29" s="619"/>
      <c r="C29" s="765" t="s">
        <v>630</v>
      </c>
      <c r="D29" s="768">
        <v>1.1000000000000001</v>
      </c>
    </row>
    <row r="30" spans="2:4" ht="35.4" customHeight="1" x14ac:dyDescent="0.3">
      <c r="B30" s="619"/>
      <c r="C30" s="765" t="s">
        <v>634</v>
      </c>
      <c r="D30" s="768">
        <v>2.61</v>
      </c>
    </row>
    <row r="31" spans="2:4" ht="35.4" customHeight="1" x14ac:dyDescent="0.3">
      <c r="B31" s="619"/>
      <c r="C31" s="765" t="s">
        <v>421</v>
      </c>
      <c r="D31" s="768">
        <v>5.6</v>
      </c>
    </row>
    <row r="32" spans="2:4" ht="35.4" customHeight="1" x14ac:dyDescent="0.3">
      <c r="B32" s="619"/>
      <c r="C32" s="765" t="s">
        <v>797</v>
      </c>
      <c r="D32" s="768">
        <v>4.2</v>
      </c>
    </row>
    <row r="33" spans="2:4" ht="35.4" customHeight="1" x14ac:dyDescent="0.3">
      <c r="B33" s="619"/>
      <c r="C33" s="476" t="s">
        <v>623</v>
      </c>
      <c r="D33" s="768">
        <v>1.6</v>
      </c>
    </row>
    <row r="34" spans="2:4" ht="35.4" customHeight="1" x14ac:dyDescent="0.3">
      <c r="B34" s="619"/>
      <c r="C34" s="476" t="s">
        <v>345</v>
      </c>
      <c r="D34" s="768">
        <v>13.2</v>
      </c>
    </row>
    <row r="35" spans="2:4" ht="35.4" customHeight="1" thickBot="1" x14ac:dyDescent="0.35">
      <c r="B35" s="507"/>
      <c r="C35" s="474" t="s">
        <v>626</v>
      </c>
      <c r="D35" s="769">
        <v>4.2</v>
      </c>
    </row>
    <row r="36" spans="2:4" ht="15" thickBot="1" x14ac:dyDescent="0.35">
      <c r="C36" s="781"/>
    </row>
    <row r="37" spans="2:4" ht="30" customHeight="1" x14ac:dyDescent="0.3">
      <c r="B37" s="506"/>
      <c r="C37" s="771" t="s">
        <v>647</v>
      </c>
      <c r="D37" s="775">
        <v>1.2</v>
      </c>
    </row>
    <row r="38" spans="2:4" ht="30" customHeight="1" x14ac:dyDescent="0.3">
      <c r="B38" s="619"/>
      <c r="C38" s="765" t="s">
        <v>648</v>
      </c>
      <c r="D38" s="776">
        <v>2.15</v>
      </c>
    </row>
    <row r="39" spans="2:4" ht="30" customHeight="1" x14ac:dyDescent="0.3">
      <c r="B39" s="619"/>
      <c r="C39" s="765" t="s">
        <v>650</v>
      </c>
      <c r="D39" s="776">
        <v>1.89</v>
      </c>
    </row>
    <row r="40" spans="2:4" ht="30" customHeight="1" x14ac:dyDescent="0.3">
      <c r="B40" s="619"/>
      <c r="C40" s="476" t="s">
        <v>549</v>
      </c>
      <c r="D40" s="776">
        <v>2.88</v>
      </c>
    </row>
    <row r="41" spans="2:4" ht="30" customHeight="1" thickBot="1" x14ac:dyDescent="0.35">
      <c r="B41" s="507"/>
      <c r="C41" s="774" t="s">
        <v>351</v>
      </c>
      <c r="D41" s="777">
        <v>14.63</v>
      </c>
    </row>
  </sheetData>
  <mergeCells count="5">
    <mergeCell ref="B37:B41"/>
    <mergeCell ref="B2:B7"/>
    <mergeCell ref="B13:B20"/>
    <mergeCell ref="B22:B26"/>
    <mergeCell ref="B28:B3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9F89-7DBA-4C74-859A-EA6D3D9AA98B}">
  <dimension ref="B1:G142"/>
  <sheetViews>
    <sheetView topLeftCell="A66" zoomScale="85" zoomScaleNormal="85" workbookViewId="0">
      <selection activeCell="F74" sqref="F74"/>
    </sheetView>
  </sheetViews>
  <sheetFormatPr baseColWidth="10" defaultColWidth="11.44140625" defaultRowHeight="14.4" x14ac:dyDescent="0.3"/>
  <cols>
    <col min="1" max="1" width="1.33203125" style="1" customWidth="1"/>
    <col min="2" max="2" width="35.5546875" style="1" customWidth="1"/>
    <col min="3" max="3" width="30" style="1" customWidth="1"/>
    <col min="4" max="4" width="28" style="1" customWidth="1"/>
    <col min="5" max="5" width="10.33203125" style="1" bestFit="1" customWidth="1"/>
    <col min="6" max="6" width="9.5546875" style="1" bestFit="1" customWidth="1"/>
    <col min="7" max="7" width="9.6640625" style="1" customWidth="1"/>
    <col min="8" max="16384" width="11.44140625" style="1"/>
  </cols>
  <sheetData>
    <row r="1" spans="2:7" ht="29.4" thickBot="1" x14ac:dyDescent="0.6">
      <c r="B1" s="756" t="s">
        <v>714</v>
      </c>
      <c r="C1" s="757"/>
      <c r="D1" s="757"/>
      <c r="E1" s="757"/>
      <c r="F1" s="757"/>
      <c r="G1" s="758"/>
    </row>
    <row r="2" spans="2:7" ht="6" customHeight="1" x14ac:dyDescent="0.55000000000000004">
      <c r="B2" s="8"/>
      <c r="C2" s="8"/>
      <c r="D2" s="8"/>
      <c r="E2" s="8"/>
      <c r="F2" s="8"/>
      <c r="G2" s="8"/>
    </row>
    <row r="3" spans="2:7" ht="15" thickBot="1" x14ac:dyDescent="0.35">
      <c r="B3" s="531" t="s">
        <v>601</v>
      </c>
      <c r="C3" s="531"/>
      <c r="D3" s="531"/>
      <c r="E3" s="531"/>
      <c r="F3" s="531"/>
      <c r="G3" s="531"/>
    </row>
    <row r="4" spans="2:7" ht="25.2" thickBot="1" x14ac:dyDescent="0.35">
      <c r="B4" s="759" t="s">
        <v>122</v>
      </c>
      <c r="C4" s="760"/>
      <c r="D4" s="760"/>
      <c r="E4" s="760"/>
      <c r="F4" s="760"/>
      <c r="G4" s="761"/>
    </row>
    <row r="5" spans="2:7" ht="18" thickBot="1" x14ac:dyDescent="0.35">
      <c r="B5" s="535"/>
      <c r="C5" s="535"/>
      <c r="D5" s="535"/>
      <c r="E5" s="535"/>
      <c r="F5" s="535"/>
      <c r="G5" s="535"/>
    </row>
    <row r="6" spans="2:7" ht="15.6" x14ac:dyDescent="0.3">
      <c r="B6" s="752" t="s">
        <v>714</v>
      </c>
      <c r="C6" s="753"/>
      <c r="D6" s="753"/>
      <c r="E6" s="753"/>
      <c r="F6" s="754"/>
      <c r="G6" s="102" t="s">
        <v>34</v>
      </c>
    </row>
    <row r="7" spans="2:7" ht="21.6" thickBot="1" x14ac:dyDescent="0.35">
      <c r="B7" s="233" t="s">
        <v>58</v>
      </c>
      <c r="C7" s="234" t="s">
        <v>59</v>
      </c>
      <c r="D7" s="234" t="s">
        <v>75</v>
      </c>
      <c r="E7" s="103" t="s">
        <v>10</v>
      </c>
      <c r="F7" s="104" t="s">
        <v>72</v>
      </c>
      <c r="G7" s="105" t="s">
        <v>73</v>
      </c>
    </row>
    <row r="8" spans="2:7" ht="19.5" customHeight="1" x14ac:dyDescent="0.3">
      <c r="B8" s="483"/>
      <c r="C8" s="740" t="s">
        <v>115</v>
      </c>
      <c r="D8" s="199" t="s">
        <v>168</v>
      </c>
      <c r="E8" s="211">
        <f>+F8*1.15</f>
        <v>3.5649999999999999</v>
      </c>
      <c r="F8" s="49">
        <v>3.1</v>
      </c>
      <c r="G8" s="51">
        <f>+F8*0.925</f>
        <v>2.8675000000000002</v>
      </c>
    </row>
    <row r="9" spans="2:7" ht="23.25" customHeight="1" x14ac:dyDescent="0.3">
      <c r="B9" s="484"/>
      <c r="C9" s="742"/>
      <c r="D9" s="200" t="s">
        <v>216</v>
      </c>
      <c r="E9" s="212">
        <f>+F9*1.15</f>
        <v>6.3249999999999993</v>
      </c>
      <c r="F9" s="36">
        <v>5.5</v>
      </c>
      <c r="G9" s="38">
        <f t="shared" ref="G9:G46" si="0">+F9*0.925</f>
        <v>5.0875000000000004</v>
      </c>
    </row>
    <row r="10" spans="2:7" ht="22.5" customHeight="1" x14ac:dyDescent="0.3">
      <c r="B10" s="484"/>
      <c r="C10" s="742"/>
      <c r="D10" s="201" t="s">
        <v>477</v>
      </c>
      <c r="E10" s="212">
        <f t="shared" ref="E10:E46" si="1">+F10*1.15</f>
        <v>0.40249999999999997</v>
      </c>
      <c r="F10" s="36">
        <v>0.35</v>
      </c>
      <c r="G10" s="38">
        <f t="shared" si="0"/>
        <v>0.32374999999999998</v>
      </c>
    </row>
    <row r="11" spans="2:7" ht="23.25" customHeight="1" thickBot="1" x14ac:dyDescent="0.35">
      <c r="B11" s="485"/>
      <c r="C11" s="743"/>
      <c r="D11" s="202" t="s">
        <v>169</v>
      </c>
      <c r="E11" s="225">
        <f t="shared" si="1"/>
        <v>6.8999999999999995</v>
      </c>
      <c r="F11" s="198">
        <v>6</v>
      </c>
      <c r="G11" s="226">
        <f t="shared" si="0"/>
        <v>5.5500000000000007</v>
      </c>
    </row>
    <row r="12" spans="2:7" ht="19.2" customHeight="1" x14ac:dyDescent="0.3">
      <c r="B12" s="501"/>
      <c r="C12" s="750" t="s">
        <v>116</v>
      </c>
      <c r="D12" s="203" t="s">
        <v>117</v>
      </c>
      <c r="E12" s="211">
        <f t="shared" si="1"/>
        <v>1.38</v>
      </c>
      <c r="F12" s="49">
        <v>1.2</v>
      </c>
      <c r="G12" s="51">
        <f t="shared" si="0"/>
        <v>1.1100000000000001</v>
      </c>
    </row>
    <row r="13" spans="2:7" ht="17.399999999999999" customHeight="1" x14ac:dyDescent="0.3">
      <c r="B13" s="484"/>
      <c r="C13" s="742"/>
      <c r="D13" s="201">
        <v>2</v>
      </c>
      <c r="E13" s="212">
        <f t="shared" si="1"/>
        <v>2.7024999999999997</v>
      </c>
      <c r="F13" s="36">
        <v>2.35</v>
      </c>
      <c r="G13" s="38">
        <f t="shared" si="0"/>
        <v>2.1737500000000001</v>
      </c>
    </row>
    <row r="14" spans="2:7" ht="29.25" customHeight="1" x14ac:dyDescent="0.3">
      <c r="B14" s="484"/>
      <c r="C14" s="742"/>
      <c r="D14" s="200" t="s">
        <v>217</v>
      </c>
      <c r="E14" s="212">
        <f t="shared" si="1"/>
        <v>3.0129999999999999</v>
      </c>
      <c r="F14" s="36">
        <v>2.62</v>
      </c>
      <c r="G14" s="38">
        <f t="shared" si="0"/>
        <v>2.4235000000000002</v>
      </c>
    </row>
    <row r="15" spans="2:7" ht="30" customHeight="1" thickBot="1" x14ac:dyDescent="0.35">
      <c r="B15" s="502"/>
      <c r="C15" s="751"/>
      <c r="D15" s="204" t="s">
        <v>218</v>
      </c>
      <c r="E15" s="213">
        <f t="shared" si="1"/>
        <v>2.7829999999999999</v>
      </c>
      <c r="F15" s="41">
        <v>2.42</v>
      </c>
      <c r="G15" s="43">
        <f t="shared" si="0"/>
        <v>2.2385000000000002</v>
      </c>
    </row>
    <row r="16" spans="2:7" ht="20.399999999999999" customHeight="1" x14ac:dyDescent="0.3">
      <c r="B16" s="483"/>
      <c r="C16" s="740" t="s">
        <v>355</v>
      </c>
      <c r="D16" s="250" t="s">
        <v>356</v>
      </c>
      <c r="E16" s="227">
        <f t="shared" si="1"/>
        <v>3.2544999999999997</v>
      </c>
      <c r="F16" s="197">
        <v>2.83</v>
      </c>
      <c r="G16" s="34">
        <f t="shared" si="0"/>
        <v>2.61775</v>
      </c>
    </row>
    <row r="17" spans="2:7" ht="20.399999999999999" customHeight="1" x14ac:dyDescent="0.3">
      <c r="B17" s="484"/>
      <c r="C17" s="742"/>
      <c r="D17" s="203" t="s">
        <v>357</v>
      </c>
      <c r="E17" s="212">
        <f t="shared" si="1"/>
        <v>3.6799999999999997</v>
      </c>
      <c r="F17" s="36">
        <v>3.2</v>
      </c>
      <c r="G17" s="38">
        <f t="shared" si="0"/>
        <v>2.9600000000000004</v>
      </c>
    </row>
    <row r="18" spans="2:7" ht="26.4" x14ac:dyDescent="0.3">
      <c r="B18" s="484"/>
      <c r="C18" s="742"/>
      <c r="D18" s="200" t="s">
        <v>701</v>
      </c>
      <c r="E18" s="212">
        <f t="shared" si="1"/>
        <v>4.83</v>
      </c>
      <c r="F18" s="36">
        <v>4.2</v>
      </c>
      <c r="G18" s="38">
        <f t="shared" si="0"/>
        <v>3.8850000000000002</v>
      </c>
    </row>
    <row r="19" spans="2:7" ht="26.4" x14ac:dyDescent="0.3">
      <c r="B19" s="484"/>
      <c r="C19" s="742"/>
      <c r="D19" s="200" t="s">
        <v>702</v>
      </c>
      <c r="E19" s="212">
        <f t="shared" si="1"/>
        <v>5.9799999999999995</v>
      </c>
      <c r="F19" s="36">
        <v>5.2</v>
      </c>
      <c r="G19" s="38">
        <f t="shared" si="0"/>
        <v>4.8100000000000005</v>
      </c>
    </row>
    <row r="20" spans="2:7" ht="27" thickBot="1" x14ac:dyDescent="0.35">
      <c r="B20" s="485"/>
      <c r="C20" s="743"/>
      <c r="D20" s="205" t="s">
        <v>703</v>
      </c>
      <c r="E20" s="225">
        <f t="shared" si="1"/>
        <v>8.6479999999999997</v>
      </c>
      <c r="F20" s="198">
        <v>7.52</v>
      </c>
      <c r="G20" s="226">
        <f t="shared" si="0"/>
        <v>6.9559999999999995</v>
      </c>
    </row>
    <row r="21" spans="2:7" ht="21" customHeight="1" x14ac:dyDescent="0.3">
      <c r="B21" s="501"/>
      <c r="C21" s="750" t="s">
        <v>118</v>
      </c>
      <c r="D21" s="206" t="s">
        <v>219</v>
      </c>
      <c r="E21" s="211">
        <f t="shared" si="1"/>
        <v>7.1874999999999991</v>
      </c>
      <c r="F21" s="49">
        <v>6.25</v>
      </c>
      <c r="G21" s="51">
        <f t="shared" si="0"/>
        <v>5.78125</v>
      </c>
    </row>
    <row r="22" spans="2:7" ht="26.4" x14ac:dyDescent="0.3">
      <c r="B22" s="484"/>
      <c r="C22" s="742"/>
      <c r="D22" s="200" t="s">
        <v>170</v>
      </c>
      <c r="E22" s="212">
        <f t="shared" si="1"/>
        <v>10.004999999999999</v>
      </c>
      <c r="F22" s="36">
        <v>8.6999999999999993</v>
      </c>
      <c r="G22" s="38">
        <f t="shared" si="0"/>
        <v>8.0474999999999994</v>
      </c>
    </row>
    <row r="23" spans="2:7" ht="26.4" x14ac:dyDescent="0.3">
      <c r="B23" s="484"/>
      <c r="C23" s="742"/>
      <c r="D23" s="200" t="s">
        <v>171</v>
      </c>
      <c r="E23" s="212">
        <f t="shared" si="1"/>
        <v>10.004999999999999</v>
      </c>
      <c r="F23" s="36">
        <v>8.6999999999999993</v>
      </c>
      <c r="G23" s="38">
        <f t="shared" si="0"/>
        <v>8.0474999999999994</v>
      </c>
    </row>
    <row r="24" spans="2:7" ht="27" thickBot="1" x14ac:dyDescent="0.35">
      <c r="B24" s="502"/>
      <c r="C24" s="751"/>
      <c r="D24" s="204" t="s">
        <v>220</v>
      </c>
      <c r="E24" s="213">
        <f t="shared" si="1"/>
        <v>10.004999999999999</v>
      </c>
      <c r="F24" s="41">
        <v>8.6999999999999993</v>
      </c>
      <c r="G24" s="43">
        <f t="shared" si="0"/>
        <v>8.0474999999999994</v>
      </c>
    </row>
    <row r="25" spans="2:7" ht="26.4" x14ac:dyDescent="0.3">
      <c r="B25" s="483"/>
      <c r="C25" s="762" t="s">
        <v>119</v>
      </c>
      <c r="D25" s="207" t="s">
        <v>221</v>
      </c>
      <c r="E25" s="227">
        <f t="shared" si="1"/>
        <v>13.730999999999998</v>
      </c>
      <c r="F25" s="197">
        <v>11.94</v>
      </c>
      <c r="G25" s="34">
        <f t="shared" si="0"/>
        <v>11.044499999999999</v>
      </c>
    </row>
    <row r="26" spans="2:7" ht="26.4" x14ac:dyDescent="0.3">
      <c r="B26" s="484"/>
      <c r="C26" s="745"/>
      <c r="D26" s="200" t="s">
        <v>172</v>
      </c>
      <c r="E26" s="212">
        <f t="shared" si="1"/>
        <v>11.729999999999999</v>
      </c>
      <c r="F26" s="36">
        <v>10.199999999999999</v>
      </c>
      <c r="G26" s="38">
        <f t="shared" si="0"/>
        <v>9.4350000000000005</v>
      </c>
    </row>
    <row r="27" spans="2:7" ht="30" customHeight="1" x14ac:dyDescent="0.3">
      <c r="B27" s="484"/>
      <c r="C27" s="745"/>
      <c r="D27" s="200" t="s">
        <v>697</v>
      </c>
      <c r="E27" s="212">
        <f t="shared" si="1"/>
        <v>4.1974999999999998</v>
      </c>
      <c r="F27" s="36">
        <v>3.65</v>
      </c>
      <c r="G27" s="38">
        <f t="shared" si="0"/>
        <v>3.3762500000000002</v>
      </c>
    </row>
    <row r="28" spans="2:7" ht="26.4" x14ac:dyDescent="0.3">
      <c r="B28" s="484"/>
      <c r="C28" s="745"/>
      <c r="D28" s="200" t="s">
        <v>698</v>
      </c>
      <c r="E28" s="212">
        <f t="shared" si="1"/>
        <v>4.1399999999999997</v>
      </c>
      <c r="F28" s="36">
        <v>3.6</v>
      </c>
      <c r="G28" s="38">
        <f t="shared" si="0"/>
        <v>3.33</v>
      </c>
    </row>
    <row r="29" spans="2:7" ht="26.4" x14ac:dyDescent="0.3">
      <c r="B29" s="484"/>
      <c r="C29" s="745"/>
      <c r="D29" s="200" t="s">
        <v>699</v>
      </c>
      <c r="E29" s="212">
        <f t="shared" si="1"/>
        <v>4.714999999999999</v>
      </c>
      <c r="F29" s="36">
        <v>4.0999999999999996</v>
      </c>
      <c r="G29" s="38">
        <f t="shared" si="0"/>
        <v>3.7925</v>
      </c>
    </row>
    <row r="30" spans="2:7" ht="26.4" x14ac:dyDescent="0.3">
      <c r="B30" s="484"/>
      <c r="C30" s="745"/>
      <c r="D30" s="200" t="s">
        <v>700</v>
      </c>
      <c r="E30" s="212">
        <f t="shared" si="1"/>
        <v>6.3709999999999996</v>
      </c>
      <c r="F30" s="36">
        <v>5.54</v>
      </c>
      <c r="G30" s="38">
        <f t="shared" si="0"/>
        <v>5.1245000000000003</v>
      </c>
    </row>
    <row r="31" spans="2:7" ht="26.4" x14ac:dyDescent="0.3">
      <c r="B31" s="484"/>
      <c r="C31" s="745"/>
      <c r="D31" s="200" t="s">
        <v>696</v>
      </c>
      <c r="E31" s="212">
        <f t="shared" si="1"/>
        <v>4.910499999999999</v>
      </c>
      <c r="F31" s="36">
        <v>4.2699999999999996</v>
      </c>
      <c r="G31" s="38">
        <f t="shared" si="0"/>
        <v>3.9497499999999999</v>
      </c>
    </row>
    <row r="32" spans="2:7" ht="24.75" customHeight="1" thickBot="1" x14ac:dyDescent="0.35">
      <c r="B32" s="485"/>
      <c r="C32" s="763"/>
      <c r="D32" s="205" t="s">
        <v>222</v>
      </c>
      <c r="E32" s="225">
        <f t="shared" si="1"/>
        <v>8.5559999999999992</v>
      </c>
      <c r="F32" s="198">
        <v>7.44</v>
      </c>
      <c r="G32" s="226">
        <f t="shared" si="0"/>
        <v>6.8820000000000006</v>
      </c>
    </row>
    <row r="33" spans="2:7" ht="29.25" customHeight="1" x14ac:dyDescent="0.3">
      <c r="B33" s="501"/>
      <c r="C33" s="750" t="s">
        <v>120</v>
      </c>
      <c r="D33" s="206" t="s">
        <v>223</v>
      </c>
      <c r="E33" s="211">
        <f t="shared" si="1"/>
        <v>1.7249999999999999</v>
      </c>
      <c r="F33" s="49">
        <v>1.5</v>
      </c>
      <c r="G33" s="51">
        <f t="shared" si="0"/>
        <v>1.3875000000000002</v>
      </c>
    </row>
    <row r="34" spans="2:7" ht="27" customHeight="1" x14ac:dyDescent="0.3">
      <c r="B34" s="677"/>
      <c r="C34" s="755"/>
      <c r="D34" s="206" t="s">
        <v>224</v>
      </c>
      <c r="E34" s="212">
        <f t="shared" si="1"/>
        <v>0.75900000000000001</v>
      </c>
      <c r="F34" s="36">
        <v>0.66</v>
      </c>
      <c r="G34" s="38">
        <f t="shared" si="0"/>
        <v>0.61050000000000004</v>
      </c>
    </row>
    <row r="35" spans="2:7" ht="27.75" customHeight="1" thickBot="1" x14ac:dyDescent="0.35">
      <c r="B35" s="502"/>
      <c r="C35" s="751"/>
      <c r="D35" s="204" t="s">
        <v>225</v>
      </c>
      <c r="E35" s="213">
        <f t="shared" si="1"/>
        <v>2.0699999999999998</v>
      </c>
      <c r="F35" s="41">
        <v>1.8</v>
      </c>
      <c r="G35" s="43">
        <f t="shared" si="0"/>
        <v>1.665</v>
      </c>
    </row>
    <row r="36" spans="2:7" ht="27.75" customHeight="1" x14ac:dyDescent="0.3">
      <c r="B36" s="483"/>
      <c r="C36" s="740" t="s">
        <v>121</v>
      </c>
      <c r="D36" s="208" t="s">
        <v>226</v>
      </c>
      <c r="E36" s="227">
        <f t="shared" si="1"/>
        <v>2.415</v>
      </c>
      <c r="F36" s="197">
        <v>2.1</v>
      </c>
      <c r="G36" s="34">
        <f t="shared" si="0"/>
        <v>1.9425000000000001</v>
      </c>
    </row>
    <row r="37" spans="2:7" ht="31.5" customHeight="1" x14ac:dyDescent="0.3">
      <c r="B37" s="484"/>
      <c r="C37" s="742"/>
      <c r="D37" s="209" t="s">
        <v>227</v>
      </c>
      <c r="E37" s="212">
        <f t="shared" si="1"/>
        <v>1.7249999999999999</v>
      </c>
      <c r="F37" s="36">
        <v>1.5</v>
      </c>
      <c r="G37" s="38">
        <f t="shared" si="0"/>
        <v>1.3875000000000002</v>
      </c>
    </row>
    <row r="38" spans="2:7" ht="31.5" customHeight="1" thickBot="1" x14ac:dyDescent="0.35">
      <c r="B38" s="485"/>
      <c r="C38" s="743"/>
      <c r="D38" s="210" t="s">
        <v>228</v>
      </c>
      <c r="E38" s="225">
        <f t="shared" si="1"/>
        <v>3.2199999999999998</v>
      </c>
      <c r="F38" s="198">
        <v>2.8</v>
      </c>
      <c r="G38" s="226">
        <f t="shared" si="0"/>
        <v>2.59</v>
      </c>
    </row>
    <row r="39" spans="2:7" ht="16.5" customHeight="1" x14ac:dyDescent="0.3">
      <c r="B39" s="571"/>
      <c r="C39" s="747" t="s">
        <v>123</v>
      </c>
      <c r="D39" s="208" t="s">
        <v>173</v>
      </c>
      <c r="E39" s="211">
        <f t="shared" si="1"/>
        <v>0.74749999999999994</v>
      </c>
      <c r="F39" s="49">
        <v>0.65</v>
      </c>
      <c r="G39" s="51">
        <f t="shared" si="0"/>
        <v>0.60125000000000006</v>
      </c>
    </row>
    <row r="40" spans="2:7" ht="15.6" x14ac:dyDescent="0.3">
      <c r="B40" s="596"/>
      <c r="C40" s="749"/>
      <c r="D40" s="209" t="s">
        <v>174</v>
      </c>
      <c r="E40" s="212">
        <f t="shared" si="1"/>
        <v>1.2649999999999999</v>
      </c>
      <c r="F40" s="36">
        <v>1.1000000000000001</v>
      </c>
      <c r="G40" s="38">
        <f t="shared" si="0"/>
        <v>1.0175000000000001</v>
      </c>
    </row>
    <row r="41" spans="2:7" ht="15.6" x14ac:dyDescent="0.3">
      <c r="B41" s="596"/>
      <c r="C41" s="749"/>
      <c r="D41" s="209" t="s">
        <v>175</v>
      </c>
      <c r="E41" s="212">
        <f t="shared" si="1"/>
        <v>1.6099999999999999</v>
      </c>
      <c r="F41" s="36">
        <v>1.4</v>
      </c>
      <c r="G41" s="38">
        <f t="shared" si="0"/>
        <v>1.2949999999999999</v>
      </c>
    </row>
    <row r="42" spans="2:7" ht="15.6" x14ac:dyDescent="0.3">
      <c r="B42" s="596"/>
      <c r="C42" s="749"/>
      <c r="D42" s="209" t="s">
        <v>176</v>
      </c>
      <c r="E42" s="212">
        <f t="shared" si="1"/>
        <v>1.8399999999999999</v>
      </c>
      <c r="F42" s="36">
        <v>1.6</v>
      </c>
      <c r="G42" s="38">
        <f t="shared" si="0"/>
        <v>1.4800000000000002</v>
      </c>
    </row>
    <row r="43" spans="2:7" ht="15.6" x14ac:dyDescent="0.3">
      <c r="B43" s="596"/>
      <c r="C43" s="749"/>
      <c r="D43" s="209" t="s">
        <v>124</v>
      </c>
      <c r="E43" s="212">
        <f t="shared" si="1"/>
        <v>2.0699999999999998</v>
      </c>
      <c r="F43" s="36">
        <v>1.8</v>
      </c>
      <c r="G43" s="38">
        <f t="shared" si="0"/>
        <v>1.665</v>
      </c>
    </row>
    <row r="44" spans="2:7" ht="15.6" x14ac:dyDescent="0.3">
      <c r="B44" s="596"/>
      <c r="C44" s="749"/>
      <c r="D44" s="209" t="s">
        <v>177</v>
      </c>
      <c r="E44" s="212">
        <f t="shared" si="1"/>
        <v>2.2654999999999998</v>
      </c>
      <c r="F44" s="36">
        <v>1.97</v>
      </c>
      <c r="G44" s="38">
        <f t="shared" si="0"/>
        <v>1.8222500000000001</v>
      </c>
    </row>
    <row r="45" spans="2:7" ht="15.6" x14ac:dyDescent="0.3">
      <c r="B45" s="596"/>
      <c r="C45" s="749"/>
      <c r="D45" s="209" t="s">
        <v>705</v>
      </c>
      <c r="E45" s="212">
        <f t="shared" si="1"/>
        <v>3.7949999999999995</v>
      </c>
      <c r="F45" s="36">
        <v>3.3</v>
      </c>
      <c r="G45" s="38">
        <f t="shared" si="0"/>
        <v>3.0524999999999998</v>
      </c>
    </row>
    <row r="46" spans="2:7" ht="16.2" thickBot="1" x14ac:dyDescent="0.35">
      <c r="B46" s="572"/>
      <c r="C46" s="741"/>
      <c r="D46" s="210" t="s">
        <v>704</v>
      </c>
      <c r="E46" s="213">
        <f t="shared" si="1"/>
        <v>6.474499999999999</v>
      </c>
      <c r="F46" s="41">
        <v>5.63</v>
      </c>
      <c r="G46" s="43">
        <f t="shared" si="0"/>
        <v>5.2077499999999999</v>
      </c>
    </row>
    <row r="47" spans="2:7" ht="9" customHeight="1" x14ac:dyDescent="0.3"/>
    <row r="48" spans="2:7" ht="9" customHeight="1" thickBot="1" x14ac:dyDescent="0.35"/>
    <row r="49" spans="2:7" ht="15.6" x14ac:dyDescent="0.3">
      <c r="B49" s="752" t="s">
        <v>125</v>
      </c>
      <c r="C49" s="753"/>
      <c r="D49" s="753"/>
      <c r="E49" s="753"/>
      <c r="F49" s="754"/>
      <c r="G49" s="102" t="s">
        <v>34</v>
      </c>
    </row>
    <row r="50" spans="2:7" ht="16.8" customHeight="1" thickBot="1" x14ac:dyDescent="0.35">
      <c r="B50" s="233" t="s">
        <v>58</v>
      </c>
      <c r="C50" s="234" t="s">
        <v>59</v>
      </c>
      <c r="D50" s="234" t="s">
        <v>75</v>
      </c>
      <c r="E50" s="103" t="s">
        <v>10</v>
      </c>
      <c r="F50" s="104" t="s">
        <v>72</v>
      </c>
      <c r="G50" s="105" t="s">
        <v>73</v>
      </c>
    </row>
    <row r="51" spans="2:7" ht="15.6" x14ac:dyDescent="0.3">
      <c r="B51" s="483"/>
      <c r="C51" s="740" t="s">
        <v>126</v>
      </c>
      <c r="D51" s="196" t="s">
        <v>360</v>
      </c>
      <c r="E51" s="211">
        <f>+F51*1.15</f>
        <v>1.0234999999999999</v>
      </c>
      <c r="F51" s="49">
        <v>0.89</v>
      </c>
      <c r="G51" s="51">
        <f>+F51*0.925</f>
        <v>0.82325000000000004</v>
      </c>
    </row>
    <row r="52" spans="2:7" ht="15.6" x14ac:dyDescent="0.3">
      <c r="B52" s="501"/>
      <c r="C52" s="750"/>
      <c r="D52" s="218" t="s">
        <v>359</v>
      </c>
      <c r="E52" s="227">
        <f>+F52*1.15</f>
        <v>3.2199999999999998</v>
      </c>
      <c r="F52" s="197">
        <v>2.8</v>
      </c>
      <c r="G52" s="34">
        <f>+F52*0.925</f>
        <v>2.59</v>
      </c>
    </row>
    <row r="53" spans="2:7" ht="20.399999999999999" x14ac:dyDescent="0.3">
      <c r="B53" s="484"/>
      <c r="C53" s="742"/>
      <c r="D53" s="214" t="s">
        <v>229</v>
      </c>
      <c r="E53" s="227">
        <f t="shared" ref="E53:E107" si="2">+F53*1.15</f>
        <v>2.2769999999999997</v>
      </c>
      <c r="F53" s="36">
        <v>1.98</v>
      </c>
      <c r="G53" s="38">
        <f t="shared" ref="G53:G107" si="3">+F53*0.925</f>
        <v>1.8315000000000001</v>
      </c>
    </row>
    <row r="54" spans="2:7" ht="20.399999999999999" x14ac:dyDescent="0.3">
      <c r="B54" s="484"/>
      <c r="C54" s="742"/>
      <c r="D54" s="214" t="s">
        <v>476</v>
      </c>
      <c r="E54" s="227">
        <f t="shared" si="2"/>
        <v>2.2309999999999999</v>
      </c>
      <c r="F54" s="36">
        <v>1.94</v>
      </c>
      <c r="G54" s="38">
        <f t="shared" si="3"/>
        <v>1.7945</v>
      </c>
    </row>
    <row r="55" spans="2:7" ht="20.399999999999999" x14ac:dyDescent="0.3">
      <c r="B55" s="484"/>
      <c r="C55" s="742"/>
      <c r="D55" s="214" t="s">
        <v>230</v>
      </c>
      <c r="E55" s="227">
        <f t="shared" si="2"/>
        <v>2.7829999999999999</v>
      </c>
      <c r="F55" s="36">
        <v>2.42</v>
      </c>
      <c r="G55" s="38">
        <f t="shared" si="3"/>
        <v>2.2385000000000002</v>
      </c>
    </row>
    <row r="56" spans="2:7" ht="21" thickBot="1" x14ac:dyDescent="0.35">
      <c r="B56" s="485"/>
      <c r="C56" s="743"/>
      <c r="D56" s="215" t="s">
        <v>358</v>
      </c>
      <c r="E56" s="261">
        <f t="shared" si="2"/>
        <v>1.7249999999999999</v>
      </c>
      <c r="F56" s="41">
        <v>1.5</v>
      </c>
      <c r="G56" s="43">
        <f t="shared" si="3"/>
        <v>1.3875000000000002</v>
      </c>
    </row>
    <row r="57" spans="2:7" ht="15.6" x14ac:dyDescent="0.3">
      <c r="B57" s="483"/>
      <c r="C57" s="740" t="s">
        <v>127</v>
      </c>
      <c r="D57" s="216" t="s">
        <v>128</v>
      </c>
      <c r="E57" s="227">
        <f t="shared" si="2"/>
        <v>0.63249999999999995</v>
      </c>
      <c r="F57" s="197">
        <v>0.55000000000000004</v>
      </c>
      <c r="G57" s="34">
        <f t="shared" si="3"/>
        <v>0.50875000000000004</v>
      </c>
    </row>
    <row r="58" spans="2:7" ht="15.6" x14ac:dyDescent="0.3">
      <c r="B58" s="484"/>
      <c r="C58" s="742"/>
      <c r="D58" s="217" t="s">
        <v>129</v>
      </c>
      <c r="E58" s="227">
        <f t="shared" si="2"/>
        <v>1.0349999999999999</v>
      </c>
      <c r="F58" s="36">
        <v>0.9</v>
      </c>
      <c r="G58" s="38">
        <f t="shared" si="3"/>
        <v>0.83250000000000002</v>
      </c>
    </row>
    <row r="59" spans="2:7" ht="20.399999999999999" x14ac:dyDescent="0.3">
      <c r="B59" s="484"/>
      <c r="C59" s="742"/>
      <c r="D59" s="214" t="s">
        <v>231</v>
      </c>
      <c r="E59" s="227">
        <f t="shared" si="2"/>
        <v>1.38</v>
      </c>
      <c r="F59" s="36">
        <v>1.2</v>
      </c>
      <c r="G59" s="38">
        <f t="shared" si="3"/>
        <v>1.1100000000000001</v>
      </c>
    </row>
    <row r="60" spans="2:7" ht="21" thickBot="1" x14ac:dyDescent="0.35">
      <c r="B60" s="485"/>
      <c r="C60" s="743"/>
      <c r="D60" s="215" t="s">
        <v>232</v>
      </c>
      <c r="E60" s="262">
        <f t="shared" si="2"/>
        <v>2.415</v>
      </c>
      <c r="F60" s="41">
        <v>2.1</v>
      </c>
      <c r="G60" s="43">
        <f t="shared" si="3"/>
        <v>1.9425000000000001</v>
      </c>
    </row>
    <row r="61" spans="2:7" ht="20.399999999999999" x14ac:dyDescent="0.3">
      <c r="B61" s="501"/>
      <c r="C61" s="750" t="s">
        <v>130</v>
      </c>
      <c r="D61" s="218" t="s">
        <v>233</v>
      </c>
      <c r="E61" s="260">
        <f t="shared" si="2"/>
        <v>3.2774999999999999</v>
      </c>
      <c r="F61" s="264">
        <v>2.85</v>
      </c>
      <c r="G61" s="34">
        <f t="shared" si="3"/>
        <v>2.6362500000000004</v>
      </c>
    </row>
    <row r="62" spans="2:7" ht="20.399999999999999" x14ac:dyDescent="0.3">
      <c r="B62" s="501"/>
      <c r="C62" s="750"/>
      <c r="D62" s="218" t="s">
        <v>312</v>
      </c>
      <c r="E62" s="266">
        <f t="shared" si="2"/>
        <v>3.6914999999999996</v>
      </c>
      <c r="F62" s="264">
        <v>3.21</v>
      </c>
      <c r="G62" s="34">
        <f t="shared" si="3"/>
        <v>2.9692500000000002</v>
      </c>
    </row>
    <row r="63" spans="2:7" ht="20.399999999999999" x14ac:dyDescent="0.3">
      <c r="B63" s="484"/>
      <c r="C63" s="742"/>
      <c r="D63" s="214" t="s">
        <v>234</v>
      </c>
      <c r="E63" s="266">
        <f t="shared" si="2"/>
        <v>2.6449999999999996</v>
      </c>
      <c r="F63" s="263">
        <v>2.2999999999999998</v>
      </c>
      <c r="G63" s="38">
        <f t="shared" si="3"/>
        <v>2.1274999999999999</v>
      </c>
    </row>
    <row r="64" spans="2:7" ht="20.399999999999999" x14ac:dyDescent="0.3">
      <c r="B64" s="484"/>
      <c r="C64" s="742"/>
      <c r="D64" s="214" t="s">
        <v>695</v>
      </c>
      <c r="E64" s="266">
        <f t="shared" si="2"/>
        <v>5.1520000000000001</v>
      </c>
      <c r="F64" s="263">
        <v>4.4800000000000004</v>
      </c>
      <c r="G64" s="38">
        <f t="shared" si="3"/>
        <v>4.144000000000001</v>
      </c>
    </row>
    <row r="65" spans="2:7" ht="20.399999999999999" x14ac:dyDescent="0.3">
      <c r="B65" s="484"/>
      <c r="C65" s="742"/>
      <c r="D65" s="214" t="s">
        <v>235</v>
      </c>
      <c r="E65" s="266">
        <f t="shared" si="2"/>
        <v>4.5999999999999996</v>
      </c>
      <c r="F65" s="263">
        <v>4</v>
      </c>
      <c r="G65" s="38">
        <f t="shared" si="3"/>
        <v>3.7</v>
      </c>
    </row>
    <row r="66" spans="2:7" ht="21" thickBot="1" x14ac:dyDescent="0.35">
      <c r="B66" s="502"/>
      <c r="C66" s="751"/>
      <c r="D66" s="219" t="s">
        <v>236</v>
      </c>
      <c r="E66" s="267">
        <f t="shared" si="2"/>
        <v>8.9699999999999989</v>
      </c>
      <c r="F66" s="265">
        <v>7.8</v>
      </c>
      <c r="G66" s="226">
        <f t="shared" si="3"/>
        <v>7.2149999999999999</v>
      </c>
    </row>
    <row r="67" spans="2:7" ht="15.6" x14ac:dyDescent="0.3">
      <c r="B67" s="483"/>
      <c r="C67" s="740" t="s">
        <v>131</v>
      </c>
      <c r="D67" s="342" t="s">
        <v>237</v>
      </c>
      <c r="E67" s="227">
        <f t="shared" si="2"/>
        <v>0.34499999999999997</v>
      </c>
      <c r="F67" s="49">
        <v>0.3</v>
      </c>
      <c r="G67" s="51">
        <f t="shared" si="3"/>
        <v>0.27750000000000002</v>
      </c>
    </row>
    <row r="68" spans="2:7" ht="15.6" x14ac:dyDescent="0.3">
      <c r="B68" s="484"/>
      <c r="C68" s="742"/>
      <c r="D68" s="344" t="s">
        <v>478</v>
      </c>
      <c r="E68" s="227">
        <f t="shared" si="2"/>
        <v>1.4949999999999999</v>
      </c>
      <c r="F68" s="36">
        <v>1.3</v>
      </c>
      <c r="G68" s="38">
        <f t="shared" si="3"/>
        <v>1.2025000000000001</v>
      </c>
    </row>
    <row r="69" spans="2:7" ht="15.6" x14ac:dyDescent="0.3">
      <c r="B69" s="484"/>
      <c r="C69" s="742"/>
      <c r="D69" s="344" t="s">
        <v>706</v>
      </c>
      <c r="E69" s="227">
        <f t="shared" si="2"/>
        <v>0.63249999999999995</v>
      </c>
      <c r="F69" s="36">
        <v>0.55000000000000004</v>
      </c>
      <c r="G69" s="38">
        <f t="shared" si="3"/>
        <v>0.50875000000000004</v>
      </c>
    </row>
    <row r="70" spans="2:7" ht="15.6" x14ac:dyDescent="0.3">
      <c r="B70" s="484"/>
      <c r="C70" s="742"/>
      <c r="D70" s="344" t="s">
        <v>707</v>
      </c>
      <c r="E70" s="227">
        <f t="shared" si="2"/>
        <v>0.72449999999999992</v>
      </c>
      <c r="F70" s="36">
        <v>0.63</v>
      </c>
      <c r="G70" s="38">
        <f t="shared" si="3"/>
        <v>0.58274999999999999</v>
      </c>
    </row>
    <row r="71" spans="2:7" ht="15.6" x14ac:dyDescent="0.3">
      <c r="B71" s="484"/>
      <c r="C71" s="742"/>
      <c r="D71" s="344" t="s">
        <v>708</v>
      </c>
      <c r="E71" s="227">
        <f t="shared" si="2"/>
        <v>1.0924999999999998</v>
      </c>
      <c r="F71" s="36">
        <v>0.95</v>
      </c>
      <c r="G71" s="38">
        <f t="shared" si="3"/>
        <v>0.87875000000000003</v>
      </c>
    </row>
    <row r="72" spans="2:7" ht="18.75" customHeight="1" x14ac:dyDescent="0.3">
      <c r="B72" s="484"/>
      <c r="C72" s="742"/>
      <c r="D72" s="344" t="s">
        <v>709</v>
      </c>
      <c r="E72" s="227">
        <f t="shared" si="2"/>
        <v>1.196</v>
      </c>
      <c r="F72" s="36">
        <v>1.04</v>
      </c>
      <c r="G72" s="38">
        <f t="shared" si="3"/>
        <v>0.96200000000000008</v>
      </c>
    </row>
    <row r="73" spans="2:7" ht="15.6" x14ac:dyDescent="0.3">
      <c r="B73" s="484"/>
      <c r="C73" s="742"/>
      <c r="D73" s="344" t="s">
        <v>710</v>
      </c>
      <c r="E73" s="227">
        <f t="shared" si="2"/>
        <v>1.0924999999999998</v>
      </c>
      <c r="F73" s="36">
        <v>0.95</v>
      </c>
      <c r="G73" s="38">
        <f t="shared" si="3"/>
        <v>0.87875000000000003</v>
      </c>
    </row>
    <row r="74" spans="2:7" ht="20.25" customHeight="1" thickBot="1" x14ac:dyDescent="0.35">
      <c r="B74" s="485"/>
      <c r="C74" s="743"/>
      <c r="D74" s="343" t="s">
        <v>711</v>
      </c>
      <c r="E74" s="262">
        <f t="shared" si="2"/>
        <v>1.1154999999999999</v>
      </c>
      <c r="F74" s="198">
        <v>0.97</v>
      </c>
      <c r="G74" s="226">
        <f t="shared" si="3"/>
        <v>0.89724999999999999</v>
      </c>
    </row>
    <row r="75" spans="2:7" ht="24" customHeight="1" x14ac:dyDescent="0.3">
      <c r="B75" s="501"/>
      <c r="C75" s="744" t="s">
        <v>132</v>
      </c>
      <c r="D75" s="218" t="s">
        <v>784</v>
      </c>
      <c r="E75" s="211">
        <f t="shared" si="2"/>
        <v>1.127</v>
      </c>
      <c r="F75" s="49">
        <v>0.98</v>
      </c>
      <c r="G75" s="51">
        <f t="shared" si="3"/>
        <v>0.90649999999999997</v>
      </c>
    </row>
    <row r="76" spans="2:7" ht="21" customHeight="1" x14ac:dyDescent="0.3">
      <c r="B76" s="484"/>
      <c r="C76" s="745"/>
      <c r="D76" s="214" t="s">
        <v>785</v>
      </c>
      <c r="E76" s="227">
        <f t="shared" si="2"/>
        <v>1.4604999999999999</v>
      </c>
      <c r="F76" s="36">
        <v>1.27</v>
      </c>
      <c r="G76" s="38">
        <f t="shared" si="3"/>
        <v>1.1747500000000002</v>
      </c>
    </row>
    <row r="77" spans="2:7" ht="22.8" customHeight="1" x14ac:dyDescent="0.3">
      <c r="B77" s="484"/>
      <c r="C77" s="745"/>
      <c r="D77" s="214" t="s">
        <v>786</v>
      </c>
      <c r="E77" s="227">
        <f t="shared" si="2"/>
        <v>0.97749999999999992</v>
      </c>
      <c r="F77" s="36">
        <v>0.85</v>
      </c>
      <c r="G77" s="38">
        <f t="shared" si="3"/>
        <v>0.78625</v>
      </c>
    </row>
    <row r="78" spans="2:7" ht="22.8" customHeight="1" x14ac:dyDescent="0.3">
      <c r="B78" s="484"/>
      <c r="C78" s="745"/>
      <c r="D78" s="214" t="s">
        <v>787</v>
      </c>
      <c r="E78" s="227">
        <f t="shared" si="2"/>
        <v>2.4724999999999997</v>
      </c>
      <c r="F78" s="36">
        <v>2.15</v>
      </c>
      <c r="G78" s="38">
        <f t="shared" si="3"/>
        <v>1.98875</v>
      </c>
    </row>
    <row r="79" spans="2:7" ht="15.6" x14ac:dyDescent="0.3">
      <c r="B79" s="484"/>
      <c r="C79" s="745"/>
      <c r="D79" s="214" t="s">
        <v>788</v>
      </c>
      <c r="E79" s="227">
        <f t="shared" si="2"/>
        <v>2.0124999999999997</v>
      </c>
      <c r="F79" s="36">
        <v>1.75</v>
      </c>
      <c r="G79" s="38">
        <f t="shared" si="3"/>
        <v>1.6187500000000001</v>
      </c>
    </row>
    <row r="80" spans="2:7" ht="15.6" x14ac:dyDescent="0.3">
      <c r="B80" s="484"/>
      <c r="C80" s="745"/>
      <c r="D80" s="214" t="s">
        <v>214</v>
      </c>
      <c r="E80" s="227">
        <f t="shared" si="2"/>
        <v>0.59799999999999998</v>
      </c>
      <c r="F80" s="36">
        <v>0.52</v>
      </c>
      <c r="G80" s="38">
        <f t="shared" si="3"/>
        <v>0.48100000000000004</v>
      </c>
    </row>
    <row r="81" spans="2:7" ht="15.6" x14ac:dyDescent="0.3">
      <c r="B81" s="484"/>
      <c r="C81" s="745"/>
      <c r="D81" s="214" t="s">
        <v>215</v>
      </c>
      <c r="E81" s="227">
        <f t="shared" si="2"/>
        <v>0.57499999999999996</v>
      </c>
      <c r="F81" s="36">
        <v>0.5</v>
      </c>
      <c r="G81" s="38">
        <f t="shared" si="3"/>
        <v>0.46250000000000002</v>
      </c>
    </row>
    <row r="82" spans="2:7" ht="15.6" x14ac:dyDescent="0.3">
      <c r="B82" s="502"/>
      <c r="C82" s="746"/>
      <c r="D82" s="214" t="s">
        <v>789</v>
      </c>
      <c r="E82" s="227">
        <f t="shared" si="2"/>
        <v>0.91999999999999993</v>
      </c>
      <c r="F82" s="198">
        <v>0.8</v>
      </c>
      <c r="G82" s="226">
        <f t="shared" si="3"/>
        <v>0.7400000000000001</v>
      </c>
    </row>
    <row r="83" spans="2:7" ht="15.6" x14ac:dyDescent="0.3">
      <c r="B83" s="502"/>
      <c r="C83" s="746"/>
      <c r="D83" s="214" t="s">
        <v>790</v>
      </c>
      <c r="E83" s="212">
        <f t="shared" si="2"/>
        <v>1.3224999999999998</v>
      </c>
      <c r="F83" s="198">
        <v>1.1499999999999999</v>
      </c>
      <c r="G83" s="226">
        <f t="shared" si="3"/>
        <v>1.06375</v>
      </c>
    </row>
    <row r="84" spans="2:7" ht="16.2" thickBot="1" x14ac:dyDescent="0.35">
      <c r="B84" s="502"/>
      <c r="C84" s="746"/>
      <c r="D84" s="214" t="s">
        <v>497</v>
      </c>
      <c r="E84" s="261">
        <f t="shared" si="2"/>
        <v>1.2075</v>
      </c>
      <c r="F84" s="41">
        <v>1.05</v>
      </c>
      <c r="G84" s="43">
        <f t="shared" si="3"/>
        <v>0.97125000000000006</v>
      </c>
    </row>
    <row r="85" spans="2:7" ht="15.6" x14ac:dyDescent="0.3">
      <c r="B85" s="483"/>
      <c r="C85" s="740" t="s">
        <v>133</v>
      </c>
      <c r="D85" s="196" t="s">
        <v>208</v>
      </c>
      <c r="E85" s="227">
        <f t="shared" si="2"/>
        <v>1.1499999999999999</v>
      </c>
      <c r="F85" s="197">
        <v>1</v>
      </c>
      <c r="G85" s="34">
        <f t="shared" si="3"/>
        <v>0.92500000000000004</v>
      </c>
    </row>
    <row r="86" spans="2:7" ht="15.6" x14ac:dyDescent="0.3">
      <c r="B86" s="484"/>
      <c r="C86" s="742"/>
      <c r="D86" s="214" t="s">
        <v>209</v>
      </c>
      <c r="E86" s="227">
        <f t="shared" si="2"/>
        <v>1.2649999999999999</v>
      </c>
      <c r="F86" s="36">
        <v>1.1000000000000001</v>
      </c>
      <c r="G86" s="38">
        <f t="shared" si="3"/>
        <v>1.0175000000000001</v>
      </c>
    </row>
    <row r="87" spans="2:7" ht="15.6" x14ac:dyDescent="0.3">
      <c r="B87" s="484"/>
      <c r="C87" s="742"/>
      <c r="D87" s="214" t="s">
        <v>210</v>
      </c>
      <c r="E87" s="227">
        <f t="shared" si="2"/>
        <v>1.6904999999999999</v>
      </c>
      <c r="F87" s="36">
        <v>1.47</v>
      </c>
      <c r="G87" s="38">
        <f t="shared" si="3"/>
        <v>1.35975</v>
      </c>
    </row>
    <row r="88" spans="2:7" ht="15.6" x14ac:dyDescent="0.3">
      <c r="B88" s="484"/>
      <c r="C88" s="742"/>
      <c r="D88" s="214" t="s">
        <v>211</v>
      </c>
      <c r="E88" s="227">
        <f t="shared" si="2"/>
        <v>1.8399999999999999</v>
      </c>
      <c r="F88" s="36">
        <v>1.6</v>
      </c>
      <c r="G88" s="38">
        <f t="shared" si="3"/>
        <v>1.4800000000000002</v>
      </c>
    </row>
    <row r="89" spans="2:7" ht="15.6" x14ac:dyDescent="0.3">
      <c r="B89" s="484"/>
      <c r="C89" s="742"/>
      <c r="D89" s="214" t="s">
        <v>212</v>
      </c>
      <c r="E89" s="227">
        <f t="shared" si="2"/>
        <v>0.82799999999999996</v>
      </c>
      <c r="F89" s="36">
        <v>0.72</v>
      </c>
      <c r="G89" s="38">
        <f t="shared" si="3"/>
        <v>0.66600000000000004</v>
      </c>
    </row>
    <row r="90" spans="2:7" ht="16.2" thickBot="1" x14ac:dyDescent="0.35">
      <c r="B90" s="485"/>
      <c r="C90" s="743"/>
      <c r="D90" s="215" t="s">
        <v>213</v>
      </c>
      <c r="E90" s="262">
        <f t="shared" si="2"/>
        <v>2.415</v>
      </c>
      <c r="F90" s="198">
        <v>2.1</v>
      </c>
      <c r="G90" s="226">
        <f t="shared" si="3"/>
        <v>1.9425000000000001</v>
      </c>
    </row>
    <row r="91" spans="2:7" ht="15.6" x14ac:dyDescent="0.3">
      <c r="B91" s="501"/>
      <c r="C91" s="750" t="s">
        <v>134</v>
      </c>
      <c r="D91" s="220" t="s">
        <v>204</v>
      </c>
      <c r="E91" s="211">
        <f t="shared" si="2"/>
        <v>0.63249999999999995</v>
      </c>
      <c r="F91" s="49">
        <v>0.55000000000000004</v>
      </c>
      <c r="G91" s="51">
        <f t="shared" si="3"/>
        <v>0.50875000000000004</v>
      </c>
    </row>
    <row r="92" spans="2:7" ht="15.6" x14ac:dyDescent="0.3">
      <c r="B92" s="484"/>
      <c r="C92" s="742"/>
      <c r="D92" s="221" t="s">
        <v>205</v>
      </c>
      <c r="E92" s="227">
        <f t="shared" si="2"/>
        <v>0.69</v>
      </c>
      <c r="F92" s="36">
        <v>0.6</v>
      </c>
      <c r="G92" s="38">
        <f t="shared" si="3"/>
        <v>0.55500000000000005</v>
      </c>
    </row>
    <row r="93" spans="2:7" ht="15.6" x14ac:dyDescent="0.3">
      <c r="B93" s="484"/>
      <c r="C93" s="742"/>
      <c r="D93" s="221" t="s">
        <v>206</v>
      </c>
      <c r="E93" s="227">
        <f t="shared" si="2"/>
        <v>1.0924999999999998</v>
      </c>
      <c r="F93" s="36">
        <v>0.95</v>
      </c>
      <c r="G93" s="38">
        <f t="shared" si="3"/>
        <v>0.87875000000000003</v>
      </c>
    </row>
    <row r="94" spans="2:7" ht="15.6" x14ac:dyDescent="0.3">
      <c r="B94" s="484"/>
      <c r="C94" s="742"/>
      <c r="D94" s="221" t="s">
        <v>207</v>
      </c>
      <c r="E94" s="227">
        <f t="shared" si="2"/>
        <v>1.2075</v>
      </c>
      <c r="F94" s="36">
        <v>1.05</v>
      </c>
      <c r="G94" s="38">
        <f t="shared" si="3"/>
        <v>0.97125000000000006</v>
      </c>
    </row>
    <row r="95" spans="2:7" ht="27" customHeight="1" thickBot="1" x14ac:dyDescent="0.35">
      <c r="B95" s="502"/>
      <c r="C95" s="751"/>
      <c r="D95" s="222" t="s">
        <v>135</v>
      </c>
      <c r="E95" s="261">
        <f t="shared" si="2"/>
        <v>1.0924999999999998</v>
      </c>
      <c r="F95" s="41">
        <v>0.95</v>
      </c>
      <c r="G95" s="43">
        <f t="shared" si="3"/>
        <v>0.87875000000000003</v>
      </c>
    </row>
    <row r="96" spans="2:7" ht="24" customHeight="1" x14ac:dyDescent="0.3">
      <c r="B96" s="571"/>
      <c r="C96" s="747" t="s">
        <v>136</v>
      </c>
      <c r="D96" s="223" t="s">
        <v>166</v>
      </c>
      <c r="E96" s="227">
        <f t="shared" si="2"/>
        <v>1.0349999999999999</v>
      </c>
      <c r="F96" s="197">
        <v>0.9</v>
      </c>
      <c r="G96" s="34">
        <f t="shared" si="3"/>
        <v>0.83250000000000002</v>
      </c>
    </row>
    <row r="97" spans="2:7" ht="25.5" customHeight="1" x14ac:dyDescent="0.3">
      <c r="B97" s="596"/>
      <c r="C97" s="749"/>
      <c r="D97" s="221" t="s">
        <v>167</v>
      </c>
      <c r="E97" s="227">
        <f t="shared" si="2"/>
        <v>0.51749999999999996</v>
      </c>
      <c r="F97" s="36">
        <v>0.45</v>
      </c>
      <c r="G97" s="38">
        <f t="shared" si="3"/>
        <v>0.41625000000000001</v>
      </c>
    </row>
    <row r="98" spans="2:7" ht="20.399999999999999" x14ac:dyDescent="0.3">
      <c r="B98" s="596"/>
      <c r="C98" s="749"/>
      <c r="D98" s="221" t="s">
        <v>498</v>
      </c>
      <c r="E98" s="227">
        <f t="shared" si="2"/>
        <v>4.3929999999999998</v>
      </c>
      <c r="F98" s="36">
        <v>3.82</v>
      </c>
      <c r="G98" s="38">
        <f t="shared" si="3"/>
        <v>3.5335000000000001</v>
      </c>
    </row>
    <row r="99" spans="2:7" ht="20.399999999999999" x14ac:dyDescent="0.3">
      <c r="B99" s="596"/>
      <c r="C99" s="749"/>
      <c r="D99" s="221" t="s">
        <v>139</v>
      </c>
      <c r="E99" s="227">
        <f t="shared" si="2"/>
        <v>8.4409999999999989</v>
      </c>
      <c r="F99" s="36">
        <v>7.34</v>
      </c>
      <c r="G99" s="38">
        <f t="shared" si="3"/>
        <v>6.7895000000000003</v>
      </c>
    </row>
    <row r="100" spans="2:7" ht="20.399999999999999" x14ac:dyDescent="0.3">
      <c r="B100" s="596"/>
      <c r="C100" s="749"/>
      <c r="D100" s="221" t="s">
        <v>138</v>
      </c>
      <c r="E100" s="227">
        <f t="shared" si="2"/>
        <v>0.98899999999999988</v>
      </c>
      <c r="F100" s="36">
        <v>0.86</v>
      </c>
      <c r="G100" s="38">
        <f t="shared" si="3"/>
        <v>0.79549999999999998</v>
      </c>
    </row>
    <row r="101" spans="2:7" ht="23.25" customHeight="1" thickBot="1" x14ac:dyDescent="0.35">
      <c r="B101" s="572"/>
      <c r="C101" s="741"/>
      <c r="D101" s="224" t="s">
        <v>137</v>
      </c>
      <c r="E101" s="262">
        <f t="shared" si="2"/>
        <v>0.74749999999999994</v>
      </c>
      <c r="F101" s="198">
        <v>0.65</v>
      </c>
      <c r="G101" s="226">
        <f t="shared" si="3"/>
        <v>0.60125000000000006</v>
      </c>
    </row>
    <row r="102" spans="2:7" ht="20.399999999999999" x14ac:dyDescent="0.3">
      <c r="B102" s="571"/>
      <c r="C102" s="747" t="s">
        <v>140</v>
      </c>
      <c r="D102" s="92" t="s">
        <v>361</v>
      </c>
      <c r="E102" s="211">
        <f t="shared" si="2"/>
        <v>0.28749999999999998</v>
      </c>
      <c r="F102" s="49">
        <v>0.25</v>
      </c>
      <c r="G102" s="51">
        <f t="shared" si="3"/>
        <v>0.23125000000000001</v>
      </c>
    </row>
    <row r="103" spans="2:7" ht="20.399999999999999" x14ac:dyDescent="0.3">
      <c r="B103" s="595"/>
      <c r="C103" s="748"/>
      <c r="D103" s="251" t="s">
        <v>362</v>
      </c>
      <c r="E103" s="227">
        <f t="shared" si="2"/>
        <v>0.51749999999999996</v>
      </c>
      <c r="F103" s="197">
        <v>0.45</v>
      </c>
      <c r="G103" s="34">
        <f t="shared" si="3"/>
        <v>0.41625000000000001</v>
      </c>
    </row>
    <row r="104" spans="2:7" ht="20.399999999999999" x14ac:dyDescent="0.3">
      <c r="B104" s="595"/>
      <c r="C104" s="748"/>
      <c r="D104" s="220" t="s">
        <v>363</v>
      </c>
      <c r="E104" s="227">
        <f t="shared" si="2"/>
        <v>1.0924999999999998</v>
      </c>
      <c r="F104" s="197">
        <v>0.95</v>
      </c>
      <c r="G104" s="34">
        <f t="shared" si="3"/>
        <v>0.87875000000000003</v>
      </c>
    </row>
    <row r="105" spans="2:7" ht="21.6" customHeight="1" x14ac:dyDescent="0.3">
      <c r="B105" s="596"/>
      <c r="C105" s="749"/>
      <c r="D105" s="221" t="s">
        <v>143</v>
      </c>
      <c r="E105" s="227">
        <f t="shared" si="2"/>
        <v>3.6799999999999997</v>
      </c>
      <c r="F105" s="36">
        <v>3.2</v>
      </c>
      <c r="G105" s="38">
        <f t="shared" si="3"/>
        <v>2.9600000000000004</v>
      </c>
    </row>
    <row r="106" spans="2:7" ht="19.2" customHeight="1" x14ac:dyDescent="0.3">
      <c r="B106" s="596"/>
      <c r="C106" s="749"/>
      <c r="D106" s="221" t="s">
        <v>142</v>
      </c>
      <c r="E106" s="227">
        <f t="shared" si="2"/>
        <v>2.1274999999999999</v>
      </c>
      <c r="F106" s="36">
        <v>1.85</v>
      </c>
      <c r="G106" s="38">
        <f t="shared" si="3"/>
        <v>1.7112500000000002</v>
      </c>
    </row>
    <row r="107" spans="2:7" ht="23.4" customHeight="1" thickBot="1" x14ac:dyDescent="0.35">
      <c r="B107" s="572"/>
      <c r="C107" s="741"/>
      <c r="D107" s="224" t="s">
        <v>141</v>
      </c>
      <c r="E107" s="261">
        <f t="shared" si="2"/>
        <v>1.5525</v>
      </c>
      <c r="F107" s="41">
        <v>1.35</v>
      </c>
      <c r="G107" s="43">
        <f t="shared" si="3"/>
        <v>1.2487500000000002</v>
      </c>
    </row>
    <row r="108" spans="2:7" ht="23.4" x14ac:dyDescent="0.3">
      <c r="B108" s="4"/>
      <c r="C108" s="277"/>
      <c r="D108" s="252"/>
      <c r="E108" s="256"/>
      <c r="F108" s="257"/>
      <c r="G108" s="258"/>
    </row>
    <row r="109" spans="2:7" ht="23.4" x14ac:dyDescent="0.3">
      <c r="B109" s="4"/>
      <c r="C109" s="277"/>
      <c r="D109" s="252"/>
      <c r="E109" s="256"/>
      <c r="F109" s="257"/>
      <c r="G109" s="258"/>
    </row>
    <row r="110" spans="2:7" ht="15" thickBot="1" x14ac:dyDescent="0.35"/>
    <row r="111" spans="2:7" ht="15.6" x14ac:dyDescent="0.3">
      <c r="B111" s="752" t="s">
        <v>178</v>
      </c>
      <c r="C111" s="753"/>
      <c r="D111" s="753"/>
      <c r="E111" s="753"/>
      <c r="F111" s="754"/>
      <c r="G111" s="102" t="s">
        <v>34</v>
      </c>
    </row>
    <row r="112" spans="2:7" ht="21.6" thickBot="1" x14ac:dyDescent="0.35">
      <c r="B112" s="233" t="s">
        <v>58</v>
      </c>
      <c r="C112" s="234" t="s">
        <v>59</v>
      </c>
      <c r="D112" s="234" t="s">
        <v>75</v>
      </c>
      <c r="E112" s="103" t="s">
        <v>10</v>
      </c>
      <c r="F112" s="104" t="s">
        <v>72</v>
      </c>
      <c r="G112" s="105" t="s">
        <v>73</v>
      </c>
    </row>
    <row r="113" spans="2:7" ht="35.25" customHeight="1" x14ac:dyDescent="0.3">
      <c r="B113" s="736"/>
      <c r="C113" s="738" t="s">
        <v>160</v>
      </c>
      <c r="D113" s="240" t="s">
        <v>238</v>
      </c>
      <c r="E113" s="211">
        <f>+F113*1.15</f>
        <v>7.2219999999999995</v>
      </c>
      <c r="F113" s="49">
        <v>6.28</v>
      </c>
      <c r="G113" s="51">
        <f>+F113*0.925</f>
        <v>5.8090000000000002</v>
      </c>
    </row>
    <row r="114" spans="2:7" ht="35.25" customHeight="1" thickBot="1" x14ac:dyDescent="0.35">
      <c r="B114" s="737"/>
      <c r="C114" s="739"/>
      <c r="D114" s="241" t="s">
        <v>364</v>
      </c>
      <c r="E114" s="213">
        <f>+F114*1.15</f>
        <v>4.0019999999999998</v>
      </c>
      <c r="F114" s="41">
        <v>3.48</v>
      </c>
      <c r="G114" s="43">
        <f t="shared" ref="G114:G142" si="4">+F114*0.925</f>
        <v>3.2190000000000003</v>
      </c>
    </row>
    <row r="115" spans="2:7" ht="35.25" customHeight="1" x14ac:dyDescent="0.3">
      <c r="B115" s="483"/>
      <c r="C115" s="740" t="s">
        <v>94</v>
      </c>
      <c r="D115" s="238" t="s">
        <v>105</v>
      </c>
      <c r="E115" s="211">
        <f>+F115*1.15</f>
        <v>1.8399999999999999</v>
      </c>
      <c r="F115" s="49">
        <v>1.6</v>
      </c>
      <c r="G115" s="51">
        <f t="shared" si="4"/>
        <v>1.4800000000000002</v>
      </c>
    </row>
    <row r="116" spans="2:7" ht="35.25" customHeight="1" thickBot="1" x14ac:dyDescent="0.35">
      <c r="B116" s="485"/>
      <c r="C116" s="741"/>
      <c r="D116" s="239" t="s">
        <v>95</v>
      </c>
      <c r="E116" s="261">
        <f t="shared" ref="E116:E142" si="5">+F116*1.15</f>
        <v>1.8399999999999999</v>
      </c>
      <c r="F116" s="41">
        <v>1.6</v>
      </c>
      <c r="G116" s="43">
        <f t="shared" si="4"/>
        <v>1.4800000000000002</v>
      </c>
    </row>
    <row r="117" spans="2:7" ht="31.2" x14ac:dyDescent="0.3">
      <c r="B117" s="501"/>
      <c r="C117" s="750" t="s">
        <v>146</v>
      </c>
      <c r="D117" s="235" t="s">
        <v>150</v>
      </c>
      <c r="E117" s="227">
        <f t="shared" si="5"/>
        <v>17.560499999999998</v>
      </c>
      <c r="F117" s="197">
        <v>15.27</v>
      </c>
      <c r="G117" s="34">
        <f t="shared" si="4"/>
        <v>14.124750000000001</v>
      </c>
    </row>
    <row r="118" spans="2:7" ht="31.2" x14ac:dyDescent="0.3">
      <c r="B118" s="484"/>
      <c r="C118" s="742"/>
      <c r="D118" s="236" t="s">
        <v>151</v>
      </c>
      <c r="E118" s="227">
        <f t="shared" si="5"/>
        <v>17.802</v>
      </c>
      <c r="F118" s="36">
        <v>15.48</v>
      </c>
      <c r="G118" s="38">
        <f t="shared" si="4"/>
        <v>14.319000000000001</v>
      </c>
    </row>
    <row r="119" spans="2:7" ht="31.2" x14ac:dyDescent="0.3">
      <c r="B119" s="484"/>
      <c r="C119" s="742"/>
      <c r="D119" s="236" t="s">
        <v>152</v>
      </c>
      <c r="E119" s="227">
        <f t="shared" si="5"/>
        <v>19.779999999999998</v>
      </c>
      <c r="F119" s="36">
        <v>17.2</v>
      </c>
      <c r="G119" s="38">
        <f t="shared" si="4"/>
        <v>15.91</v>
      </c>
    </row>
    <row r="120" spans="2:7" ht="31.2" x14ac:dyDescent="0.3">
      <c r="B120" s="484"/>
      <c r="C120" s="742"/>
      <c r="D120" s="236" t="s">
        <v>147</v>
      </c>
      <c r="E120" s="227">
        <f t="shared" si="5"/>
        <v>18.549499999999998</v>
      </c>
      <c r="F120" s="36">
        <v>16.13</v>
      </c>
      <c r="G120" s="38">
        <f t="shared" si="4"/>
        <v>14.920249999999999</v>
      </c>
    </row>
    <row r="121" spans="2:7" ht="31.2" x14ac:dyDescent="0.3">
      <c r="B121" s="484"/>
      <c r="C121" s="742"/>
      <c r="D121" s="236" t="s">
        <v>148</v>
      </c>
      <c r="E121" s="227">
        <f t="shared" si="5"/>
        <v>23.298999999999999</v>
      </c>
      <c r="F121" s="36">
        <v>20.260000000000002</v>
      </c>
      <c r="G121" s="38">
        <f t="shared" si="4"/>
        <v>18.740500000000001</v>
      </c>
    </row>
    <row r="122" spans="2:7" ht="31.2" x14ac:dyDescent="0.3">
      <c r="B122" s="484"/>
      <c r="C122" s="742"/>
      <c r="D122" s="236" t="s">
        <v>149</v>
      </c>
      <c r="E122" s="227">
        <f t="shared" si="5"/>
        <v>26.679999999999996</v>
      </c>
      <c r="F122" s="36">
        <v>23.2</v>
      </c>
      <c r="G122" s="38">
        <f t="shared" si="4"/>
        <v>21.46</v>
      </c>
    </row>
    <row r="123" spans="2:7" ht="31.2" x14ac:dyDescent="0.3">
      <c r="B123" s="484"/>
      <c r="C123" s="742"/>
      <c r="D123" s="236" t="s">
        <v>239</v>
      </c>
      <c r="E123" s="227">
        <f t="shared" si="5"/>
        <v>17.273</v>
      </c>
      <c r="F123" s="36">
        <v>15.02</v>
      </c>
      <c r="G123" s="38">
        <f t="shared" si="4"/>
        <v>13.8935</v>
      </c>
    </row>
    <row r="124" spans="2:7" ht="31.2" x14ac:dyDescent="0.3">
      <c r="B124" s="484"/>
      <c r="C124" s="742"/>
      <c r="D124" s="236" t="s">
        <v>240</v>
      </c>
      <c r="E124" s="227">
        <f t="shared" si="5"/>
        <v>15.777999999999999</v>
      </c>
      <c r="F124" s="36">
        <v>13.72</v>
      </c>
      <c r="G124" s="38">
        <f t="shared" si="4"/>
        <v>12.691000000000001</v>
      </c>
    </row>
    <row r="125" spans="2:7" ht="31.8" thickBot="1" x14ac:dyDescent="0.35">
      <c r="B125" s="502"/>
      <c r="C125" s="751"/>
      <c r="D125" s="237" t="s">
        <v>241</v>
      </c>
      <c r="E125" s="262">
        <f t="shared" si="5"/>
        <v>10.35</v>
      </c>
      <c r="F125" s="198">
        <v>9</v>
      </c>
      <c r="G125" s="226">
        <f t="shared" si="4"/>
        <v>8.3250000000000011</v>
      </c>
    </row>
    <row r="126" spans="2:7" ht="66" customHeight="1" x14ac:dyDescent="0.3">
      <c r="B126" s="483"/>
      <c r="C126" s="762" t="s">
        <v>153</v>
      </c>
      <c r="D126" s="231" t="s">
        <v>154</v>
      </c>
      <c r="E126" s="211">
        <f t="shared" si="5"/>
        <v>15.490499999999999</v>
      </c>
      <c r="F126" s="49">
        <v>13.47</v>
      </c>
      <c r="G126" s="51">
        <f t="shared" si="4"/>
        <v>12.459750000000001</v>
      </c>
    </row>
    <row r="127" spans="2:7" ht="62.25" customHeight="1" thickBot="1" x14ac:dyDescent="0.35">
      <c r="B127" s="485"/>
      <c r="C127" s="763"/>
      <c r="D127" s="232" t="s">
        <v>159</v>
      </c>
      <c r="E127" s="261">
        <f t="shared" si="5"/>
        <v>140.74849999999998</v>
      </c>
      <c r="F127" s="41">
        <v>122.39</v>
      </c>
      <c r="G127" s="43">
        <f t="shared" si="4"/>
        <v>113.21075</v>
      </c>
    </row>
    <row r="128" spans="2:7" ht="26.4" x14ac:dyDescent="0.3">
      <c r="B128" s="501"/>
      <c r="C128" s="750" t="s">
        <v>157</v>
      </c>
      <c r="D128" s="228" t="s">
        <v>155</v>
      </c>
      <c r="E128" s="227">
        <f t="shared" si="5"/>
        <v>141.44999999999999</v>
      </c>
      <c r="F128" s="197">
        <v>123</v>
      </c>
      <c r="G128" s="34">
        <f t="shared" si="4"/>
        <v>113.77500000000001</v>
      </c>
    </row>
    <row r="129" spans="2:7" ht="26.4" x14ac:dyDescent="0.3">
      <c r="B129" s="484"/>
      <c r="C129" s="742"/>
      <c r="D129" s="229" t="s">
        <v>156</v>
      </c>
      <c r="E129" s="227">
        <f t="shared" si="5"/>
        <v>72.449999999999989</v>
      </c>
      <c r="F129" s="36">
        <v>63</v>
      </c>
      <c r="G129" s="38">
        <f t="shared" si="4"/>
        <v>58.275000000000006</v>
      </c>
    </row>
    <row r="130" spans="2:7" ht="39.6" x14ac:dyDescent="0.3">
      <c r="B130" s="484"/>
      <c r="C130" s="742"/>
      <c r="D130" s="229" t="s">
        <v>245</v>
      </c>
      <c r="E130" s="227">
        <f t="shared" si="5"/>
        <v>72.449999999999989</v>
      </c>
      <c r="F130" s="36">
        <v>63</v>
      </c>
      <c r="G130" s="38">
        <f t="shared" si="4"/>
        <v>58.275000000000006</v>
      </c>
    </row>
    <row r="131" spans="2:7" ht="26.4" x14ac:dyDescent="0.3">
      <c r="B131" s="484"/>
      <c r="C131" s="742"/>
      <c r="D131" s="229" t="s">
        <v>246</v>
      </c>
      <c r="E131" s="227">
        <f t="shared" si="5"/>
        <v>22.747</v>
      </c>
      <c r="F131" s="36">
        <v>19.78</v>
      </c>
      <c r="G131" s="38">
        <f t="shared" si="4"/>
        <v>18.296500000000002</v>
      </c>
    </row>
    <row r="132" spans="2:7" ht="26.4" x14ac:dyDescent="0.3">
      <c r="B132" s="484"/>
      <c r="C132" s="742"/>
      <c r="D132" s="229" t="s">
        <v>247</v>
      </c>
      <c r="E132" s="227">
        <f t="shared" si="5"/>
        <v>38.225999999999999</v>
      </c>
      <c r="F132" s="36">
        <v>33.24</v>
      </c>
      <c r="G132" s="38">
        <f t="shared" si="4"/>
        <v>30.747000000000003</v>
      </c>
    </row>
    <row r="133" spans="2:7" ht="26.4" x14ac:dyDescent="0.3">
      <c r="B133" s="484"/>
      <c r="C133" s="742"/>
      <c r="D133" s="229" t="s">
        <v>244</v>
      </c>
      <c r="E133" s="227">
        <f t="shared" si="5"/>
        <v>16.904999999999998</v>
      </c>
      <c r="F133" s="36">
        <v>14.7</v>
      </c>
      <c r="G133" s="38">
        <f t="shared" si="4"/>
        <v>13.5975</v>
      </c>
    </row>
    <row r="134" spans="2:7" ht="26.4" x14ac:dyDescent="0.3">
      <c r="B134" s="484"/>
      <c r="C134" s="742"/>
      <c r="D134" s="229" t="s">
        <v>243</v>
      </c>
      <c r="E134" s="227">
        <f t="shared" si="5"/>
        <v>12.443</v>
      </c>
      <c r="F134" s="36">
        <v>10.82</v>
      </c>
      <c r="G134" s="38">
        <f t="shared" si="4"/>
        <v>10.008500000000002</v>
      </c>
    </row>
    <row r="135" spans="2:7" ht="27" thickBot="1" x14ac:dyDescent="0.35">
      <c r="B135" s="502"/>
      <c r="C135" s="751"/>
      <c r="D135" s="230" t="s">
        <v>242</v>
      </c>
      <c r="E135" s="262">
        <f t="shared" si="5"/>
        <v>7.9924999999999997</v>
      </c>
      <c r="F135" s="198">
        <v>6.95</v>
      </c>
      <c r="G135" s="226">
        <f t="shared" si="4"/>
        <v>6.4287500000000009</v>
      </c>
    </row>
    <row r="136" spans="2:7" ht="15.6" x14ac:dyDescent="0.3">
      <c r="B136" s="483"/>
      <c r="C136" s="740" t="s">
        <v>158</v>
      </c>
      <c r="D136" s="99" t="s">
        <v>366</v>
      </c>
      <c r="E136" s="211">
        <f t="shared" si="5"/>
        <v>10.625999999999999</v>
      </c>
      <c r="F136" s="49">
        <v>9.24</v>
      </c>
      <c r="G136" s="51">
        <f t="shared" si="4"/>
        <v>8.5470000000000006</v>
      </c>
    </row>
    <row r="137" spans="2:7" ht="15.6" x14ac:dyDescent="0.3">
      <c r="B137" s="484"/>
      <c r="C137" s="742"/>
      <c r="D137" s="100" t="s">
        <v>161</v>
      </c>
      <c r="E137" s="227">
        <f t="shared" si="5"/>
        <v>7.7279999999999989</v>
      </c>
      <c r="F137" s="36">
        <v>6.72</v>
      </c>
      <c r="G137" s="38">
        <f t="shared" si="4"/>
        <v>6.2160000000000002</v>
      </c>
    </row>
    <row r="138" spans="2:7" ht="15.6" x14ac:dyDescent="0.3">
      <c r="B138" s="484"/>
      <c r="C138" s="742"/>
      <c r="D138" s="100" t="s">
        <v>162</v>
      </c>
      <c r="E138" s="227">
        <f t="shared" si="5"/>
        <v>3.6799999999999997</v>
      </c>
      <c r="F138" s="36">
        <v>3.2</v>
      </c>
      <c r="G138" s="38">
        <f t="shared" si="4"/>
        <v>2.9600000000000004</v>
      </c>
    </row>
    <row r="139" spans="2:7" ht="26.25" customHeight="1" x14ac:dyDescent="0.3">
      <c r="B139" s="484"/>
      <c r="C139" s="742"/>
      <c r="D139" s="100" t="s">
        <v>297</v>
      </c>
      <c r="E139" s="227">
        <f t="shared" si="5"/>
        <v>10.35</v>
      </c>
      <c r="F139" s="36">
        <v>9</v>
      </c>
      <c r="G139" s="38">
        <f t="shared" si="4"/>
        <v>8.3250000000000011</v>
      </c>
    </row>
    <row r="140" spans="2:7" ht="29.25" customHeight="1" x14ac:dyDescent="0.3">
      <c r="B140" s="484"/>
      <c r="C140" s="742"/>
      <c r="D140" s="100" t="s">
        <v>163</v>
      </c>
      <c r="E140" s="227">
        <f t="shared" si="5"/>
        <v>7.3599999999999994</v>
      </c>
      <c r="F140" s="36">
        <v>6.4</v>
      </c>
      <c r="G140" s="38">
        <f t="shared" si="4"/>
        <v>5.9200000000000008</v>
      </c>
    </row>
    <row r="141" spans="2:7" ht="30" customHeight="1" x14ac:dyDescent="0.3">
      <c r="B141" s="484"/>
      <c r="C141" s="742"/>
      <c r="D141" s="100" t="s">
        <v>164</v>
      </c>
      <c r="E141" s="227">
        <f t="shared" si="5"/>
        <v>6.21</v>
      </c>
      <c r="F141" s="36">
        <v>5.4</v>
      </c>
      <c r="G141" s="38">
        <f t="shared" si="4"/>
        <v>4.995000000000001</v>
      </c>
    </row>
    <row r="142" spans="2:7" ht="25.5" customHeight="1" thickBot="1" x14ac:dyDescent="0.35">
      <c r="B142" s="485"/>
      <c r="C142" s="743"/>
      <c r="D142" s="101" t="s">
        <v>165</v>
      </c>
      <c r="E142" s="261">
        <f t="shared" si="5"/>
        <v>4.7609999999999992</v>
      </c>
      <c r="F142" s="41">
        <v>4.1399999999999997</v>
      </c>
      <c r="G142" s="43">
        <f t="shared" si="4"/>
        <v>3.8294999999999999</v>
      </c>
    </row>
  </sheetData>
  <mergeCells count="53">
    <mergeCell ref="B126:B127"/>
    <mergeCell ref="C126:C127"/>
    <mergeCell ref="B128:B135"/>
    <mergeCell ref="C128:C135"/>
    <mergeCell ref="B136:B142"/>
    <mergeCell ref="C136:C142"/>
    <mergeCell ref="B117:B125"/>
    <mergeCell ref="C117:C125"/>
    <mergeCell ref="B8:B11"/>
    <mergeCell ref="C8:C11"/>
    <mergeCell ref="B111:F111"/>
    <mergeCell ref="B57:B60"/>
    <mergeCell ref="C57:C60"/>
    <mergeCell ref="C12:C15"/>
    <mergeCell ref="B12:B15"/>
    <mergeCell ref="C16:C20"/>
    <mergeCell ref="B16:B20"/>
    <mergeCell ref="C21:C24"/>
    <mergeCell ref="B33:B35"/>
    <mergeCell ref="B25:B32"/>
    <mergeCell ref="C25:C32"/>
    <mergeCell ref="B36:B38"/>
    <mergeCell ref="B1:G1"/>
    <mergeCell ref="B3:G3"/>
    <mergeCell ref="B4:G4"/>
    <mergeCell ref="B5:G5"/>
    <mergeCell ref="B6:F6"/>
    <mergeCell ref="C36:C38"/>
    <mergeCell ref="C33:C35"/>
    <mergeCell ref="B21:B24"/>
    <mergeCell ref="C39:C46"/>
    <mergeCell ref="B39:B46"/>
    <mergeCell ref="B49:F49"/>
    <mergeCell ref="B51:B56"/>
    <mergeCell ref="C51:C56"/>
    <mergeCell ref="B61:B66"/>
    <mergeCell ref="C61:C66"/>
    <mergeCell ref="B113:B114"/>
    <mergeCell ref="C113:C114"/>
    <mergeCell ref="B115:B116"/>
    <mergeCell ref="C115:C116"/>
    <mergeCell ref="B67:B74"/>
    <mergeCell ref="C67:C74"/>
    <mergeCell ref="B75:B84"/>
    <mergeCell ref="C75:C84"/>
    <mergeCell ref="B102:B107"/>
    <mergeCell ref="C102:C107"/>
    <mergeCell ref="B85:B90"/>
    <mergeCell ref="C85:C90"/>
    <mergeCell ref="B91:B95"/>
    <mergeCell ref="C91:C95"/>
    <mergeCell ref="B96:B101"/>
    <mergeCell ref="C96:C101"/>
  </mergeCells>
  <pageMargins left="0.7" right="0.7" top="0.75" bottom="0.75" header="0.3" footer="0.3"/>
  <pageSetup paperSize="9" scale="6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IND</vt:lpstr>
      <vt:lpstr>AUTO.</vt:lpstr>
      <vt:lpstr>OTROS</vt:lpstr>
      <vt:lpstr>LAVANDERIA</vt:lpstr>
      <vt:lpstr>ALIM.</vt:lpstr>
      <vt:lpstr>INST.</vt:lpstr>
      <vt:lpstr>CATALOGO</vt:lpstr>
      <vt:lpstr>FARMA</vt:lpstr>
      <vt:lpstr>MATERIALES</vt:lpstr>
      <vt:lpstr>Hoja1</vt:lpstr>
      <vt:lpstr>RESTAURANTES</vt:lpstr>
      <vt:lpstr>IND!Área_de_impresión</vt:lpstr>
      <vt:lpstr>MATERIALES!Área_de_impresión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Usuario</cp:lastModifiedBy>
  <cp:lastPrinted>2026-02-03T13:33:07Z</cp:lastPrinted>
  <dcterms:created xsi:type="dcterms:W3CDTF">2019-07-13T16:35:07Z</dcterms:created>
  <dcterms:modified xsi:type="dcterms:W3CDTF">2026-07-23T00:27:49Z</dcterms:modified>
</cp:coreProperties>
</file>